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64011"/>
  <bookViews>
    <workbookView xWindow="0" yWindow="0" windowWidth="15360" windowHeight="7620" tabRatio="922" firstSheet="4" activeTab="4"/>
  </bookViews>
  <sheets>
    <sheet name="BASEUS_Week-Loc" sheetId="11" state="hidden" r:id="rId1"/>
    <sheet name="Summery" sheetId="70" state="hidden" r:id="rId2"/>
    <sheet name="Online sales" sheetId="47" state="hidden" r:id="rId3"/>
    <sheet name="VMS Weekly Performanc 2018" sheetId="73" state="hidden" r:id="rId4"/>
    <sheet name="Total Sales" sheetId="80" r:id="rId5"/>
    <sheet name="VMS UAE" sheetId="23" r:id="rId6"/>
    <sheet name="BASEUS_Week-Month" sheetId="1" state="hidden" r:id="rId7"/>
    <sheet name="Weekly-VMS-QTY" sheetId="8" state="hidden" r:id="rId8"/>
    <sheet name="Weekly-VMS-VALUE" sheetId="71" state="hidden" r:id="rId9"/>
    <sheet name="BASEUS VEC Week" sheetId="12" state="hidden" r:id="rId10"/>
    <sheet name="PO QTY" sheetId="32" state="hidden" r:id="rId11"/>
    <sheet name="Sheet4" sheetId="43" state="hidden" r:id="rId12"/>
    <sheet name="Item Status" sheetId="25" state="hidden" r:id="rId13"/>
    <sheet name="Item Status- Weekly" sheetId="40" state="hidden" r:id="rId14"/>
    <sheet name="VQAT" sheetId="79" r:id="rId15"/>
    <sheet name="VMS Replenishment" sheetId="66" state="hidden" r:id="rId16"/>
  </sheets>
  <externalReferences>
    <externalReference r:id="rId17"/>
  </externalReferences>
  <definedNames>
    <definedName name="_xlnm._FilterDatabase" localSheetId="13" hidden="1">'Item Status- Weekly'!$C$2:$P$3</definedName>
    <definedName name="_xlnm._FilterDatabase" localSheetId="15" hidden="1">'VMS Replenishment'!$A$7:$BJ$7</definedName>
    <definedName name="_xlnm.Print_Area" localSheetId="9">'BASEUS VEC Week'!$A$1:$P$34</definedName>
    <definedName name="_xlnm.Print_Area" localSheetId="0">'BASEUS_Week-Loc'!$A$1:$P$121</definedName>
    <definedName name="_xlnm.Print_Area" localSheetId="11">Sheet4!$B$3:$H$18</definedName>
    <definedName name="_xlnm.Print_Area" localSheetId="4">'Total Sales'!$A$1:$L$58</definedName>
    <definedName name="_xlnm.Print_Titles" localSheetId="9">'BASEUS VEC Week'!$1:$8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80" l="1"/>
  <c r="C58" i="80"/>
  <c r="C57" i="80"/>
  <c r="C56" i="80"/>
  <c r="C55" i="80"/>
  <c r="C54" i="80"/>
  <c r="C53" i="80"/>
  <c r="I46" i="80"/>
  <c r="H46" i="80"/>
  <c r="F45" i="80"/>
  <c r="F44" i="80"/>
  <c r="E45" i="80"/>
  <c r="E44" i="80"/>
  <c r="I26" i="80"/>
  <c r="H26" i="80"/>
  <c r="C60" i="80" l="1"/>
  <c r="G26" i="80"/>
  <c r="F26" i="80"/>
  <c r="E26" i="80"/>
  <c r="J13" i="80" l="1"/>
  <c r="I13" i="80"/>
  <c r="H13" i="80"/>
  <c r="G13" i="80"/>
  <c r="F13" i="80"/>
  <c r="E13" i="80"/>
  <c r="D13" i="80"/>
  <c r="C13" i="80"/>
  <c r="K126" i="23" l="1"/>
  <c r="J126" i="23"/>
  <c r="H126" i="23"/>
  <c r="G126" i="23"/>
  <c r="F126" i="23"/>
  <c r="E126" i="23"/>
  <c r="D126" i="23"/>
  <c r="L125" i="23"/>
  <c r="I125" i="23"/>
  <c r="L124" i="23"/>
  <c r="I124" i="23"/>
  <c r="L123" i="23"/>
  <c r="I123" i="23"/>
  <c r="L122" i="23"/>
  <c r="I122" i="23"/>
  <c r="L121" i="23"/>
  <c r="I121" i="23"/>
  <c r="L120" i="23"/>
  <c r="I120" i="23"/>
  <c r="L119" i="23"/>
  <c r="I119" i="23"/>
  <c r="L118" i="23"/>
  <c r="I118" i="23"/>
  <c r="L117" i="23"/>
  <c r="I117" i="23"/>
  <c r="L116" i="23"/>
  <c r="I116" i="23"/>
  <c r="L115" i="23"/>
  <c r="I115" i="23"/>
  <c r="L114" i="23"/>
  <c r="I114" i="23"/>
  <c r="L113" i="23"/>
  <c r="I113" i="23"/>
  <c r="L126" i="23" l="1"/>
  <c r="I126" i="23"/>
  <c r="K54" i="79" l="1"/>
  <c r="J54" i="79"/>
  <c r="H54" i="79"/>
  <c r="G54" i="79"/>
  <c r="F54" i="79"/>
  <c r="E54" i="79"/>
  <c r="D54" i="79"/>
  <c r="L53" i="79"/>
  <c r="I53" i="79"/>
  <c r="L52" i="79"/>
  <c r="I52" i="79"/>
  <c r="L51" i="79"/>
  <c r="I51" i="79"/>
  <c r="L50" i="79"/>
  <c r="I50" i="79"/>
  <c r="I54" i="79" l="1"/>
  <c r="L54" i="79"/>
  <c r="E46" i="80" l="1"/>
  <c r="L42" i="79"/>
  <c r="L43" i="79"/>
  <c r="L44" i="79"/>
  <c r="L41" i="79"/>
  <c r="I41" i="79"/>
  <c r="K45" i="79"/>
  <c r="J45" i="79"/>
  <c r="H45" i="79"/>
  <c r="G45" i="79"/>
  <c r="F45" i="79"/>
  <c r="E45" i="79"/>
  <c r="D45" i="79"/>
  <c r="I44" i="79"/>
  <c r="I43" i="79"/>
  <c r="I42" i="79"/>
  <c r="L45" i="79" l="1"/>
  <c r="I45" i="79"/>
  <c r="H36" i="79" l="1"/>
  <c r="L33" i="79"/>
  <c r="L34" i="79"/>
  <c r="L35" i="79"/>
  <c r="L32" i="79"/>
  <c r="I33" i="79"/>
  <c r="I34" i="79"/>
  <c r="I35" i="79"/>
  <c r="I32" i="79"/>
  <c r="K108" i="23" l="1"/>
  <c r="J108" i="23"/>
  <c r="H108" i="23"/>
  <c r="G108" i="23"/>
  <c r="F108" i="23"/>
  <c r="E108" i="23"/>
  <c r="D108" i="23"/>
  <c r="L107" i="23"/>
  <c r="I107" i="23"/>
  <c r="L106" i="23"/>
  <c r="I106" i="23"/>
  <c r="L105" i="23"/>
  <c r="I105" i="23"/>
  <c r="L104" i="23"/>
  <c r="I104" i="23"/>
  <c r="L103" i="23"/>
  <c r="I103" i="23"/>
  <c r="L102" i="23"/>
  <c r="I102" i="23"/>
  <c r="L101" i="23"/>
  <c r="I101" i="23"/>
  <c r="L100" i="23"/>
  <c r="I100" i="23"/>
  <c r="L99" i="23"/>
  <c r="I99" i="23"/>
  <c r="L98" i="23"/>
  <c r="I98" i="23"/>
  <c r="L97" i="23"/>
  <c r="I97" i="23"/>
  <c r="L96" i="23"/>
  <c r="I96" i="23"/>
  <c r="L95" i="23"/>
  <c r="I95" i="23"/>
  <c r="H90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77" i="23"/>
  <c r="I108" i="23" l="1"/>
  <c r="L108" i="23"/>
  <c r="D26" i="80"/>
  <c r="L89" i="23"/>
  <c r="L71" i="23"/>
  <c r="L53" i="23"/>
  <c r="I53" i="23"/>
  <c r="F46" i="80"/>
  <c r="C26" i="80"/>
  <c r="K36" i="79"/>
  <c r="J36" i="79"/>
  <c r="G36" i="79"/>
  <c r="F36" i="79"/>
  <c r="E36" i="79"/>
  <c r="D36" i="79"/>
  <c r="K90" i="23"/>
  <c r="J90" i="23"/>
  <c r="G90" i="23"/>
  <c r="F90" i="23"/>
  <c r="E90" i="23"/>
  <c r="D90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I26" i="79"/>
  <c r="I25" i="79"/>
  <c r="I24" i="79"/>
  <c r="I23" i="79"/>
  <c r="I17" i="79"/>
  <c r="I16" i="79"/>
  <c r="I15" i="79"/>
  <c r="I14" i="79"/>
  <c r="I8" i="79"/>
  <c r="I7" i="79"/>
  <c r="I6" i="79"/>
  <c r="I5" i="79"/>
  <c r="K27" i="79"/>
  <c r="J27" i="79"/>
  <c r="G27" i="79"/>
  <c r="F27" i="79"/>
  <c r="E27" i="79"/>
  <c r="D27" i="79"/>
  <c r="L26" i="79"/>
  <c r="L25" i="79"/>
  <c r="L24" i="79"/>
  <c r="L23" i="79"/>
  <c r="K18" i="79"/>
  <c r="J18" i="79"/>
  <c r="G18" i="79"/>
  <c r="F18" i="79"/>
  <c r="E18" i="79"/>
  <c r="D18" i="79"/>
  <c r="L17" i="79"/>
  <c r="L16" i="79"/>
  <c r="L15" i="79"/>
  <c r="L14" i="79"/>
  <c r="K9" i="79"/>
  <c r="J9" i="79"/>
  <c r="G9" i="79"/>
  <c r="F9" i="79"/>
  <c r="E9" i="79"/>
  <c r="D9" i="79"/>
  <c r="L8" i="79"/>
  <c r="L7" i="79"/>
  <c r="L6" i="79"/>
  <c r="L5" i="79"/>
  <c r="L60" i="23"/>
  <c r="L61" i="23"/>
  <c r="L62" i="23"/>
  <c r="L63" i="23"/>
  <c r="L64" i="23"/>
  <c r="L65" i="23"/>
  <c r="L66" i="23"/>
  <c r="L67" i="23"/>
  <c r="L68" i="23"/>
  <c r="L69" i="23"/>
  <c r="L70" i="23"/>
  <c r="L59" i="23"/>
  <c r="I60" i="23"/>
  <c r="I61" i="23"/>
  <c r="I62" i="23"/>
  <c r="I63" i="23"/>
  <c r="I64" i="23"/>
  <c r="I65" i="23"/>
  <c r="I66" i="23"/>
  <c r="I67" i="23"/>
  <c r="I68" i="23"/>
  <c r="I69" i="23"/>
  <c r="I70" i="23"/>
  <c r="I59" i="23"/>
  <c r="I9" i="79"/>
  <c r="I27" i="79"/>
  <c r="L9" i="79"/>
  <c r="I18" i="79"/>
  <c r="L27" i="79"/>
  <c r="L18" i="79"/>
  <c r="G72" i="23"/>
  <c r="F72" i="23"/>
  <c r="E72" i="23"/>
  <c r="D72" i="23"/>
  <c r="L72" i="23"/>
  <c r="L42" i="23"/>
  <c r="L43" i="23"/>
  <c r="L44" i="23"/>
  <c r="L45" i="23"/>
  <c r="L46" i="23"/>
  <c r="L47" i="23"/>
  <c r="L48" i="23"/>
  <c r="L49" i="23"/>
  <c r="L50" i="23"/>
  <c r="L51" i="23"/>
  <c r="L52" i="23"/>
  <c r="L41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72" i="23"/>
  <c r="L24" i="23"/>
  <c r="L25" i="23"/>
  <c r="L26" i="23"/>
  <c r="L27" i="23"/>
  <c r="L28" i="23"/>
  <c r="L29" i="23"/>
  <c r="L30" i="23"/>
  <c r="L31" i="23"/>
  <c r="L32" i="23"/>
  <c r="L33" i="23"/>
  <c r="L34" i="23"/>
  <c r="L23" i="23"/>
  <c r="I34" i="23"/>
  <c r="I33" i="23"/>
  <c r="I32" i="23"/>
  <c r="I31" i="23"/>
  <c r="I30" i="23"/>
  <c r="I29" i="23"/>
  <c r="I28" i="23"/>
  <c r="I27" i="23"/>
  <c r="I26" i="23"/>
  <c r="I24" i="23"/>
  <c r="I25" i="23"/>
  <c r="I23" i="23"/>
  <c r="L5" i="23"/>
  <c r="K18" i="23"/>
  <c r="I16" i="23"/>
  <c r="I15" i="23"/>
  <c r="I14" i="23"/>
  <c r="I13" i="23"/>
  <c r="I12" i="23"/>
  <c r="I11" i="23"/>
  <c r="I10" i="23"/>
  <c r="I9" i="23"/>
  <c r="I8" i="23"/>
  <c r="I7" i="23"/>
  <c r="I36" i="23"/>
  <c r="L6" i="23"/>
  <c r="L7" i="23"/>
  <c r="L8" i="23"/>
  <c r="L9" i="23"/>
  <c r="L10" i="23"/>
  <c r="L12" i="23"/>
  <c r="L13" i="23"/>
  <c r="L14" i="23"/>
  <c r="L15" i="23"/>
  <c r="L16" i="23"/>
  <c r="K36" i="23"/>
  <c r="L36" i="23"/>
  <c r="L54" i="23"/>
  <c r="K54" i="23"/>
  <c r="M35" i="73"/>
  <c r="L35" i="73"/>
  <c r="K35" i="73"/>
  <c r="J35" i="73"/>
  <c r="I35" i="73"/>
  <c r="H35" i="73"/>
  <c r="G35" i="73"/>
  <c r="F35" i="73"/>
  <c r="E35" i="73"/>
  <c r="D35" i="73"/>
  <c r="O34" i="73"/>
  <c r="N34" i="73"/>
  <c r="O33" i="73"/>
  <c r="N33" i="73"/>
  <c r="O32" i="73"/>
  <c r="N32" i="73"/>
  <c r="O31" i="73"/>
  <c r="N31" i="73"/>
  <c r="O30" i="73"/>
  <c r="N30" i="73"/>
  <c r="O29" i="73"/>
  <c r="N29" i="73"/>
  <c r="O28" i="73"/>
  <c r="N28" i="73"/>
  <c r="O27" i="73"/>
  <c r="N27" i="73"/>
  <c r="O26" i="73"/>
  <c r="N26" i="73"/>
  <c r="O25" i="73"/>
  <c r="N25" i="73"/>
  <c r="O24" i="73"/>
  <c r="N24" i="73"/>
  <c r="O23" i="73"/>
  <c r="N23" i="73"/>
  <c r="O22" i="73"/>
  <c r="O35" i="73"/>
  <c r="N22" i="73"/>
  <c r="M18" i="73"/>
  <c r="L18" i="73"/>
  <c r="K18" i="73"/>
  <c r="J18" i="73"/>
  <c r="I18" i="73"/>
  <c r="H18" i="73"/>
  <c r="G18" i="73"/>
  <c r="F18" i="73"/>
  <c r="E18" i="73"/>
  <c r="D18" i="73"/>
  <c r="O17" i="73"/>
  <c r="N17" i="73"/>
  <c r="O16" i="73"/>
  <c r="N16" i="73"/>
  <c r="O15" i="73"/>
  <c r="N15" i="73"/>
  <c r="O14" i="73"/>
  <c r="N14" i="73"/>
  <c r="O13" i="73"/>
  <c r="N13" i="73"/>
  <c r="O12" i="73"/>
  <c r="N12" i="73"/>
  <c r="O11" i="73"/>
  <c r="N11" i="73"/>
  <c r="O10" i="73"/>
  <c r="N10" i="73"/>
  <c r="O9" i="73"/>
  <c r="N9" i="73"/>
  <c r="O8" i="73"/>
  <c r="N8" i="73"/>
  <c r="O7" i="73"/>
  <c r="N7" i="73"/>
  <c r="O6" i="73"/>
  <c r="N6" i="73"/>
  <c r="O5" i="73"/>
  <c r="O18" i="73"/>
  <c r="N5" i="73"/>
  <c r="N18" i="73"/>
  <c r="N35" i="73"/>
  <c r="K174" i="25"/>
  <c r="G54" i="23"/>
  <c r="F54" i="23"/>
  <c r="E54" i="23"/>
  <c r="D54" i="23"/>
  <c r="J54" i="23"/>
  <c r="I54" i="23"/>
  <c r="Q12" i="8"/>
  <c r="AD12" i="8"/>
  <c r="I176" i="25"/>
  <c r="K5" i="25"/>
  <c r="R12" i="71"/>
  <c r="P12" i="71"/>
  <c r="P13" i="71"/>
  <c r="P14" i="71"/>
  <c r="P15" i="71"/>
  <c r="P16" i="71"/>
  <c r="P17" i="71"/>
  <c r="P18" i="71"/>
  <c r="P19" i="71"/>
  <c r="P20" i="71"/>
  <c r="P21" i="71"/>
  <c r="P22" i="71"/>
  <c r="P23" i="71"/>
  <c r="P24" i="71"/>
  <c r="P25" i="71"/>
  <c r="P26" i="71"/>
  <c r="P27" i="71"/>
  <c r="P28" i="71"/>
  <c r="P29" i="71"/>
  <c r="P30" i="71"/>
  <c r="P31" i="71"/>
  <c r="P32" i="71"/>
  <c r="P33" i="71"/>
  <c r="P34" i="71"/>
  <c r="P35" i="71"/>
  <c r="P36" i="71"/>
  <c r="P37" i="71"/>
  <c r="P38" i="71"/>
  <c r="P39" i="71"/>
  <c r="P40" i="71"/>
  <c r="P41" i="71"/>
  <c r="P42" i="71"/>
  <c r="P43" i="71"/>
  <c r="P44" i="71"/>
  <c r="P45" i="71"/>
  <c r="P46" i="71"/>
  <c r="P47" i="71"/>
  <c r="P48" i="71"/>
  <c r="P49" i="71"/>
  <c r="P50" i="71"/>
  <c r="P51" i="71"/>
  <c r="P52" i="71"/>
  <c r="P53" i="71"/>
  <c r="P54" i="71"/>
  <c r="P55" i="71"/>
  <c r="P56" i="71"/>
  <c r="P57" i="71"/>
  <c r="P58" i="71"/>
  <c r="P59" i="71"/>
  <c r="P60" i="71"/>
  <c r="P61" i="71"/>
  <c r="P62" i="71"/>
  <c r="P63" i="71"/>
  <c r="P64" i="71"/>
  <c r="P65" i="71"/>
  <c r="P66" i="71"/>
  <c r="P67" i="71"/>
  <c r="P68" i="71"/>
  <c r="P69" i="71"/>
  <c r="P70" i="71"/>
  <c r="P71" i="71"/>
  <c r="P72" i="71"/>
  <c r="P73" i="71"/>
  <c r="P74" i="71"/>
  <c r="P75" i="71"/>
  <c r="P76" i="71"/>
  <c r="P77" i="71"/>
  <c r="P78" i="71"/>
  <c r="P79" i="71"/>
  <c r="P80" i="71"/>
  <c r="P81" i="71"/>
  <c r="P82" i="71"/>
  <c r="P83" i="71"/>
  <c r="P84" i="71"/>
  <c r="P85" i="71"/>
  <c r="P86" i="71"/>
  <c r="P87" i="71"/>
  <c r="P88" i="71"/>
  <c r="P89" i="71"/>
  <c r="P90" i="71"/>
  <c r="P91" i="71"/>
  <c r="P92" i="71"/>
  <c r="P93" i="71"/>
  <c r="P94" i="71"/>
  <c r="P95" i="71"/>
  <c r="P96" i="71"/>
  <c r="P97" i="71"/>
  <c r="P98" i="71"/>
  <c r="P99" i="71"/>
  <c r="P100" i="71"/>
  <c r="P101" i="71"/>
  <c r="P102" i="71"/>
  <c r="P103" i="71"/>
  <c r="P104" i="71"/>
  <c r="P105" i="71"/>
  <c r="P106" i="71"/>
  <c r="P107" i="71"/>
  <c r="P108" i="71"/>
  <c r="P109" i="71"/>
  <c r="P110" i="71"/>
  <c r="P111" i="71"/>
  <c r="P112" i="71"/>
  <c r="P113" i="71"/>
  <c r="P114" i="71"/>
  <c r="P115" i="71"/>
  <c r="P116" i="71"/>
  <c r="P117" i="71"/>
  <c r="P118" i="71"/>
  <c r="P119" i="71"/>
  <c r="P120" i="71"/>
  <c r="P121" i="71"/>
  <c r="P122" i="71"/>
  <c r="P123" i="71"/>
  <c r="P124" i="71"/>
  <c r="P125" i="71"/>
  <c r="P126" i="71"/>
  <c r="P127" i="71"/>
  <c r="P128" i="71"/>
  <c r="P129" i="71"/>
  <c r="P130" i="71"/>
  <c r="P131" i="71"/>
  <c r="P132" i="71"/>
  <c r="P133" i="71"/>
  <c r="P134" i="71"/>
  <c r="P135" i="71"/>
  <c r="P136" i="71"/>
  <c r="P137" i="71"/>
  <c r="P138" i="71"/>
  <c r="P139" i="71"/>
  <c r="P140" i="71"/>
  <c r="P141" i="71"/>
  <c r="P142" i="71"/>
  <c r="P143" i="71"/>
  <c r="P144" i="71"/>
  <c r="P145" i="71"/>
  <c r="P146" i="71"/>
  <c r="P147" i="71"/>
  <c r="P148" i="71"/>
  <c r="P149" i="71"/>
  <c r="P150" i="71"/>
  <c r="P151" i="71"/>
  <c r="P152" i="71"/>
  <c r="P153" i="71"/>
  <c r="P154" i="71"/>
  <c r="P155" i="71"/>
  <c r="P156" i="71"/>
  <c r="P157" i="71"/>
  <c r="P158" i="71"/>
  <c r="P159" i="71"/>
  <c r="P160" i="71"/>
  <c r="P161" i="71"/>
  <c r="P162" i="71"/>
  <c r="P163" i="71"/>
  <c r="P164" i="71"/>
  <c r="P165" i="71"/>
  <c r="P166" i="71"/>
  <c r="P167" i="71"/>
  <c r="P168" i="71"/>
  <c r="P169" i="71"/>
  <c r="P170" i="71"/>
  <c r="P171" i="71"/>
  <c r="P172" i="71"/>
  <c r="P173" i="71"/>
  <c r="P174" i="71"/>
  <c r="P175" i="71"/>
  <c r="P176" i="71"/>
  <c r="P177" i="71"/>
  <c r="P178" i="71"/>
  <c r="P179" i="71"/>
  <c r="P180" i="71"/>
  <c r="ER183" i="71"/>
  <c r="EQ183" i="71"/>
  <c r="EP183" i="71"/>
  <c r="EO183" i="71"/>
  <c r="EN183" i="71"/>
  <c r="EM183" i="71"/>
  <c r="EL183" i="71"/>
  <c r="EK183" i="71"/>
  <c r="EG183" i="71"/>
  <c r="EF183" i="71"/>
  <c r="EE183" i="71"/>
  <c r="ED183" i="71"/>
  <c r="EC183" i="71"/>
  <c r="EB183" i="71"/>
  <c r="EA183" i="71"/>
  <c r="DZ183" i="71"/>
  <c r="DV183" i="71"/>
  <c r="DU183" i="71"/>
  <c r="DT183" i="71"/>
  <c r="DS183" i="71"/>
  <c r="DR183" i="71"/>
  <c r="DQ183" i="71"/>
  <c r="DP183" i="71"/>
  <c r="DO183" i="71"/>
  <c r="DK183" i="71"/>
  <c r="DJ183" i="71"/>
  <c r="DI183" i="71"/>
  <c r="DH183" i="71"/>
  <c r="DG183" i="71"/>
  <c r="DF183" i="71"/>
  <c r="DE183" i="71"/>
  <c r="DD183" i="71"/>
  <c r="CZ183" i="71"/>
  <c r="CY183" i="71"/>
  <c r="CX183" i="71"/>
  <c r="CW183" i="71"/>
  <c r="CV183" i="71"/>
  <c r="CU183" i="71"/>
  <c r="CT183" i="71"/>
  <c r="CS183" i="71"/>
  <c r="CO183" i="71"/>
  <c r="CN183" i="71"/>
  <c r="CM183" i="71"/>
  <c r="CL183" i="71"/>
  <c r="CK183" i="71"/>
  <c r="CJ183" i="71"/>
  <c r="CI183" i="71"/>
  <c r="CH183" i="71"/>
  <c r="CD183" i="71"/>
  <c r="CC183" i="71"/>
  <c r="CB183" i="71"/>
  <c r="CA183" i="71"/>
  <c r="BZ183" i="71"/>
  <c r="BY183" i="71"/>
  <c r="BX183" i="71"/>
  <c r="BW183" i="71"/>
  <c r="BS183" i="71"/>
  <c r="BR183" i="71"/>
  <c r="BQ183" i="71"/>
  <c r="BP183" i="71"/>
  <c r="BO183" i="71"/>
  <c r="BN183" i="71"/>
  <c r="BM183" i="71"/>
  <c r="BL183" i="71"/>
  <c r="BI183" i="71"/>
  <c r="BH183" i="71"/>
  <c r="BG183" i="71"/>
  <c r="BF183" i="71"/>
  <c r="BE183" i="71"/>
  <c r="BD183" i="71"/>
  <c r="BC183" i="71"/>
  <c r="BB183" i="71"/>
  <c r="BA183" i="71"/>
  <c r="AW183" i="71"/>
  <c r="AV183" i="71"/>
  <c r="AU183" i="71"/>
  <c r="AT183" i="71"/>
  <c r="AS183" i="71"/>
  <c r="AR183" i="71"/>
  <c r="AQ183" i="71"/>
  <c r="AP183" i="71"/>
  <c r="AL183" i="71"/>
  <c r="AK183" i="71"/>
  <c r="AJ183" i="71"/>
  <c r="AI183" i="71"/>
  <c r="AH183" i="71"/>
  <c r="AG183" i="71"/>
  <c r="AF183" i="71"/>
  <c r="AE183" i="71"/>
  <c r="AA183" i="71"/>
  <c r="Z183" i="71"/>
  <c r="Y183" i="71"/>
  <c r="X183" i="71"/>
  <c r="W183" i="71"/>
  <c r="V183" i="71"/>
  <c r="U183" i="71"/>
  <c r="T183" i="71"/>
  <c r="O183" i="71"/>
  <c r="N183" i="71"/>
  <c r="M183" i="71"/>
  <c r="L183" i="71"/>
  <c r="K183" i="71"/>
  <c r="J183" i="71"/>
  <c r="I183" i="71"/>
  <c r="H183" i="71"/>
  <c r="G183" i="71"/>
  <c r="S180" i="71"/>
  <c r="R180" i="71"/>
  <c r="Q180" i="71"/>
  <c r="S179" i="71"/>
  <c r="R179" i="71"/>
  <c r="Q179" i="71"/>
  <c r="S178" i="71"/>
  <c r="R178" i="71"/>
  <c r="Q178" i="71"/>
  <c r="S177" i="71"/>
  <c r="R177" i="71"/>
  <c r="Q177" i="71"/>
  <c r="EU176" i="71"/>
  <c r="ET176" i="71"/>
  <c r="EJ176" i="71"/>
  <c r="EI176" i="71"/>
  <c r="DY176" i="71"/>
  <c r="DX176" i="71"/>
  <c r="DN176" i="71"/>
  <c r="DM176" i="71"/>
  <c r="DC176" i="71"/>
  <c r="DB176" i="71"/>
  <c r="CR176" i="71"/>
  <c r="CQ176" i="71"/>
  <c r="CG176" i="71"/>
  <c r="CF176" i="71"/>
  <c r="BV176" i="71"/>
  <c r="BU176" i="71"/>
  <c r="BK176" i="71"/>
  <c r="BJ176" i="71"/>
  <c r="AZ176" i="71"/>
  <c r="AY176" i="71"/>
  <c r="AO176" i="71"/>
  <c r="AN176" i="71"/>
  <c r="AD176" i="71"/>
  <c r="AC176" i="71"/>
  <c r="S176" i="71"/>
  <c r="R176" i="71"/>
  <c r="Q176" i="71"/>
  <c r="EU175" i="71"/>
  <c r="ET175" i="71"/>
  <c r="EJ175" i="71"/>
  <c r="EI175" i="71"/>
  <c r="DY175" i="71"/>
  <c r="DX175" i="71"/>
  <c r="DN175" i="71"/>
  <c r="DM175" i="71"/>
  <c r="DC175" i="71"/>
  <c r="DB175" i="71"/>
  <c r="CR175" i="71"/>
  <c r="CQ175" i="71"/>
  <c r="CG175" i="71"/>
  <c r="CF175" i="71"/>
  <c r="BV175" i="71"/>
  <c r="BU175" i="71"/>
  <c r="BK175" i="71"/>
  <c r="BJ175" i="71"/>
  <c r="AZ175" i="71"/>
  <c r="AY175" i="71"/>
  <c r="AO175" i="71"/>
  <c r="AN175" i="71"/>
  <c r="AD175" i="71"/>
  <c r="AC175" i="71"/>
  <c r="S175" i="71"/>
  <c r="R175" i="71"/>
  <c r="Q175" i="71"/>
  <c r="EU174" i="71"/>
  <c r="ET174" i="71"/>
  <c r="EJ174" i="71"/>
  <c r="EI174" i="71"/>
  <c r="DY174" i="71"/>
  <c r="DX174" i="71"/>
  <c r="DN174" i="71"/>
  <c r="DM174" i="71"/>
  <c r="DC174" i="71"/>
  <c r="DB174" i="71"/>
  <c r="CR174" i="71"/>
  <c r="CQ174" i="71"/>
  <c r="CG174" i="71"/>
  <c r="CF174" i="71"/>
  <c r="BV174" i="71"/>
  <c r="BU174" i="71"/>
  <c r="BK174" i="71"/>
  <c r="BJ174" i="71"/>
  <c r="AZ174" i="71"/>
  <c r="AY174" i="71"/>
  <c r="AO174" i="71"/>
  <c r="AN174" i="71"/>
  <c r="AD174" i="71"/>
  <c r="AC174" i="71"/>
  <c r="S174" i="71"/>
  <c r="R174" i="71"/>
  <c r="Q174" i="71"/>
  <c r="EU173" i="71"/>
  <c r="ET173" i="71"/>
  <c r="EJ173" i="71"/>
  <c r="EI173" i="71"/>
  <c r="DY173" i="71"/>
  <c r="DX173" i="71"/>
  <c r="DN173" i="71"/>
  <c r="DM173" i="71"/>
  <c r="DC173" i="71"/>
  <c r="DB173" i="71"/>
  <c r="CR173" i="71"/>
  <c r="CQ173" i="71"/>
  <c r="CG173" i="71"/>
  <c r="CF173" i="71"/>
  <c r="BV173" i="71"/>
  <c r="BU173" i="71"/>
  <c r="BK173" i="71"/>
  <c r="BJ173" i="71"/>
  <c r="AZ173" i="71"/>
  <c r="AY173" i="71"/>
  <c r="AO173" i="71"/>
  <c r="AN173" i="71"/>
  <c r="AD173" i="71"/>
  <c r="AC173" i="71"/>
  <c r="S173" i="71"/>
  <c r="R173" i="71"/>
  <c r="Q173" i="71"/>
  <c r="EU172" i="71"/>
  <c r="ET172" i="71"/>
  <c r="EJ172" i="71"/>
  <c r="EI172" i="71"/>
  <c r="DY172" i="71"/>
  <c r="DX172" i="71"/>
  <c r="DN172" i="71"/>
  <c r="DM172" i="71"/>
  <c r="DC172" i="71"/>
  <c r="DB172" i="71"/>
  <c r="CR172" i="71"/>
  <c r="CQ172" i="71"/>
  <c r="CG172" i="71"/>
  <c r="CF172" i="71"/>
  <c r="BV172" i="71"/>
  <c r="BU172" i="71"/>
  <c r="BK172" i="71"/>
  <c r="BJ172" i="71"/>
  <c r="AZ172" i="71"/>
  <c r="AY172" i="71"/>
  <c r="AO172" i="71"/>
  <c r="AN172" i="71"/>
  <c r="AD172" i="71"/>
  <c r="AC172" i="71"/>
  <c r="S172" i="71"/>
  <c r="R172" i="71"/>
  <c r="Q172" i="71"/>
  <c r="EU171" i="71"/>
  <c r="ET171" i="71"/>
  <c r="EJ171" i="71"/>
  <c r="EI171" i="71"/>
  <c r="DY171" i="71"/>
  <c r="DX171" i="71"/>
  <c r="DN171" i="71"/>
  <c r="DM171" i="71"/>
  <c r="DC171" i="71"/>
  <c r="DB171" i="71"/>
  <c r="CR171" i="71"/>
  <c r="CQ171" i="71"/>
  <c r="CG171" i="71"/>
  <c r="CF171" i="71"/>
  <c r="BV171" i="71"/>
  <c r="BU171" i="71"/>
  <c r="BK171" i="71"/>
  <c r="BJ171" i="71"/>
  <c r="AZ171" i="71"/>
  <c r="AY171" i="71"/>
  <c r="AO171" i="71"/>
  <c r="AN171" i="71"/>
  <c r="AD171" i="71"/>
  <c r="AC171" i="71"/>
  <c r="S171" i="71"/>
  <c r="R171" i="71"/>
  <c r="Q171" i="71"/>
  <c r="EU170" i="71"/>
  <c r="ET170" i="71"/>
  <c r="EJ170" i="71"/>
  <c r="EI170" i="71"/>
  <c r="DY170" i="71"/>
  <c r="DX170" i="71"/>
  <c r="DN170" i="71"/>
  <c r="DM170" i="71"/>
  <c r="DC170" i="71"/>
  <c r="DB170" i="71"/>
  <c r="CR170" i="71"/>
  <c r="CQ170" i="71"/>
  <c r="CG170" i="71"/>
  <c r="CF170" i="71"/>
  <c r="BV170" i="71"/>
  <c r="BU170" i="71"/>
  <c r="BK170" i="71"/>
  <c r="BJ170" i="71"/>
  <c r="AZ170" i="71"/>
  <c r="AY170" i="71"/>
  <c r="AO170" i="71"/>
  <c r="AN170" i="71"/>
  <c r="AD170" i="71"/>
  <c r="AC170" i="71"/>
  <c r="S170" i="71"/>
  <c r="R170" i="71"/>
  <c r="Q170" i="71"/>
  <c r="EU169" i="71"/>
  <c r="ET169" i="71"/>
  <c r="EJ169" i="71"/>
  <c r="EI169" i="71"/>
  <c r="DY169" i="71"/>
  <c r="DX169" i="71"/>
  <c r="DN169" i="71"/>
  <c r="DM169" i="71"/>
  <c r="DC169" i="71"/>
  <c r="DB169" i="71"/>
  <c r="CR169" i="71"/>
  <c r="CQ169" i="71"/>
  <c r="CG169" i="71"/>
  <c r="CF169" i="71"/>
  <c r="BV169" i="71"/>
  <c r="BU169" i="71"/>
  <c r="BK169" i="71"/>
  <c r="BJ169" i="71"/>
  <c r="AZ169" i="71"/>
  <c r="AY169" i="71"/>
  <c r="AO169" i="71"/>
  <c r="AN169" i="71"/>
  <c r="AD169" i="71"/>
  <c r="AC169" i="71"/>
  <c r="S169" i="71"/>
  <c r="R169" i="71"/>
  <c r="Q169" i="71"/>
  <c r="EU168" i="71"/>
  <c r="ET168" i="71"/>
  <c r="EJ168" i="71"/>
  <c r="EI168" i="71"/>
  <c r="DY168" i="71"/>
  <c r="DX168" i="71"/>
  <c r="DN168" i="71"/>
  <c r="DM168" i="71"/>
  <c r="DC168" i="71"/>
  <c r="DB168" i="71"/>
  <c r="CR168" i="71"/>
  <c r="CQ168" i="71"/>
  <c r="CG168" i="71"/>
  <c r="CF168" i="71"/>
  <c r="BV168" i="71"/>
  <c r="BU168" i="71"/>
  <c r="BK168" i="71"/>
  <c r="BJ168" i="71"/>
  <c r="AZ168" i="71"/>
  <c r="AY168" i="71"/>
  <c r="AO168" i="71"/>
  <c r="AN168" i="71"/>
  <c r="AD168" i="71"/>
  <c r="AC168" i="71"/>
  <c r="S168" i="71"/>
  <c r="R168" i="71"/>
  <c r="Q168" i="71"/>
  <c r="EU167" i="71"/>
  <c r="ET167" i="71"/>
  <c r="EJ167" i="71"/>
  <c r="EI167" i="71"/>
  <c r="DY167" i="71"/>
  <c r="DX167" i="71"/>
  <c r="DN167" i="71"/>
  <c r="DM167" i="71"/>
  <c r="DC167" i="71"/>
  <c r="DB167" i="71"/>
  <c r="CR167" i="71"/>
  <c r="CQ167" i="71"/>
  <c r="CG167" i="71"/>
  <c r="CF167" i="71"/>
  <c r="BV167" i="71"/>
  <c r="BU167" i="71"/>
  <c r="BK167" i="71"/>
  <c r="BJ167" i="71"/>
  <c r="AZ167" i="71"/>
  <c r="AY167" i="71"/>
  <c r="AO167" i="71"/>
  <c r="AN167" i="71"/>
  <c r="AD167" i="71"/>
  <c r="AC167" i="71"/>
  <c r="S167" i="71"/>
  <c r="R167" i="71"/>
  <c r="Q167" i="71"/>
  <c r="EU166" i="71"/>
  <c r="ET166" i="71"/>
  <c r="EJ166" i="71"/>
  <c r="EI166" i="71"/>
  <c r="DY166" i="71"/>
  <c r="DX166" i="71"/>
  <c r="DN166" i="71"/>
  <c r="DM166" i="71"/>
  <c r="DC166" i="71"/>
  <c r="DB166" i="71"/>
  <c r="CR166" i="71"/>
  <c r="CQ166" i="71"/>
  <c r="CG166" i="71"/>
  <c r="CF166" i="71"/>
  <c r="BV166" i="71"/>
  <c r="BU166" i="71"/>
  <c r="BK166" i="71"/>
  <c r="BJ166" i="71"/>
  <c r="AZ166" i="71"/>
  <c r="AY166" i="71"/>
  <c r="AO166" i="71"/>
  <c r="AN166" i="71"/>
  <c r="AD166" i="71"/>
  <c r="AC166" i="71"/>
  <c r="S166" i="71"/>
  <c r="R166" i="71"/>
  <c r="Q166" i="71"/>
  <c r="EU165" i="71"/>
  <c r="ET165" i="71"/>
  <c r="EJ165" i="71"/>
  <c r="EI165" i="71"/>
  <c r="DY165" i="71"/>
  <c r="DX165" i="71"/>
  <c r="DN165" i="71"/>
  <c r="DM165" i="71"/>
  <c r="DC165" i="71"/>
  <c r="DB165" i="71"/>
  <c r="CR165" i="71"/>
  <c r="CQ165" i="71"/>
  <c r="CG165" i="71"/>
  <c r="CF165" i="71"/>
  <c r="BV165" i="71"/>
  <c r="BU165" i="71"/>
  <c r="BK165" i="71"/>
  <c r="BJ165" i="71"/>
  <c r="AZ165" i="71"/>
  <c r="AY165" i="71"/>
  <c r="AO165" i="71"/>
  <c r="AN165" i="71"/>
  <c r="AD165" i="71"/>
  <c r="AC165" i="71"/>
  <c r="S165" i="71"/>
  <c r="R165" i="71"/>
  <c r="Q165" i="71"/>
  <c r="EU164" i="71"/>
  <c r="ET164" i="71"/>
  <c r="EJ164" i="71"/>
  <c r="EI164" i="71"/>
  <c r="DY164" i="71"/>
  <c r="DX164" i="71"/>
  <c r="DN164" i="71"/>
  <c r="DM164" i="71"/>
  <c r="DC164" i="71"/>
  <c r="DB164" i="71"/>
  <c r="CR164" i="71"/>
  <c r="CQ164" i="71"/>
  <c r="CG164" i="71"/>
  <c r="CF164" i="71"/>
  <c r="BV164" i="71"/>
  <c r="BU164" i="71"/>
  <c r="BK164" i="71"/>
  <c r="BJ164" i="71"/>
  <c r="AZ164" i="71"/>
  <c r="AY164" i="71"/>
  <c r="AO164" i="71"/>
  <c r="AN164" i="71"/>
  <c r="AD164" i="71"/>
  <c r="AC164" i="71"/>
  <c r="S164" i="71"/>
  <c r="R164" i="71"/>
  <c r="Q164" i="71"/>
  <c r="EU163" i="71"/>
  <c r="ET163" i="71"/>
  <c r="EJ163" i="71"/>
  <c r="EI163" i="71"/>
  <c r="DY163" i="71"/>
  <c r="DX163" i="71"/>
  <c r="DN163" i="71"/>
  <c r="DM163" i="71"/>
  <c r="DC163" i="71"/>
  <c r="DB163" i="71"/>
  <c r="CR163" i="71"/>
  <c r="CQ163" i="71"/>
  <c r="CG163" i="71"/>
  <c r="CF163" i="71"/>
  <c r="BV163" i="71"/>
  <c r="BU163" i="71"/>
  <c r="BK163" i="71"/>
  <c r="BJ163" i="71"/>
  <c r="AZ163" i="71"/>
  <c r="AY163" i="71"/>
  <c r="AO163" i="71"/>
  <c r="AN163" i="71"/>
  <c r="AD163" i="71"/>
  <c r="AC163" i="71"/>
  <c r="S163" i="71"/>
  <c r="R163" i="71"/>
  <c r="Q163" i="71"/>
  <c r="EU162" i="71"/>
  <c r="ET162" i="71"/>
  <c r="EJ162" i="71"/>
  <c r="EI162" i="71"/>
  <c r="DY162" i="71"/>
  <c r="DX162" i="71"/>
  <c r="DN162" i="71"/>
  <c r="DM162" i="71"/>
  <c r="DC162" i="71"/>
  <c r="DB162" i="71"/>
  <c r="CR162" i="71"/>
  <c r="CQ162" i="71"/>
  <c r="CG162" i="71"/>
  <c r="CF162" i="71"/>
  <c r="BV162" i="71"/>
  <c r="BU162" i="71"/>
  <c r="BK162" i="71"/>
  <c r="BJ162" i="71"/>
  <c r="AZ162" i="71"/>
  <c r="AY162" i="71"/>
  <c r="AO162" i="71"/>
  <c r="AN162" i="71"/>
  <c r="AD162" i="71"/>
  <c r="AC162" i="71"/>
  <c r="S162" i="71"/>
  <c r="R162" i="71"/>
  <c r="Q162" i="71"/>
  <c r="EU161" i="71"/>
  <c r="ET161" i="71"/>
  <c r="EJ161" i="71"/>
  <c r="EI161" i="71"/>
  <c r="DY161" i="71"/>
  <c r="DX161" i="71"/>
  <c r="DN161" i="71"/>
  <c r="DM161" i="71"/>
  <c r="DC161" i="71"/>
  <c r="DB161" i="71"/>
  <c r="CR161" i="71"/>
  <c r="CQ161" i="71"/>
  <c r="CG161" i="71"/>
  <c r="CF161" i="71"/>
  <c r="BV161" i="71"/>
  <c r="BU161" i="71"/>
  <c r="BK161" i="71"/>
  <c r="BJ161" i="71"/>
  <c r="AZ161" i="71"/>
  <c r="AY161" i="71"/>
  <c r="AO161" i="71"/>
  <c r="AN161" i="71"/>
  <c r="AD161" i="71"/>
  <c r="AC161" i="71"/>
  <c r="S161" i="71"/>
  <c r="R161" i="71"/>
  <c r="Q161" i="71"/>
  <c r="EU160" i="71"/>
  <c r="ET160" i="71"/>
  <c r="EJ160" i="71"/>
  <c r="EI160" i="71"/>
  <c r="DY160" i="71"/>
  <c r="DX160" i="71"/>
  <c r="DN160" i="71"/>
  <c r="DM160" i="71"/>
  <c r="DC160" i="71"/>
  <c r="DB160" i="71"/>
  <c r="CR160" i="71"/>
  <c r="CQ160" i="71"/>
  <c r="CG160" i="71"/>
  <c r="CF160" i="71"/>
  <c r="BV160" i="71"/>
  <c r="BU160" i="71"/>
  <c r="BK160" i="71"/>
  <c r="BJ160" i="71"/>
  <c r="AZ160" i="71"/>
  <c r="AY160" i="71"/>
  <c r="AO160" i="71"/>
  <c r="AN160" i="71"/>
  <c r="AD160" i="71"/>
  <c r="AC160" i="71"/>
  <c r="S160" i="71"/>
  <c r="R160" i="71"/>
  <c r="Q160" i="71"/>
  <c r="EU159" i="71"/>
  <c r="ET159" i="71"/>
  <c r="EJ159" i="71"/>
  <c r="EI159" i="71"/>
  <c r="DY159" i="71"/>
  <c r="DX159" i="71"/>
  <c r="DN159" i="71"/>
  <c r="DM159" i="71"/>
  <c r="DC159" i="71"/>
  <c r="DB159" i="71"/>
  <c r="CR159" i="71"/>
  <c r="CQ159" i="71"/>
  <c r="CG159" i="71"/>
  <c r="CF159" i="71"/>
  <c r="BV159" i="71"/>
  <c r="BU159" i="71"/>
  <c r="BK159" i="71"/>
  <c r="BJ159" i="71"/>
  <c r="AZ159" i="71"/>
  <c r="AY159" i="71"/>
  <c r="AO159" i="71"/>
  <c r="AN159" i="71"/>
  <c r="AD159" i="71"/>
  <c r="AC159" i="71"/>
  <c r="S159" i="71"/>
  <c r="R159" i="71"/>
  <c r="Q159" i="71"/>
  <c r="EU158" i="71"/>
  <c r="ET158" i="71"/>
  <c r="EJ158" i="71"/>
  <c r="EI158" i="71"/>
  <c r="DY158" i="71"/>
  <c r="DX158" i="71"/>
  <c r="DN158" i="71"/>
  <c r="DM158" i="71"/>
  <c r="DC158" i="71"/>
  <c r="DB158" i="71"/>
  <c r="CR158" i="71"/>
  <c r="CQ158" i="71"/>
  <c r="CG158" i="71"/>
  <c r="CF158" i="71"/>
  <c r="BV158" i="71"/>
  <c r="BU158" i="71"/>
  <c r="BK158" i="71"/>
  <c r="BJ158" i="71"/>
  <c r="AZ158" i="71"/>
  <c r="AY158" i="71"/>
  <c r="AO158" i="71"/>
  <c r="AN158" i="71"/>
  <c r="AD158" i="71"/>
  <c r="AC158" i="71"/>
  <c r="S158" i="71"/>
  <c r="R158" i="71"/>
  <c r="Q158" i="71"/>
  <c r="EU157" i="71"/>
  <c r="ET157" i="71"/>
  <c r="EJ157" i="71"/>
  <c r="EI157" i="71"/>
  <c r="DY157" i="71"/>
  <c r="DX157" i="71"/>
  <c r="DN157" i="71"/>
  <c r="DM157" i="71"/>
  <c r="DC157" i="71"/>
  <c r="DB157" i="71"/>
  <c r="CR157" i="71"/>
  <c r="CQ157" i="71"/>
  <c r="CG157" i="71"/>
  <c r="CF157" i="71"/>
  <c r="BV157" i="71"/>
  <c r="BU157" i="71"/>
  <c r="BK157" i="71"/>
  <c r="BJ157" i="71"/>
  <c r="AZ157" i="71"/>
  <c r="AY157" i="71"/>
  <c r="AO157" i="71"/>
  <c r="AN157" i="71"/>
  <c r="AD157" i="71"/>
  <c r="AC157" i="71"/>
  <c r="S157" i="71"/>
  <c r="R157" i="71"/>
  <c r="Q157" i="71"/>
  <c r="EU156" i="71"/>
  <c r="ET156" i="71"/>
  <c r="EJ156" i="71"/>
  <c r="EI156" i="71"/>
  <c r="DY156" i="71"/>
  <c r="DX156" i="71"/>
  <c r="DN156" i="71"/>
  <c r="DM156" i="71"/>
  <c r="DC156" i="71"/>
  <c r="DB156" i="71"/>
  <c r="CR156" i="71"/>
  <c r="CQ156" i="71"/>
  <c r="CG156" i="71"/>
  <c r="CF156" i="71"/>
  <c r="BV156" i="71"/>
  <c r="BU156" i="71"/>
  <c r="BK156" i="71"/>
  <c r="BJ156" i="71"/>
  <c r="AZ156" i="71"/>
  <c r="AY156" i="71"/>
  <c r="AO156" i="71"/>
  <c r="AN156" i="71"/>
  <c r="AD156" i="71"/>
  <c r="AC156" i="71"/>
  <c r="S156" i="71"/>
  <c r="R156" i="71"/>
  <c r="Q156" i="71"/>
  <c r="EU155" i="71"/>
  <c r="ET155" i="71"/>
  <c r="EJ155" i="71"/>
  <c r="EI155" i="71"/>
  <c r="DY155" i="71"/>
  <c r="DX155" i="71"/>
  <c r="DN155" i="71"/>
  <c r="DM155" i="71"/>
  <c r="DC155" i="71"/>
  <c r="DB155" i="71"/>
  <c r="CR155" i="71"/>
  <c r="CQ155" i="71"/>
  <c r="CG155" i="71"/>
  <c r="CF155" i="71"/>
  <c r="BV155" i="71"/>
  <c r="BU155" i="71"/>
  <c r="BK155" i="71"/>
  <c r="BJ155" i="71"/>
  <c r="AZ155" i="71"/>
  <c r="AY155" i="71"/>
  <c r="AO155" i="71"/>
  <c r="AN155" i="71"/>
  <c r="AD155" i="71"/>
  <c r="AC155" i="71"/>
  <c r="S155" i="71"/>
  <c r="R155" i="71"/>
  <c r="Q155" i="71"/>
  <c r="EU154" i="71"/>
  <c r="ET154" i="71"/>
  <c r="EJ154" i="71"/>
  <c r="EI154" i="71"/>
  <c r="DY154" i="71"/>
  <c r="DX154" i="71"/>
  <c r="DN154" i="71"/>
  <c r="DM154" i="71"/>
  <c r="DC154" i="71"/>
  <c r="DB154" i="71"/>
  <c r="CR154" i="71"/>
  <c r="CQ154" i="71"/>
  <c r="CG154" i="71"/>
  <c r="CF154" i="71"/>
  <c r="BV154" i="71"/>
  <c r="BU154" i="71"/>
  <c r="BK154" i="71"/>
  <c r="BJ154" i="71"/>
  <c r="AZ154" i="71"/>
  <c r="AY154" i="71"/>
  <c r="AO154" i="71"/>
  <c r="AN154" i="71"/>
  <c r="AD154" i="71"/>
  <c r="AC154" i="71"/>
  <c r="S154" i="71"/>
  <c r="R154" i="71"/>
  <c r="Q154" i="71"/>
  <c r="EU153" i="71"/>
  <c r="ET153" i="71"/>
  <c r="EJ153" i="71"/>
  <c r="EI153" i="71"/>
  <c r="DY153" i="71"/>
  <c r="DX153" i="71"/>
  <c r="DN153" i="71"/>
  <c r="DM153" i="71"/>
  <c r="DC153" i="71"/>
  <c r="DB153" i="71"/>
  <c r="CR153" i="71"/>
  <c r="CQ153" i="71"/>
  <c r="CG153" i="71"/>
  <c r="CF153" i="71"/>
  <c r="BV153" i="71"/>
  <c r="BU153" i="71"/>
  <c r="BK153" i="71"/>
  <c r="BJ153" i="71"/>
  <c r="AZ153" i="71"/>
  <c r="AY153" i="71"/>
  <c r="AO153" i="71"/>
  <c r="AN153" i="71"/>
  <c r="AD153" i="71"/>
  <c r="AC153" i="71"/>
  <c r="S153" i="71"/>
  <c r="R153" i="71"/>
  <c r="Q153" i="71"/>
  <c r="EU152" i="71"/>
  <c r="ET152" i="71"/>
  <c r="EJ152" i="71"/>
  <c r="EI152" i="71"/>
  <c r="DY152" i="71"/>
  <c r="DX152" i="71"/>
  <c r="DN152" i="71"/>
  <c r="DM152" i="71"/>
  <c r="DC152" i="71"/>
  <c r="DB152" i="71"/>
  <c r="CR152" i="71"/>
  <c r="CQ152" i="71"/>
  <c r="CG152" i="71"/>
  <c r="CF152" i="71"/>
  <c r="BV152" i="71"/>
  <c r="BU152" i="71"/>
  <c r="BK152" i="71"/>
  <c r="BJ152" i="71"/>
  <c r="AZ152" i="71"/>
  <c r="AY152" i="71"/>
  <c r="AO152" i="71"/>
  <c r="AN152" i="71"/>
  <c r="AD152" i="71"/>
  <c r="AC152" i="71"/>
  <c r="S152" i="71"/>
  <c r="R152" i="71"/>
  <c r="Q152" i="71"/>
  <c r="EU151" i="71"/>
  <c r="ET151" i="71"/>
  <c r="EJ151" i="71"/>
  <c r="EI151" i="71"/>
  <c r="DY151" i="71"/>
  <c r="DX151" i="71"/>
  <c r="DN151" i="71"/>
  <c r="DM151" i="71"/>
  <c r="DC151" i="71"/>
  <c r="DB151" i="71"/>
  <c r="CR151" i="71"/>
  <c r="CQ151" i="71"/>
  <c r="CG151" i="71"/>
  <c r="CF151" i="71"/>
  <c r="BV151" i="71"/>
  <c r="BU151" i="71"/>
  <c r="BK151" i="71"/>
  <c r="BJ151" i="71"/>
  <c r="AZ151" i="71"/>
  <c r="AY151" i="71"/>
  <c r="AO151" i="71"/>
  <c r="AN151" i="71"/>
  <c r="AD151" i="71"/>
  <c r="AC151" i="71"/>
  <c r="S151" i="71"/>
  <c r="R151" i="71"/>
  <c r="Q151" i="71"/>
  <c r="EU150" i="71"/>
  <c r="ET150" i="71"/>
  <c r="EJ150" i="71"/>
  <c r="EI150" i="71"/>
  <c r="DY150" i="71"/>
  <c r="DX150" i="71"/>
  <c r="DN150" i="71"/>
  <c r="DM150" i="71"/>
  <c r="DC150" i="71"/>
  <c r="DB150" i="71"/>
  <c r="CR150" i="71"/>
  <c r="CQ150" i="71"/>
  <c r="CG150" i="71"/>
  <c r="CF150" i="71"/>
  <c r="BV150" i="71"/>
  <c r="BU150" i="71"/>
  <c r="BK150" i="71"/>
  <c r="BJ150" i="71"/>
  <c r="AZ150" i="71"/>
  <c r="AY150" i="71"/>
  <c r="AO150" i="71"/>
  <c r="AN150" i="71"/>
  <c r="AD150" i="71"/>
  <c r="AC150" i="71"/>
  <c r="S150" i="71"/>
  <c r="R150" i="71"/>
  <c r="Q150" i="71"/>
  <c r="EU149" i="71"/>
  <c r="ET149" i="71"/>
  <c r="EJ149" i="71"/>
  <c r="EI149" i="71"/>
  <c r="DY149" i="71"/>
  <c r="DX149" i="71"/>
  <c r="DN149" i="71"/>
  <c r="DM149" i="71"/>
  <c r="DC149" i="71"/>
  <c r="DB149" i="71"/>
  <c r="CR149" i="71"/>
  <c r="CQ149" i="71"/>
  <c r="CG149" i="71"/>
  <c r="CF149" i="71"/>
  <c r="BV149" i="71"/>
  <c r="BU149" i="71"/>
  <c r="BK149" i="71"/>
  <c r="BJ149" i="71"/>
  <c r="AZ149" i="71"/>
  <c r="AY149" i="71"/>
  <c r="AO149" i="71"/>
  <c r="AN149" i="71"/>
  <c r="AD149" i="71"/>
  <c r="AC149" i="71"/>
  <c r="S149" i="71"/>
  <c r="R149" i="71"/>
  <c r="Q149" i="71"/>
  <c r="EU148" i="71"/>
  <c r="ET148" i="71"/>
  <c r="EJ148" i="71"/>
  <c r="EI148" i="71"/>
  <c r="DY148" i="71"/>
  <c r="DX148" i="71"/>
  <c r="DN148" i="71"/>
  <c r="DM148" i="71"/>
  <c r="DC148" i="71"/>
  <c r="DB148" i="71"/>
  <c r="CR148" i="71"/>
  <c r="CQ148" i="71"/>
  <c r="CG148" i="71"/>
  <c r="CF148" i="71"/>
  <c r="BV148" i="71"/>
  <c r="BU148" i="71"/>
  <c r="BK148" i="71"/>
  <c r="BJ148" i="71"/>
  <c r="AZ148" i="71"/>
  <c r="AY148" i="71"/>
  <c r="AO148" i="71"/>
  <c r="AN148" i="71"/>
  <c r="AD148" i="71"/>
  <c r="AC148" i="71"/>
  <c r="S148" i="71"/>
  <c r="R148" i="71"/>
  <c r="Q148" i="71"/>
  <c r="EU147" i="71"/>
  <c r="ET147" i="71"/>
  <c r="EJ147" i="71"/>
  <c r="EI147" i="71"/>
  <c r="DY147" i="71"/>
  <c r="DX147" i="71"/>
  <c r="DN147" i="71"/>
  <c r="DM147" i="71"/>
  <c r="DC147" i="71"/>
  <c r="DB147" i="71"/>
  <c r="CR147" i="71"/>
  <c r="CQ147" i="71"/>
  <c r="CG147" i="71"/>
  <c r="CF147" i="71"/>
  <c r="BV147" i="71"/>
  <c r="BU147" i="71"/>
  <c r="BK147" i="71"/>
  <c r="BJ147" i="71"/>
  <c r="AZ147" i="71"/>
  <c r="AY147" i="71"/>
  <c r="AO147" i="71"/>
  <c r="AN147" i="71"/>
  <c r="AD147" i="71"/>
  <c r="AC147" i="71"/>
  <c r="S147" i="71"/>
  <c r="R147" i="71"/>
  <c r="Q147" i="71"/>
  <c r="EU146" i="71"/>
  <c r="ET146" i="71"/>
  <c r="EJ146" i="71"/>
  <c r="EI146" i="71"/>
  <c r="DY146" i="71"/>
  <c r="DX146" i="71"/>
  <c r="DN146" i="71"/>
  <c r="DM146" i="71"/>
  <c r="DC146" i="71"/>
  <c r="DB146" i="71"/>
  <c r="CR146" i="71"/>
  <c r="CQ146" i="71"/>
  <c r="CG146" i="71"/>
  <c r="CF146" i="71"/>
  <c r="BV146" i="71"/>
  <c r="BU146" i="71"/>
  <c r="BK146" i="71"/>
  <c r="BJ146" i="71"/>
  <c r="AZ146" i="71"/>
  <c r="AY146" i="71"/>
  <c r="AO146" i="71"/>
  <c r="AN146" i="71"/>
  <c r="AD146" i="71"/>
  <c r="AC146" i="71"/>
  <c r="S146" i="71"/>
  <c r="R146" i="71"/>
  <c r="Q146" i="71"/>
  <c r="EU145" i="71"/>
  <c r="ET145" i="71"/>
  <c r="EJ145" i="71"/>
  <c r="EI145" i="71"/>
  <c r="DY145" i="71"/>
  <c r="DX145" i="71"/>
  <c r="DN145" i="71"/>
  <c r="DM145" i="71"/>
  <c r="DC145" i="71"/>
  <c r="DB145" i="71"/>
  <c r="CR145" i="71"/>
  <c r="CQ145" i="71"/>
  <c r="CG145" i="71"/>
  <c r="CF145" i="71"/>
  <c r="BV145" i="71"/>
  <c r="BU145" i="71"/>
  <c r="BK145" i="71"/>
  <c r="BJ145" i="71"/>
  <c r="AZ145" i="71"/>
  <c r="AY145" i="71"/>
  <c r="AO145" i="71"/>
  <c r="AN145" i="71"/>
  <c r="AD145" i="71"/>
  <c r="AC145" i="71"/>
  <c r="S145" i="71"/>
  <c r="R145" i="71"/>
  <c r="Q145" i="71"/>
  <c r="EU144" i="71"/>
  <c r="ET144" i="71"/>
  <c r="EJ144" i="71"/>
  <c r="EI144" i="71"/>
  <c r="DY144" i="71"/>
  <c r="DX144" i="71"/>
  <c r="DN144" i="71"/>
  <c r="DM144" i="71"/>
  <c r="DC144" i="71"/>
  <c r="DB144" i="71"/>
  <c r="CR144" i="71"/>
  <c r="CQ144" i="71"/>
  <c r="CG144" i="71"/>
  <c r="CF144" i="71"/>
  <c r="BV144" i="71"/>
  <c r="BU144" i="71"/>
  <c r="BK144" i="71"/>
  <c r="BJ144" i="71"/>
  <c r="AZ144" i="71"/>
  <c r="AY144" i="71"/>
  <c r="AO144" i="71"/>
  <c r="AN144" i="71"/>
  <c r="AD144" i="71"/>
  <c r="AC144" i="71"/>
  <c r="S144" i="71"/>
  <c r="R144" i="71"/>
  <c r="Q144" i="71"/>
  <c r="EU143" i="71"/>
  <c r="ET143" i="71"/>
  <c r="EJ143" i="71"/>
  <c r="EI143" i="71"/>
  <c r="DY143" i="71"/>
  <c r="DX143" i="71"/>
  <c r="DN143" i="71"/>
  <c r="DM143" i="71"/>
  <c r="DC143" i="71"/>
  <c r="DB143" i="71"/>
  <c r="CR143" i="71"/>
  <c r="CQ143" i="71"/>
  <c r="CG143" i="71"/>
  <c r="CF143" i="71"/>
  <c r="BV143" i="71"/>
  <c r="BU143" i="71"/>
  <c r="BK143" i="71"/>
  <c r="BJ143" i="71"/>
  <c r="AZ143" i="71"/>
  <c r="AY143" i="71"/>
  <c r="AO143" i="71"/>
  <c r="AN143" i="71"/>
  <c r="AD143" i="71"/>
  <c r="AC143" i="71"/>
  <c r="S143" i="71"/>
  <c r="R143" i="71"/>
  <c r="Q143" i="71"/>
  <c r="EU142" i="71"/>
  <c r="ET142" i="71"/>
  <c r="EJ142" i="71"/>
  <c r="EI142" i="71"/>
  <c r="DY142" i="71"/>
  <c r="DX142" i="71"/>
  <c r="DN142" i="71"/>
  <c r="DM142" i="71"/>
  <c r="DC142" i="71"/>
  <c r="DB142" i="71"/>
  <c r="CR142" i="71"/>
  <c r="CQ142" i="71"/>
  <c r="CG142" i="71"/>
  <c r="CF142" i="71"/>
  <c r="BV142" i="71"/>
  <c r="BU142" i="71"/>
  <c r="BK142" i="71"/>
  <c r="BJ142" i="71"/>
  <c r="AZ142" i="71"/>
  <c r="AY142" i="71"/>
  <c r="AO142" i="71"/>
  <c r="AN142" i="71"/>
  <c r="AD142" i="71"/>
  <c r="AC142" i="71"/>
  <c r="S142" i="71"/>
  <c r="R142" i="71"/>
  <c r="Q142" i="71"/>
  <c r="EU141" i="71"/>
  <c r="ET141" i="71"/>
  <c r="EJ141" i="71"/>
  <c r="EI141" i="71"/>
  <c r="DY141" i="71"/>
  <c r="DX141" i="71"/>
  <c r="DN141" i="71"/>
  <c r="DM141" i="71"/>
  <c r="DC141" i="71"/>
  <c r="DB141" i="71"/>
  <c r="CR141" i="71"/>
  <c r="CQ141" i="71"/>
  <c r="CG141" i="71"/>
  <c r="CF141" i="71"/>
  <c r="BV141" i="71"/>
  <c r="BU141" i="71"/>
  <c r="BK141" i="71"/>
  <c r="BJ141" i="71"/>
  <c r="AZ141" i="71"/>
  <c r="AY141" i="71"/>
  <c r="AO141" i="71"/>
  <c r="AN141" i="71"/>
  <c r="AD141" i="71"/>
  <c r="AC141" i="71"/>
  <c r="S141" i="71"/>
  <c r="R141" i="71"/>
  <c r="Q141" i="71"/>
  <c r="EU140" i="71"/>
  <c r="ET140" i="71"/>
  <c r="EJ140" i="71"/>
  <c r="EI140" i="71"/>
  <c r="DY140" i="71"/>
  <c r="DX140" i="71"/>
  <c r="DN140" i="71"/>
  <c r="DM140" i="71"/>
  <c r="DC140" i="71"/>
  <c r="DB140" i="71"/>
  <c r="CR140" i="71"/>
  <c r="CQ140" i="71"/>
  <c r="CG140" i="71"/>
  <c r="CF140" i="71"/>
  <c r="BV140" i="71"/>
  <c r="BU140" i="71"/>
  <c r="BK140" i="71"/>
  <c r="BJ140" i="71"/>
  <c r="AZ140" i="71"/>
  <c r="AY140" i="71"/>
  <c r="AO140" i="71"/>
  <c r="AN140" i="71"/>
  <c r="AD140" i="71"/>
  <c r="AC140" i="71"/>
  <c r="S140" i="71"/>
  <c r="R140" i="71"/>
  <c r="Q140" i="71"/>
  <c r="EU139" i="71"/>
  <c r="ET139" i="71"/>
  <c r="EJ139" i="71"/>
  <c r="EI139" i="71"/>
  <c r="DY139" i="71"/>
  <c r="DX139" i="71"/>
  <c r="DN139" i="71"/>
  <c r="DM139" i="71"/>
  <c r="DC139" i="71"/>
  <c r="DB139" i="71"/>
  <c r="CR139" i="71"/>
  <c r="CQ139" i="71"/>
  <c r="CG139" i="71"/>
  <c r="CF139" i="71"/>
  <c r="BV139" i="71"/>
  <c r="BU139" i="71"/>
  <c r="BK139" i="71"/>
  <c r="BJ139" i="71"/>
  <c r="AZ139" i="71"/>
  <c r="AY139" i="71"/>
  <c r="AO139" i="71"/>
  <c r="AN139" i="71"/>
  <c r="AD139" i="71"/>
  <c r="AC139" i="71"/>
  <c r="S139" i="71"/>
  <c r="R139" i="71"/>
  <c r="Q139" i="71"/>
  <c r="EU138" i="71"/>
  <c r="ET138" i="71"/>
  <c r="EJ138" i="71"/>
  <c r="EI138" i="71"/>
  <c r="DY138" i="71"/>
  <c r="DX138" i="71"/>
  <c r="DN138" i="71"/>
  <c r="DM138" i="71"/>
  <c r="DC138" i="71"/>
  <c r="DB138" i="71"/>
  <c r="CR138" i="71"/>
  <c r="CQ138" i="71"/>
  <c r="CG138" i="71"/>
  <c r="CF138" i="71"/>
  <c r="BV138" i="71"/>
  <c r="BU138" i="71"/>
  <c r="BK138" i="71"/>
  <c r="BJ138" i="71"/>
  <c r="AZ138" i="71"/>
  <c r="AY138" i="71"/>
  <c r="AO138" i="71"/>
  <c r="AN138" i="71"/>
  <c r="AD138" i="71"/>
  <c r="AC138" i="71"/>
  <c r="S138" i="71"/>
  <c r="R138" i="71"/>
  <c r="Q138" i="71"/>
  <c r="EU137" i="71"/>
  <c r="ET137" i="71"/>
  <c r="EJ137" i="71"/>
  <c r="EI137" i="71"/>
  <c r="DY137" i="71"/>
  <c r="DX137" i="71"/>
  <c r="DN137" i="71"/>
  <c r="DM137" i="71"/>
  <c r="DC137" i="71"/>
  <c r="DB137" i="71"/>
  <c r="CR137" i="71"/>
  <c r="CQ137" i="71"/>
  <c r="CG137" i="71"/>
  <c r="CF137" i="71"/>
  <c r="BV137" i="71"/>
  <c r="BU137" i="71"/>
  <c r="BK137" i="71"/>
  <c r="BJ137" i="71"/>
  <c r="AZ137" i="71"/>
  <c r="AY137" i="71"/>
  <c r="AO137" i="71"/>
  <c r="AN137" i="71"/>
  <c r="AD137" i="71"/>
  <c r="AC137" i="71"/>
  <c r="S137" i="71"/>
  <c r="R137" i="71"/>
  <c r="Q137" i="71"/>
  <c r="EU136" i="71"/>
  <c r="ET136" i="71"/>
  <c r="EJ136" i="71"/>
  <c r="EI136" i="71"/>
  <c r="DY136" i="71"/>
  <c r="DX136" i="71"/>
  <c r="DN136" i="71"/>
  <c r="DM136" i="71"/>
  <c r="DC136" i="71"/>
  <c r="DB136" i="71"/>
  <c r="CR136" i="71"/>
  <c r="CQ136" i="71"/>
  <c r="CG136" i="71"/>
  <c r="CF136" i="71"/>
  <c r="BV136" i="71"/>
  <c r="BU136" i="71"/>
  <c r="BK136" i="71"/>
  <c r="BJ136" i="71"/>
  <c r="AZ136" i="71"/>
  <c r="AY136" i="71"/>
  <c r="AO136" i="71"/>
  <c r="AN136" i="71"/>
  <c r="AD136" i="71"/>
  <c r="AC136" i="71"/>
  <c r="S136" i="71"/>
  <c r="R136" i="71"/>
  <c r="Q136" i="71"/>
  <c r="EU135" i="71"/>
  <c r="ET135" i="71"/>
  <c r="EJ135" i="71"/>
  <c r="EI135" i="71"/>
  <c r="DY135" i="71"/>
  <c r="DX135" i="71"/>
  <c r="DN135" i="71"/>
  <c r="DM135" i="71"/>
  <c r="DC135" i="71"/>
  <c r="DB135" i="71"/>
  <c r="CR135" i="71"/>
  <c r="CQ135" i="71"/>
  <c r="CG135" i="71"/>
  <c r="CF135" i="71"/>
  <c r="BV135" i="71"/>
  <c r="BU135" i="71"/>
  <c r="BK135" i="71"/>
  <c r="BJ135" i="71"/>
  <c r="AZ135" i="71"/>
  <c r="AY135" i="71"/>
  <c r="AO135" i="71"/>
  <c r="AN135" i="71"/>
  <c r="AD135" i="71"/>
  <c r="AC135" i="71"/>
  <c r="S135" i="71"/>
  <c r="R135" i="71"/>
  <c r="Q135" i="71"/>
  <c r="EU134" i="71"/>
  <c r="ET134" i="71"/>
  <c r="EJ134" i="71"/>
  <c r="EI134" i="71"/>
  <c r="DY134" i="71"/>
  <c r="DX134" i="71"/>
  <c r="DN134" i="71"/>
  <c r="DM134" i="71"/>
  <c r="DC134" i="71"/>
  <c r="DB134" i="71"/>
  <c r="CR134" i="71"/>
  <c r="CQ134" i="71"/>
  <c r="CG134" i="71"/>
  <c r="CF134" i="71"/>
  <c r="BV134" i="71"/>
  <c r="BU134" i="71"/>
  <c r="BK134" i="71"/>
  <c r="BJ134" i="71"/>
  <c r="AZ134" i="71"/>
  <c r="AY134" i="71"/>
  <c r="AO134" i="71"/>
  <c r="AN134" i="71"/>
  <c r="AD134" i="71"/>
  <c r="AC134" i="71"/>
  <c r="S134" i="71"/>
  <c r="R134" i="71"/>
  <c r="Q134" i="71"/>
  <c r="EU133" i="71"/>
  <c r="ET133" i="71"/>
  <c r="EJ133" i="71"/>
  <c r="EI133" i="71"/>
  <c r="DY133" i="71"/>
  <c r="DX133" i="71"/>
  <c r="DN133" i="71"/>
  <c r="DM133" i="71"/>
  <c r="DC133" i="71"/>
  <c r="DB133" i="71"/>
  <c r="CR133" i="71"/>
  <c r="CQ133" i="71"/>
  <c r="CG133" i="71"/>
  <c r="CF133" i="71"/>
  <c r="BV133" i="71"/>
  <c r="BU133" i="71"/>
  <c r="BK133" i="71"/>
  <c r="BJ133" i="71"/>
  <c r="AZ133" i="71"/>
  <c r="AY133" i="71"/>
  <c r="AO133" i="71"/>
  <c r="AN133" i="71"/>
  <c r="AD133" i="71"/>
  <c r="AC133" i="71"/>
  <c r="S133" i="71"/>
  <c r="R133" i="71"/>
  <c r="Q133" i="71"/>
  <c r="EU132" i="71"/>
  <c r="ET132" i="71"/>
  <c r="EJ132" i="71"/>
  <c r="EI132" i="71"/>
  <c r="DY132" i="71"/>
  <c r="DX132" i="71"/>
  <c r="DN132" i="71"/>
  <c r="DM132" i="71"/>
  <c r="DC132" i="71"/>
  <c r="DB132" i="71"/>
  <c r="CR132" i="71"/>
  <c r="CQ132" i="71"/>
  <c r="CG132" i="71"/>
  <c r="CF132" i="71"/>
  <c r="BV132" i="71"/>
  <c r="BU132" i="71"/>
  <c r="BK132" i="71"/>
  <c r="BJ132" i="71"/>
  <c r="AZ132" i="71"/>
  <c r="AY132" i="71"/>
  <c r="AO132" i="71"/>
  <c r="AN132" i="71"/>
  <c r="AD132" i="71"/>
  <c r="AC132" i="71"/>
  <c r="S132" i="71"/>
  <c r="R132" i="71"/>
  <c r="Q132" i="71"/>
  <c r="EU131" i="71"/>
  <c r="ET131" i="71"/>
  <c r="EJ131" i="71"/>
  <c r="EI131" i="71"/>
  <c r="DY131" i="71"/>
  <c r="DX131" i="71"/>
  <c r="DN131" i="71"/>
  <c r="DM131" i="71"/>
  <c r="DC131" i="71"/>
  <c r="DB131" i="71"/>
  <c r="CR131" i="71"/>
  <c r="CQ131" i="71"/>
  <c r="CG131" i="71"/>
  <c r="CF131" i="71"/>
  <c r="BV131" i="71"/>
  <c r="BU131" i="71"/>
  <c r="BK131" i="71"/>
  <c r="BJ131" i="71"/>
  <c r="AZ131" i="71"/>
  <c r="AY131" i="71"/>
  <c r="AO131" i="71"/>
  <c r="AN131" i="71"/>
  <c r="AD131" i="71"/>
  <c r="AC131" i="71"/>
  <c r="S131" i="71"/>
  <c r="R131" i="71"/>
  <c r="Q131" i="71"/>
  <c r="EU130" i="71"/>
  <c r="ET130" i="71"/>
  <c r="EJ130" i="71"/>
  <c r="EI130" i="71"/>
  <c r="DY130" i="71"/>
  <c r="DX130" i="71"/>
  <c r="DN130" i="71"/>
  <c r="DM130" i="71"/>
  <c r="DC130" i="71"/>
  <c r="DB130" i="71"/>
  <c r="CR130" i="71"/>
  <c r="CQ130" i="71"/>
  <c r="CG130" i="71"/>
  <c r="CF130" i="71"/>
  <c r="BV130" i="71"/>
  <c r="BU130" i="71"/>
  <c r="BK130" i="71"/>
  <c r="BJ130" i="71"/>
  <c r="AZ130" i="71"/>
  <c r="AY130" i="71"/>
  <c r="AO130" i="71"/>
  <c r="AN130" i="71"/>
  <c r="AD130" i="71"/>
  <c r="AC130" i="71"/>
  <c r="S130" i="71"/>
  <c r="R130" i="71"/>
  <c r="Q130" i="71"/>
  <c r="EU129" i="71"/>
  <c r="ET129" i="71"/>
  <c r="EJ129" i="71"/>
  <c r="EI129" i="71"/>
  <c r="DY129" i="71"/>
  <c r="DX129" i="71"/>
  <c r="DN129" i="71"/>
  <c r="DM129" i="71"/>
  <c r="DC129" i="71"/>
  <c r="DB129" i="71"/>
  <c r="CR129" i="71"/>
  <c r="CQ129" i="71"/>
  <c r="CG129" i="71"/>
  <c r="CF129" i="71"/>
  <c r="BV129" i="71"/>
  <c r="BU129" i="71"/>
  <c r="BK129" i="71"/>
  <c r="BJ129" i="71"/>
  <c r="AZ129" i="71"/>
  <c r="AY129" i="71"/>
  <c r="AO129" i="71"/>
  <c r="AN129" i="71"/>
  <c r="AD129" i="71"/>
  <c r="AC129" i="71"/>
  <c r="S129" i="71"/>
  <c r="R129" i="71"/>
  <c r="Q129" i="71"/>
  <c r="EU128" i="71"/>
  <c r="ET128" i="71"/>
  <c r="EJ128" i="71"/>
  <c r="EI128" i="71"/>
  <c r="DY128" i="71"/>
  <c r="DX128" i="71"/>
  <c r="DN128" i="71"/>
  <c r="DM128" i="71"/>
  <c r="DC128" i="71"/>
  <c r="DB128" i="71"/>
  <c r="CR128" i="71"/>
  <c r="CQ128" i="71"/>
  <c r="CG128" i="71"/>
  <c r="CF128" i="71"/>
  <c r="BV128" i="71"/>
  <c r="BU128" i="71"/>
  <c r="BK128" i="71"/>
  <c r="BJ128" i="71"/>
  <c r="AZ128" i="71"/>
  <c r="AY128" i="71"/>
  <c r="AO128" i="71"/>
  <c r="AN128" i="71"/>
  <c r="AD128" i="71"/>
  <c r="AC128" i="71"/>
  <c r="S128" i="71"/>
  <c r="R128" i="71"/>
  <c r="Q128" i="71"/>
  <c r="EU127" i="71"/>
  <c r="ET127" i="71"/>
  <c r="EJ127" i="71"/>
  <c r="EI127" i="71"/>
  <c r="DY127" i="71"/>
  <c r="DX127" i="71"/>
  <c r="DN127" i="71"/>
  <c r="DM127" i="71"/>
  <c r="DC127" i="71"/>
  <c r="DB127" i="71"/>
  <c r="CR127" i="71"/>
  <c r="CQ127" i="71"/>
  <c r="CG127" i="71"/>
  <c r="CF127" i="71"/>
  <c r="BV127" i="71"/>
  <c r="BU127" i="71"/>
  <c r="BK127" i="71"/>
  <c r="BJ127" i="71"/>
  <c r="AZ127" i="71"/>
  <c r="AY127" i="71"/>
  <c r="AO127" i="71"/>
  <c r="AN127" i="71"/>
  <c r="AD127" i="71"/>
  <c r="AC127" i="71"/>
  <c r="S127" i="71"/>
  <c r="R127" i="71"/>
  <c r="Q127" i="71"/>
  <c r="EU126" i="71"/>
  <c r="ET126" i="71"/>
  <c r="EJ126" i="71"/>
  <c r="EI126" i="71"/>
  <c r="DY126" i="71"/>
  <c r="DX126" i="71"/>
  <c r="DN126" i="71"/>
  <c r="DM126" i="71"/>
  <c r="DC126" i="71"/>
  <c r="DB126" i="71"/>
  <c r="CR126" i="71"/>
  <c r="CQ126" i="71"/>
  <c r="CG126" i="71"/>
  <c r="CF126" i="71"/>
  <c r="BV126" i="71"/>
  <c r="BU126" i="71"/>
  <c r="BK126" i="71"/>
  <c r="BJ126" i="71"/>
  <c r="AZ126" i="71"/>
  <c r="AY126" i="71"/>
  <c r="AO126" i="71"/>
  <c r="AN126" i="71"/>
  <c r="AD126" i="71"/>
  <c r="AC126" i="71"/>
  <c r="S126" i="71"/>
  <c r="R126" i="71"/>
  <c r="Q126" i="71"/>
  <c r="EU125" i="71"/>
  <c r="ET125" i="71"/>
  <c r="EJ125" i="71"/>
  <c r="EI125" i="71"/>
  <c r="DY125" i="71"/>
  <c r="DX125" i="71"/>
  <c r="DN125" i="71"/>
  <c r="DM125" i="71"/>
  <c r="DC125" i="71"/>
  <c r="DB125" i="71"/>
  <c r="CR125" i="71"/>
  <c r="CQ125" i="71"/>
  <c r="CG125" i="71"/>
  <c r="CF125" i="71"/>
  <c r="BV125" i="71"/>
  <c r="BU125" i="71"/>
  <c r="BK125" i="71"/>
  <c r="BJ125" i="71"/>
  <c r="AZ125" i="71"/>
  <c r="AY125" i="71"/>
  <c r="AO125" i="71"/>
  <c r="AN125" i="71"/>
  <c r="AD125" i="71"/>
  <c r="AC125" i="71"/>
  <c r="S125" i="71"/>
  <c r="R125" i="71"/>
  <c r="Q125" i="71"/>
  <c r="EU124" i="71"/>
  <c r="ET124" i="71"/>
  <c r="EJ124" i="71"/>
  <c r="EI124" i="71"/>
  <c r="DY124" i="71"/>
  <c r="DX124" i="71"/>
  <c r="DN124" i="71"/>
  <c r="DM124" i="71"/>
  <c r="DC124" i="71"/>
  <c r="DB124" i="71"/>
  <c r="CR124" i="71"/>
  <c r="CQ124" i="71"/>
  <c r="CG124" i="71"/>
  <c r="CF124" i="71"/>
  <c r="BV124" i="71"/>
  <c r="BU124" i="71"/>
  <c r="BK124" i="71"/>
  <c r="BJ124" i="71"/>
  <c r="AZ124" i="71"/>
  <c r="AY124" i="71"/>
  <c r="AO124" i="71"/>
  <c r="AN124" i="71"/>
  <c r="AD124" i="71"/>
  <c r="AC124" i="71"/>
  <c r="S124" i="71"/>
  <c r="R124" i="71"/>
  <c r="Q124" i="71"/>
  <c r="EU123" i="71"/>
  <c r="ET123" i="71"/>
  <c r="EJ123" i="71"/>
  <c r="EI123" i="71"/>
  <c r="DY123" i="71"/>
  <c r="DX123" i="71"/>
  <c r="DN123" i="71"/>
  <c r="DM123" i="71"/>
  <c r="DC123" i="71"/>
  <c r="DB123" i="71"/>
  <c r="CR123" i="71"/>
  <c r="CQ123" i="71"/>
  <c r="CG123" i="71"/>
  <c r="CF123" i="71"/>
  <c r="BV123" i="71"/>
  <c r="BU123" i="71"/>
  <c r="BK123" i="71"/>
  <c r="BJ123" i="71"/>
  <c r="AZ123" i="71"/>
  <c r="AY123" i="71"/>
  <c r="AO123" i="71"/>
  <c r="AN123" i="71"/>
  <c r="AD123" i="71"/>
  <c r="AC123" i="71"/>
  <c r="S123" i="71"/>
  <c r="R123" i="71"/>
  <c r="Q123" i="71"/>
  <c r="EU122" i="71"/>
  <c r="ET122" i="71"/>
  <c r="EJ122" i="71"/>
  <c r="EI122" i="71"/>
  <c r="DY122" i="71"/>
  <c r="DX122" i="71"/>
  <c r="DN122" i="71"/>
  <c r="DM122" i="71"/>
  <c r="DC122" i="71"/>
  <c r="DB122" i="71"/>
  <c r="CR122" i="71"/>
  <c r="CQ122" i="71"/>
  <c r="CG122" i="71"/>
  <c r="CF122" i="71"/>
  <c r="BV122" i="71"/>
  <c r="BU122" i="71"/>
  <c r="BK122" i="71"/>
  <c r="BJ122" i="71"/>
  <c r="AZ122" i="71"/>
  <c r="AY122" i="71"/>
  <c r="AO122" i="71"/>
  <c r="AN122" i="71"/>
  <c r="AD122" i="71"/>
  <c r="AC122" i="71"/>
  <c r="S122" i="71"/>
  <c r="R122" i="71"/>
  <c r="Q122" i="71"/>
  <c r="EU121" i="71"/>
  <c r="ET121" i="71"/>
  <c r="EJ121" i="71"/>
  <c r="EI121" i="71"/>
  <c r="DY121" i="71"/>
  <c r="DX121" i="71"/>
  <c r="DN121" i="71"/>
  <c r="DM121" i="71"/>
  <c r="DC121" i="71"/>
  <c r="DB121" i="71"/>
  <c r="CR121" i="71"/>
  <c r="CQ121" i="71"/>
  <c r="CG121" i="71"/>
  <c r="CF121" i="71"/>
  <c r="BV121" i="71"/>
  <c r="BU121" i="71"/>
  <c r="BK121" i="71"/>
  <c r="BJ121" i="71"/>
  <c r="AZ121" i="71"/>
  <c r="AY121" i="71"/>
  <c r="AO121" i="71"/>
  <c r="AN121" i="71"/>
  <c r="AD121" i="71"/>
  <c r="AC121" i="71"/>
  <c r="S121" i="71"/>
  <c r="R121" i="71"/>
  <c r="Q121" i="71"/>
  <c r="EU120" i="71"/>
  <c r="ET120" i="71"/>
  <c r="EJ120" i="71"/>
  <c r="EI120" i="71"/>
  <c r="DY120" i="71"/>
  <c r="DX120" i="71"/>
  <c r="DN120" i="71"/>
  <c r="DM120" i="71"/>
  <c r="DC120" i="71"/>
  <c r="DB120" i="71"/>
  <c r="CR120" i="71"/>
  <c r="CQ120" i="71"/>
  <c r="CG120" i="71"/>
  <c r="CF120" i="71"/>
  <c r="BV120" i="71"/>
  <c r="BU120" i="71"/>
  <c r="BK120" i="71"/>
  <c r="BJ120" i="71"/>
  <c r="AZ120" i="71"/>
  <c r="AY120" i="71"/>
  <c r="AO120" i="71"/>
  <c r="AN120" i="71"/>
  <c r="AD120" i="71"/>
  <c r="AC120" i="71"/>
  <c r="S120" i="71"/>
  <c r="R120" i="71"/>
  <c r="Q120" i="71"/>
  <c r="EU119" i="71"/>
  <c r="ET119" i="71"/>
  <c r="EJ119" i="71"/>
  <c r="EI119" i="71"/>
  <c r="DY119" i="71"/>
  <c r="DX119" i="71"/>
  <c r="DN119" i="71"/>
  <c r="DM119" i="71"/>
  <c r="DC119" i="71"/>
  <c r="DB119" i="71"/>
  <c r="CR119" i="71"/>
  <c r="CQ119" i="71"/>
  <c r="CG119" i="71"/>
  <c r="CF119" i="71"/>
  <c r="BV119" i="71"/>
  <c r="BU119" i="71"/>
  <c r="BK119" i="71"/>
  <c r="BJ119" i="71"/>
  <c r="AZ119" i="71"/>
  <c r="AY119" i="71"/>
  <c r="AO119" i="71"/>
  <c r="AN119" i="71"/>
  <c r="AD119" i="71"/>
  <c r="AC119" i="71"/>
  <c r="S119" i="71"/>
  <c r="R119" i="71"/>
  <c r="Q119" i="71"/>
  <c r="EU118" i="71"/>
  <c r="ET118" i="71"/>
  <c r="EJ118" i="71"/>
  <c r="EI118" i="71"/>
  <c r="DY118" i="71"/>
  <c r="DX118" i="71"/>
  <c r="DN118" i="71"/>
  <c r="DM118" i="71"/>
  <c r="DC118" i="71"/>
  <c r="DB118" i="71"/>
  <c r="CR118" i="71"/>
  <c r="CQ118" i="71"/>
  <c r="CG118" i="71"/>
  <c r="CF118" i="71"/>
  <c r="BV118" i="71"/>
  <c r="BU118" i="71"/>
  <c r="BK118" i="71"/>
  <c r="BJ118" i="71"/>
  <c r="AZ118" i="71"/>
  <c r="AY118" i="71"/>
  <c r="AO118" i="71"/>
  <c r="AN118" i="71"/>
  <c r="AD118" i="71"/>
  <c r="AC118" i="71"/>
  <c r="S118" i="71"/>
  <c r="R118" i="71"/>
  <c r="Q118" i="71"/>
  <c r="EU117" i="71"/>
  <c r="ET117" i="71"/>
  <c r="EJ117" i="71"/>
  <c r="EI117" i="71"/>
  <c r="DY117" i="71"/>
  <c r="DX117" i="71"/>
  <c r="DN117" i="71"/>
  <c r="DM117" i="71"/>
  <c r="DC117" i="71"/>
  <c r="DB117" i="71"/>
  <c r="CR117" i="71"/>
  <c r="CQ117" i="71"/>
  <c r="CG117" i="71"/>
  <c r="CF117" i="71"/>
  <c r="BV117" i="71"/>
  <c r="BU117" i="71"/>
  <c r="BK117" i="71"/>
  <c r="BJ117" i="71"/>
  <c r="AZ117" i="71"/>
  <c r="AY117" i="71"/>
  <c r="AO117" i="71"/>
  <c r="AN117" i="71"/>
  <c r="AD117" i="71"/>
  <c r="AC117" i="71"/>
  <c r="S117" i="71"/>
  <c r="R117" i="71"/>
  <c r="Q117" i="71"/>
  <c r="EU116" i="71"/>
  <c r="ET116" i="71"/>
  <c r="EJ116" i="71"/>
  <c r="EI116" i="71"/>
  <c r="DY116" i="71"/>
  <c r="DX116" i="71"/>
  <c r="DN116" i="71"/>
  <c r="DM116" i="71"/>
  <c r="DC116" i="71"/>
  <c r="DB116" i="71"/>
  <c r="CR116" i="71"/>
  <c r="CQ116" i="71"/>
  <c r="CG116" i="71"/>
  <c r="CF116" i="71"/>
  <c r="BV116" i="71"/>
  <c r="BU116" i="71"/>
  <c r="BK116" i="71"/>
  <c r="BJ116" i="71"/>
  <c r="AZ116" i="71"/>
  <c r="AY116" i="71"/>
  <c r="AO116" i="71"/>
  <c r="AN116" i="71"/>
  <c r="AD116" i="71"/>
  <c r="AC116" i="71"/>
  <c r="S116" i="71"/>
  <c r="R116" i="71"/>
  <c r="Q116" i="71"/>
  <c r="EU115" i="71"/>
  <c r="ET115" i="71"/>
  <c r="EJ115" i="71"/>
  <c r="EI115" i="71"/>
  <c r="DY115" i="71"/>
  <c r="DX115" i="71"/>
  <c r="DN115" i="71"/>
  <c r="DM115" i="71"/>
  <c r="DC115" i="71"/>
  <c r="DB115" i="71"/>
  <c r="CR115" i="71"/>
  <c r="CQ115" i="71"/>
  <c r="CG115" i="71"/>
  <c r="CF115" i="71"/>
  <c r="BV115" i="71"/>
  <c r="BU115" i="71"/>
  <c r="BK115" i="71"/>
  <c r="BJ115" i="71"/>
  <c r="AZ115" i="71"/>
  <c r="AY115" i="71"/>
  <c r="AO115" i="71"/>
  <c r="AN115" i="71"/>
  <c r="AD115" i="71"/>
  <c r="AC115" i="71"/>
  <c r="S115" i="71"/>
  <c r="R115" i="71"/>
  <c r="Q115" i="71"/>
  <c r="EU114" i="71"/>
  <c r="ET114" i="71"/>
  <c r="EJ114" i="71"/>
  <c r="EI114" i="71"/>
  <c r="DY114" i="71"/>
  <c r="DX114" i="71"/>
  <c r="DN114" i="71"/>
  <c r="DM114" i="71"/>
  <c r="DC114" i="71"/>
  <c r="DB114" i="71"/>
  <c r="CR114" i="71"/>
  <c r="CQ114" i="71"/>
  <c r="CG114" i="71"/>
  <c r="CF114" i="71"/>
  <c r="BV114" i="71"/>
  <c r="BU114" i="71"/>
  <c r="BK114" i="71"/>
  <c r="BJ114" i="71"/>
  <c r="AZ114" i="71"/>
  <c r="AY114" i="71"/>
  <c r="AO114" i="71"/>
  <c r="AN114" i="71"/>
  <c r="AD114" i="71"/>
  <c r="AC114" i="71"/>
  <c r="S114" i="71"/>
  <c r="R114" i="71"/>
  <c r="Q114" i="71"/>
  <c r="EU113" i="71"/>
  <c r="ET113" i="71"/>
  <c r="EJ113" i="71"/>
  <c r="EI113" i="71"/>
  <c r="DY113" i="71"/>
  <c r="DX113" i="71"/>
  <c r="DN113" i="71"/>
  <c r="DM113" i="71"/>
  <c r="DC113" i="71"/>
  <c r="DB113" i="71"/>
  <c r="CR113" i="71"/>
  <c r="CQ113" i="71"/>
  <c r="CG113" i="71"/>
  <c r="CF113" i="71"/>
  <c r="BV113" i="71"/>
  <c r="BU113" i="71"/>
  <c r="BK113" i="71"/>
  <c r="BJ113" i="71"/>
  <c r="AZ113" i="71"/>
  <c r="AY113" i="71"/>
  <c r="AO113" i="71"/>
  <c r="AN113" i="71"/>
  <c r="AD113" i="71"/>
  <c r="AC113" i="71"/>
  <c r="S113" i="71"/>
  <c r="R113" i="71"/>
  <c r="Q113" i="71"/>
  <c r="EU112" i="71"/>
  <c r="ET112" i="71"/>
  <c r="EJ112" i="71"/>
  <c r="EI112" i="71"/>
  <c r="DY112" i="71"/>
  <c r="DX112" i="71"/>
  <c r="DN112" i="71"/>
  <c r="DM112" i="71"/>
  <c r="DC112" i="71"/>
  <c r="DB112" i="71"/>
  <c r="CR112" i="71"/>
  <c r="CQ112" i="71"/>
  <c r="CG112" i="71"/>
  <c r="CF112" i="71"/>
  <c r="BV112" i="71"/>
  <c r="BU112" i="71"/>
  <c r="BK112" i="71"/>
  <c r="BJ112" i="71"/>
  <c r="AZ112" i="71"/>
  <c r="AY112" i="71"/>
  <c r="AO112" i="71"/>
  <c r="AN112" i="71"/>
  <c r="AD112" i="71"/>
  <c r="AC112" i="71"/>
  <c r="S112" i="71"/>
  <c r="R112" i="71"/>
  <c r="Q112" i="71"/>
  <c r="EU111" i="71"/>
  <c r="ET111" i="71"/>
  <c r="EJ111" i="71"/>
  <c r="EI111" i="71"/>
  <c r="DY111" i="71"/>
  <c r="DX111" i="71"/>
  <c r="DN111" i="71"/>
  <c r="DM111" i="71"/>
  <c r="DC111" i="71"/>
  <c r="DB111" i="71"/>
  <c r="CR111" i="71"/>
  <c r="CQ111" i="71"/>
  <c r="CG111" i="71"/>
  <c r="CF111" i="71"/>
  <c r="BV111" i="71"/>
  <c r="BU111" i="71"/>
  <c r="BK111" i="71"/>
  <c r="BJ111" i="71"/>
  <c r="AZ111" i="71"/>
  <c r="AY111" i="71"/>
  <c r="AO111" i="71"/>
  <c r="AN111" i="71"/>
  <c r="AD111" i="71"/>
  <c r="AC111" i="71"/>
  <c r="S111" i="71"/>
  <c r="R111" i="71"/>
  <c r="Q111" i="71"/>
  <c r="EU110" i="71"/>
  <c r="ET110" i="71"/>
  <c r="EJ110" i="71"/>
  <c r="EI110" i="71"/>
  <c r="DY110" i="71"/>
  <c r="DX110" i="71"/>
  <c r="DN110" i="71"/>
  <c r="DM110" i="71"/>
  <c r="DC110" i="71"/>
  <c r="DB110" i="71"/>
  <c r="CR110" i="71"/>
  <c r="CQ110" i="71"/>
  <c r="CG110" i="71"/>
  <c r="CF110" i="71"/>
  <c r="BV110" i="71"/>
  <c r="BU110" i="71"/>
  <c r="BK110" i="71"/>
  <c r="BJ110" i="71"/>
  <c r="AZ110" i="71"/>
  <c r="AY110" i="71"/>
  <c r="AO110" i="71"/>
  <c r="AN110" i="71"/>
  <c r="AD110" i="71"/>
  <c r="AC110" i="71"/>
  <c r="S110" i="71"/>
  <c r="R110" i="71"/>
  <c r="Q110" i="71"/>
  <c r="EU109" i="71"/>
  <c r="ET109" i="71"/>
  <c r="EJ109" i="71"/>
  <c r="EI109" i="71"/>
  <c r="DY109" i="71"/>
  <c r="DX109" i="71"/>
  <c r="DN109" i="71"/>
  <c r="DM109" i="71"/>
  <c r="DC109" i="71"/>
  <c r="DB109" i="71"/>
  <c r="CR109" i="71"/>
  <c r="CQ109" i="71"/>
  <c r="CG109" i="71"/>
  <c r="CF109" i="71"/>
  <c r="BV109" i="71"/>
  <c r="BU109" i="71"/>
  <c r="BK109" i="71"/>
  <c r="BJ109" i="71"/>
  <c r="AZ109" i="71"/>
  <c r="AY109" i="71"/>
  <c r="AO109" i="71"/>
  <c r="AN109" i="71"/>
  <c r="AD109" i="71"/>
  <c r="AC109" i="71"/>
  <c r="S109" i="71"/>
  <c r="R109" i="71"/>
  <c r="Q109" i="71"/>
  <c r="EU108" i="71"/>
  <c r="ET108" i="71"/>
  <c r="EJ108" i="71"/>
  <c r="EI108" i="71"/>
  <c r="DY108" i="71"/>
  <c r="DX108" i="71"/>
  <c r="DN108" i="71"/>
  <c r="DM108" i="71"/>
  <c r="DC108" i="71"/>
  <c r="DB108" i="71"/>
  <c r="CR108" i="71"/>
  <c r="CQ108" i="71"/>
  <c r="CG108" i="71"/>
  <c r="CF108" i="71"/>
  <c r="BV108" i="71"/>
  <c r="BU108" i="71"/>
  <c r="BK108" i="71"/>
  <c r="BJ108" i="71"/>
  <c r="AZ108" i="71"/>
  <c r="AY108" i="71"/>
  <c r="AO108" i="71"/>
  <c r="AN108" i="71"/>
  <c r="AD108" i="71"/>
  <c r="AC108" i="71"/>
  <c r="S108" i="71"/>
  <c r="R108" i="71"/>
  <c r="Q108" i="71"/>
  <c r="EU107" i="71"/>
  <c r="ET107" i="71"/>
  <c r="EJ107" i="71"/>
  <c r="EI107" i="71"/>
  <c r="DY107" i="71"/>
  <c r="DX107" i="71"/>
  <c r="DN107" i="71"/>
  <c r="DM107" i="71"/>
  <c r="DC107" i="71"/>
  <c r="DB107" i="71"/>
  <c r="CR107" i="71"/>
  <c r="CQ107" i="71"/>
  <c r="CG107" i="71"/>
  <c r="CF107" i="71"/>
  <c r="BV107" i="71"/>
  <c r="BU107" i="71"/>
  <c r="BK107" i="71"/>
  <c r="BJ107" i="71"/>
  <c r="AZ107" i="71"/>
  <c r="AY107" i="71"/>
  <c r="AO107" i="71"/>
  <c r="AN107" i="71"/>
  <c r="AD107" i="71"/>
  <c r="AC107" i="71"/>
  <c r="S107" i="71"/>
  <c r="R107" i="71"/>
  <c r="Q107" i="71"/>
  <c r="EU106" i="71"/>
  <c r="ET106" i="71"/>
  <c r="EJ106" i="71"/>
  <c r="EI106" i="71"/>
  <c r="DY106" i="71"/>
  <c r="DX106" i="71"/>
  <c r="DN106" i="71"/>
  <c r="DM106" i="71"/>
  <c r="DC106" i="71"/>
  <c r="DB106" i="71"/>
  <c r="CR106" i="71"/>
  <c r="CQ106" i="71"/>
  <c r="CG106" i="71"/>
  <c r="CF106" i="71"/>
  <c r="BV106" i="71"/>
  <c r="BU106" i="71"/>
  <c r="BK106" i="71"/>
  <c r="BJ106" i="71"/>
  <c r="AZ106" i="71"/>
  <c r="AY106" i="71"/>
  <c r="AO106" i="71"/>
  <c r="AN106" i="71"/>
  <c r="AD106" i="71"/>
  <c r="AC106" i="71"/>
  <c r="S106" i="71"/>
  <c r="R106" i="71"/>
  <c r="Q106" i="71"/>
  <c r="EU105" i="71"/>
  <c r="ET105" i="71"/>
  <c r="EJ105" i="71"/>
  <c r="EI105" i="71"/>
  <c r="DY105" i="71"/>
  <c r="DX105" i="71"/>
  <c r="DN105" i="71"/>
  <c r="DM105" i="71"/>
  <c r="DC105" i="71"/>
  <c r="DB105" i="71"/>
  <c r="CR105" i="71"/>
  <c r="CQ105" i="71"/>
  <c r="CG105" i="71"/>
  <c r="CF105" i="71"/>
  <c r="BV105" i="71"/>
  <c r="BU105" i="71"/>
  <c r="BK105" i="71"/>
  <c r="BJ105" i="71"/>
  <c r="AZ105" i="71"/>
  <c r="AY105" i="71"/>
  <c r="AO105" i="71"/>
  <c r="AN105" i="71"/>
  <c r="AD105" i="71"/>
  <c r="AC105" i="71"/>
  <c r="S105" i="71"/>
  <c r="R105" i="71"/>
  <c r="Q105" i="71"/>
  <c r="EU104" i="71"/>
  <c r="ET104" i="71"/>
  <c r="EJ104" i="71"/>
  <c r="EI104" i="71"/>
  <c r="DY104" i="71"/>
  <c r="DX104" i="71"/>
  <c r="DN104" i="71"/>
  <c r="DM104" i="71"/>
  <c r="DC104" i="71"/>
  <c r="DB104" i="71"/>
  <c r="CR104" i="71"/>
  <c r="CQ104" i="71"/>
  <c r="CG104" i="71"/>
  <c r="CF104" i="71"/>
  <c r="BV104" i="71"/>
  <c r="BU104" i="71"/>
  <c r="BK104" i="71"/>
  <c r="BJ104" i="71"/>
  <c r="AZ104" i="71"/>
  <c r="AY104" i="71"/>
  <c r="AO104" i="71"/>
  <c r="AN104" i="71"/>
  <c r="AD104" i="71"/>
  <c r="AC104" i="71"/>
  <c r="S104" i="71"/>
  <c r="R104" i="71"/>
  <c r="Q104" i="71"/>
  <c r="EU103" i="71"/>
  <c r="ET103" i="71"/>
  <c r="EJ103" i="71"/>
  <c r="EI103" i="71"/>
  <c r="DY103" i="71"/>
  <c r="DX103" i="71"/>
  <c r="DN103" i="71"/>
  <c r="DM103" i="71"/>
  <c r="DC103" i="71"/>
  <c r="DB103" i="71"/>
  <c r="CR103" i="71"/>
  <c r="CQ103" i="71"/>
  <c r="CG103" i="71"/>
  <c r="CF103" i="71"/>
  <c r="BV103" i="71"/>
  <c r="BU103" i="71"/>
  <c r="BK103" i="71"/>
  <c r="BJ103" i="71"/>
  <c r="AZ103" i="71"/>
  <c r="AY103" i="71"/>
  <c r="AO103" i="71"/>
  <c r="AN103" i="71"/>
  <c r="AD103" i="71"/>
  <c r="AC103" i="71"/>
  <c r="S103" i="71"/>
  <c r="R103" i="71"/>
  <c r="Q103" i="71"/>
  <c r="EU102" i="71"/>
  <c r="ET102" i="71"/>
  <c r="EJ102" i="71"/>
  <c r="EI102" i="71"/>
  <c r="DY102" i="71"/>
  <c r="DX102" i="71"/>
  <c r="DN102" i="71"/>
  <c r="DM102" i="71"/>
  <c r="DC102" i="71"/>
  <c r="DB102" i="71"/>
  <c r="CR102" i="71"/>
  <c r="CQ102" i="71"/>
  <c r="CG102" i="71"/>
  <c r="CF102" i="71"/>
  <c r="BV102" i="71"/>
  <c r="BU102" i="71"/>
  <c r="BK102" i="71"/>
  <c r="BJ102" i="71"/>
  <c r="AZ102" i="71"/>
  <c r="AY102" i="71"/>
  <c r="AO102" i="71"/>
  <c r="AN102" i="71"/>
  <c r="AD102" i="71"/>
  <c r="AC102" i="71"/>
  <c r="S102" i="71"/>
  <c r="R102" i="71"/>
  <c r="Q102" i="71"/>
  <c r="EU101" i="71"/>
  <c r="ET101" i="71"/>
  <c r="EJ101" i="71"/>
  <c r="EI101" i="71"/>
  <c r="DY101" i="71"/>
  <c r="DX101" i="71"/>
  <c r="DN101" i="71"/>
  <c r="DM101" i="71"/>
  <c r="DC101" i="71"/>
  <c r="DB101" i="71"/>
  <c r="CR101" i="71"/>
  <c r="CQ101" i="71"/>
  <c r="CG101" i="71"/>
  <c r="CF101" i="71"/>
  <c r="BV101" i="71"/>
  <c r="BU101" i="71"/>
  <c r="BK101" i="71"/>
  <c r="BJ101" i="71"/>
  <c r="AZ101" i="71"/>
  <c r="AY101" i="71"/>
  <c r="AO101" i="71"/>
  <c r="AN101" i="71"/>
  <c r="AD101" i="71"/>
  <c r="AC101" i="71"/>
  <c r="S101" i="71"/>
  <c r="R101" i="71"/>
  <c r="Q101" i="71"/>
  <c r="EU100" i="71"/>
  <c r="ET100" i="71"/>
  <c r="EJ100" i="71"/>
  <c r="EI100" i="71"/>
  <c r="DY100" i="71"/>
  <c r="DX100" i="71"/>
  <c r="DN100" i="71"/>
  <c r="DM100" i="71"/>
  <c r="DC100" i="71"/>
  <c r="DB100" i="71"/>
  <c r="CR100" i="71"/>
  <c r="CQ100" i="71"/>
  <c r="CG100" i="71"/>
  <c r="CF100" i="71"/>
  <c r="BV100" i="71"/>
  <c r="BU100" i="71"/>
  <c r="BK100" i="71"/>
  <c r="BJ100" i="71"/>
  <c r="AZ100" i="71"/>
  <c r="AY100" i="71"/>
  <c r="AO100" i="71"/>
  <c r="AN100" i="71"/>
  <c r="AD100" i="71"/>
  <c r="AC100" i="71"/>
  <c r="S100" i="71"/>
  <c r="R100" i="71"/>
  <c r="Q100" i="71"/>
  <c r="EU99" i="71"/>
  <c r="ET99" i="71"/>
  <c r="EJ99" i="71"/>
  <c r="EI99" i="71"/>
  <c r="DY99" i="71"/>
  <c r="DX99" i="71"/>
  <c r="DN99" i="71"/>
  <c r="DM99" i="71"/>
  <c r="DC99" i="71"/>
  <c r="DB99" i="71"/>
  <c r="CR99" i="71"/>
  <c r="CQ99" i="71"/>
  <c r="CG99" i="71"/>
  <c r="CF99" i="71"/>
  <c r="BV99" i="71"/>
  <c r="BU99" i="71"/>
  <c r="BK99" i="71"/>
  <c r="BJ99" i="71"/>
  <c r="AZ99" i="71"/>
  <c r="AY99" i="71"/>
  <c r="AO99" i="71"/>
  <c r="AN99" i="71"/>
  <c r="AD99" i="71"/>
  <c r="AC99" i="71"/>
  <c r="S99" i="71"/>
  <c r="R99" i="71"/>
  <c r="Q99" i="71"/>
  <c r="EU98" i="71"/>
  <c r="ET98" i="71"/>
  <c r="EJ98" i="71"/>
  <c r="EI98" i="71"/>
  <c r="DY98" i="71"/>
  <c r="DX98" i="71"/>
  <c r="DN98" i="71"/>
  <c r="DM98" i="71"/>
  <c r="DC98" i="71"/>
  <c r="DB98" i="71"/>
  <c r="CR98" i="71"/>
  <c r="CQ98" i="71"/>
  <c r="CG98" i="71"/>
  <c r="CF98" i="71"/>
  <c r="BV98" i="71"/>
  <c r="BU98" i="71"/>
  <c r="BK98" i="71"/>
  <c r="BJ98" i="71"/>
  <c r="AZ98" i="71"/>
  <c r="AY98" i="71"/>
  <c r="AO98" i="71"/>
  <c r="AN98" i="71"/>
  <c r="AD98" i="71"/>
  <c r="AC98" i="71"/>
  <c r="S98" i="71"/>
  <c r="R98" i="71"/>
  <c r="Q98" i="71"/>
  <c r="EU97" i="71"/>
  <c r="ET97" i="71"/>
  <c r="EJ97" i="71"/>
  <c r="EI97" i="71"/>
  <c r="DY97" i="71"/>
  <c r="DX97" i="71"/>
  <c r="DN97" i="71"/>
  <c r="DM97" i="71"/>
  <c r="DC97" i="71"/>
  <c r="DB97" i="71"/>
  <c r="CR97" i="71"/>
  <c r="CQ97" i="71"/>
  <c r="CG97" i="71"/>
  <c r="CF97" i="71"/>
  <c r="BV97" i="71"/>
  <c r="BU97" i="71"/>
  <c r="BK97" i="71"/>
  <c r="BJ97" i="71"/>
  <c r="AZ97" i="71"/>
  <c r="AY97" i="71"/>
  <c r="AO97" i="71"/>
  <c r="AN97" i="71"/>
  <c r="AD97" i="71"/>
  <c r="AC97" i="71"/>
  <c r="S97" i="71"/>
  <c r="R97" i="71"/>
  <c r="Q97" i="71"/>
  <c r="EU96" i="71"/>
  <c r="ET96" i="71"/>
  <c r="EJ96" i="71"/>
  <c r="EI96" i="71"/>
  <c r="DY96" i="71"/>
  <c r="DX96" i="71"/>
  <c r="DN96" i="71"/>
  <c r="DM96" i="71"/>
  <c r="DC96" i="71"/>
  <c r="DB96" i="71"/>
  <c r="CR96" i="71"/>
  <c r="CQ96" i="71"/>
  <c r="CG96" i="71"/>
  <c r="CF96" i="71"/>
  <c r="BV96" i="71"/>
  <c r="BU96" i="71"/>
  <c r="BK96" i="71"/>
  <c r="BJ96" i="71"/>
  <c r="AZ96" i="71"/>
  <c r="AY96" i="71"/>
  <c r="AO96" i="71"/>
  <c r="AN96" i="71"/>
  <c r="AD96" i="71"/>
  <c r="AC96" i="71"/>
  <c r="S96" i="71"/>
  <c r="R96" i="71"/>
  <c r="Q96" i="71"/>
  <c r="EU95" i="71"/>
  <c r="ET95" i="71"/>
  <c r="EJ95" i="71"/>
  <c r="EI95" i="71"/>
  <c r="DY95" i="71"/>
  <c r="DX95" i="71"/>
  <c r="DN95" i="71"/>
  <c r="DM95" i="71"/>
  <c r="DC95" i="71"/>
  <c r="DB95" i="71"/>
  <c r="CR95" i="71"/>
  <c r="CQ95" i="71"/>
  <c r="CG95" i="71"/>
  <c r="CF95" i="71"/>
  <c r="BV95" i="71"/>
  <c r="BU95" i="71"/>
  <c r="BK95" i="71"/>
  <c r="BJ95" i="71"/>
  <c r="AZ95" i="71"/>
  <c r="AY95" i="71"/>
  <c r="AO95" i="71"/>
  <c r="AN95" i="71"/>
  <c r="AD95" i="71"/>
  <c r="AC95" i="71"/>
  <c r="S95" i="71"/>
  <c r="R95" i="71"/>
  <c r="Q95" i="71"/>
  <c r="EU94" i="71"/>
  <c r="ET94" i="71"/>
  <c r="EJ94" i="71"/>
  <c r="EI94" i="71"/>
  <c r="DY94" i="71"/>
  <c r="DX94" i="71"/>
  <c r="DN94" i="71"/>
  <c r="DM94" i="71"/>
  <c r="DC94" i="71"/>
  <c r="DB94" i="71"/>
  <c r="CR94" i="71"/>
  <c r="CQ94" i="71"/>
  <c r="CG94" i="71"/>
  <c r="CF94" i="71"/>
  <c r="BV94" i="71"/>
  <c r="BU94" i="71"/>
  <c r="BK94" i="71"/>
  <c r="BJ94" i="71"/>
  <c r="AZ94" i="71"/>
  <c r="AY94" i="71"/>
  <c r="AO94" i="71"/>
  <c r="AN94" i="71"/>
  <c r="AD94" i="71"/>
  <c r="AC94" i="71"/>
  <c r="S94" i="71"/>
  <c r="R94" i="71"/>
  <c r="Q94" i="71"/>
  <c r="EU93" i="71"/>
  <c r="ET93" i="71"/>
  <c r="EJ93" i="71"/>
  <c r="EI93" i="71"/>
  <c r="DY93" i="71"/>
  <c r="DX93" i="71"/>
  <c r="DN93" i="71"/>
  <c r="DM93" i="71"/>
  <c r="DC93" i="71"/>
  <c r="DB93" i="71"/>
  <c r="CR93" i="71"/>
  <c r="CQ93" i="71"/>
  <c r="CG93" i="71"/>
  <c r="CF93" i="71"/>
  <c r="BV93" i="71"/>
  <c r="BU93" i="71"/>
  <c r="BK93" i="71"/>
  <c r="BJ93" i="71"/>
  <c r="AZ93" i="71"/>
  <c r="AY93" i="71"/>
  <c r="AO93" i="71"/>
  <c r="AN93" i="71"/>
  <c r="AD93" i="71"/>
  <c r="AC93" i="71"/>
  <c r="S93" i="71"/>
  <c r="R93" i="71"/>
  <c r="Q93" i="71"/>
  <c r="EU92" i="71"/>
  <c r="ET92" i="71"/>
  <c r="EJ92" i="71"/>
  <c r="EI92" i="71"/>
  <c r="DY92" i="71"/>
  <c r="DX92" i="71"/>
  <c r="DN92" i="71"/>
  <c r="DM92" i="71"/>
  <c r="DC92" i="71"/>
  <c r="DB92" i="71"/>
  <c r="CR92" i="71"/>
  <c r="CQ92" i="71"/>
  <c r="CG92" i="71"/>
  <c r="CF92" i="71"/>
  <c r="BV92" i="71"/>
  <c r="BU92" i="71"/>
  <c r="BK92" i="71"/>
  <c r="BJ92" i="71"/>
  <c r="AZ92" i="71"/>
  <c r="AY92" i="71"/>
  <c r="AO92" i="71"/>
  <c r="AN92" i="71"/>
  <c r="AD92" i="71"/>
  <c r="AC92" i="71"/>
  <c r="S92" i="71"/>
  <c r="R92" i="71"/>
  <c r="Q92" i="71"/>
  <c r="EU91" i="71"/>
  <c r="ET91" i="71"/>
  <c r="EJ91" i="71"/>
  <c r="EI91" i="71"/>
  <c r="DY91" i="71"/>
  <c r="DX91" i="71"/>
  <c r="DN91" i="71"/>
  <c r="DM91" i="71"/>
  <c r="DC91" i="71"/>
  <c r="DB91" i="71"/>
  <c r="CR91" i="71"/>
  <c r="CQ91" i="71"/>
  <c r="CG91" i="71"/>
  <c r="CF91" i="71"/>
  <c r="BV91" i="71"/>
  <c r="BU91" i="71"/>
  <c r="BK91" i="71"/>
  <c r="BJ91" i="71"/>
  <c r="AZ91" i="71"/>
  <c r="AY91" i="71"/>
  <c r="AO91" i="71"/>
  <c r="AN91" i="71"/>
  <c r="AD91" i="71"/>
  <c r="AC91" i="71"/>
  <c r="S91" i="71"/>
  <c r="R91" i="71"/>
  <c r="Q91" i="71"/>
  <c r="EU90" i="71"/>
  <c r="ET90" i="71"/>
  <c r="EJ90" i="71"/>
  <c r="EI90" i="71"/>
  <c r="DY90" i="71"/>
  <c r="DX90" i="71"/>
  <c r="DN90" i="71"/>
  <c r="DM90" i="71"/>
  <c r="DC90" i="71"/>
  <c r="DB90" i="71"/>
  <c r="CR90" i="71"/>
  <c r="CQ90" i="71"/>
  <c r="CG90" i="71"/>
  <c r="CF90" i="71"/>
  <c r="BV90" i="71"/>
  <c r="BU90" i="71"/>
  <c r="BK90" i="71"/>
  <c r="BJ90" i="71"/>
  <c r="AZ90" i="71"/>
  <c r="AY90" i="71"/>
  <c r="AO90" i="71"/>
  <c r="AN90" i="71"/>
  <c r="AD90" i="71"/>
  <c r="AC90" i="71"/>
  <c r="S90" i="71"/>
  <c r="R90" i="71"/>
  <c r="Q90" i="71"/>
  <c r="EU89" i="71"/>
  <c r="ET89" i="71"/>
  <c r="EJ89" i="71"/>
  <c r="EI89" i="71"/>
  <c r="DY89" i="71"/>
  <c r="DX89" i="71"/>
  <c r="DN89" i="71"/>
  <c r="DM89" i="71"/>
  <c r="DC89" i="71"/>
  <c r="DB89" i="71"/>
  <c r="CR89" i="71"/>
  <c r="CQ89" i="71"/>
  <c r="CG89" i="71"/>
  <c r="CF89" i="71"/>
  <c r="BV89" i="71"/>
  <c r="BU89" i="71"/>
  <c r="BK89" i="71"/>
  <c r="BJ89" i="71"/>
  <c r="AZ89" i="71"/>
  <c r="AY89" i="71"/>
  <c r="AO89" i="71"/>
  <c r="AN89" i="71"/>
  <c r="AD89" i="71"/>
  <c r="AC89" i="71"/>
  <c r="S89" i="71"/>
  <c r="R89" i="71"/>
  <c r="Q89" i="71"/>
  <c r="EU88" i="71"/>
  <c r="ET88" i="71"/>
  <c r="EJ88" i="71"/>
  <c r="EI88" i="71"/>
  <c r="DY88" i="71"/>
  <c r="DX88" i="71"/>
  <c r="DN88" i="71"/>
  <c r="DM88" i="71"/>
  <c r="DC88" i="71"/>
  <c r="DB88" i="71"/>
  <c r="CR88" i="71"/>
  <c r="CQ88" i="71"/>
  <c r="CG88" i="71"/>
  <c r="CF88" i="71"/>
  <c r="BV88" i="71"/>
  <c r="BU88" i="71"/>
  <c r="BK88" i="71"/>
  <c r="BJ88" i="71"/>
  <c r="AZ88" i="71"/>
  <c r="AY88" i="71"/>
  <c r="AO88" i="71"/>
  <c r="AN88" i="71"/>
  <c r="AD88" i="71"/>
  <c r="AC88" i="71"/>
  <c r="S88" i="71"/>
  <c r="R88" i="71"/>
  <c r="Q88" i="71"/>
  <c r="EU87" i="71"/>
  <c r="ET87" i="71"/>
  <c r="EJ87" i="71"/>
  <c r="EI87" i="71"/>
  <c r="DY87" i="71"/>
  <c r="DX87" i="71"/>
  <c r="DN87" i="71"/>
  <c r="DM87" i="71"/>
  <c r="DC87" i="71"/>
  <c r="DB87" i="71"/>
  <c r="CR87" i="71"/>
  <c r="CQ87" i="71"/>
  <c r="CG87" i="71"/>
  <c r="CF87" i="71"/>
  <c r="BV87" i="71"/>
  <c r="BU87" i="71"/>
  <c r="BK87" i="71"/>
  <c r="BJ87" i="71"/>
  <c r="AZ87" i="71"/>
  <c r="AY87" i="71"/>
  <c r="AO87" i="71"/>
  <c r="AN87" i="71"/>
  <c r="AD87" i="71"/>
  <c r="AC87" i="71"/>
  <c r="S87" i="71"/>
  <c r="R87" i="71"/>
  <c r="Q87" i="71"/>
  <c r="EU86" i="71"/>
  <c r="ET86" i="71"/>
  <c r="EJ86" i="71"/>
  <c r="EI86" i="71"/>
  <c r="DY86" i="71"/>
  <c r="DX86" i="71"/>
  <c r="DN86" i="71"/>
  <c r="DM86" i="71"/>
  <c r="DC86" i="71"/>
  <c r="DB86" i="71"/>
  <c r="CR86" i="71"/>
  <c r="CQ86" i="71"/>
  <c r="CG86" i="71"/>
  <c r="CF86" i="71"/>
  <c r="BV86" i="71"/>
  <c r="BU86" i="71"/>
  <c r="BK86" i="71"/>
  <c r="BJ86" i="71"/>
  <c r="AZ86" i="71"/>
  <c r="AY86" i="71"/>
  <c r="AO86" i="71"/>
  <c r="AN86" i="71"/>
  <c r="AD86" i="71"/>
  <c r="AC86" i="71"/>
  <c r="S86" i="71"/>
  <c r="R86" i="71"/>
  <c r="Q86" i="71"/>
  <c r="EU85" i="71"/>
  <c r="ET85" i="71"/>
  <c r="EJ85" i="71"/>
  <c r="EI85" i="71"/>
  <c r="DY85" i="71"/>
  <c r="DX85" i="71"/>
  <c r="DN85" i="71"/>
  <c r="DM85" i="71"/>
  <c r="DC85" i="71"/>
  <c r="DB85" i="71"/>
  <c r="CR85" i="71"/>
  <c r="CQ85" i="71"/>
  <c r="CG85" i="71"/>
  <c r="CF85" i="71"/>
  <c r="BV85" i="71"/>
  <c r="BU85" i="71"/>
  <c r="BK85" i="71"/>
  <c r="BJ85" i="71"/>
  <c r="AZ85" i="71"/>
  <c r="AY85" i="71"/>
  <c r="AO85" i="71"/>
  <c r="AN85" i="71"/>
  <c r="AD85" i="71"/>
  <c r="AC85" i="71"/>
  <c r="S85" i="71"/>
  <c r="R85" i="71"/>
  <c r="Q85" i="71"/>
  <c r="EU84" i="71"/>
  <c r="ET84" i="71"/>
  <c r="EJ84" i="71"/>
  <c r="EI84" i="71"/>
  <c r="DY84" i="71"/>
  <c r="DX84" i="71"/>
  <c r="DN84" i="71"/>
  <c r="DM84" i="71"/>
  <c r="DC84" i="71"/>
  <c r="DB84" i="71"/>
  <c r="CR84" i="71"/>
  <c r="CQ84" i="71"/>
  <c r="CG84" i="71"/>
  <c r="CF84" i="71"/>
  <c r="BV84" i="71"/>
  <c r="BU84" i="71"/>
  <c r="BK84" i="71"/>
  <c r="BJ84" i="71"/>
  <c r="AZ84" i="71"/>
  <c r="AY84" i="71"/>
  <c r="AO84" i="71"/>
  <c r="AN84" i="71"/>
  <c r="AD84" i="71"/>
  <c r="AC84" i="71"/>
  <c r="S84" i="71"/>
  <c r="R84" i="71"/>
  <c r="Q84" i="71"/>
  <c r="EU83" i="71"/>
  <c r="ET83" i="71"/>
  <c r="EJ83" i="71"/>
  <c r="EI83" i="71"/>
  <c r="DY83" i="71"/>
  <c r="DX83" i="71"/>
  <c r="DN83" i="71"/>
  <c r="DM83" i="71"/>
  <c r="DC83" i="71"/>
  <c r="DB83" i="71"/>
  <c r="CR83" i="71"/>
  <c r="CQ83" i="71"/>
  <c r="CG83" i="71"/>
  <c r="CF83" i="71"/>
  <c r="BV83" i="71"/>
  <c r="BU83" i="71"/>
  <c r="BK83" i="71"/>
  <c r="BJ83" i="71"/>
  <c r="AZ83" i="71"/>
  <c r="AY83" i="71"/>
  <c r="AO83" i="71"/>
  <c r="AN83" i="71"/>
  <c r="AD83" i="71"/>
  <c r="AC83" i="71"/>
  <c r="S83" i="71"/>
  <c r="R83" i="71"/>
  <c r="Q83" i="71"/>
  <c r="EU82" i="71"/>
  <c r="ET82" i="71"/>
  <c r="EJ82" i="71"/>
  <c r="EI82" i="71"/>
  <c r="DY82" i="71"/>
  <c r="DX82" i="71"/>
  <c r="DN82" i="71"/>
  <c r="DM82" i="71"/>
  <c r="DC82" i="71"/>
  <c r="DB82" i="71"/>
  <c r="CR82" i="71"/>
  <c r="CQ82" i="71"/>
  <c r="CG82" i="71"/>
  <c r="CF82" i="71"/>
  <c r="BV82" i="71"/>
  <c r="BU82" i="71"/>
  <c r="BK82" i="71"/>
  <c r="BJ82" i="71"/>
  <c r="AZ82" i="71"/>
  <c r="AY82" i="71"/>
  <c r="AO82" i="71"/>
  <c r="AN82" i="71"/>
  <c r="AD82" i="71"/>
  <c r="AC82" i="71"/>
  <c r="S82" i="71"/>
  <c r="R82" i="71"/>
  <c r="Q82" i="71"/>
  <c r="EU81" i="71"/>
  <c r="ET81" i="71"/>
  <c r="EJ81" i="71"/>
  <c r="EI81" i="71"/>
  <c r="DY81" i="71"/>
  <c r="DX81" i="71"/>
  <c r="DN81" i="71"/>
  <c r="DM81" i="71"/>
  <c r="DC81" i="71"/>
  <c r="DB81" i="71"/>
  <c r="CR81" i="71"/>
  <c r="CQ81" i="71"/>
  <c r="CG81" i="71"/>
  <c r="CF81" i="71"/>
  <c r="BV81" i="71"/>
  <c r="BU81" i="71"/>
  <c r="BK81" i="71"/>
  <c r="BJ81" i="71"/>
  <c r="AZ81" i="71"/>
  <c r="AY81" i="71"/>
  <c r="AO81" i="71"/>
  <c r="AN81" i="71"/>
  <c r="AD81" i="71"/>
  <c r="AC81" i="71"/>
  <c r="S81" i="71"/>
  <c r="R81" i="71"/>
  <c r="Q81" i="71"/>
  <c r="EU80" i="71"/>
  <c r="ET80" i="71"/>
  <c r="EJ80" i="71"/>
  <c r="EI80" i="71"/>
  <c r="DY80" i="71"/>
  <c r="DX80" i="71"/>
  <c r="DN80" i="71"/>
  <c r="DM80" i="71"/>
  <c r="DC80" i="71"/>
  <c r="DB80" i="71"/>
  <c r="CR80" i="71"/>
  <c r="CQ80" i="71"/>
  <c r="CG80" i="71"/>
  <c r="CF80" i="71"/>
  <c r="BV80" i="71"/>
  <c r="BU80" i="71"/>
  <c r="BK80" i="71"/>
  <c r="BJ80" i="71"/>
  <c r="AZ80" i="71"/>
  <c r="AY80" i="71"/>
  <c r="AO80" i="71"/>
  <c r="AN80" i="71"/>
  <c r="AD80" i="71"/>
  <c r="AC80" i="71"/>
  <c r="S80" i="71"/>
  <c r="R80" i="71"/>
  <c r="Q80" i="71"/>
  <c r="EU79" i="71"/>
  <c r="ET79" i="71"/>
  <c r="EJ79" i="71"/>
  <c r="EI79" i="71"/>
  <c r="DY79" i="71"/>
  <c r="DX79" i="71"/>
  <c r="DN79" i="71"/>
  <c r="DM79" i="71"/>
  <c r="DC79" i="71"/>
  <c r="DB79" i="71"/>
  <c r="CR79" i="71"/>
  <c r="CQ79" i="71"/>
  <c r="CG79" i="71"/>
  <c r="CF79" i="71"/>
  <c r="BV79" i="71"/>
  <c r="BU79" i="71"/>
  <c r="BK79" i="71"/>
  <c r="BJ79" i="71"/>
  <c r="AZ79" i="71"/>
  <c r="AY79" i="71"/>
  <c r="AO79" i="71"/>
  <c r="AN79" i="71"/>
  <c r="AD79" i="71"/>
  <c r="AC79" i="71"/>
  <c r="S79" i="71"/>
  <c r="R79" i="71"/>
  <c r="Q79" i="71"/>
  <c r="EU78" i="71"/>
  <c r="ET78" i="71"/>
  <c r="EJ78" i="71"/>
  <c r="EI78" i="71"/>
  <c r="DY78" i="71"/>
  <c r="DX78" i="71"/>
  <c r="DN78" i="71"/>
  <c r="DM78" i="71"/>
  <c r="DC78" i="71"/>
  <c r="DB78" i="71"/>
  <c r="CR78" i="71"/>
  <c r="CQ78" i="71"/>
  <c r="CG78" i="71"/>
  <c r="CF78" i="71"/>
  <c r="BV78" i="71"/>
  <c r="BU78" i="71"/>
  <c r="BK78" i="71"/>
  <c r="BJ78" i="71"/>
  <c r="AZ78" i="71"/>
  <c r="AY78" i="71"/>
  <c r="AO78" i="71"/>
  <c r="AN78" i="71"/>
  <c r="AD78" i="71"/>
  <c r="AC78" i="71"/>
  <c r="S78" i="71"/>
  <c r="R78" i="71"/>
  <c r="Q78" i="71"/>
  <c r="EU77" i="71"/>
  <c r="ET77" i="71"/>
  <c r="EJ77" i="71"/>
  <c r="EI77" i="71"/>
  <c r="DY77" i="71"/>
  <c r="DX77" i="71"/>
  <c r="DN77" i="71"/>
  <c r="DM77" i="71"/>
  <c r="DC77" i="71"/>
  <c r="DB77" i="71"/>
  <c r="CR77" i="71"/>
  <c r="CQ77" i="71"/>
  <c r="CG77" i="71"/>
  <c r="CF77" i="71"/>
  <c r="BV77" i="71"/>
  <c r="BU77" i="71"/>
  <c r="BK77" i="71"/>
  <c r="BJ77" i="71"/>
  <c r="AZ77" i="71"/>
  <c r="AY77" i="71"/>
  <c r="AO77" i="71"/>
  <c r="AN77" i="71"/>
  <c r="AD77" i="71"/>
  <c r="AC77" i="71"/>
  <c r="S77" i="71"/>
  <c r="R77" i="71"/>
  <c r="Q77" i="71"/>
  <c r="EU76" i="71"/>
  <c r="ET76" i="71"/>
  <c r="EJ76" i="71"/>
  <c r="EI76" i="71"/>
  <c r="DY76" i="71"/>
  <c r="DX76" i="71"/>
  <c r="DN76" i="71"/>
  <c r="DM76" i="71"/>
  <c r="DC76" i="71"/>
  <c r="DB76" i="71"/>
  <c r="CR76" i="71"/>
  <c r="CQ76" i="71"/>
  <c r="CG76" i="71"/>
  <c r="CF76" i="71"/>
  <c r="BV76" i="71"/>
  <c r="BU76" i="71"/>
  <c r="BK76" i="71"/>
  <c r="BJ76" i="71"/>
  <c r="AZ76" i="71"/>
  <c r="AY76" i="71"/>
  <c r="AO76" i="71"/>
  <c r="AN76" i="71"/>
  <c r="AD76" i="71"/>
  <c r="AC76" i="71"/>
  <c r="S76" i="71"/>
  <c r="R76" i="71"/>
  <c r="Q76" i="71"/>
  <c r="EU75" i="71"/>
  <c r="ET75" i="71"/>
  <c r="EJ75" i="71"/>
  <c r="EI75" i="71"/>
  <c r="DY75" i="71"/>
  <c r="DX75" i="71"/>
  <c r="DN75" i="71"/>
  <c r="DM75" i="71"/>
  <c r="DC75" i="71"/>
  <c r="DB75" i="71"/>
  <c r="CR75" i="71"/>
  <c r="CQ75" i="71"/>
  <c r="CG75" i="71"/>
  <c r="CF75" i="71"/>
  <c r="BV75" i="71"/>
  <c r="BU75" i="71"/>
  <c r="BK75" i="71"/>
  <c r="BJ75" i="71"/>
  <c r="AZ75" i="71"/>
  <c r="AY75" i="71"/>
  <c r="AO75" i="71"/>
  <c r="AN75" i="71"/>
  <c r="AD75" i="71"/>
  <c r="AC75" i="71"/>
  <c r="S75" i="71"/>
  <c r="R75" i="71"/>
  <c r="Q75" i="71"/>
  <c r="EU74" i="71"/>
  <c r="ET74" i="71"/>
  <c r="EJ74" i="71"/>
  <c r="EI74" i="71"/>
  <c r="DY74" i="71"/>
  <c r="DX74" i="71"/>
  <c r="DN74" i="71"/>
  <c r="DM74" i="71"/>
  <c r="DC74" i="71"/>
  <c r="DB74" i="71"/>
  <c r="CR74" i="71"/>
  <c r="CQ74" i="71"/>
  <c r="CG74" i="71"/>
  <c r="CF74" i="71"/>
  <c r="BV74" i="71"/>
  <c r="BU74" i="71"/>
  <c r="BK74" i="71"/>
  <c r="BJ74" i="71"/>
  <c r="AZ74" i="71"/>
  <c r="AY74" i="71"/>
  <c r="AO74" i="71"/>
  <c r="AN74" i="71"/>
  <c r="AD74" i="71"/>
  <c r="AC74" i="71"/>
  <c r="S74" i="71"/>
  <c r="R74" i="71"/>
  <c r="Q74" i="71"/>
  <c r="EU73" i="71"/>
  <c r="ET73" i="71"/>
  <c r="EJ73" i="71"/>
  <c r="EI73" i="71"/>
  <c r="DY73" i="71"/>
  <c r="DX73" i="71"/>
  <c r="DN73" i="71"/>
  <c r="DM73" i="71"/>
  <c r="DC73" i="71"/>
  <c r="DB73" i="71"/>
  <c r="CR73" i="71"/>
  <c r="CQ73" i="71"/>
  <c r="CG73" i="71"/>
  <c r="CF73" i="71"/>
  <c r="BV73" i="71"/>
  <c r="BU73" i="71"/>
  <c r="BK73" i="71"/>
  <c r="BJ73" i="71"/>
  <c r="AZ73" i="71"/>
  <c r="AY73" i="71"/>
  <c r="AO73" i="71"/>
  <c r="AN73" i="71"/>
  <c r="AD73" i="71"/>
  <c r="AC73" i="71"/>
  <c r="S73" i="71"/>
  <c r="R73" i="71"/>
  <c r="Q73" i="71"/>
  <c r="EU72" i="71"/>
  <c r="ET72" i="71"/>
  <c r="EJ72" i="71"/>
  <c r="EI72" i="71"/>
  <c r="DY72" i="71"/>
  <c r="DX72" i="71"/>
  <c r="DN72" i="71"/>
  <c r="DM72" i="71"/>
  <c r="DC72" i="71"/>
  <c r="DB72" i="71"/>
  <c r="CR72" i="71"/>
  <c r="CQ72" i="71"/>
  <c r="CG72" i="71"/>
  <c r="CF72" i="71"/>
  <c r="BV72" i="71"/>
  <c r="BU72" i="71"/>
  <c r="BK72" i="71"/>
  <c r="BJ72" i="71"/>
  <c r="AZ72" i="71"/>
  <c r="AY72" i="71"/>
  <c r="AO72" i="71"/>
  <c r="AN72" i="71"/>
  <c r="AD72" i="71"/>
  <c r="AC72" i="71"/>
  <c r="S72" i="71"/>
  <c r="R72" i="71"/>
  <c r="Q72" i="71"/>
  <c r="EU71" i="71"/>
  <c r="ET71" i="71"/>
  <c r="EJ71" i="71"/>
  <c r="EI71" i="71"/>
  <c r="DY71" i="71"/>
  <c r="DX71" i="71"/>
  <c r="DN71" i="71"/>
  <c r="DM71" i="71"/>
  <c r="DC71" i="71"/>
  <c r="DB71" i="71"/>
  <c r="CR71" i="71"/>
  <c r="CQ71" i="71"/>
  <c r="CG71" i="71"/>
  <c r="CF71" i="71"/>
  <c r="BV71" i="71"/>
  <c r="BU71" i="71"/>
  <c r="BK71" i="71"/>
  <c r="BJ71" i="71"/>
  <c r="AZ71" i="71"/>
  <c r="AY71" i="71"/>
  <c r="AO71" i="71"/>
  <c r="AN71" i="71"/>
  <c r="AD71" i="71"/>
  <c r="AC71" i="71"/>
  <c r="S71" i="71"/>
  <c r="R71" i="71"/>
  <c r="Q71" i="71"/>
  <c r="EU70" i="71"/>
  <c r="ET70" i="71"/>
  <c r="EJ70" i="71"/>
  <c r="EI70" i="71"/>
  <c r="DY70" i="71"/>
  <c r="DX70" i="71"/>
  <c r="DN70" i="71"/>
  <c r="DM70" i="71"/>
  <c r="DC70" i="71"/>
  <c r="DB70" i="71"/>
  <c r="CR70" i="71"/>
  <c r="CQ70" i="71"/>
  <c r="CG70" i="71"/>
  <c r="CF70" i="71"/>
  <c r="BV70" i="71"/>
  <c r="BU70" i="71"/>
  <c r="BK70" i="71"/>
  <c r="BJ70" i="71"/>
  <c r="AZ70" i="71"/>
  <c r="AY70" i="71"/>
  <c r="AO70" i="71"/>
  <c r="AN70" i="71"/>
  <c r="AD70" i="71"/>
  <c r="AC70" i="71"/>
  <c r="S70" i="71"/>
  <c r="R70" i="71"/>
  <c r="Q70" i="71"/>
  <c r="EU69" i="71"/>
  <c r="ET69" i="71"/>
  <c r="EJ69" i="71"/>
  <c r="EI69" i="71"/>
  <c r="DY69" i="71"/>
  <c r="DX69" i="71"/>
  <c r="DN69" i="71"/>
  <c r="DM69" i="71"/>
  <c r="DC69" i="71"/>
  <c r="DB69" i="71"/>
  <c r="CR69" i="71"/>
  <c r="CQ69" i="71"/>
  <c r="CG69" i="71"/>
  <c r="CF69" i="71"/>
  <c r="BV69" i="71"/>
  <c r="BU69" i="71"/>
  <c r="BK69" i="71"/>
  <c r="BJ69" i="71"/>
  <c r="AZ69" i="71"/>
  <c r="AY69" i="71"/>
  <c r="AO69" i="71"/>
  <c r="AN69" i="71"/>
  <c r="AD69" i="71"/>
  <c r="AC69" i="71"/>
  <c r="S69" i="71"/>
  <c r="R69" i="71"/>
  <c r="Q69" i="71"/>
  <c r="EU68" i="71"/>
  <c r="ET68" i="71"/>
  <c r="EJ68" i="71"/>
  <c r="EI68" i="71"/>
  <c r="DY68" i="71"/>
  <c r="DX68" i="71"/>
  <c r="DN68" i="71"/>
  <c r="DM68" i="71"/>
  <c r="DC68" i="71"/>
  <c r="DB68" i="71"/>
  <c r="CR68" i="71"/>
  <c r="CQ68" i="71"/>
  <c r="CG68" i="71"/>
  <c r="CF68" i="71"/>
  <c r="BV68" i="71"/>
  <c r="BU68" i="71"/>
  <c r="BK68" i="71"/>
  <c r="BJ68" i="71"/>
  <c r="AZ68" i="71"/>
  <c r="AY68" i="71"/>
  <c r="AO68" i="71"/>
  <c r="AN68" i="71"/>
  <c r="AD68" i="71"/>
  <c r="AC68" i="71"/>
  <c r="S68" i="71"/>
  <c r="R68" i="71"/>
  <c r="Q68" i="71"/>
  <c r="EU67" i="71"/>
  <c r="ET67" i="71"/>
  <c r="EJ67" i="71"/>
  <c r="EI67" i="71"/>
  <c r="DY67" i="71"/>
  <c r="DX67" i="71"/>
  <c r="DN67" i="71"/>
  <c r="DM67" i="71"/>
  <c r="DC67" i="71"/>
  <c r="DB67" i="71"/>
  <c r="CR67" i="71"/>
  <c r="CQ67" i="71"/>
  <c r="CG67" i="71"/>
  <c r="CF67" i="71"/>
  <c r="BV67" i="71"/>
  <c r="BU67" i="71"/>
  <c r="BK67" i="71"/>
  <c r="BJ67" i="71"/>
  <c r="AZ67" i="71"/>
  <c r="AY67" i="71"/>
  <c r="AO67" i="71"/>
  <c r="AN67" i="71"/>
  <c r="AD67" i="71"/>
  <c r="AC67" i="71"/>
  <c r="S67" i="71"/>
  <c r="R67" i="71"/>
  <c r="Q67" i="71"/>
  <c r="EU66" i="71"/>
  <c r="ET66" i="71"/>
  <c r="EJ66" i="71"/>
  <c r="EI66" i="71"/>
  <c r="DY66" i="71"/>
  <c r="DX66" i="71"/>
  <c r="DN66" i="71"/>
  <c r="DM66" i="71"/>
  <c r="DC66" i="71"/>
  <c r="DB66" i="71"/>
  <c r="CR66" i="71"/>
  <c r="CQ66" i="71"/>
  <c r="CG66" i="71"/>
  <c r="CF66" i="71"/>
  <c r="BV66" i="71"/>
  <c r="BU66" i="71"/>
  <c r="BK66" i="71"/>
  <c r="BJ66" i="71"/>
  <c r="AZ66" i="71"/>
  <c r="AY66" i="71"/>
  <c r="AO66" i="71"/>
  <c r="AN66" i="71"/>
  <c r="AD66" i="71"/>
  <c r="AC66" i="71"/>
  <c r="S66" i="71"/>
  <c r="R66" i="71"/>
  <c r="Q66" i="71"/>
  <c r="EU65" i="71"/>
  <c r="ET65" i="71"/>
  <c r="EJ65" i="71"/>
  <c r="EI65" i="71"/>
  <c r="DY65" i="71"/>
  <c r="DX65" i="71"/>
  <c r="DN65" i="71"/>
  <c r="DM65" i="71"/>
  <c r="DC65" i="71"/>
  <c r="DB65" i="71"/>
  <c r="CR65" i="71"/>
  <c r="CQ65" i="71"/>
  <c r="CG65" i="71"/>
  <c r="CF65" i="71"/>
  <c r="BV65" i="71"/>
  <c r="BU65" i="71"/>
  <c r="BK65" i="71"/>
  <c r="BJ65" i="71"/>
  <c r="AZ65" i="71"/>
  <c r="AY65" i="71"/>
  <c r="AO65" i="71"/>
  <c r="AN65" i="71"/>
  <c r="AD65" i="71"/>
  <c r="AC65" i="71"/>
  <c r="S65" i="71"/>
  <c r="R65" i="71"/>
  <c r="Q65" i="71"/>
  <c r="EU64" i="71"/>
  <c r="ET64" i="71"/>
  <c r="EJ64" i="71"/>
  <c r="EI64" i="71"/>
  <c r="DY64" i="71"/>
  <c r="DX64" i="71"/>
  <c r="DN64" i="71"/>
  <c r="DM64" i="71"/>
  <c r="DC64" i="71"/>
  <c r="DB64" i="71"/>
  <c r="CR64" i="71"/>
  <c r="CQ64" i="71"/>
  <c r="CG64" i="71"/>
  <c r="CF64" i="71"/>
  <c r="BV64" i="71"/>
  <c r="BU64" i="71"/>
  <c r="BK64" i="71"/>
  <c r="BJ64" i="71"/>
  <c r="AZ64" i="71"/>
  <c r="AY64" i="71"/>
  <c r="AO64" i="71"/>
  <c r="AN64" i="71"/>
  <c r="AD64" i="71"/>
  <c r="AC64" i="71"/>
  <c r="S64" i="71"/>
  <c r="R64" i="71"/>
  <c r="Q64" i="71"/>
  <c r="EU63" i="71"/>
  <c r="ET63" i="71"/>
  <c r="EJ63" i="71"/>
  <c r="EI63" i="71"/>
  <c r="DY63" i="71"/>
  <c r="DX63" i="71"/>
  <c r="DN63" i="71"/>
  <c r="DM63" i="71"/>
  <c r="DC63" i="71"/>
  <c r="DB63" i="71"/>
  <c r="CR63" i="71"/>
  <c r="CQ63" i="71"/>
  <c r="CG63" i="71"/>
  <c r="CF63" i="71"/>
  <c r="BV63" i="71"/>
  <c r="BU63" i="71"/>
  <c r="BK63" i="71"/>
  <c r="BJ63" i="71"/>
  <c r="AZ63" i="71"/>
  <c r="AY63" i="71"/>
  <c r="AO63" i="71"/>
  <c r="AN63" i="71"/>
  <c r="AD63" i="71"/>
  <c r="AC63" i="71"/>
  <c r="S63" i="71"/>
  <c r="R63" i="71"/>
  <c r="Q63" i="71"/>
  <c r="EU62" i="71"/>
  <c r="ET62" i="71"/>
  <c r="EJ62" i="71"/>
  <c r="EI62" i="71"/>
  <c r="DY62" i="71"/>
  <c r="DX62" i="71"/>
  <c r="DN62" i="71"/>
  <c r="DM62" i="71"/>
  <c r="DC62" i="71"/>
  <c r="DB62" i="71"/>
  <c r="CR62" i="71"/>
  <c r="CQ62" i="71"/>
  <c r="CG62" i="71"/>
  <c r="CF62" i="71"/>
  <c r="BV62" i="71"/>
  <c r="BU62" i="71"/>
  <c r="BK62" i="71"/>
  <c r="BJ62" i="71"/>
  <c r="AZ62" i="71"/>
  <c r="AY62" i="71"/>
  <c r="AO62" i="71"/>
  <c r="AN62" i="71"/>
  <c r="AD62" i="71"/>
  <c r="AC62" i="71"/>
  <c r="S62" i="71"/>
  <c r="R62" i="71"/>
  <c r="Q62" i="71"/>
  <c r="EU61" i="71"/>
  <c r="ET61" i="71"/>
  <c r="EJ61" i="71"/>
  <c r="EI61" i="71"/>
  <c r="DY61" i="71"/>
  <c r="DX61" i="71"/>
  <c r="DN61" i="71"/>
  <c r="DM61" i="71"/>
  <c r="DC61" i="71"/>
  <c r="DB61" i="71"/>
  <c r="CR61" i="71"/>
  <c r="CQ61" i="71"/>
  <c r="CG61" i="71"/>
  <c r="CF61" i="71"/>
  <c r="BV61" i="71"/>
  <c r="BU61" i="71"/>
  <c r="BK61" i="71"/>
  <c r="BJ61" i="71"/>
  <c r="AZ61" i="71"/>
  <c r="AY61" i="71"/>
  <c r="AO61" i="71"/>
  <c r="AN61" i="71"/>
  <c r="AD61" i="71"/>
  <c r="AC61" i="71"/>
  <c r="S61" i="71"/>
  <c r="R61" i="71"/>
  <c r="Q61" i="71"/>
  <c r="EU60" i="71"/>
  <c r="ET60" i="71"/>
  <c r="EJ60" i="71"/>
  <c r="EI60" i="71"/>
  <c r="DY60" i="71"/>
  <c r="DX60" i="71"/>
  <c r="DN60" i="71"/>
  <c r="DM60" i="71"/>
  <c r="DC60" i="71"/>
  <c r="DB60" i="71"/>
  <c r="CR60" i="71"/>
  <c r="CQ60" i="71"/>
  <c r="CG60" i="71"/>
  <c r="CF60" i="71"/>
  <c r="BV60" i="71"/>
  <c r="BU60" i="71"/>
  <c r="BK60" i="71"/>
  <c r="BJ60" i="71"/>
  <c r="AZ60" i="71"/>
  <c r="AY60" i="71"/>
  <c r="AO60" i="71"/>
  <c r="AN60" i="71"/>
  <c r="AD60" i="71"/>
  <c r="AC60" i="71"/>
  <c r="S60" i="71"/>
  <c r="R60" i="71"/>
  <c r="Q60" i="71"/>
  <c r="EU59" i="71"/>
  <c r="ET59" i="71"/>
  <c r="EJ59" i="71"/>
  <c r="EI59" i="71"/>
  <c r="DY59" i="71"/>
  <c r="DX59" i="71"/>
  <c r="DN59" i="71"/>
  <c r="DM59" i="71"/>
  <c r="DC59" i="71"/>
  <c r="DB59" i="71"/>
  <c r="CR59" i="71"/>
  <c r="CQ59" i="71"/>
  <c r="CG59" i="71"/>
  <c r="CF59" i="71"/>
  <c r="BV59" i="71"/>
  <c r="BU59" i="71"/>
  <c r="BK59" i="71"/>
  <c r="BJ59" i="71"/>
  <c r="AZ59" i="71"/>
  <c r="AY59" i="71"/>
  <c r="AO59" i="71"/>
  <c r="AN59" i="71"/>
  <c r="AD59" i="71"/>
  <c r="AC59" i="71"/>
  <c r="S59" i="71"/>
  <c r="R59" i="71"/>
  <c r="Q59" i="71"/>
  <c r="EU58" i="71"/>
  <c r="ET58" i="71"/>
  <c r="EJ58" i="71"/>
  <c r="EI58" i="71"/>
  <c r="DY58" i="71"/>
  <c r="DX58" i="71"/>
  <c r="DN58" i="71"/>
  <c r="DM58" i="71"/>
  <c r="DC58" i="71"/>
  <c r="DB58" i="71"/>
  <c r="CR58" i="71"/>
  <c r="CQ58" i="71"/>
  <c r="CG58" i="71"/>
  <c r="CF58" i="71"/>
  <c r="BV58" i="71"/>
  <c r="BU58" i="71"/>
  <c r="BK58" i="71"/>
  <c r="BJ58" i="71"/>
  <c r="AZ58" i="71"/>
  <c r="AY58" i="71"/>
  <c r="AO58" i="71"/>
  <c r="AN58" i="71"/>
  <c r="AD58" i="71"/>
  <c r="AC58" i="71"/>
  <c r="S58" i="71"/>
  <c r="R58" i="71"/>
  <c r="Q58" i="71"/>
  <c r="EU57" i="71"/>
  <c r="ET57" i="71"/>
  <c r="EJ57" i="71"/>
  <c r="EI57" i="71"/>
  <c r="DY57" i="71"/>
  <c r="DX57" i="71"/>
  <c r="DN57" i="71"/>
  <c r="DM57" i="71"/>
  <c r="DC57" i="71"/>
  <c r="DB57" i="71"/>
  <c r="CR57" i="71"/>
  <c r="CQ57" i="71"/>
  <c r="CG57" i="71"/>
  <c r="CF57" i="71"/>
  <c r="BV57" i="71"/>
  <c r="BU57" i="71"/>
  <c r="BK57" i="71"/>
  <c r="BJ57" i="71"/>
  <c r="AZ57" i="71"/>
  <c r="AY57" i="71"/>
  <c r="AO57" i="71"/>
  <c r="AN57" i="71"/>
  <c r="AD57" i="71"/>
  <c r="AC57" i="71"/>
  <c r="S57" i="71"/>
  <c r="R57" i="71"/>
  <c r="Q57" i="71"/>
  <c r="EU56" i="71"/>
  <c r="ET56" i="71"/>
  <c r="EJ56" i="71"/>
  <c r="EI56" i="71"/>
  <c r="DY56" i="71"/>
  <c r="DX56" i="71"/>
  <c r="DN56" i="71"/>
  <c r="DM56" i="71"/>
  <c r="DC56" i="71"/>
  <c r="DB56" i="71"/>
  <c r="CR56" i="71"/>
  <c r="CQ56" i="71"/>
  <c r="CG56" i="71"/>
  <c r="CF56" i="71"/>
  <c r="BV56" i="71"/>
  <c r="BU56" i="71"/>
  <c r="BK56" i="71"/>
  <c r="BJ56" i="71"/>
  <c r="AZ56" i="71"/>
  <c r="AY56" i="71"/>
  <c r="AO56" i="71"/>
  <c r="AN56" i="71"/>
  <c r="AD56" i="71"/>
  <c r="AC56" i="71"/>
  <c r="S56" i="71"/>
  <c r="R56" i="71"/>
  <c r="Q56" i="71"/>
  <c r="EU55" i="71"/>
  <c r="ET55" i="71"/>
  <c r="EJ55" i="71"/>
  <c r="EI55" i="71"/>
  <c r="DY55" i="71"/>
  <c r="DX55" i="71"/>
  <c r="DN55" i="71"/>
  <c r="DM55" i="71"/>
  <c r="DC55" i="71"/>
  <c r="DB55" i="71"/>
  <c r="CR55" i="71"/>
  <c r="CQ55" i="71"/>
  <c r="CG55" i="71"/>
  <c r="CF55" i="71"/>
  <c r="BV55" i="71"/>
  <c r="BU55" i="71"/>
  <c r="BK55" i="71"/>
  <c r="BJ55" i="71"/>
  <c r="AZ55" i="71"/>
  <c r="AY55" i="71"/>
  <c r="AO55" i="71"/>
  <c r="AN55" i="71"/>
  <c r="AD55" i="71"/>
  <c r="AC55" i="71"/>
  <c r="S55" i="71"/>
  <c r="R55" i="71"/>
  <c r="Q55" i="71"/>
  <c r="EU54" i="71"/>
  <c r="ET54" i="71"/>
  <c r="EJ54" i="71"/>
  <c r="EI54" i="71"/>
  <c r="DY54" i="71"/>
  <c r="DX54" i="71"/>
  <c r="DN54" i="71"/>
  <c r="DM54" i="71"/>
  <c r="DC54" i="71"/>
  <c r="DB54" i="71"/>
  <c r="CR54" i="71"/>
  <c r="CQ54" i="71"/>
  <c r="CG54" i="71"/>
  <c r="CF54" i="71"/>
  <c r="BV54" i="71"/>
  <c r="BU54" i="71"/>
  <c r="BK54" i="71"/>
  <c r="BJ54" i="71"/>
  <c r="AZ54" i="71"/>
  <c r="AY54" i="71"/>
  <c r="AO54" i="71"/>
  <c r="AN54" i="71"/>
  <c r="AD54" i="71"/>
  <c r="AC54" i="71"/>
  <c r="S54" i="71"/>
  <c r="R54" i="71"/>
  <c r="Q54" i="71"/>
  <c r="EU53" i="71"/>
  <c r="ET53" i="71"/>
  <c r="EJ53" i="71"/>
  <c r="EI53" i="71"/>
  <c r="DY53" i="71"/>
  <c r="DX53" i="71"/>
  <c r="DN53" i="71"/>
  <c r="DM53" i="71"/>
  <c r="DC53" i="71"/>
  <c r="DB53" i="71"/>
  <c r="CR53" i="71"/>
  <c r="CQ53" i="71"/>
  <c r="CG53" i="71"/>
  <c r="CF53" i="71"/>
  <c r="BV53" i="71"/>
  <c r="BU53" i="71"/>
  <c r="BK53" i="71"/>
  <c r="BJ53" i="71"/>
  <c r="AZ53" i="71"/>
  <c r="AY53" i="71"/>
  <c r="AO53" i="71"/>
  <c r="AN53" i="71"/>
  <c r="AD53" i="71"/>
  <c r="AC53" i="71"/>
  <c r="S53" i="71"/>
  <c r="R53" i="71"/>
  <c r="Q53" i="71"/>
  <c r="EU52" i="71"/>
  <c r="ET52" i="71"/>
  <c r="EJ52" i="71"/>
  <c r="EI52" i="71"/>
  <c r="DY52" i="71"/>
  <c r="DX52" i="71"/>
  <c r="DN52" i="71"/>
  <c r="DM52" i="71"/>
  <c r="DC52" i="71"/>
  <c r="DB52" i="71"/>
  <c r="CR52" i="71"/>
  <c r="CQ52" i="71"/>
  <c r="CG52" i="71"/>
  <c r="CF52" i="71"/>
  <c r="BV52" i="71"/>
  <c r="BU52" i="71"/>
  <c r="BK52" i="71"/>
  <c r="BJ52" i="71"/>
  <c r="AZ52" i="71"/>
  <c r="AY52" i="71"/>
  <c r="AO52" i="71"/>
  <c r="AN52" i="71"/>
  <c r="AD52" i="71"/>
  <c r="AC52" i="71"/>
  <c r="S52" i="71"/>
  <c r="R52" i="71"/>
  <c r="Q52" i="71"/>
  <c r="EU51" i="71"/>
  <c r="ET51" i="71"/>
  <c r="EJ51" i="71"/>
  <c r="EI51" i="71"/>
  <c r="DY51" i="71"/>
  <c r="DX51" i="71"/>
  <c r="DN51" i="71"/>
  <c r="DM51" i="71"/>
  <c r="DC51" i="71"/>
  <c r="DB51" i="71"/>
  <c r="CR51" i="71"/>
  <c r="CQ51" i="71"/>
  <c r="CG51" i="71"/>
  <c r="CF51" i="71"/>
  <c r="BV51" i="71"/>
  <c r="BU51" i="71"/>
  <c r="BK51" i="71"/>
  <c r="BJ51" i="71"/>
  <c r="AZ51" i="71"/>
  <c r="AY51" i="71"/>
  <c r="AO51" i="71"/>
  <c r="AN51" i="71"/>
  <c r="AD51" i="71"/>
  <c r="AC51" i="71"/>
  <c r="S51" i="71"/>
  <c r="R51" i="71"/>
  <c r="Q51" i="71"/>
  <c r="EU50" i="71"/>
  <c r="ET50" i="71"/>
  <c r="EJ50" i="71"/>
  <c r="EI50" i="71"/>
  <c r="DY50" i="71"/>
  <c r="DX50" i="71"/>
  <c r="DN50" i="71"/>
  <c r="DM50" i="71"/>
  <c r="DC50" i="71"/>
  <c r="DB50" i="71"/>
  <c r="CR50" i="71"/>
  <c r="CQ50" i="71"/>
  <c r="CG50" i="71"/>
  <c r="CF50" i="71"/>
  <c r="BV50" i="71"/>
  <c r="BU50" i="71"/>
  <c r="BK50" i="71"/>
  <c r="BJ50" i="71"/>
  <c r="AZ50" i="71"/>
  <c r="AY50" i="71"/>
  <c r="AO50" i="71"/>
  <c r="AN50" i="71"/>
  <c r="AD50" i="71"/>
  <c r="AC50" i="71"/>
  <c r="S50" i="71"/>
  <c r="R50" i="71"/>
  <c r="Q50" i="71"/>
  <c r="EU49" i="71"/>
  <c r="ET49" i="71"/>
  <c r="EJ49" i="71"/>
  <c r="EI49" i="71"/>
  <c r="DY49" i="71"/>
  <c r="DX49" i="71"/>
  <c r="DN49" i="71"/>
  <c r="DM49" i="71"/>
  <c r="DC49" i="71"/>
  <c r="DB49" i="71"/>
  <c r="CR49" i="71"/>
  <c r="CQ49" i="71"/>
  <c r="CG49" i="71"/>
  <c r="CF49" i="71"/>
  <c r="BV49" i="71"/>
  <c r="BU49" i="71"/>
  <c r="BK49" i="71"/>
  <c r="BJ49" i="71"/>
  <c r="AZ49" i="71"/>
  <c r="AY49" i="71"/>
  <c r="AO49" i="71"/>
  <c r="AN49" i="71"/>
  <c r="AD49" i="71"/>
  <c r="AC49" i="71"/>
  <c r="S49" i="71"/>
  <c r="R49" i="71"/>
  <c r="Q49" i="71"/>
  <c r="EU48" i="71"/>
  <c r="ET48" i="71"/>
  <c r="EJ48" i="71"/>
  <c r="EI48" i="71"/>
  <c r="DY48" i="71"/>
  <c r="DX48" i="71"/>
  <c r="DN48" i="71"/>
  <c r="DM48" i="71"/>
  <c r="DC48" i="71"/>
  <c r="DB48" i="71"/>
  <c r="CR48" i="71"/>
  <c r="CQ48" i="71"/>
  <c r="CG48" i="71"/>
  <c r="CF48" i="71"/>
  <c r="BV48" i="71"/>
  <c r="BU48" i="71"/>
  <c r="BK48" i="71"/>
  <c r="BJ48" i="71"/>
  <c r="AZ48" i="71"/>
  <c r="AY48" i="71"/>
  <c r="AO48" i="71"/>
  <c r="AN48" i="71"/>
  <c r="AD48" i="71"/>
  <c r="AC48" i="71"/>
  <c r="S48" i="71"/>
  <c r="R48" i="71"/>
  <c r="Q48" i="71"/>
  <c r="EU47" i="71"/>
  <c r="ET47" i="71"/>
  <c r="EJ47" i="71"/>
  <c r="EI47" i="71"/>
  <c r="DY47" i="71"/>
  <c r="DX47" i="71"/>
  <c r="DN47" i="71"/>
  <c r="DM47" i="71"/>
  <c r="DC47" i="71"/>
  <c r="DB47" i="71"/>
  <c r="CR47" i="71"/>
  <c r="CQ47" i="71"/>
  <c r="CG47" i="71"/>
  <c r="CF47" i="71"/>
  <c r="BV47" i="71"/>
  <c r="BU47" i="71"/>
  <c r="BK47" i="71"/>
  <c r="BJ47" i="71"/>
  <c r="AZ47" i="71"/>
  <c r="AY47" i="71"/>
  <c r="AO47" i="71"/>
  <c r="AN47" i="71"/>
  <c r="AD47" i="71"/>
  <c r="AC47" i="71"/>
  <c r="S47" i="71"/>
  <c r="R47" i="71"/>
  <c r="Q47" i="71"/>
  <c r="EU46" i="71"/>
  <c r="ET46" i="71"/>
  <c r="EJ46" i="71"/>
  <c r="EI46" i="71"/>
  <c r="DY46" i="71"/>
  <c r="DX46" i="71"/>
  <c r="DN46" i="71"/>
  <c r="DM46" i="71"/>
  <c r="DC46" i="71"/>
  <c r="DB46" i="71"/>
  <c r="CR46" i="71"/>
  <c r="CQ46" i="71"/>
  <c r="CG46" i="71"/>
  <c r="CF46" i="71"/>
  <c r="BV46" i="71"/>
  <c r="BU46" i="71"/>
  <c r="BK46" i="71"/>
  <c r="BJ46" i="71"/>
  <c r="AZ46" i="71"/>
  <c r="AY46" i="71"/>
  <c r="AO46" i="71"/>
  <c r="AN46" i="71"/>
  <c r="AD46" i="71"/>
  <c r="AC46" i="71"/>
  <c r="S46" i="71"/>
  <c r="R46" i="71"/>
  <c r="Q46" i="71"/>
  <c r="EU45" i="71"/>
  <c r="ET45" i="71"/>
  <c r="EJ45" i="71"/>
  <c r="EI45" i="71"/>
  <c r="DY45" i="71"/>
  <c r="DX45" i="71"/>
  <c r="DN45" i="71"/>
  <c r="DM45" i="71"/>
  <c r="DC45" i="71"/>
  <c r="DB45" i="71"/>
  <c r="CR45" i="71"/>
  <c r="CQ45" i="71"/>
  <c r="CG45" i="71"/>
  <c r="CF45" i="71"/>
  <c r="BV45" i="71"/>
  <c r="BU45" i="71"/>
  <c r="BK45" i="71"/>
  <c r="BJ45" i="71"/>
  <c r="AZ45" i="71"/>
  <c r="AY45" i="71"/>
  <c r="AO45" i="71"/>
  <c r="AN45" i="71"/>
  <c r="AD45" i="71"/>
  <c r="AC45" i="71"/>
  <c r="S45" i="71"/>
  <c r="R45" i="71"/>
  <c r="Q45" i="71"/>
  <c r="EU44" i="71"/>
  <c r="ET44" i="71"/>
  <c r="EJ44" i="71"/>
  <c r="EI44" i="71"/>
  <c r="DY44" i="71"/>
  <c r="DX44" i="71"/>
  <c r="DN44" i="71"/>
  <c r="DM44" i="71"/>
  <c r="DC44" i="71"/>
  <c r="DB44" i="71"/>
  <c r="CR44" i="71"/>
  <c r="CQ44" i="71"/>
  <c r="CG44" i="71"/>
  <c r="CF44" i="71"/>
  <c r="BV44" i="71"/>
  <c r="BU44" i="71"/>
  <c r="BK44" i="71"/>
  <c r="BJ44" i="71"/>
  <c r="AZ44" i="71"/>
  <c r="AY44" i="71"/>
  <c r="AO44" i="71"/>
  <c r="AN44" i="71"/>
  <c r="AD44" i="71"/>
  <c r="AC44" i="71"/>
  <c r="S44" i="71"/>
  <c r="R44" i="71"/>
  <c r="Q44" i="71"/>
  <c r="EU43" i="71"/>
  <c r="ET43" i="71"/>
  <c r="EJ43" i="71"/>
  <c r="EI43" i="71"/>
  <c r="DY43" i="71"/>
  <c r="DX43" i="71"/>
  <c r="DN43" i="71"/>
  <c r="DM43" i="71"/>
  <c r="DC43" i="71"/>
  <c r="DB43" i="71"/>
  <c r="CR43" i="71"/>
  <c r="CQ43" i="71"/>
  <c r="CG43" i="71"/>
  <c r="CF43" i="71"/>
  <c r="BV43" i="71"/>
  <c r="BU43" i="71"/>
  <c r="BK43" i="71"/>
  <c r="BJ43" i="71"/>
  <c r="AZ43" i="71"/>
  <c r="AY43" i="71"/>
  <c r="AO43" i="71"/>
  <c r="AN43" i="71"/>
  <c r="AD43" i="71"/>
  <c r="AC43" i="71"/>
  <c r="S43" i="71"/>
  <c r="R43" i="71"/>
  <c r="Q43" i="71"/>
  <c r="EU42" i="71"/>
  <c r="ET42" i="71"/>
  <c r="EJ42" i="71"/>
  <c r="EI42" i="71"/>
  <c r="DY42" i="71"/>
  <c r="DX42" i="71"/>
  <c r="DN42" i="71"/>
  <c r="DM42" i="71"/>
  <c r="DC42" i="71"/>
  <c r="DB42" i="71"/>
  <c r="CR42" i="71"/>
  <c r="CQ42" i="71"/>
  <c r="CG42" i="71"/>
  <c r="CF42" i="71"/>
  <c r="BV42" i="71"/>
  <c r="BU42" i="71"/>
  <c r="BK42" i="71"/>
  <c r="BJ42" i="71"/>
  <c r="AZ42" i="71"/>
  <c r="AY42" i="71"/>
  <c r="AO42" i="71"/>
  <c r="AN42" i="71"/>
  <c r="AD42" i="71"/>
  <c r="AC42" i="71"/>
  <c r="S42" i="71"/>
  <c r="R42" i="71"/>
  <c r="Q42" i="71"/>
  <c r="EU41" i="71"/>
  <c r="ET41" i="71"/>
  <c r="EJ41" i="71"/>
  <c r="EI41" i="71"/>
  <c r="DY41" i="71"/>
  <c r="DX41" i="71"/>
  <c r="DN41" i="71"/>
  <c r="DM41" i="71"/>
  <c r="DC41" i="71"/>
  <c r="DB41" i="71"/>
  <c r="CR41" i="71"/>
  <c r="CQ41" i="71"/>
  <c r="CG41" i="71"/>
  <c r="CF41" i="71"/>
  <c r="BV41" i="71"/>
  <c r="BU41" i="71"/>
  <c r="BK41" i="71"/>
  <c r="BJ41" i="71"/>
  <c r="AZ41" i="71"/>
  <c r="AY41" i="71"/>
  <c r="AO41" i="71"/>
  <c r="AN41" i="71"/>
  <c r="AD41" i="71"/>
  <c r="AC41" i="71"/>
  <c r="S41" i="71"/>
  <c r="R41" i="71"/>
  <c r="Q41" i="71"/>
  <c r="EU40" i="71"/>
  <c r="ET40" i="71"/>
  <c r="EJ40" i="71"/>
  <c r="EI40" i="71"/>
  <c r="DY40" i="71"/>
  <c r="DX40" i="71"/>
  <c r="DN40" i="71"/>
  <c r="DM40" i="71"/>
  <c r="DC40" i="71"/>
  <c r="DB40" i="71"/>
  <c r="CR40" i="71"/>
  <c r="CQ40" i="71"/>
  <c r="CG40" i="71"/>
  <c r="CF40" i="71"/>
  <c r="BV40" i="71"/>
  <c r="BU40" i="71"/>
  <c r="BK40" i="71"/>
  <c r="BJ40" i="71"/>
  <c r="AZ40" i="71"/>
  <c r="AY40" i="71"/>
  <c r="AO40" i="71"/>
  <c r="AN40" i="71"/>
  <c r="AD40" i="71"/>
  <c r="AC40" i="71"/>
  <c r="S40" i="71"/>
  <c r="R40" i="71"/>
  <c r="Q40" i="71"/>
  <c r="EU39" i="71"/>
  <c r="ET39" i="71"/>
  <c r="EJ39" i="71"/>
  <c r="EI39" i="71"/>
  <c r="DY39" i="71"/>
  <c r="DX39" i="71"/>
  <c r="DN39" i="71"/>
  <c r="DM39" i="71"/>
  <c r="DC39" i="71"/>
  <c r="DB39" i="71"/>
  <c r="CR39" i="71"/>
  <c r="CQ39" i="71"/>
  <c r="CG39" i="71"/>
  <c r="CF39" i="71"/>
  <c r="BV39" i="71"/>
  <c r="BU39" i="71"/>
  <c r="BK39" i="71"/>
  <c r="BJ39" i="71"/>
  <c r="AZ39" i="71"/>
  <c r="AY39" i="71"/>
  <c r="AO39" i="71"/>
  <c r="AN39" i="71"/>
  <c r="AD39" i="71"/>
  <c r="AC39" i="71"/>
  <c r="S39" i="71"/>
  <c r="R39" i="71"/>
  <c r="Q39" i="71"/>
  <c r="EU38" i="71"/>
  <c r="ET38" i="71"/>
  <c r="EJ38" i="71"/>
  <c r="EI38" i="71"/>
  <c r="DY38" i="71"/>
  <c r="DX38" i="71"/>
  <c r="DN38" i="71"/>
  <c r="DM38" i="71"/>
  <c r="DC38" i="71"/>
  <c r="DB38" i="71"/>
  <c r="CR38" i="71"/>
  <c r="CQ38" i="71"/>
  <c r="CG38" i="71"/>
  <c r="CF38" i="71"/>
  <c r="BV38" i="71"/>
  <c r="BU38" i="71"/>
  <c r="BK38" i="71"/>
  <c r="BJ38" i="71"/>
  <c r="AZ38" i="71"/>
  <c r="AY38" i="71"/>
  <c r="AO38" i="71"/>
  <c r="AN38" i="71"/>
  <c r="AD38" i="71"/>
  <c r="AC38" i="71"/>
  <c r="S38" i="71"/>
  <c r="R38" i="71"/>
  <c r="Q38" i="71"/>
  <c r="EU37" i="71"/>
  <c r="ET37" i="71"/>
  <c r="EJ37" i="71"/>
  <c r="EI37" i="71"/>
  <c r="DY37" i="71"/>
  <c r="DX37" i="71"/>
  <c r="DN37" i="71"/>
  <c r="DM37" i="71"/>
  <c r="DC37" i="71"/>
  <c r="DB37" i="71"/>
  <c r="CR37" i="71"/>
  <c r="CQ37" i="71"/>
  <c r="CG37" i="71"/>
  <c r="CF37" i="71"/>
  <c r="BV37" i="71"/>
  <c r="BU37" i="71"/>
  <c r="BK37" i="71"/>
  <c r="BJ37" i="71"/>
  <c r="AZ37" i="71"/>
  <c r="AY37" i="71"/>
  <c r="AO37" i="71"/>
  <c r="AN37" i="71"/>
  <c r="AD37" i="71"/>
  <c r="AC37" i="71"/>
  <c r="S37" i="71"/>
  <c r="R37" i="71"/>
  <c r="Q37" i="71"/>
  <c r="EU36" i="71"/>
  <c r="ET36" i="71"/>
  <c r="EJ36" i="71"/>
  <c r="EI36" i="71"/>
  <c r="DY36" i="71"/>
  <c r="DX36" i="71"/>
  <c r="DN36" i="71"/>
  <c r="DM36" i="71"/>
  <c r="DC36" i="71"/>
  <c r="DB36" i="71"/>
  <c r="CR36" i="71"/>
  <c r="CQ36" i="71"/>
  <c r="CG36" i="71"/>
  <c r="CF36" i="71"/>
  <c r="BV36" i="71"/>
  <c r="BU36" i="71"/>
  <c r="BK36" i="71"/>
  <c r="BJ36" i="71"/>
  <c r="AZ36" i="71"/>
  <c r="AY36" i="71"/>
  <c r="AO36" i="71"/>
  <c r="AN36" i="71"/>
  <c r="AD36" i="71"/>
  <c r="AC36" i="71"/>
  <c r="S36" i="71"/>
  <c r="R36" i="71"/>
  <c r="Q36" i="71"/>
  <c r="EU35" i="71"/>
  <c r="ET35" i="71"/>
  <c r="EJ35" i="71"/>
  <c r="EI35" i="71"/>
  <c r="DY35" i="71"/>
  <c r="DX35" i="71"/>
  <c r="DN35" i="71"/>
  <c r="DM35" i="71"/>
  <c r="DC35" i="71"/>
  <c r="DB35" i="71"/>
  <c r="CR35" i="71"/>
  <c r="CQ35" i="71"/>
  <c r="CG35" i="71"/>
  <c r="CF35" i="71"/>
  <c r="BV35" i="71"/>
  <c r="BU35" i="71"/>
  <c r="BK35" i="71"/>
  <c r="BJ35" i="71"/>
  <c r="AZ35" i="71"/>
  <c r="AY35" i="71"/>
  <c r="AO35" i="71"/>
  <c r="AN35" i="71"/>
  <c r="AD35" i="71"/>
  <c r="AC35" i="71"/>
  <c r="S35" i="71"/>
  <c r="R35" i="71"/>
  <c r="Q35" i="71"/>
  <c r="EU34" i="71"/>
  <c r="ET34" i="71"/>
  <c r="EJ34" i="71"/>
  <c r="EI34" i="71"/>
  <c r="DY34" i="71"/>
  <c r="DX34" i="71"/>
  <c r="DN34" i="71"/>
  <c r="DM34" i="71"/>
  <c r="DC34" i="71"/>
  <c r="DB34" i="71"/>
  <c r="CR34" i="71"/>
  <c r="CQ34" i="71"/>
  <c r="CG34" i="71"/>
  <c r="CF34" i="71"/>
  <c r="BV34" i="71"/>
  <c r="BU34" i="71"/>
  <c r="BK34" i="71"/>
  <c r="BJ34" i="71"/>
  <c r="AZ34" i="71"/>
  <c r="AY34" i="71"/>
  <c r="AO34" i="71"/>
  <c r="AN34" i="71"/>
  <c r="AD34" i="71"/>
  <c r="AC34" i="71"/>
  <c r="S34" i="71"/>
  <c r="R34" i="71"/>
  <c r="Q34" i="71"/>
  <c r="EU33" i="71"/>
  <c r="ET33" i="71"/>
  <c r="EJ33" i="71"/>
  <c r="EI33" i="71"/>
  <c r="DY33" i="71"/>
  <c r="DX33" i="71"/>
  <c r="DN33" i="71"/>
  <c r="DM33" i="71"/>
  <c r="DC33" i="71"/>
  <c r="DB33" i="71"/>
  <c r="CR33" i="71"/>
  <c r="CQ33" i="71"/>
  <c r="CG33" i="71"/>
  <c r="CF33" i="71"/>
  <c r="BV33" i="71"/>
  <c r="BU33" i="71"/>
  <c r="BK33" i="71"/>
  <c r="BJ33" i="71"/>
  <c r="AZ33" i="71"/>
  <c r="AY33" i="71"/>
  <c r="AO33" i="71"/>
  <c r="AN33" i="71"/>
  <c r="AD33" i="71"/>
  <c r="AC33" i="71"/>
  <c r="S33" i="71"/>
  <c r="R33" i="71"/>
  <c r="Q33" i="71"/>
  <c r="EU32" i="71"/>
  <c r="ET32" i="71"/>
  <c r="EJ32" i="71"/>
  <c r="EI32" i="71"/>
  <c r="DY32" i="71"/>
  <c r="DX32" i="71"/>
  <c r="DN32" i="71"/>
  <c r="DM32" i="71"/>
  <c r="DC32" i="71"/>
  <c r="DB32" i="71"/>
  <c r="CR32" i="71"/>
  <c r="CQ32" i="71"/>
  <c r="CG32" i="71"/>
  <c r="CF32" i="71"/>
  <c r="BV32" i="71"/>
  <c r="BU32" i="71"/>
  <c r="BK32" i="71"/>
  <c r="BJ32" i="71"/>
  <c r="AZ32" i="71"/>
  <c r="AY32" i="71"/>
  <c r="AO32" i="71"/>
  <c r="AN32" i="71"/>
  <c r="AD32" i="71"/>
  <c r="AC32" i="71"/>
  <c r="S32" i="71"/>
  <c r="R32" i="71"/>
  <c r="Q32" i="71"/>
  <c r="EU31" i="71"/>
  <c r="ET31" i="71"/>
  <c r="EJ31" i="71"/>
  <c r="EI31" i="71"/>
  <c r="DY31" i="71"/>
  <c r="DX31" i="71"/>
  <c r="DN31" i="71"/>
  <c r="DM31" i="71"/>
  <c r="DC31" i="71"/>
  <c r="DB31" i="71"/>
  <c r="CR31" i="71"/>
  <c r="CQ31" i="71"/>
  <c r="CG31" i="71"/>
  <c r="CF31" i="71"/>
  <c r="BV31" i="71"/>
  <c r="BU31" i="71"/>
  <c r="BK31" i="71"/>
  <c r="BJ31" i="71"/>
  <c r="AZ31" i="71"/>
  <c r="AY31" i="71"/>
  <c r="AO31" i="71"/>
  <c r="AN31" i="71"/>
  <c r="AD31" i="71"/>
  <c r="AC31" i="71"/>
  <c r="S31" i="71"/>
  <c r="R31" i="71"/>
  <c r="Q31" i="71"/>
  <c r="EU30" i="71"/>
  <c r="ET30" i="71"/>
  <c r="EJ30" i="71"/>
  <c r="EI30" i="71"/>
  <c r="DY30" i="71"/>
  <c r="DX30" i="71"/>
  <c r="DN30" i="71"/>
  <c r="DM30" i="71"/>
  <c r="DC30" i="71"/>
  <c r="DB30" i="71"/>
  <c r="CR30" i="71"/>
  <c r="CQ30" i="71"/>
  <c r="CG30" i="71"/>
  <c r="CF30" i="71"/>
  <c r="BV30" i="71"/>
  <c r="BU30" i="71"/>
  <c r="BK30" i="71"/>
  <c r="BJ30" i="71"/>
  <c r="AZ30" i="71"/>
  <c r="AY30" i="71"/>
  <c r="AO30" i="71"/>
  <c r="AN30" i="71"/>
  <c r="AD30" i="71"/>
  <c r="AC30" i="71"/>
  <c r="S30" i="71"/>
  <c r="R30" i="71"/>
  <c r="Q30" i="71"/>
  <c r="EU29" i="71"/>
  <c r="ET29" i="71"/>
  <c r="EJ29" i="71"/>
  <c r="EI29" i="71"/>
  <c r="DY29" i="71"/>
  <c r="DX29" i="71"/>
  <c r="DN29" i="71"/>
  <c r="DM29" i="71"/>
  <c r="DC29" i="71"/>
  <c r="DB29" i="71"/>
  <c r="CR29" i="71"/>
  <c r="CQ29" i="71"/>
  <c r="CG29" i="71"/>
  <c r="CF29" i="71"/>
  <c r="BV29" i="71"/>
  <c r="BU29" i="71"/>
  <c r="BK29" i="71"/>
  <c r="BJ29" i="71"/>
  <c r="AZ29" i="71"/>
  <c r="AY29" i="71"/>
  <c r="AO29" i="71"/>
  <c r="AN29" i="71"/>
  <c r="AD29" i="71"/>
  <c r="AC29" i="71"/>
  <c r="S29" i="71"/>
  <c r="R29" i="71"/>
  <c r="Q29" i="71"/>
  <c r="EU28" i="71"/>
  <c r="ET28" i="71"/>
  <c r="EJ28" i="71"/>
  <c r="EI28" i="71"/>
  <c r="DY28" i="71"/>
  <c r="DX28" i="71"/>
  <c r="DN28" i="71"/>
  <c r="DM28" i="71"/>
  <c r="DC28" i="71"/>
  <c r="DB28" i="71"/>
  <c r="CR28" i="71"/>
  <c r="CQ28" i="71"/>
  <c r="CG28" i="71"/>
  <c r="CF28" i="71"/>
  <c r="BV28" i="71"/>
  <c r="BU28" i="71"/>
  <c r="BK28" i="71"/>
  <c r="BJ28" i="71"/>
  <c r="AZ28" i="71"/>
  <c r="AY28" i="71"/>
  <c r="AO28" i="71"/>
  <c r="AN28" i="71"/>
  <c r="AD28" i="71"/>
  <c r="AC28" i="71"/>
  <c r="S28" i="71"/>
  <c r="R28" i="71"/>
  <c r="Q28" i="71"/>
  <c r="EU27" i="71"/>
  <c r="ET27" i="71"/>
  <c r="EJ27" i="71"/>
  <c r="EI27" i="71"/>
  <c r="DY27" i="71"/>
  <c r="DX27" i="71"/>
  <c r="DN27" i="71"/>
  <c r="DM27" i="71"/>
  <c r="DC27" i="71"/>
  <c r="DB27" i="71"/>
  <c r="CR27" i="71"/>
  <c r="CQ27" i="71"/>
  <c r="CG27" i="71"/>
  <c r="CF27" i="71"/>
  <c r="BV27" i="71"/>
  <c r="BU27" i="71"/>
  <c r="BK27" i="71"/>
  <c r="BJ27" i="71"/>
  <c r="AZ27" i="71"/>
  <c r="AY27" i="71"/>
  <c r="AO27" i="71"/>
  <c r="AN27" i="71"/>
  <c r="AD27" i="71"/>
  <c r="AC27" i="71"/>
  <c r="S27" i="71"/>
  <c r="R27" i="71"/>
  <c r="Q27" i="71"/>
  <c r="EU26" i="71"/>
  <c r="ET26" i="71"/>
  <c r="EJ26" i="71"/>
  <c r="EI26" i="71"/>
  <c r="DY26" i="71"/>
  <c r="DX26" i="71"/>
  <c r="DN26" i="71"/>
  <c r="DM26" i="71"/>
  <c r="DC26" i="71"/>
  <c r="DB26" i="71"/>
  <c r="CR26" i="71"/>
  <c r="CQ26" i="71"/>
  <c r="CG26" i="71"/>
  <c r="CF26" i="71"/>
  <c r="BV26" i="71"/>
  <c r="BU26" i="71"/>
  <c r="BK26" i="71"/>
  <c r="BJ26" i="71"/>
  <c r="AZ26" i="71"/>
  <c r="AY26" i="71"/>
  <c r="AO26" i="71"/>
  <c r="AN26" i="71"/>
  <c r="AD26" i="71"/>
  <c r="AC26" i="71"/>
  <c r="S26" i="71"/>
  <c r="R26" i="71"/>
  <c r="Q26" i="71"/>
  <c r="EU25" i="71"/>
  <c r="ET25" i="71"/>
  <c r="EJ25" i="71"/>
  <c r="EI25" i="71"/>
  <c r="DY25" i="71"/>
  <c r="DX25" i="71"/>
  <c r="DN25" i="71"/>
  <c r="DM25" i="71"/>
  <c r="DC25" i="71"/>
  <c r="DB25" i="71"/>
  <c r="CR25" i="71"/>
  <c r="CQ25" i="71"/>
  <c r="CG25" i="71"/>
  <c r="CF25" i="71"/>
  <c r="BV25" i="71"/>
  <c r="BU25" i="71"/>
  <c r="BK25" i="71"/>
  <c r="BJ25" i="71"/>
  <c r="AZ25" i="71"/>
  <c r="AY25" i="71"/>
  <c r="AO25" i="71"/>
  <c r="AN25" i="71"/>
  <c r="AD25" i="71"/>
  <c r="AC25" i="71"/>
  <c r="S25" i="71"/>
  <c r="R25" i="71"/>
  <c r="Q25" i="71"/>
  <c r="EU24" i="71"/>
  <c r="ET24" i="71"/>
  <c r="EJ24" i="71"/>
  <c r="EI24" i="71"/>
  <c r="DY24" i="71"/>
  <c r="DX24" i="71"/>
  <c r="DN24" i="71"/>
  <c r="DM24" i="71"/>
  <c r="DC24" i="71"/>
  <c r="DB24" i="71"/>
  <c r="CR24" i="71"/>
  <c r="CQ24" i="71"/>
  <c r="CG24" i="71"/>
  <c r="CF24" i="71"/>
  <c r="BV24" i="71"/>
  <c r="BU24" i="71"/>
  <c r="BK24" i="71"/>
  <c r="BJ24" i="71"/>
  <c r="AZ24" i="71"/>
  <c r="AY24" i="71"/>
  <c r="AO24" i="71"/>
  <c r="AN24" i="71"/>
  <c r="AD24" i="71"/>
  <c r="AC24" i="71"/>
  <c r="S24" i="71"/>
  <c r="R24" i="71"/>
  <c r="Q24" i="71"/>
  <c r="EU23" i="71"/>
  <c r="ET23" i="71"/>
  <c r="EJ23" i="71"/>
  <c r="EI23" i="71"/>
  <c r="DY23" i="71"/>
  <c r="DX23" i="71"/>
  <c r="DN23" i="71"/>
  <c r="DM23" i="71"/>
  <c r="DC23" i="71"/>
  <c r="DB23" i="71"/>
  <c r="CR23" i="71"/>
  <c r="CQ23" i="71"/>
  <c r="CG23" i="71"/>
  <c r="CF23" i="71"/>
  <c r="BV23" i="71"/>
  <c r="BU23" i="71"/>
  <c r="BK23" i="71"/>
  <c r="BJ23" i="71"/>
  <c r="AZ23" i="71"/>
  <c r="AY23" i="71"/>
  <c r="AO23" i="71"/>
  <c r="AN23" i="71"/>
  <c r="AD23" i="71"/>
  <c r="AC23" i="71"/>
  <c r="S23" i="71"/>
  <c r="R23" i="71"/>
  <c r="Q23" i="71"/>
  <c r="EU22" i="71"/>
  <c r="ET22" i="71"/>
  <c r="EJ22" i="71"/>
  <c r="EI22" i="71"/>
  <c r="DY22" i="71"/>
  <c r="DX22" i="71"/>
  <c r="DN22" i="71"/>
  <c r="DM22" i="71"/>
  <c r="DC22" i="71"/>
  <c r="DB22" i="71"/>
  <c r="CR22" i="71"/>
  <c r="CQ22" i="71"/>
  <c r="CG22" i="71"/>
  <c r="CF22" i="71"/>
  <c r="BV22" i="71"/>
  <c r="BU22" i="71"/>
  <c r="BK22" i="71"/>
  <c r="BJ22" i="71"/>
  <c r="AZ22" i="71"/>
  <c r="AY22" i="71"/>
  <c r="AO22" i="71"/>
  <c r="AN22" i="71"/>
  <c r="AD22" i="71"/>
  <c r="AC22" i="71"/>
  <c r="S22" i="71"/>
  <c r="R22" i="71"/>
  <c r="Q22" i="71"/>
  <c r="EU21" i="71"/>
  <c r="ET21" i="71"/>
  <c r="EJ21" i="71"/>
  <c r="EI21" i="71"/>
  <c r="DY21" i="71"/>
  <c r="DX21" i="71"/>
  <c r="DN21" i="71"/>
  <c r="DM21" i="71"/>
  <c r="DC21" i="71"/>
  <c r="DB21" i="71"/>
  <c r="CR21" i="71"/>
  <c r="CQ21" i="71"/>
  <c r="CG21" i="71"/>
  <c r="CF21" i="71"/>
  <c r="BV21" i="71"/>
  <c r="BU21" i="71"/>
  <c r="BK21" i="71"/>
  <c r="BJ21" i="71"/>
  <c r="AZ21" i="71"/>
  <c r="AY21" i="71"/>
  <c r="AO21" i="71"/>
  <c r="AN21" i="71"/>
  <c r="AD21" i="71"/>
  <c r="AC21" i="71"/>
  <c r="S21" i="71"/>
  <c r="R21" i="71"/>
  <c r="Q21" i="71"/>
  <c r="EU20" i="71"/>
  <c r="ET20" i="71"/>
  <c r="EJ20" i="71"/>
  <c r="EI20" i="71"/>
  <c r="DY20" i="71"/>
  <c r="DX20" i="71"/>
  <c r="DN20" i="71"/>
  <c r="DM20" i="71"/>
  <c r="DC20" i="71"/>
  <c r="DB20" i="71"/>
  <c r="CR20" i="71"/>
  <c r="CQ20" i="71"/>
  <c r="CG20" i="71"/>
  <c r="CF20" i="71"/>
  <c r="BV20" i="71"/>
  <c r="BU20" i="71"/>
  <c r="BK20" i="71"/>
  <c r="BJ20" i="71"/>
  <c r="AZ20" i="71"/>
  <c r="AY20" i="71"/>
  <c r="AO20" i="71"/>
  <c r="AN20" i="71"/>
  <c r="AD20" i="71"/>
  <c r="AC20" i="71"/>
  <c r="S20" i="71"/>
  <c r="R20" i="71"/>
  <c r="Q20" i="71"/>
  <c r="EU19" i="71"/>
  <c r="ET19" i="71"/>
  <c r="EJ19" i="71"/>
  <c r="EI19" i="71"/>
  <c r="DY19" i="71"/>
  <c r="DX19" i="71"/>
  <c r="DN19" i="71"/>
  <c r="DM19" i="71"/>
  <c r="DC19" i="71"/>
  <c r="DB19" i="71"/>
  <c r="CR19" i="71"/>
  <c r="CQ19" i="71"/>
  <c r="CG19" i="71"/>
  <c r="CF19" i="71"/>
  <c r="BV19" i="71"/>
  <c r="BU19" i="71"/>
  <c r="BK19" i="71"/>
  <c r="BJ19" i="71"/>
  <c r="AZ19" i="71"/>
  <c r="AY19" i="71"/>
  <c r="AO19" i="71"/>
  <c r="AN19" i="71"/>
  <c r="AD19" i="71"/>
  <c r="AC19" i="71"/>
  <c r="S19" i="71"/>
  <c r="R19" i="71"/>
  <c r="Q19" i="71"/>
  <c r="EU18" i="71"/>
  <c r="ET18" i="71"/>
  <c r="EJ18" i="71"/>
  <c r="EI18" i="71"/>
  <c r="DY18" i="71"/>
  <c r="DX18" i="71"/>
  <c r="DN18" i="71"/>
  <c r="DM18" i="71"/>
  <c r="DC18" i="71"/>
  <c r="DB18" i="71"/>
  <c r="CR18" i="71"/>
  <c r="CQ18" i="71"/>
  <c r="CG18" i="71"/>
  <c r="CF18" i="71"/>
  <c r="BV18" i="71"/>
  <c r="BU18" i="71"/>
  <c r="BK18" i="71"/>
  <c r="BJ18" i="71"/>
  <c r="AZ18" i="71"/>
  <c r="AY18" i="71"/>
  <c r="AO18" i="71"/>
  <c r="AN18" i="71"/>
  <c r="AD18" i="71"/>
  <c r="AC18" i="71"/>
  <c r="S18" i="71"/>
  <c r="R18" i="71"/>
  <c r="Q18" i="71"/>
  <c r="EU17" i="71"/>
  <c r="ET17" i="71"/>
  <c r="EJ17" i="71"/>
  <c r="EI17" i="71"/>
  <c r="DY17" i="71"/>
  <c r="DX17" i="71"/>
  <c r="DN17" i="71"/>
  <c r="DM17" i="71"/>
  <c r="DC17" i="71"/>
  <c r="DB17" i="71"/>
  <c r="CR17" i="71"/>
  <c r="CQ17" i="71"/>
  <c r="CG17" i="71"/>
  <c r="CF17" i="71"/>
  <c r="BV17" i="71"/>
  <c r="BU17" i="71"/>
  <c r="BK17" i="71"/>
  <c r="BJ17" i="71"/>
  <c r="AZ17" i="71"/>
  <c r="AY17" i="71"/>
  <c r="AO17" i="71"/>
  <c r="AN17" i="71"/>
  <c r="AD17" i="71"/>
  <c r="AC17" i="71"/>
  <c r="S17" i="71"/>
  <c r="R17" i="71"/>
  <c r="Q17" i="71"/>
  <c r="EU16" i="71"/>
  <c r="ET16" i="71"/>
  <c r="EJ16" i="71"/>
  <c r="EI16" i="71"/>
  <c r="DY16" i="71"/>
  <c r="DX16" i="71"/>
  <c r="DN16" i="71"/>
  <c r="DM16" i="71"/>
  <c r="DC16" i="71"/>
  <c r="DB16" i="71"/>
  <c r="CR16" i="71"/>
  <c r="CQ16" i="71"/>
  <c r="CG16" i="71"/>
  <c r="CF16" i="71"/>
  <c r="BV16" i="71"/>
  <c r="BU16" i="71"/>
  <c r="BK16" i="71"/>
  <c r="BJ16" i="71"/>
  <c r="AZ16" i="71"/>
  <c r="AY16" i="71"/>
  <c r="AO16" i="71"/>
  <c r="AN16" i="71"/>
  <c r="AD16" i="71"/>
  <c r="AC16" i="71"/>
  <c r="S16" i="71"/>
  <c r="R16" i="71"/>
  <c r="Q16" i="71"/>
  <c r="EU15" i="71"/>
  <c r="ET15" i="71"/>
  <c r="EJ15" i="71"/>
  <c r="EI15" i="71"/>
  <c r="DY15" i="71"/>
  <c r="DX15" i="71"/>
  <c r="DN15" i="71"/>
  <c r="DM15" i="71"/>
  <c r="DC15" i="71"/>
  <c r="DB15" i="71"/>
  <c r="CR15" i="71"/>
  <c r="CQ15" i="71"/>
  <c r="CG15" i="71"/>
  <c r="CF15" i="71"/>
  <c r="BV15" i="71"/>
  <c r="BU15" i="71"/>
  <c r="BK15" i="71"/>
  <c r="BJ15" i="71"/>
  <c r="AZ15" i="71"/>
  <c r="AY15" i="71"/>
  <c r="AO15" i="71"/>
  <c r="AN15" i="71"/>
  <c r="AD15" i="71"/>
  <c r="AC15" i="71"/>
  <c r="S15" i="71"/>
  <c r="R15" i="71"/>
  <c r="Q15" i="71"/>
  <c r="EU14" i="71"/>
  <c r="ET14" i="71"/>
  <c r="EJ14" i="71"/>
  <c r="EI14" i="71"/>
  <c r="DY14" i="71"/>
  <c r="DX14" i="71"/>
  <c r="DN14" i="71"/>
  <c r="DM14" i="71"/>
  <c r="DC14" i="71"/>
  <c r="DB14" i="71"/>
  <c r="CR14" i="71"/>
  <c r="CQ14" i="71"/>
  <c r="CG14" i="71"/>
  <c r="CF14" i="71"/>
  <c r="BV14" i="71"/>
  <c r="BU14" i="71"/>
  <c r="BK14" i="71"/>
  <c r="BJ14" i="71"/>
  <c r="AZ14" i="71"/>
  <c r="AY14" i="71"/>
  <c r="AO14" i="71"/>
  <c r="AN14" i="71"/>
  <c r="AD14" i="71"/>
  <c r="AC14" i="71"/>
  <c r="S14" i="71"/>
  <c r="R14" i="71"/>
  <c r="Q14" i="71"/>
  <c r="EU13" i="71"/>
  <c r="ET13" i="71"/>
  <c r="EJ13" i="71"/>
  <c r="EI13" i="71"/>
  <c r="DY13" i="71"/>
  <c r="DX13" i="71"/>
  <c r="DN13" i="71"/>
  <c r="DM13" i="71"/>
  <c r="DC13" i="71"/>
  <c r="DB13" i="71"/>
  <c r="CR13" i="71"/>
  <c r="CQ13" i="71"/>
  <c r="CG13" i="71"/>
  <c r="CF13" i="71"/>
  <c r="BV13" i="71"/>
  <c r="BU13" i="71"/>
  <c r="BK13" i="71"/>
  <c r="BJ13" i="71"/>
  <c r="AZ13" i="71"/>
  <c r="AY13" i="71"/>
  <c r="AO13" i="71"/>
  <c r="AN13" i="71"/>
  <c r="AD13" i="71"/>
  <c r="AC13" i="71"/>
  <c r="S13" i="71"/>
  <c r="R13" i="71"/>
  <c r="Q13" i="71"/>
  <c r="EU12" i="71"/>
  <c r="ET12" i="71"/>
  <c r="EJ12" i="71"/>
  <c r="EI12" i="71"/>
  <c r="DY12" i="71"/>
  <c r="DX12" i="71"/>
  <c r="DN12" i="71"/>
  <c r="DM12" i="71"/>
  <c r="DC12" i="71"/>
  <c r="DB12" i="71"/>
  <c r="CR12" i="71"/>
  <c r="CQ12" i="71"/>
  <c r="CG12" i="71"/>
  <c r="CF12" i="71"/>
  <c r="BV12" i="71"/>
  <c r="BU12" i="71"/>
  <c r="BK12" i="71"/>
  <c r="BJ12" i="71"/>
  <c r="AZ12" i="71"/>
  <c r="AY12" i="71"/>
  <c r="AO12" i="71"/>
  <c r="AN12" i="71"/>
  <c r="AD12" i="71"/>
  <c r="AC12" i="71"/>
  <c r="S12" i="71"/>
  <c r="Q12" i="71"/>
  <c r="EU12" i="8"/>
  <c r="BI183" i="8"/>
  <c r="O183" i="8"/>
  <c r="ET14" i="8"/>
  <c r="EU14" i="8"/>
  <c r="ET15" i="8"/>
  <c r="EU15" i="8"/>
  <c r="ET16" i="8"/>
  <c r="EU16" i="8"/>
  <c r="ET17" i="8"/>
  <c r="EU17" i="8"/>
  <c r="ET18" i="8"/>
  <c r="EU18" i="8"/>
  <c r="ET19" i="8"/>
  <c r="EU19" i="8"/>
  <c r="ET20" i="8"/>
  <c r="EU20" i="8"/>
  <c r="ET21" i="8"/>
  <c r="EU21" i="8"/>
  <c r="ET22" i="8"/>
  <c r="EU22" i="8"/>
  <c r="ET23" i="8"/>
  <c r="EU23" i="8"/>
  <c r="ET24" i="8"/>
  <c r="EU24" i="8"/>
  <c r="ET25" i="8"/>
  <c r="EU25" i="8"/>
  <c r="ET26" i="8"/>
  <c r="EU26" i="8"/>
  <c r="ET27" i="8"/>
  <c r="EU27" i="8"/>
  <c r="ET28" i="8"/>
  <c r="EU28" i="8"/>
  <c r="ET29" i="8"/>
  <c r="EU29" i="8"/>
  <c r="ET30" i="8"/>
  <c r="EU30" i="8"/>
  <c r="ET31" i="8"/>
  <c r="EU31" i="8"/>
  <c r="ET32" i="8"/>
  <c r="EU32" i="8"/>
  <c r="ET33" i="8"/>
  <c r="EU33" i="8"/>
  <c r="ET34" i="8"/>
  <c r="EU34" i="8"/>
  <c r="ET35" i="8"/>
  <c r="EU35" i="8"/>
  <c r="ET36" i="8"/>
  <c r="EU36" i="8"/>
  <c r="ET37" i="8"/>
  <c r="EU37" i="8"/>
  <c r="ET38" i="8"/>
  <c r="EU38" i="8"/>
  <c r="ET39" i="8"/>
  <c r="EU39" i="8"/>
  <c r="ET40" i="8"/>
  <c r="EU40" i="8"/>
  <c r="ET41" i="8"/>
  <c r="EU41" i="8"/>
  <c r="ET42" i="8"/>
  <c r="EU42" i="8"/>
  <c r="ET43" i="8"/>
  <c r="EU43" i="8"/>
  <c r="ET44" i="8"/>
  <c r="EU44" i="8"/>
  <c r="ET45" i="8"/>
  <c r="EU45" i="8"/>
  <c r="ET46" i="8"/>
  <c r="EU46" i="8"/>
  <c r="ET47" i="8"/>
  <c r="EU47" i="8"/>
  <c r="ET48" i="8"/>
  <c r="EU48" i="8"/>
  <c r="ET49" i="8"/>
  <c r="EU49" i="8"/>
  <c r="ET50" i="8"/>
  <c r="EU50" i="8"/>
  <c r="ET51" i="8"/>
  <c r="EU51" i="8"/>
  <c r="ET52" i="8"/>
  <c r="EU52" i="8"/>
  <c r="ET53" i="8"/>
  <c r="EU53" i="8"/>
  <c r="ET54" i="8"/>
  <c r="EU54" i="8"/>
  <c r="ET55" i="8"/>
  <c r="EU55" i="8"/>
  <c r="ET56" i="8"/>
  <c r="EU56" i="8"/>
  <c r="ET57" i="8"/>
  <c r="EU57" i="8"/>
  <c r="ET58" i="8"/>
  <c r="EU58" i="8"/>
  <c r="ET59" i="8"/>
  <c r="EU59" i="8"/>
  <c r="ET60" i="8"/>
  <c r="EU60" i="8"/>
  <c r="ET61" i="8"/>
  <c r="EU61" i="8"/>
  <c r="ET62" i="8"/>
  <c r="EU62" i="8"/>
  <c r="ET63" i="8"/>
  <c r="EU63" i="8"/>
  <c r="ET64" i="8"/>
  <c r="EU64" i="8"/>
  <c r="ET65" i="8"/>
  <c r="EU65" i="8"/>
  <c r="ET66" i="8"/>
  <c r="EU66" i="8"/>
  <c r="ET67" i="8"/>
  <c r="EU67" i="8"/>
  <c r="ET68" i="8"/>
  <c r="EU68" i="8"/>
  <c r="ET69" i="8"/>
  <c r="EU69" i="8"/>
  <c r="ET70" i="8"/>
  <c r="EU70" i="8"/>
  <c r="ET71" i="8"/>
  <c r="EU71" i="8"/>
  <c r="ET72" i="8"/>
  <c r="EU72" i="8"/>
  <c r="ET73" i="8"/>
  <c r="EU73" i="8"/>
  <c r="ET74" i="8"/>
  <c r="EU74" i="8"/>
  <c r="ET75" i="8"/>
  <c r="EU75" i="8"/>
  <c r="ET76" i="8"/>
  <c r="EU76" i="8"/>
  <c r="ET77" i="8"/>
  <c r="EU77" i="8"/>
  <c r="ET78" i="8"/>
  <c r="EU78" i="8"/>
  <c r="ET79" i="8"/>
  <c r="EU79" i="8"/>
  <c r="ET80" i="8"/>
  <c r="EU80" i="8"/>
  <c r="ET81" i="8"/>
  <c r="EU81" i="8"/>
  <c r="ET82" i="8"/>
  <c r="EU82" i="8"/>
  <c r="ET83" i="8"/>
  <c r="EU83" i="8"/>
  <c r="ET84" i="8"/>
  <c r="EU84" i="8"/>
  <c r="ET85" i="8"/>
  <c r="EU85" i="8"/>
  <c r="ET86" i="8"/>
  <c r="EU86" i="8"/>
  <c r="ET87" i="8"/>
  <c r="EU87" i="8"/>
  <c r="ET88" i="8"/>
  <c r="EU88" i="8"/>
  <c r="ET89" i="8"/>
  <c r="EU89" i="8"/>
  <c r="ET90" i="8"/>
  <c r="EU90" i="8"/>
  <c r="ET91" i="8"/>
  <c r="EU91" i="8"/>
  <c r="ET92" i="8"/>
  <c r="EU92" i="8"/>
  <c r="ET93" i="8"/>
  <c r="EU93" i="8"/>
  <c r="ET94" i="8"/>
  <c r="EU94" i="8"/>
  <c r="ET95" i="8"/>
  <c r="EU95" i="8"/>
  <c r="ET96" i="8"/>
  <c r="EU96" i="8"/>
  <c r="ET97" i="8"/>
  <c r="EU97" i="8"/>
  <c r="ET98" i="8"/>
  <c r="EU98" i="8"/>
  <c r="ET99" i="8"/>
  <c r="EU99" i="8"/>
  <c r="ET100" i="8"/>
  <c r="EU100" i="8"/>
  <c r="ET101" i="8"/>
  <c r="EU101" i="8"/>
  <c r="ET102" i="8"/>
  <c r="EU102" i="8"/>
  <c r="ET103" i="8"/>
  <c r="EU103" i="8"/>
  <c r="ET104" i="8"/>
  <c r="EU104" i="8"/>
  <c r="ET105" i="8"/>
  <c r="EU105" i="8"/>
  <c r="ET106" i="8"/>
  <c r="EU106" i="8"/>
  <c r="ET107" i="8"/>
  <c r="EU107" i="8"/>
  <c r="ET108" i="8"/>
  <c r="EU108" i="8"/>
  <c r="ET109" i="8"/>
  <c r="EU109" i="8"/>
  <c r="ET110" i="8"/>
  <c r="EU110" i="8"/>
  <c r="ET111" i="8"/>
  <c r="EU111" i="8"/>
  <c r="ET112" i="8"/>
  <c r="EU112" i="8"/>
  <c r="ET113" i="8"/>
  <c r="EU113" i="8"/>
  <c r="ET114" i="8"/>
  <c r="EU114" i="8"/>
  <c r="ET115" i="8"/>
  <c r="EU115" i="8"/>
  <c r="ET116" i="8"/>
  <c r="EU116" i="8"/>
  <c r="ET117" i="8"/>
  <c r="EU117" i="8"/>
  <c r="ET118" i="8"/>
  <c r="EU118" i="8"/>
  <c r="ET119" i="8"/>
  <c r="EU119" i="8"/>
  <c r="ET120" i="8"/>
  <c r="EU120" i="8"/>
  <c r="ET121" i="8"/>
  <c r="EU121" i="8"/>
  <c r="ET122" i="8"/>
  <c r="EU122" i="8"/>
  <c r="ET123" i="8"/>
  <c r="EU123" i="8"/>
  <c r="ET124" i="8"/>
  <c r="EU124" i="8"/>
  <c r="ET125" i="8"/>
  <c r="EU125" i="8"/>
  <c r="ET126" i="8"/>
  <c r="EU126" i="8"/>
  <c r="ET127" i="8"/>
  <c r="EU127" i="8"/>
  <c r="ET128" i="8"/>
  <c r="EU128" i="8"/>
  <c r="ET129" i="8"/>
  <c r="EU129" i="8"/>
  <c r="ET130" i="8"/>
  <c r="EU130" i="8"/>
  <c r="ET131" i="8"/>
  <c r="EU131" i="8"/>
  <c r="ET132" i="8"/>
  <c r="EU132" i="8"/>
  <c r="ET133" i="8"/>
  <c r="EU133" i="8"/>
  <c r="ET134" i="8"/>
  <c r="EU134" i="8"/>
  <c r="ET135" i="8"/>
  <c r="EU135" i="8"/>
  <c r="ET136" i="8"/>
  <c r="EU136" i="8"/>
  <c r="ET137" i="8"/>
  <c r="EU137" i="8"/>
  <c r="ET138" i="8"/>
  <c r="EU138" i="8"/>
  <c r="ET139" i="8"/>
  <c r="EU139" i="8"/>
  <c r="ET140" i="8"/>
  <c r="EU140" i="8"/>
  <c r="ET141" i="8"/>
  <c r="EU141" i="8"/>
  <c r="ET142" i="8"/>
  <c r="EU142" i="8"/>
  <c r="ET143" i="8"/>
  <c r="EU143" i="8"/>
  <c r="ET144" i="8"/>
  <c r="EU144" i="8"/>
  <c r="ET145" i="8"/>
  <c r="EU145" i="8"/>
  <c r="ET146" i="8"/>
  <c r="EU146" i="8"/>
  <c r="ET147" i="8"/>
  <c r="EU147" i="8"/>
  <c r="ET148" i="8"/>
  <c r="EU148" i="8"/>
  <c r="ET149" i="8"/>
  <c r="EU149" i="8"/>
  <c r="ET150" i="8"/>
  <c r="EU150" i="8"/>
  <c r="ET151" i="8"/>
  <c r="EU151" i="8"/>
  <c r="ET152" i="8"/>
  <c r="EU152" i="8"/>
  <c r="ET153" i="8"/>
  <c r="EU153" i="8"/>
  <c r="ET154" i="8"/>
  <c r="EU154" i="8"/>
  <c r="ET155" i="8"/>
  <c r="EU155" i="8"/>
  <c r="ET156" i="8"/>
  <c r="EU156" i="8"/>
  <c r="ET157" i="8"/>
  <c r="EU157" i="8"/>
  <c r="ET158" i="8"/>
  <c r="EU158" i="8"/>
  <c r="ET159" i="8"/>
  <c r="EU159" i="8"/>
  <c r="ET160" i="8"/>
  <c r="EU160" i="8"/>
  <c r="ET161" i="8"/>
  <c r="EU161" i="8"/>
  <c r="ET162" i="8"/>
  <c r="EU162" i="8"/>
  <c r="ET163" i="8"/>
  <c r="EU163" i="8"/>
  <c r="ET164" i="8"/>
  <c r="EU164" i="8"/>
  <c r="ET165" i="8"/>
  <c r="EU165" i="8"/>
  <c r="ET166" i="8"/>
  <c r="EU166" i="8"/>
  <c r="ET167" i="8"/>
  <c r="EU167" i="8"/>
  <c r="ET168" i="8"/>
  <c r="EU168" i="8"/>
  <c r="ET169" i="8"/>
  <c r="EU169" i="8"/>
  <c r="ET170" i="8"/>
  <c r="EU170" i="8"/>
  <c r="ET171" i="8"/>
  <c r="EU171" i="8"/>
  <c r="ET172" i="8"/>
  <c r="EU172" i="8"/>
  <c r="ET173" i="8"/>
  <c r="EU173" i="8"/>
  <c r="ET174" i="8"/>
  <c r="EU174" i="8"/>
  <c r="ET175" i="8"/>
  <c r="EU175" i="8"/>
  <c r="ET176" i="8"/>
  <c r="EU176" i="8"/>
  <c r="EU13" i="8"/>
  <c r="ET13" i="8"/>
  <c r="ET12" i="8"/>
  <c r="EJ20" i="8"/>
  <c r="EI16" i="8"/>
  <c r="EI14" i="8"/>
  <c r="EJ14" i="8"/>
  <c r="EI15" i="8"/>
  <c r="EJ15" i="8"/>
  <c r="EJ16" i="8"/>
  <c r="EI17" i="8"/>
  <c r="EJ17" i="8"/>
  <c r="EI18" i="8"/>
  <c r="EJ18" i="8"/>
  <c r="EI19" i="8"/>
  <c r="EJ19" i="8"/>
  <c r="EI20" i="8"/>
  <c r="EI21" i="8"/>
  <c r="EJ21" i="8"/>
  <c r="EI22" i="8"/>
  <c r="EJ22" i="8"/>
  <c r="EI23" i="8"/>
  <c r="EJ23" i="8"/>
  <c r="EI24" i="8"/>
  <c r="EJ24" i="8"/>
  <c r="EI25" i="8"/>
  <c r="EJ25" i="8"/>
  <c r="EI26" i="8"/>
  <c r="EJ26" i="8"/>
  <c r="EI27" i="8"/>
  <c r="EJ27" i="8"/>
  <c r="EI28" i="8"/>
  <c r="EJ28" i="8"/>
  <c r="EI29" i="8"/>
  <c r="EJ29" i="8"/>
  <c r="EI30" i="8"/>
  <c r="EJ30" i="8"/>
  <c r="EI31" i="8"/>
  <c r="EJ31" i="8"/>
  <c r="EI32" i="8"/>
  <c r="EJ32" i="8"/>
  <c r="EI33" i="8"/>
  <c r="EJ33" i="8"/>
  <c r="EI34" i="8"/>
  <c r="EJ34" i="8"/>
  <c r="EI35" i="8"/>
  <c r="EJ35" i="8"/>
  <c r="EI36" i="8"/>
  <c r="EJ36" i="8"/>
  <c r="EI37" i="8"/>
  <c r="EJ37" i="8"/>
  <c r="EI38" i="8"/>
  <c r="EJ38" i="8"/>
  <c r="EI39" i="8"/>
  <c r="EJ39" i="8"/>
  <c r="EI40" i="8"/>
  <c r="EJ40" i="8"/>
  <c r="EI41" i="8"/>
  <c r="EJ41" i="8"/>
  <c r="EI42" i="8"/>
  <c r="EJ42" i="8"/>
  <c r="EI43" i="8"/>
  <c r="EJ43" i="8"/>
  <c r="EI44" i="8"/>
  <c r="EJ44" i="8"/>
  <c r="EI45" i="8"/>
  <c r="EJ45" i="8"/>
  <c r="EI46" i="8"/>
  <c r="EJ46" i="8"/>
  <c r="EI47" i="8"/>
  <c r="EJ47" i="8"/>
  <c r="EI48" i="8"/>
  <c r="EJ48" i="8"/>
  <c r="EI49" i="8"/>
  <c r="EJ49" i="8"/>
  <c r="EI50" i="8"/>
  <c r="EJ50" i="8"/>
  <c r="EI51" i="8"/>
  <c r="EJ51" i="8"/>
  <c r="EI52" i="8"/>
  <c r="EJ52" i="8"/>
  <c r="EI53" i="8"/>
  <c r="EJ53" i="8"/>
  <c r="EI54" i="8"/>
  <c r="EJ54" i="8"/>
  <c r="EI55" i="8"/>
  <c r="EJ55" i="8"/>
  <c r="EI56" i="8"/>
  <c r="EJ56" i="8"/>
  <c r="EI57" i="8"/>
  <c r="EJ57" i="8"/>
  <c r="EI58" i="8"/>
  <c r="EJ58" i="8"/>
  <c r="EI59" i="8"/>
  <c r="EJ59" i="8"/>
  <c r="EI60" i="8"/>
  <c r="EJ60" i="8"/>
  <c r="EI61" i="8"/>
  <c r="EJ61" i="8"/>
  <c r="EI62" i="8"/>
  <c r="EJ62" i="8"/>
  <c r="EI63" i="8"/>
  <c r="EJ63" i="8"/>
  <c r="EI64" i="8"/>
  <c r="EJ64" i="8"/>
  <c r="EI65" i="8"/>
  <c r="EJ65" i="8"/>
  <c r="EI66" i="8"/>
  <c r="EJ66" i="8"/>
  <c r="EI67" i="8"/>
  <c r="EJ67" i="8"/>
  <c r="EI68" i="8"/>
  <c r="EJ68" i="8"/>
  <c r="EI69" i="8"/>
  <c r="EJ69" i="8"/>
  <c r="EI70" i="8"/>
  <c r="EJ70" i="8"/>
  <c r="EI71" i="8"/>
  <c r="EJ71" i="8"/>
  <c r="EI72" i="8"/>
  <c r="EJ72" i="8"/>
  <c r="EI73" i="8"/>
  <c r="EJ73" i="8"/>
  <c r="EI74" i="8"/>
  <c r="EJ74" i="8"/>
  <c r="EI75" i="8"/>
  <c r="EJ75" i="8"/>
  <c r="EI76" i="8"/>
  <c r="EJ76" i="8"/>
  <c r="EI77" i="8"/>
  <c r="EJ77" i="8"/>
  <c r="EI78" i="8"/>
  <c r="EJ78" i="8"/>
  <c r="EI79" i="8"/>
  <c r="EJ79" i="8"/>
  <c r="EI80" i="8"/>
  <c r="EJ80" i="8"/>
  <c r="EI81" i="8"/>
  <c r="EJ81" i="8"/>
  <c r="EI82" i="8"/>
  <c r="EJ82" i="8"/>
  <c r="EI83" i="8"/>
  <c r="EJ83" i="8"/>
  <c r="EI84" i="8"/>
  <c r="EJ84" i="8"/>
  <c r="EI85" i="8"/>
  <c r="EJ85" i="8"/>
  <c r="EI86" i="8"/>
  <c r="EJ86" i="8"/>
  <c r="EI87" i="8"/>
  <c r="EJ87" i="8"/>
  <c r="EI88" i="8"/>
  <c r="EJ88" i="8"/>
  <c r="EI89" i="8"/>
  <c r="EJ89" i="8"/>
  <c r="EI90" i="8"/>
  <c r="EJ90" i="8"/>
  <c r="EI91" i="8"/>
  <c r="EJ91" i="8"/>
  <c r="EI92" i="8"/>
  <c r="EJ92" i="8"/>
  <c r="EI93" i="8"/>
  <c r="EJ93" i="8"/>
  <c r="EI94" i="8"/>
  <c r="EJ94" i="8"/>
  <c r="EI95" i="8"/>
  <c r="EJ95" i="8"/>
  <c r="EI96" i="8"/>
  <c r="EJ96" i="8"/>
  <c r="EI97" i="8"/>
  <c r="EJ97" i="8"/>
  <c r="EI98" i="8"/>
  <c r="EJ98" i="8"/>
  <c r="EI99" i="8"/>
  <c r="EJ99" i="8"/>
  <c r="EI100" i="8"/>
  <c r="EJ100" i="8"/>
  <c r="EI101" i="8"/>
  <c r="EJ101" i="8"/>
  <c r="EI102" i="8"/>
  <c r="EJ102" i="8"/>
  <c r="EI103" i="8"/>
  <c r="EJ103" i="8"/>
  <c r="EI104" i="8"/>
  <c r="EJ104" i="8"/>
  <c r="EI105" i="8"/>
  <c r="EJ105" i="8"/>
  <c r="EI106" i="8"/>
  <c r="EJ106" i="8"/>
  <c r="EI107" i="8"/>
  <c r="EJ107" i="8"/>
  <c r="EI108" i="8"/>
  <c r="EJ108" i="8"/>
  <c r="EI109" i="8"/>
  <c r="EJ109" i="8"/>
  <c r="EI110" i="8"/>
  <c r="EJ110" i="8"/>
  <c r="EI111" i="8"/>
  <c r="EJ111" i="8"/>
  <c r="EI112" i="8"/>
  <c r="EJ112" i="8"/>
  <c r="EI113" i="8"/>
  <c r="EJ113" i="8"/>
  <c r="EI114" i="8"/>
  <c r="EJ114" i="8"/>
  <c r="EI115" i="8"/>
  <c r="EJ115" i="8"/>
  <c r="EI116" i="8"/>
  <c r="EJ116" i="8"/>
  <c r="EI117" i="8"/>
  <c r="EJ117" i="8"/>
  <c r="EI118" i="8"/>
  <c r="EJ118" i="8"/>
  <c r="EI119" i="8"/>
  <c r="EJ119" i="8"/>
  <c r="EI120" i="8"/>
  <c r="EJ120" i="8"/>
  <c r="EI121" i="8"/>
  <c r="EJ121" i="8"/>
  <c r="EI122" i="8"/>
  <c r="EJ122" i="8"/>
  <c r="EI123" i="8"/>
  <c r="EJ123" i="8"/>
  <c r="EI124" i="8"/>
  <c r="EJ124" i="8"/>
  <c r="EI125" i="8"/>
  <c r="EJ125" i="8"/>
  <c r="EI126" i="8"/>
  <c r="EJ126" i="8"/>
  <c r="EI127" i="8"/>
  <c r="EJ127" i="8"/>
  <c r="EI128" i="8"/>
  <c r="EJ128" i="8"/>
  <c r="EI129" i="8"/>
  <c r="EJ129" i="8"/>
  <c r="EI130" i="8"/>
  <c r="EJ130" i="8"/>
  <c r="EI131" i="8"/>
  <c r="EJ131" i="8"/>
  <c r="EI132" i="8"/>
  <c r="EJ132" i="8"/>
  <c r="EI133" i="8"/>
  <c r="EJ133" i="8"/>
  <c r="EI134" i="8"/>
  <c r="EJ134" i="8"/>
  <c r="EI135" i="8"/>
  <c r="EJ135" i="8"/>
  <c r="EI136" i="8"/>
  <c r="EJ136" i="8"/>
  <c r="EI137" i="8"/>
  <c r="EJ137" i="8"/>
  <c r="EI138" i="8"/>
  <c r="EJ138" i="8"/>
  <c r="EI139" i="8"/>
  <c r="EJ139" i="8"/>
  <c r="EI140" i="8"/>
  <c r="EJ140" i="8"/>
  <c r="EI141" i="8"/>
  <c r="EJ141" i="8"/>
  <c r="EI142" i="8"/>
  <c r="EJ142" i="8"/>
  <c r="EI143" i="8"/>
  <c r="EJ143" i="8"/>
  <c r="EI144" i="8"/>
  <c r="EJ144" i="8"/>
  <c r="EI145" i="8"/>
  <c r="EJ145" i="8"/>
  <c r="EI146" i="8"/>
  <c r="EJ146" i="8"/>
  <c r="EI147" i="8"/>
  <c r="EJ147" i="8"/>
  <c r="EI148" i="8"/>
  <c r="EJ148" i="8"/>
  <c r="EI149" i="8"/>
  <c r="EJ149" i="8"/>
  <c r="EI150" i="8"/>
  <c r="EJ150" i="8"/>
  <c r="EI151" i="8"/>
  <c r="EJ151" i="8"/>
  <c r="EI152" i="8"/>
  <c r="EJ152" i="8"/>
  <c r="EI153" i="8"/>
  <c r="EJ153" i="8"/>
  <c r="EI154" i="8"/>
  <c r="EJ154" i="8"/>
  <c r="EI155" i="8"/>
  <c r="EJ155" i="8"/>
  <c r="EI156" i="8"/>
  <c r="EJ156" i="8"/>
  <c r="EI157" i="8"/>
  <c r="EJ157" i="8"/>
  <c r="EI158" i="8"/>
  <c r="EJ158" i="8"/>
  <c r="EI159" i="8"/>
  <c r="EJ159" i="8"/>
  <c r="EI160" i="8"/>
  <c r="EJ160" i="8"/>
  <c r="EI161" i="8"/>
  <c r="EJ161" i="8"/>
  <c r="EI162" i="8"/>
  <c r="EJ162" i="8"/>
  <c r="EI163" i="8"/>
  <c r="EJ163" i="8"/>
  <c r="EI164" i="8"/>
  <c r="EJ164" i="8"/>
  <c r="EI165" i="8"/>
  <c r="EJ165" i="8"/>
  <c r="EI166" i="8"/>
  <c r="EJ166" i="8"/>
  <c r="EI167" i="8"/>
  <c r="EJ167" i="8"/>
  <c r="EI168" i="8"/>
  <c r="EJ168" i="8"/>
  <c r="EI169" i="8"/>
  <c r="EJ169" i="8"/>
  <c r="EI170" i="8"/>
  <c r="EJ170" i="8"/>
  <c r="EI171" i="8"/>
  <c r="EJ171" i="8"/>
  <c r="EI172" i="8"/>
  <c r="EJ172" i="8"/>
  <c r="EI173" i="8"/>
  <c r="EJ173" i="8"/>
  <c r="EI174" i="8"/>
  <c r="EJ174" i="8"/>
  <c r="EI175" i="8"/>
  <c r="EJ175" i="8"/>
  <c r="EI176" i="8"/>
  <c r="EJ176" i="8"/>
  <c r="EJ13" i="8"/>
  <c r="EJ12" i="8"/>
  <c r="EI13" i="8"/>
  <c r="EI12" i="8"/>
  <c r="DX21" i="8"/>
  <c r="DY15" i="8"/>
  <c r="DX14" i="8"/>
  <c r="DY14" i="8"/>
  <c r="DX15" i="8"/>
  <c r="DX16" i="8"/>
  <c r="DY16" i="8"/>
  <c r="DX17" i="8"/>
  <c r="DY17" i="8"/>
  <c r="DX18" i="8"/>
  <c r="DY18" i="8"/>
  <c r="DX19" i="8"/>
  <c r="DY19" i="8"/>
  <c r="DX20" i="8"/>
  <c r="DY20" i="8"/>
  <c r="DY21" i="8"/>
  <c r="DX22" i="8"/>
  <c r="DY22" i="8"/>
  <c r="DX23" i="8"/>
  <c r="DY23" i="8"/>
  <c r="DX24" i="8"/>
  <c r="DY24" i="8"/>
  <c r="DX25" i="8"/>
  <c r="DY25" i="8"/>
  <c r="DX26" i="8"/>
  <c r="DY26" i="8"/>
  <c r="DX27" i="8"/>
  <c r="DY27" i="8"/>
  <c r="DX28" i="8"/>
  <c r="DY28" i="8"/>
  <c r="DX29" i="8"/>
  <c r="DY29" i="8"/>
  <c r="DX30" i="8"/>
  <c r="DY30" i="8"/>
  <c r="DX31" i="8"/>
  <c r="DY31" i="8"/>
  <c r="DX32" i="8"/>
  <c r="DY32" i="8"/>
  <c r="DX33" i="8"/>
  <c r="DY33" i="8"/>
  <c r="DX34" i="8"/>
  <c r="DY34" i="8"/>
  <c r="DX35" i="8"/>
  <c r="DY35" i="8"/>
  <c r="DX36" i="8"/>
  <c r="DY36" i="8"/>
  <c r="DX37" i="8"/>
  <c r="DY37" i="8"/>
  <c r="DX38" i="8"/>
  <c r="DY38" i="8"/>
  <c r="DX39" i="8"/>
  <c r="DY39" i="8"/>
  <c r="DX40" i="8"/>
  <c r="DY40" i="8"/>
  <c r="DX41" i="8"/>
  <c r="DY41" i="8"/>
  <c r="DX42" i="8"/>
  <c r="DY42" i="8"/>
  <c r="DX43" i="8"/>
  <c r="DY43" i="8"/>
  <c r="DX44" i="8"/>
  <c r="DY44" i="8"/>
  <c r="DX45" i="8"/>
  <c r="DY45" i="8"/>
  <c r="DX46" i="8"/>
  <c r="DY46" i="8"/>
  <c r="DX47" i="8"/>
  <c r="DY47" i="8"/>
  <c r="DX48" i="8"/>
  <c r="DY48" i="8"/>
  <c r="DX49" i="8"/>
  <c r="DY49" i="8"/>
  <c r="DX50" i="8"/>
  <c r="DY50" i="8"/>
  <c r="DX51" i="8"/>
  <c r="DY51" i="8"/>
  <c r="DX52" i="8"/>
  <c r="DY52" i="8"/>
  <c r="DX53" i="8"/>
  <c r="DY53" i="8"/>
  <c r="DX54" i="8"/>
  <c r="DY54" i="8"/>
  <c r="DX55" i="8"/>
  <c r="DY55" i="8"/>
  <c r="DX56" i="8"/>
  <c r="DY56" i="8"/>
  <c r="DX57" i="8"/>
  <c r="DY57" i="8"/>
  <c r="DX58" i="8"/>
  <c r="DY58" i="8"/>
  <c r="DX59" i="8"/>
  <c r="DY59" i="8"/>
  <c r="DX60" i="8"/>
  <c r="DY60" i="8"/>
  <c r="DX61" i="8"/>
  <c r="DY61" i="8"/>
  <c r="DX62" i="8"/>
  <c r="DY62" i="8"/>
  <c r="DX63" i="8"/>
  <c r="DY63" i="8"/>
  <c r="DX64" i="8"/>
  <c r="DY64" i="8"/>
  <c r="DX65" i="8"/>
  <c r="DY65" i="8"/>
  <c r="DX66" i="8"/>
  <c r="DY66" i="8"/>
  <c r="DX67" i="8"/>
  <c r="DY67" i="8"/>
  <c r="DX68" i="8"/>
  <c r="DY68" i="8"/>
  <c r="DX69" i="8"/>
  <c r="DY69" i="8"/>
  <c r="DX70" i="8"/>
  <c r="DY70" i="8"/>
  <c r="DX71" i="8"/>
  <c r="DY71" i="8"/>
  <c r="DX72" i="8"/>
  <c r="DY72" i="8"/>
  <c r="DX73" i="8"/>
  <c r="DY73" i="8"/>
  <c r="DX74" i="8"/>
  <c r="DY74" i="8"/>
  <c r="DX75" i="8"/>
  <c r="DY75" i="8"/>
  <c r="DX76" i="8"/>
  <c r="DY76" i="8"/>
  <c r="DX77" i="8"/>
  <c r="DY77" i="8"/>
  <c r="DX78" i="8"/>
  <c r="DY78" i="8"/>
  <c r="DX79" i="8"/>
  <c r="DY79" i="8"/>
  <c r="DX80" i="8"/>
  <c r="DY80" i="8"/>
  <c r="DX81" i="8"/>
  <c r="DY81" i="8"/>
  <c r="DX82" i="8"/>
  <c r="DY82" i="8"/>
  <c r="DX83" i="8"/>
  <c r="DY83" i="8"/>
  <c r="DX84" i="8"/>
  <c r="DY84" i="8"/>
  <c r="DX85" i="8"/>
  <c r="DY85" i="8"/>
  <c r="DX86" i="8"/>
  <c r="DY86" i="8"/>
  <c r="DX87" i="8"/>
  <c r="DY87" i="8"/>
  <c r="DX88" i="8"/>
  <c r="DY88" i="8"/>
  <c r="DX89" i="8"/>
  <c r="DY89" i="8"/>
  <c r="DX90" i="8"/>
  <c r="DY90" i="8"/>
  <c r="DX91" i="8"/>
  <c r="DY91" i="8"/>
  <c r="DX92" i="8"/>
  <c r="DY92" i="8"/>
  <c r="DX93" i="8"/>
  <c r="DY93" i="8"/>
  <c r="DX94" i="8"/>
  <c r="DY94" i="8"/>
  <c r="DX95" i="8"/>
  <c r="DY95" i="8"/>
  <c r="DX96" i="8"/>
  <c r="DY96" i="8"/>
  <c r="DX97" i="8"/>
  <c r="DY97" i="8"/>
  <c r="DX98" i="8"/>
  <c r="DY98" i="8"/>
  <c r="DX99" i="8"/>
  <c r="DY99" i="8"/>
  <c r="DX100" i="8"/>
  <c r="DY100" i="8"/>
  <c r="DX101" i="8"/>
  <c r="DY101" i="8"/>
  <c r="DX102" i="8"/>
  <c r="DY102" i="8"/>
  <c r="DX103" i="8"/>
  <c r="DY103" i="8"/>
  <c r="DX104" i="8"/>
  <c r="DY104" i="8"/>
  <c r="DX105" i="8"/>
  <c r="DY105" i="8"/>
  <c r="DX106" i="8"/>
  <c r="DY106" i="8"/>
  <c r="DX107" i="8"/>
  <c r="DY107" i="8"/>
  <c r="DX108" i="8"/>
  <c r="DY108" i="8"/>
  <c r="DX109" i="8"/>
  <c r="DY109" i="8"/>
  <c r="DX110" i="8"/>
  <c r="DY110" i="8"/>
  <c r="DX111" i="8"/>
  <c r="DY111" i="8"/>
  <c r="DX112" i="8"/>
  <c r="DY112" i="8"/>
  <c r="DX113" i="8"/>
  <c r="DY113" i="8"/>
  <c r="DX114" i="8"/>
  <c r="DY114" i="8"/>
  <c r="DX115" i="8"/>
  <c r="DY115" i="8"/>
  <c r="DX116" i="8"/>
  <c r="DY116" i="8"/>
  <c r="DX117" i="8"/>
  <c r="DY117" i="8"/>
  <c r="DX118" i="8"/>
  <c r="DY118" i="8"/>
  <c r="DX119" i="8"/>
  <c r="DY119" i="8"/>
  <c r="DX120" i="8"/>
  <c r="DY120" i="8"/>
  <c r="DX121" i="8"/>
  <c r="DY121" i="8"/>
  <c r="DX122" i="8"/>
  <c r="DY122" i="8"/>
  <c r="DX123" i="8"/>
  <c r="DY123" i="8"/>
  <c r="DX124" i="8"/>
  <c r="DY124" i="8"/>
  <c r="DX125" i="8"/>
  <c r="DY125" i="8"/>
  <c r="DX126" i="8"/>
  <c r="DY126" i="8"/>
  <c r="DX127" i="8"/>
  <c r="DY127" i="8"/>
  <c r="DX128" i="8"/>
  <c r="DY128" i="8"/>
  <c r="DX129" i="8"/>
  <c r="DY129" i="8"/>
  <c r="DX130" i="8"/>
  <c r="DY130" i="8"/>
  <c r="DX131" i="8"/>
  <c r="DY131" i="8"/>
  <c r="DX132" i="8"/>
  <c r="DY132" i="8"/>
  <c r="DX133" i="8"/>
  <c r="DY133" i="8"/>
  <c r="DX134" i="8"/>
  <c r="DY134" i="8"/>
  <c r="DX135" i="8"/>
  <c r="DY135" i="8"/>
  <c r="DX136" i="8"/>
  <c r="DY136" i="8"/>
  <c r="DX137" i="8"/>
  <c r="DY137" i="8"/>
  <c r="DX138" i="8"/>
  <c r="DY138" i="8"/>
  <c r="DX139" i="8"/>
  <c r="DY139" i="8"/>
  <c r="DX140" i="8"/>
  <c r="DY140" i="8"/>
  <c r="DX141" i="8"/>
  <c r="DY141" i="8"/>
  <c r="DX142" i="8"/>
  <c r="DY142" i="8"/>
  <c r="DX143" i="8"/>
  <c r="DY143" i="8"/>
  <c r="DX144" i="8"/>
  <c r="DY144" i="8"/>
  <c r="DX145" i="8"/>
  <c r="DY145" i="8"/>
  <c r="DX146" i="8"/>
  <c r="DY146" i="8"/>
  <c r="DX147" i="8"/>
  <c r="DY147" i="8"/>
  <c r="DX148" i="8"/>
  <c r="DY148" i="8"/>
  <c r="DX149" i="8"/>
  <c r="DY149" i="8"/>
  <c r="DX150" i="8"/>
  <c r="DY150" i="8"/>
  <c r="DX151" i="8"/>
  <c r="DY151" i="8"/>
  <c r="DX152" i="8"/>
  <c r="DY152" i="8"/>
  <c r="DX153" i="8"/>
  <c r="DY153" i="8"/>
  <c r="DX154" i="8"/>
  <c r="DY154" i="8"/>
  <c r="DX155" i="8"/>
  <c r="DY155" i="8"/>
  <c r="DX156" i="8"/>
  <c r="DY156" i="8"/>
  <c r="DX157" i="8"/>
  <c r="DY157" i="8"/>
  <c r="DX158" i="8"/>
  <c r="DY158" i="8"/>
  <c r="DX159" i="8"/>
  <c r="DY159" i="8"/>
  <c r="DX160" i="8"/>
  <c r="DY160" i="8"/>
  <c r="DX161" i="8"/>
  <c r="DY161" i="8"/>
  <c r="DX162" i="8"/>
  <c r="DY162" i="8"/>
  <c r="DX163" i="8"/>
  <c r="DY163" i="8"/>
  <c r="DX164" i="8"/>
  <c r="DY164" i="8"/>
  <c r="DX165" i="8"/>
  <c r="DY165" i="8"/>
  <c r="DX166" i="8"/>
  <c r="DY166" i="8"/>
  <c r="DX167" i="8"/>
  <c r="DY167" i="8"/>
  <c r="DX168" i="8"/>
  <c r="DY168" i="8"/>
  <c r="DX169" i="8"/>
  <c r="DY169" i="8"/>
  <c r="DX170" i="8"/>
  <c r="DY170" i="8"/>
  <c r="DX171" i="8"/>
  <c r="DY171" i="8"/>
  <c r="DX172" i="8"/>
  <c r="DY172" i="8"/>
  <c r="DX173" i="8"/>
  <c r="DY173" i="8"/>
  <c r="DX174" i="8"/>
  <c r="DY174" i="8"/>
  <c r="DX175" i="8"/>
  <c r="DY175" i="8"/>
  <c r="DX176" i="8"/>
  <c r="DY176" i="8"/>
  <c r="DY13" i="8"/>
  <c r="DY12" i="8"/>
  <c r="DX13" i="8"/>
  <c r="DX12" i="8"/>
  <c r="DN22" i="8"/>
  <c r="DM14" i="8"/>
  <c r="DN14" i="8"/>
  <c r="DM15" i="8"/>
  <c r="DN15" i="8"/>
  <c r="DM16" i="8"/>
  <c r="DN16" i="8"/>
  <c r="DM17" i="8"/>
  <c r="DN17" i="8"/>
  <c r="DM18" i="8"/>
  <c r="DN18" i="8"/>
  <c r="DM19" i="8"/>
  <c r="DN19" i="8"/>
  <c r="DM20" i="8"/>
  <c r="DN20" i="8"/>
  <c r="DM21" i="8"/>
  <c r="DN21" i="8"/>
  <c r="DM22" i="8"/>
  <c r="DM23" i="8"/>
  <c r="DN23" i="8"/>
  <c r="DM24" i="8"/>
  <c r="DN24" i="8"/>
  <c r="DM25" i="8"/>
  <c r="DN25" i="8"/>
  <c r="DM26" i="8"/>
  <c r="DN26" i="8"/>
  <c r="DM27" i="8"/>
  <c r="DN27" i="8"/>
  <c r="DM28" i="8"/>
  <c r="DN28" i="8"/>
  <c r="DM29" i="8"/>
  <c r="DN29" i="8"/>
  <c r="DM30" i="8"/>
  <c r="DN30" i="8"/>
  <c r="DM31" i="8"/>
  <c r="DN31" i="8"/>
  <c r="DM32" i="8"/>
  <c r="DN32" i="8"/>
  <c r="DM33" i="8"/>
  <c r="DN33" i="8"/>
  <c r="DM34" i="8"/>
  <c r="DN34" i="8"/>
  <c r="DM35" i="8"/>
  <c r="DN35" i="8"/>
  <c r="DM36" i="8"/>
  <c r="DN36" i="8"/>
  <c r="DM37" i="8"/>
  <c r="DN37" i="8"/>
  <c r="DM38" i="8"/>
  <c r="DN38" i="8"/>
  <c r="DM39" i="8"/>
  <c r="DN39" i="8"/>
  <c r="DM40" i="8"/>
  <c r="DN40" i="8"/>
  <c r="DM41" i="8"/>
  <c r="DN41" i="8"/>
  <c r="DM42" i="8"/>
  <c r="DN42" i="8"/>
  <c r="DM43" i="8"/>
  <c r="DN43" i="8"/>
  <c r="DM44" i="8"/>
  <c r="DN44" i="8"/>
  <c r="DM45" i="8"/>
  <c r="DN45" i="8"/>
  <c r="DM46" i="8"/>
  <c r="DN46" i="8"/>
  <c r="DM47" i="8"/>
  <c r="DN47" i="8"/>
  <c r="DM48" i="8"/>
  <c r="DN48" i="8"/>
  <c r="DM49" i="8"/>
  <c r="DN49" i="8"/>
  <c r="DM50" i="8"/>
  <c r="DN50" i="8"/>
  <c r="DM51" i="8"/>
  <c r="DN51" i="8"/>
  <c r="DM52" i="8"/>
  <c r="DN52" i="8"/>
  <c r="DM53" i="8"/>
  <c r="DN53" i="8"/>
  <c r="DM54" i="8"/>
  <c r="DN54" i="8"/>
  <c r="DM55" i="8"/>
  <c r="DN55" i="8"/>
  <c r="DM56" i="8"/>
  <c r="DN56" i="8"/>
  <c r="DM57" i="8"/>
  <c r="DN57" i="8"/>
  <c r="DM58" i="8"/>
  <c r="DN58" i="8"/>
  <c r="DM59" i="8"/>
  <c r="DN59" i="8"/>
  <c r="DM60" i="8"/>
  <c r="DN60" i="8"/>
  <c r="DM61" i="8"/>
  <c r="DN61" i="8"/>
  <c r="DM62" i="8"/>
  <c r="DN62" i="8"/>
  <c r="DM63" i="8"/>
  <c r="DN63" i="8"/>
  <c r="DM64" i="8"/>
  <c r="DN64" i="8"/>
  <c r="DM65" i="8"/>
  <c r="DN65" i="8"/>
  <c r="DM66" i="8"/>
  <c r="DN66" i="8"/>
  <c r="DM67" i="8"/>
  <c r="DN67" i="8"/>
  <c r="DM68" i="8"/>
  <c r="DN68" i="8"/>
  <c r="DM69" i="8"/>
  <c r="DN69" i="8"/>
  <c r="DM70" i="8"/>
  <c r="DN70" i="8"/>
  <c r="DM71" i="8"/>
  <c r="DN71" i="8"/>
  <c r="DM72" i="8"/>
  <c r="DN72" i="8"/>
  <c r="DM73" i="8"/>
  <c r="DN73" i="8"/>
  <c r="DM74" i="8"/>
  <c r="DN74" i="8"/>
  <c r="DM75" i="8"/>
  <c r="DN75" i="8"/>
  <c r="DM76" i="8"/>
  <c r="DN76" i="8"/>
  <c r="DM77" i="8"/>
  <c r="DN77" i="8"/>
  <c r="DM78" i="8"/>
  <c r="DN78" i="8"/>
  <c r="DM79" i="8"/>
  <c r="DN79" i="8"/>
  <c r="DM80" i="8"/>
  <c r="DN80" i="8"/>
  <c r="DM81" i="8"/>
  <c r="DN81" i="8"/>
  <c r="DM82" i="8"/>
  <c r="DN82" i="8"/>
  <c r="DM83" i="8"/>
  <c r="DN83" i="8"/>
  <c r="DM84" i="8"/>
  <c r="DN84" i="8"/>
  <c r="DM85" i="8"/>
  <c r="DN85" i="8"/>
  <c r="DM86" i="8"/>
  <c r="DN86" i="8"/>
  <c r="DM87" i="8"/>
  <c r="DN87" i="8"/>
  <c r="DM88" i="8"/>
  <c r="DN88" i="8"/>
  <c r="DM89" i="8"/>
  <c r="DN89" i="8"/>
  <c r="DM90" i="8"/>
  <c r="DN90" i="8"/>
  <c r="DM91" i="8"/>
  <c r="DN91" i="8"/>
  <c r="DM92" i="8"/>
  <c r="DN92" i="8"/>
  <c r="DM93" i="8"/>
  <c r="DN93" i="8"/>
  <c r="DM94" i="8"/>
  <c r="DN94" i="8"/>
  <c r="DM95" i="8"/>
  <c r="DN95" i="8"/>
  <c r="DM96" i="8"/>
  <c r="DN96" i="8"/>
  <c r="DM97" i="8"/>
  <c r="DN97" i="8"/>
  <c r="DM98" i="8"/>
  <c r="DN98" i="8"/>
  <c r="DM99" i="8"/>
  <c r="DN99" i="8"/>
  <c r="DM100" i="8"/>
  <c r="DN100" i="8"/>
  <c r="DM101" i="8"/>
  <c r="DN101" i="8"/>
  <c r="DM102" i="8"/>
  <c r="DN102" i="8"/>
  <c r="DM103" i="8"/>
  <c r="DN103" i="8"/>
  <c r="DM104" i="8"/>
  <c r="DN104" i="8"/>
  <c r="DM105" i="8"/>
  <c r="DN105" i="8"/>
  <c r="DM106" i="8"/>
  <c r="DN106" i="8"/>
  <c r="DM107" i="8"/>
  <c r="DN107" i="8"/>
  <c r="DM108" i="8"/>
  <c r="DN108" i="8"/>
  <c r="DM109" i="8"/>
  <c r="DN109" i="8"/>
  <c r="DM110" i="8"/>
  <c r="DN110" i="8"/>
  <c r="DM111" i="8"/>
  <c r="DN111" i="8"/>
  <c r="DM112" i="8"/>
  <c r="DN112" i="8"/>
  <c r="DM113" i="8"/>
  <c r="DN113" i="8"/>
  <c r="DM114" i="8"/>
  <c r="DN114" i="8"/>
  <c r="DM115" i="8"/>
  <c r="DN115" i="8"/>
  <c r="DM116" i="8"/>
  <c r="DN116" i="8"/>
  <c r="DM117" i="8"/>
  <c r="DN117" i="8"/>
  <c r="DM118" i="8"/>
  <c r="DN118" i="8"/>
  <c r="DM119" i="8"/>
  <c r="DN119" i="8"/>
  <c r="DM120" i="8"/>
  <c r="DN120" i="8"/>
  <c r="DM121" i="8"/>
  <c r="DN121" i="8"/>
  <c r="DM122" i="8"/>
  <c r="DN122" i="8"/>
  <c r="DM123" i="8"/>
  <c r="DN123" i="8"/>
  <c r="DM124" i="8"/>
  <c r="DN124" i="8"/>
  <c r="DM125" i="8"/>
  <c r="DN125" i="8"/>
  <c r="DM126" i="8"/>
  <c r="DN126" i="8"/>
  <c r="DM127" i="8"/>
  <c r="DN127" i="8"/>
  <c r="DM128" i="8"/>
  <c r="DN128" i="8"/>
  <c r="DM129" i="8"/>
  <c r="DN129" i="8"/>
  <c r="DM130" i="8"/>
  <c r="DN130" i="8"/>
  <c r="DM131" i="8"/>
  <c r="DN131" i="8"/>
  <c r="DM132" i="8"/>
  <c r="DN132" i="8"/>
  <c r="DM133" i="8"/>
  <c r="DN133" i="8"/>
  <c r="DM134" i="8"/>
  <c r="DN134" i="8"/>
  <c r="DM135" i="8"/>
  <c r="DN135" i="8"/>
  <c r="DM136" i="8"/>
  <c r="DN136" i="8"/>
  <c r="DM137" i="8"/>
  <c r="DN137" i="8"/>
  <c r="DM138" i="8"/>
  <c r="DN138" i="8"/>
  <c r="DM139" i="8"/>
  <c r="DN139" i="8"/>
  <c r="DM140" i="8"/>
  <c r="DN140" i="8"/>
  <c r="DM141" i="8"/>
  <c r="DN141" i="8"/>
  <c r="DM142" i="8"/>
  <c r="DN142" i="8"/>
  <c r="DM143" i="8"/>
  <c r="DN143" i="8"/>
  <c r="DM144" i="8"/>
  <c r="DN144" i="8"/>
  <c r="DM145" i="8"/>
  <c r="DN145" i="8"/>
  <c r="DM146" i="8"/>
  <c r="DN146" i="8"/>
  <c r="DM147" i="8"/>
  <c r="DN147" i="8"/>
  <c r="DM148" i="8"/>
  <c r="DN148" i="8"/>
  <c r="DM149" i="8"/>
  <c r="DN149" i="8"/>
  <c r="DM150" i="8"/>
  <c r="DN150" i="8"/>
  <c r="DM151" i="8"/>
  <c r="DN151" i="8"/>
  <c r="DM152" i="8"/>
  <c r="DN152" i="8"/>
  <c r="DM153" i="8"/>
  <c r="DN153" i="8"/>
  <c r="DM154" i="8"/>
  <c r="DN154" i="8"/>
  <c r="DM155" i="8"/>
  <c r="DN155" i="8"/>
  <c r="DM156" i="8"/>
  <c r="DN156" i="8"/>
  <c r="DM157" i="8"/>
  <c r="DN157" i="8"/>
  <c r="DM158" i="8"/>
  <c r="DN158" i="8"/>
  <c r="DM159" i="8"/>
  <c r="DN159" i="8"/>
  <c r="DM160" i="8"/>
  <c r="DN160" i="8"/>
  <c r="DM161" i="8"/>
  <c r="DN161" i="8"/>
  <c r="DM162" i="8"/>
  <c r="DN162" i="8"/>
  <c r="DM163" i="8"/>
  <c r="DN163" i="8"/>
  <c r="DM164" i="8"/>
  <c r="DN164" i="8"/>
  <c r="DM165" i="8"/>
  <c r="DN165" i="8"/>
  <c r="DM166" i="8"/>
  <c r="DN166" i="8"/>
  <c r="DM167" i="8"/>
  <c r="DN167" i="8"/>
  <c r="DM168" i="8"/>
  <c r="DN168" i="8"/>
  <c r="DM169" i="8"/>
  <c r="DN169" i="8"/>
  <c r="DM170" i="8"/>
  <c r="DN170" i="8"/>
  <c r="DM171" i="8"/>
  <c r="DN171" i="8"/>
  <c r="DM172" i="8"/>
  <c r="DN172" i="8"/>
  <c r="DM173" i="8"/>
  <c r="DN173" i="8"/>
  <c r="DM174" i="8"/>
  <c r="DN174" i="8"/>
  <c r="DM175" i="8"/>
  <c r="DN175" i="8"/>
  <c r="DM176" i="8"/>
  <c r="DN176" i="8"/>
  <c r="DN13" i="8"/>
  <c r="DN12" i="8"/>
  <c r="DM13" i="8"/>
  <c r="DM12" i="8"/>
  <c r="DC18" i="8"/>
  <c r="DB16" i="8"/>
  <c r="DB14" i="8"/>
  <c r="DC14" i="8"/>
  <c r="DB15" i="8"/>
  <c r="DC15" i="8"/>
  <c r="DC16" i="8"/>
  <c r="DB17" i="8"/>
  <c r="DC17" i="8"/>
  <c r="DB18" i="8"/>
  <c r="DB19" i="8"/>
  <c r="DC19" i="8"/>
  <c r="DB20" i="8"/>
  <c r="DC20" i="8"/>
  <c r="DB21" i="8"/>
  <c r="DC21" i="8"/>
  <c r="DB22" i="8"/>
  <c r="DC22" i="8"/>
  <c r="DB23" i="8"/>
  <c r="DC23" i="8"/>
  <c r="DB24" i="8"/>
  <c r="DC24" i="8"/>
  <c r="DB25" i="8"/>
  <c r="DC25" i="8"/>
  <c r="DB26" i="8"/>
  <c r="DC26" i="8"/>
  <c r="DB27" i="8"/>
  <c r="DC27" i="8"/>
  <c r="DB28" i="8"/>
  <c r="DC28" i="8"/>
  <c r="DB29" i="8"/>
  <c r="DC29" i="8"/>
  <c r="DB30" i="8"/>
  <c r="DC30" i="8"/>
  <c r="DB31" i="8"/>
  <c r="DC31" i="8"/>
  <c r="DB32" i="8"/>
  <c r="DC32" i="8"/>
  <c r="DB33" i="8"/>
  <c r="DC33" i="8"/>
  <c r="DB34" i="8"/>
  <c r="DC34" i="8"/>
  <c r="DB35" i="8"/>
  <c r="DC35" i="8"/>
  <c r="DB36" i="8"/>
  <c r="DC36" i="8"/>
  <c r="DB37" i="8"/>
  <c r="DC37" i="8"/>
  <c r="DB38" i="8"/>
  <c r="DC38" i="8"/>
  <c r="DB39" i="8"/>
  <c r="DC39" i="8"/>
  <c r="DB40" i="8"/>
  <c r="DC40" i="8"/>
  <c r="DB41" i="8"/>
  <c r="DC41" i="8"/>
  <c r="DB42" i="8"/>
  <c r="DC42" i="8"/>
  <c r="DB43" i="8"/>
  <c r="DC43" i="8"/>
  <c r="DB44" i="8"/>
  <c r="DC44" i="8"/>
  <c r="DB45" i="8"/>
  <c r="DC45" i="8"/>
  <c r="DB46" i="8"/>
  <c r="DC46" i="8"/>
  <c r="DB47" i="8"/>
  <c r="DC47" i="8"/>
  <c r="DB48" i="8"/>
  <c r="DC48" i="8"/>
  <c r="DB49" i="8"/>
  <c r="DC49" i="8"/>
  <c r="DB50" i="8"/>
  <c r="DC50" i="8"/>
  <c r="DB51" i="8"/>
  <c r="DC51" i="8"/>
  <c r="DB52" i="8"/>
  <c r="DC52" i="8"/>
  <c r="DB53" i="8"/>
  <c r="DC53" i="8"/>
  <c r="DB54" i="8"/>
  <c r="DC54" i="8"/>
  <c r="DB55" i="8"/>
  <c r="DC55" i="8"/>
  <c r="DB56" i="8"/>
  <c r="DC56" i="8"/>
  <c r="DB57" i="8"/>
  <c r="DC57" i="8"/>
  <c r="DB58" i="8"/>
  <c r="DC58" i="8"/>
  <c r="DB59" i="8"/>
  <c r="DC59" i="8"/>
  <c r="DB60" i="8"/>
  <c r="DC60" i="8"/>
  <c r="DB61" i="8"/>
  <c r="DC61" i="8"/>
  <c r="DB62" i="8"/>
  <c r="DC62" i="8"/>
  <c r="DB63" i="8"/>
  <c r="DC63" i="8"/>
  <c r="DB64" i="8"/>
  <c r="DC64" i="8"/>
  <c r="DB65" i="8"/>
  <c r="DC65" i="8"/>
  <c r="DB66" i="8"/>
  <c r="DC66" i="8"/>
  <c r="DB67" i="8"/>
  <c r="DC67" i="8"/>
  <c r="DB68" i="8"/>
  <c r="DC68" i="8"/>
  <c r="DB69" i="8"/>
  <c r="DC69" i="8"/>
  <c r="DB70" i="8"/>
  <c r="DC70" i="8"/>
  <c r="DB71" i="8"/>
  <c r="DC71" i="8"/>
  <c r="DB72" i="8"/>
  <c r="DC72" i="8"/>
  <c r="DB73" i="8"/>
  <c r="DC73" i="8"/>
  <c r="DB74" i="8"/>
  <c r="DC74" i="8"/>
  <c r="DB75" i="8"/>
  <c r="DC75" i="8"/>
  <c r="DB76" i="8"/>
  <c r="DC76" i="8"/>
  <c r="DB77" i="8"/>
  <c r="DC77" i="8"/>
  <c r="DB78" i="8"/>
  <c r="DC78" i="8"/>
  <c r="DB79" i="8"/>
  <c r="DC79" i="8"/>
  <c r="DB80" i="8"/>
  <c r="DC80" i="8"/>
  <c r="DB81" i="8"/>
  <c r="DC81" i="8"/>
  <c r="DB82" i="8"/>
  <c r="DC82" i="8"/>
  <c r="DB83" i="8"/>
  <c r="DC83" i="8"/>
  <c r="DB84" i="8"/>
  <c r="DC84" i="8"/>
  <c r="DB85" i="8"/>
  <c r="DC85" i="8"/>
  <c r="DB86" i="8"/>
  <c r="DC86" i="8"/>
  <c r="DB87" i="8"/>
  <c r="DC87" i="8"/>
  <c r="DB88" i="8"/>
  <c r="DC88" i="8"/>
  <c r="DB89" i="8"/>
  <c r="DC89" i="8"/>
  <c r="DB90" i="8"/>
  <c r="DC90" i="8"/>
  <c r="DB91" i="8"/>
  <c r="DC91" i="8"/>
  <c r="DB92" i="8"/>
  <c r="DC92" i="8"/>
  <c r="DB93" i="8"/>
  <c r="DC93" i="8"/>
  <c r="DB94" i="8"/>
  <c r="DC94" i="8"/>
  <c r="DB95" i="8"/>
  <c r="DC95" i="8"/>
  <c r="DB96" i="8"/>
  <c r="DC96" i="8"/>
  <c r="DB97" i="8"/>
  <c r="DC97" i="8"/>
  <c r="DB98" i="8"/>
  <c r="DC98" i="8"/>
  <c r="DB99" i="8"/>
  <c r="DC99" i="8"/>
  <c r="DB100" i="8"/>
  <c r="DC100" i="8"/>
  <c r="DB101" i="8"/>
  <c r="DC101" i="8"/>
  <c r="DB102" i="8"/>
  <c r="DC102" i="8"/>
  <c r="DB103" i="8"/>
  <c r="DC103" i="8"/>
  <c r="DB104" i="8"/>
  <c r="DC104" i="8"/>
  <c r="DB105" i="8"/>
  <c r="DC105" i="8"/>
  <c r="DB106" i="8"/>
  <c r="DC106" i="8"/>
  <c r="DB107" i="8"/>
  <c r="DC107" i="8"/>
  <c r="DB108" i="8"/>
  <c r="DC108" i="8"/>
  <c r="DB109" i="8"/>
  <c r="DC109" i="8"/>
  <c r="DB110" i="8"/>
  <c r="DC110" i="8"/>
  <c r="DB111" i="8"/>
  <c r="DC111" i="8"/>
  <c r="DB112" i="8"/>
  <c r="DC112" i="8"/>
  <c r="DB113" i="8"/>
  <c r="DC113" i="8"/>
  <c r="DB114" i="8"/>
  <c r="DC114" i="8"/>
  <c r="DB115" i="8"/>
  <c r="DC115" i="8"/>
  <c r="DB116" i="8"/>
  <c r="DC116" i="8"/>
  <c r="DB117" i="8"/>
  <c r="DC117" i="8"/>
  <c r="DB118" i="8"/>
  <c r="DC118" i="8"/>
  <c r="DB119" i="8"/>
  <c r="DC119" i="8"/>
  <c r="DB120" i="8"/>
  <c r="DC120" i="8"/>
  <c r="DB121" i="8"/>
  <c r="DC121" i="8"/>
  <c r="DB122" i="8"/>
  <c r="DC122" i="8"/>
  <c r="DB123" i="8"/>
  <c r="DC123" i="8"/>
  <c r="DB124" i="8"/>
  <c r="DC124" i="8"/>
  <c r="DB125" i="8"/>
  <c r="DC125" i="8"/>
  <c r="DB126" i="8"/>
  <c r="DC126" i="8"/>
  <c r="DB127" i="8"/>
  <c r="DC127" i="8"/>
  <c r="DB128" i="8"/>
  <c r="DC128" i="8"/>
  <c r="DB129" i="8"/>
  <c r="DC129" i="8"/>
  <c r="DB130" i="8"/>
  <c r="DC130" i="8"/>
  <c r="DB131" i="8"/>
  <c r="DC131" i="8"/>
  <c r="DB132" i="8"/>
  <c r="DC132" i="8"/>
  <c r="DB133" i="8"/>
  <c r="DC133" i="8"/>
  <c r="DB134" i="8"/>
  <c r="DC134" i="8"/>
  <c r="DB135" i="8"/>
  <c r="DC135" i="8"/>
  <c r="DB136" i="8"/>
  <c r="DC136" i="8"/>
  <c r="DB137" i="8"/>
  <c r="DC137" i="8"/>
  <c r="DB138" i="8"/>
  <c r="DC138" i="8"/>
  <c r="DB139" i="8"/>
  <c r="DC139" i="8"/>
  <c r="DB140" i="8"/>
  <c r="DC140" i="8"/>
  <c r="DB141" i="8"/>
  <c r="DC141" i="8"/>
  <c r="DB142" i="8"/>
  <c r="DC142" i="8"/>
  <c r="DB143" i="8"/>
  <c r="DC143" i="8"/>
  <c r="DB144" i="8"/>
  <c r="DC144" i="8"/>
  <c r="DB145" i="8"/>
  <c r="DC145" i="8"/>
  <c r="DB146" i="8"/>
  <c r="DC146" i="8"/>
  <c r="DB147" i="8"/>
  <c r="DC147" i="8"/>
  <c r="DB148" i="8"/>
  <c r="DC148" i="8"/>
  <c r="DB149" i="8"/>
  <c r="DC149" i="8"/>
  <c r="DB150" i="8"/>
  <c r="DC150" i="8"/>
  <c r="DB151" i="8"/>
  <c r="DC151" i="8"/>
  <c r="DB152" i="8"/>
  <c r="DC152" i="8"/>
  <c r="DB153" i="8"/>
  <c r="DC153" i="8"/>
  <c r="DB154" i="8"/>
  <c r="DC154" i="8"/>
  <c r="DB155" i="8"/>
  <c r="DC155" i="8"/>
  <c r="DB156" i="8"/>
  <c r="DC156" i="8"/>
  <c r="DB157" i="8"/>
  <c r="DC157" i="8"/>
  <c r="DB158" i="8"/>
  <c r="DC158" i="8"/>
  <c r="DB159" i="8"/>
  <c r="DC159" i="8"/>
  <c r="DB160" i="8"/>
  <c r="DC160" i="8"/>
  <c r="DB161" i="8"/>
  <c r="DC161" i="8"/>
  <c r="DB162" i="8"/>
  <c r="DC162" i="8"/>
  <c r="DB163" i="8"/>
  <c r="DC163" i="8"/>
  <c r="DB164" i="8"/>
  <c r="DC164" i="8"/>
  <c r="DB165" i="8"/>
  <c r="DC165" i="8"/>
  <c r="DB166" i="8"/>
  <c r="DC166" i="8"/>
  <c r="DB167" i="8"/>
  <c r="DC167" i="8"/>
  <c r="DB168" i="8"/>
  <c r="DC168" i="8"/>
  <c r="DB169" i="8"/>
  <c r="DC169" i="8"/>
  <c r="DB170" i="8"/>
  <c r="DC170" i="8"/>
  <c r="DB171" i="8"/>
  <c r="DC171" i="8"/>
  <c r="DB172" i="8"/>
  <c r="DC172" i="8"/>
  <c r="DB173" i="8"/>
  <c r="DC173" i="8"/>
  <c r="DB174" i="8"/>
  <c r="DC174" i="8"/>
  <c r="DB175" i="8"/>
  <c r="DC175" i="8"/>
  <c r="DB176" i="8"/>
  <c r="DC176" i="8"/>
  <c r="DC13" i="8"/>
  <c r="DC12" i="8"/>
  <c r="DB13" i="8"/>
  <c r="DB12" i="8"/>
  <c r="CQ25" i="8"/>
  <c r="CR19" i="8"/>
  <c r="CQ14" i="8"/>
  <c r="CR14" i="8"/>
  <c r="CQ15" i="8"/>
  <c r="CR15" i="8"/>
  <c r="CQ16" i="8"/>
  <c r="CR16" i="8"/>
  <c r="CQ17" i="8"/>
  <c r="CR17" i="8"/>
  <c r="CQ18" i="8"/>
  <c r="CR18" i="8"/>
  <c r="CQ19" i="8"/>
  <c r="CQ20" i="8"/>
  <c r="CR20" i="8"/>
  <c r="CQ21" i="8"/>
  <c r="CR21" i="8"/>
  <c r="CQ22" i="8"/>
  <c r="CR22" i="8"/>
  <c r="CQ23" i="8"/>
  <c r="CR23" i="8"/>
  <c r="CQ24" i="8"/>
  <c r="CR24" i="8"/>
  <c r="CR25" i="8"/>
  <c r="CQ26" i="8"/>
  <c r="CR26" i="8"/>
  <c r="CQ27" i="8"/>
  <c r="CR27" i="8"/>
  <c r="CQ28" i="8"/>
  <c r="CR28" i="8"/>
  <c r="CQ29" i="8"/>
  <c r="CR29" i="8"/>
  <c r="CQ30" i="8"/>
  <c r="CR30" i="8"/>
  <c r="CQ31" i="8"/>
  <c r="CR31" i="8"/>
  <c r="CQ32" i="8"/>
  <c r="CR32" i="8"/>
  <c r="CQ33" i="8"/>
  <c r="CR33" i="8"/>
  <c r="CQ34" i="8"/>
  <c r="CR34" i="8"/>
  <c r="CQ35" i="8"/>
  <c r="CR35" i="8"/>
  <c r="CQ36" i="8"/>
  <c r="CR36" i="8"/>
  <c r="CQ37" i="8"/>
  <c r="CR37" i="8"/>
  <c r="CQ38" i="8"/>
  <c r="CR38" i="8"/>
  <c r="CQ39" i="8"/>
  <c r="CR39" i="8"/>
  <c r="CQ40" i="8"/>
  <c r="CR40" i="8"/>
  <c r="CQ41" i="8"/>
  <c r="CR41" i="8"/>
  <c r="CQ42" i="8"/>
  <c r="CR42" i="8"/>
  <c r="CQ43" i="8"/>
  <c r="CR43" i="8"/>
  <c r="CQ44" i="8"/>
  <c r="CR44" i="8"/>
  <c r="CQ45" i="8"/>
  <c r="CR45" i="8"/>
  <c r="CQ46" i="8"/>
  <c r="CR46" i="8"/>
  <c r="CQ47" i="8"/>
  <c r="CR47" i="8"/>
  <c r="CQ48" i="8"/>
  <c r="CR48" i="8"/>
  <c r="CQ49" i="8"/>
  <c r="CR49" i="8"/>
  <c r="CQ50" i="8"/>
  <c r="CR50" i="8"/>
  <c r="CQ51" i="8"/>
  <c r="CR51" i="8"/>
  <c r="CQ52" i="8"/>
  <c r="CR52" i="8"/>
  <c r="CQ53" i="8"/>
  <c r="CR53" i="8"/>
  <c r="CQ54" i="8"/>
  <c r="CR54" i="8"/>
  <c r="CQ55" i="8"/>
  <c r="CR55" i="8"/>
  <c r="CQ56" i="8"/>
  <c r="CR56" i="8"/>
  <c r="CQ57" i="8"/>
  <c r="CR57" i="8"/>
  <c r="CQ58" i="8"/>
  <c r="CR58" i="8"/>
  <c r="CQ59" i="8"/>
  <c r="CR59" i="8"/>
  <c r="CQ60" i="8"/>
  <c r="CR60" i="8"/>
  <c r="CQ61" i="8"/>
  <c r="CR61" i="8"/>
  <c r="CQ62" i="8"/>
  <c r="CR62" i="8"/>
  <c r="CQ63" i="8"/>
  <c r="CR63" i="8"/>
  <c r="CQ64" i="8"/>
  <c r="CR64" i="8"/>
  <c r="CQ65" i="8"/>
  <c r="CR65" i="8"/>
  <c r="CQ66" i="8"/>
  <c r="CR66" i="8"/>
  <c r="CQ67" i="8"/>
  <c r="CR67" i="8"/>
  <c r="CQ68" i="8"/>
  <c r="CR68" i="8"/>
  <c r="CQ69" i="8"/>
  <c r="CR69" i="8"/>
  <c r="CQ70" i="8"/>
  <c r="CR70" i="8"/>
  <c r="CQ71" i="8"/>
  <c r="CR71" i="8"/>
  <c r="CQ72" i="8"/>
  <c r="CR72" i="8"/>
  <c r="CQ73" i="8"/>
  <c r="CR73" i="8"/>
  <c r="CQ74" i="8"/>
  <c r="CR74" i="8"/>
  <c r="CQ75" i="8"/>
  <c r="CR75" i="8"/>
  <c r="CQ76" i="8"/>
  <c r="CR76" i="8"/>
  <c r="CQ77" i="8"/>
  <c r="CR77" i="8"/>
  <c r="CQ78" i="8"/>
  <c r="CR78" i="8"/>
  <c r="CQ79" i="8"/>
  <c r="CR79" i="8"/>
  <c r="CQ80" i="8"/>
  <c r="CR80" i="8"/>
  <c r="CQ81" i="8"/>
  <c r="CR81" i="8"/>
  <c r="CQ82" i="8"/>
  <c r="CR82" i="8"/>
  <c r="CQ83" i="8"/>
  <c r="CR83" i="8"/>
  <c r="CQ84" i="8"/>
  <c r="CR84" i="8"/>
  <c r="CQ85" i="8"/>
  <c r="CR85" i="8"/>
  <c r="CQ86" i="8"/>
  <c r="CR86" i="8"/>
  <c r="CQ87" i="8"/>
  <c r="CR87" i="8"/>
  <c r="CQ88" i="8"/>
  <c r="CR88" i="8"/>
  <c r="CQ89" i="8"/>
  <c r="CR89" i="8"/>
  <c r="CQ90" i="8"/>
  <c r="CR90" i="8"/>
  <c r="CQ91" i="8"/>
  <c r="CR91" i="8"/>
  <c r="CQ92" i="8"/>
  <c r="CR92" i="8"/>
  <c r="CQ93" i="8"/>
  <c r="CR93" i="8"/>
  <c r="CQ94" i="8"/>
  <c r="CR94" i="8"/>
  <c r="CQ95" i="8"/>
  <c r="CR95" i="8"/>
  <c r="CQ96" i="8"/>
  <c r="CR96" i="8"/>
  <c r="CQ97" i="8"/>
  <c r="CR97" i="8"/>
  <c r="CQ98" i="8"/>
  <c r="CR98" i="8"/>
  <c r="CQ99" i="8"/>
  <c r="CR99" i="8"/>
  <c r="CQ100" i="8"/>
  <c r="CR100" i="8"/>
  <c r="CQ101" i="8"/>
  <c r="CR101" i="8"/>
  <c r="CQ102" i="8"/>
  <c r="CR102" i="8"/>
  <c r="CQ103" i="8"/>
  <c r="CR103" i="8"/>
  <c r="CQ104" i="8"/>
  <c r="CR104" i="8"/>
  <c r="CQ105" i="8"/>
  <c r="CR105" i="8"/>
  <c r="CQ106" i="8"/>
  <c r="CR106" i="8"/>
  <c r="CQ107" i="8"/>
  <c r="CR107" i="8"/>
  <c r="CQ108" i="8"/>
  <c r="CR108" i="8"/>
  <c r="CQ109" i="8"/>
  <c r="CR109" i="8"/>
  <c r="CQ110" i="8"/>
  <c r="CR110" i="8"/>
  <c r="CQ111" i="8"/>
  <c r="CR111" i="8"/>
  <c r="CQ112" i="8"/>
  <c r="CR112" i="8"/>
  <c r="CQ113" i="8"/>
  <c r="CR113" i="8"/>
  <c r="CQ114" i="8"/>
  <c r="CR114" i="8"/>
  <c r="CQ115" i="8"/>
  <c r="CR115" i="8"/>
  <c r="CQ116" i="8"/>
  <c r="CR116" i="8"/>
  <c r="CQ117" i="8"/>
  <c r="CR117" i="8"/>
  <c r="CQ118" i="8"/>
  <c r="CR118" i="8"/>
  <c r="CQ119" i="8"/>
  <c r="CR119" i="8"/>
  <c r="CQ120" i="8"/>
  <c r="CR120" i="8"/>
  <c r="CQ121" i="8"/>
  <c r="CR121" i="8"/>
  <c r="CQ122" i="8"/>
  <c r="CR122" i="8"/>
  <c r="CQ123" i="8"/>
  <c r="CR123" i="8"/>
  <c r="CQ124" i="8"/>
  <c r="CR124" i="8"/>
  <c r="CQ125" i="8"/>
  <c r="CR125" i="8"/>
  <c r="CQ126" i="8"/>
  <c r="CR126" i="8"/>
  <c r="CQ127" i="8"/>
  <c r="CR127" i="8"/>
  <c r="CQ128" i="8"/>
  <c r="CR128" i="8"/>
  <c r="CQ129" i="8"/>
  <c r="CR129" i="8"/>
  <c r="CQ130" i="8"/>
  <c r="CR130" i="8"/>
  <c r="CQ131" i="8"/>
  <c r="CR131" i="8"/>
  <c r="CQ132" i="8"/>
  <c r="CR132" i="8"/>
  <c r="CQ133" i="8"/>
  <c r="CR133" i="8"/>
  <c r="CQ134" i="8"/>
  <c r="CR134" i="8"/>
  <c r="CQ135" i="8"/>
  <c r="CR135" i="8"/>
  <c r="CQ136" i="8"/>
  <c r="CR136" i="8"/>
  <c r="CQ137" i="8"/>
  <c r="CR137" i="8"/>
  <c r="CQ138" i="8"/>
  <c r="CR138" i="8"/>
  <c r="CQ139" i="8"/>
  <c r="CR139" i="8"/>
  <c r="CQ140" i="8"/>
  <c r="CR140" i="8"/>
  <c r="CQ141" i="8"/>
  <c r="CR141" i="8"/>
  <c r="CQ142" i="8"/>
  <c r="CR142" i="8"/>
  <c r="CQ143" i="8"/>
  <c r="CR143" i="8"/>
  <c r="CQ144" i="8"/>
  <c r="CR144" i="8"/>
  <c r="CQ145" i="8"/>
  <c r="CR145" i="8"/>
  <c r="CQ146" i="8"/>
  <c r="CR146" i="8"/>
  <c r="CQ147" i="8"/>
  <c r="CR147" i="8"/>
  <c r="CQ148" i="8"/>
  <c r="CR148" i="8"/>
  <c r="CQ149" i="8"/>
  <c r="CR149" i="8"/>
  <c r="CQ150" i="8"/>
  <c r="CR150" i="8"/>
  <c r="CQ151" i="8"/>
  <c r="CR151" i="8"/>
  <c r="CQ152" i="8"/>
  <c r="CR152" i="8"/>
  <c r="CQ153" i="8"/>
  <c r="CR153" i="8"/>
  <c r="CQ154" i="8"/>
  <c r="CR154" i="8"/>
  <c r="CQ155" i="8"/>
  <c r="CR155" i="8"/>
  <c r="CQ156" i="8"/>
  <c r="CR156" i="8"/>
  <c r="CQ157" i="8"/>
  <c r="CR157" i="8"/>
  <c r="CQ158" i="8"/>
  <c r="CR158" i="8"/>
  <c r="CQ159" i="8"/>
  <c r="CR159" i="8"/>
  <c r="CQ160" i="8"/>
  <c r="CR160" i="8"/>
  <c r="CQ161" i="8"/>
  <c r="CR161" i="8"/>
  <c r="CQ162" i="8"/>
  <c r="CR162" i="8"/>
  <c r="CQ163" i="8"/>
  <c r="CR163" i="8"/>
  <c r="CQ164" i="8"/>
  <c r="CR164" i="8"/>
  <c r="CQ165" i="8"/>
  <c r="CR165" i="8"/>
  <c r="CQ166" i="8"/>
  <c r="CR166" i="8"/>
  <c r="CQ167" i="8"/>
  <c r="CR167" i="8"/>
  <c r="CQ168" i="8"/>
  <c r="CR168" i="8"/>
  <c r="CQ169" i="8"/>
  <c r="CR169" i="8"/>
  <c r="CQ170" i="8"/>
  <c r="CR170" i="8"/>
  <c r="CQ171" i="8"/>
  <c r="CR171" i="8"/>
  <c r="CQ172" i="8"/>
  <c r="CR172" i="8"/>
  <c r="CQ173" i="8"/>
  <c r="CR173" i="8"/>
  <c r="CQ174" i="8"/>
  <c r="CR174" i="8"/>
  <c r="CQ175" i="8"/>
  <c r="CR175" i="8"/>
  <c r="CQ176" i="8"/>
  <c r="CR176" i="8"/>
  <c r="CR13" i="8"/>
  <c r="CR12" i="8"/>
  <c r="CQ13" i="8"/>
  <c r="CQ12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7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56" i="8"/>
  <c r="CG57" i="8"/>
  <c r="CG58" i="8"/>
  <c r="CG59" i="8"/>
  <c r="CG60" i="8"/>
  <c r="CG61" i="8"/>
  <c r="CG62" i="8"/>
  <c r="CG63" i="8"/>
  <c r="CG64" i="8"/>
  <c r="CG65" i="8"/>
  <c r="CG66" i="8"/>
  <c r="CG67" i="8"/>
  <c r="CG68" i="8"/>
  <c r="CG69" i="8"/>
  <c r="CG70" i="8"/>
  <c r="CG71" i="8"/>
  <c r="CG72" i="8"/>
  <c r="CG73" i="8"/>
  <c r="CG74" i="8"/>
  <c r="CG75" i="8"/>
  <c r="CG76" i="8"/>
  <c r="CG77" i="8"/>
  <c r="CG78" i="8"/>
  <c r="CG79" i="8"/>
  <c r="CG80" i="8"/>
  <c r="CG81" i="8"/>
  <c r="CG82" i="8"/>
  <c r="CG83" i="8"/>
  <c r="CG84" i="8"/>
  <c r="CG85" i="8"/>
  <c r="CG86" i="8"/>
  <c r="CG87" i="8"/>
  <c r="CG88" i="8"/>
  <c r="CG89" i="8"/>
  <c r="CG90" i="8"/>
  <c r="CG91" i="8"/>
  <c r="CG92" i="8"/>
  <c r="CG93" i="8"/>
  <c r="CG94" i="8"/>
  <c r="CG95" i="8"/>
  <c r="CG96" i="8"/>
  <c r="CG97" i="8"/>
  <c r="CG98" i="8"/>
  <c r="CG99" i="8"/>
  <c r="CG100" i="8"/>
  <c r="CG101" i="8"/>
  <c r="CG102" i="8"/>
  <c r="CG103" i="8"/>
  <c r="CG104" i="8"/>
  <c r="CG105" i="8"/>
  <c r="CG106" i="8"/>
  <c r="CG107" i="8"/>
  <c r="CG108" i="8"/>
  <c r="CG109" i="8"/>
  <c r="CG110" i="8"/>
  <c r="CG111" i="8"/>
  <c r="CG112" i="8"/>
  <c r="CG113" i="8"/>
  <c r="CG114" i="8"/>
  <c r="CG115" i="8"/>
  <c r="CG116" i="8"/>
  <c r="CG117" i="8"/>
  <c r="CG118" i="8"/>
  <c r="CG119" i="8"/>
  <c r="CG120" i="8"/>
  <c r="CG121" i="8"/>
  <c r="CG122" i="8"/>
  <c r="CG123" i="8"/>
  <c r="CG124" i="8"/>
  <c r="CG125" i="8"/>
  <c r="CG126" i="8"/>
  <c r="CG127" i="8"/>
  <c r="CG128" i="8"/>
  <c r="CG129" i="8"/>
  <c r="CG130" i="8"/>
  <c r="CG131" i="8"/>
  <c r="CG132" i="8"/>
  <c r="CG133" i="8"/>
  <c r="CG134" i="8"/>
  <c r="CG135" i="8"/>
  <c r="CG136" i="8"/>
  <c r="CG137" i="8"/>
  <c r="CG138" i="8"/>
  <c r="CG139" i="8"/>
  <c r="CG140" i="8"/>
  <c r="CG141" i="8"/>
  <c r="CG142" i="8"/>
  <c r="CG143" i="8"/>
  <c r="CG144" i="8"/>
  <c r="CG145" i="8"/>
  <c r="CG146" i="8"/>
  <c r="CG147" i="8"/>
  <c r="CG148" i="8"/>
  <c r="CG149" i="8"/>
  <c r="CG150" i="8"/>
  <c r="CG151" i="8"/>
  <c r="CG152" i="8"/>
  <c r="CG153" i="8"/>
  <c r="CG154" i="8"/>
  <c r="CG155" i="8"/>
  <c r="CG156" i="8"/>
  <c r="CG157" i="8"/>
  <c r="CG158" i="8"/>
  <c r="CG159" i="8"/>
  <c r="CG160" i="8"/>
  <c r="CG161" i="8"/>
  <c r="CG162" i="8"/>
  <c r="CG163" i="8"/>
  <c r="CG164" i="8"/>
  <c r="CG165" i="8"/>
  <c r="CG166" i="8"/>
  <c r="CG167" i="8"/>
  <c r="CG168" i="8"/>
  <c r="CG169" i="8"/>
  <c r="CG170" i="8"/>
  <c r="CG171" i="8"/>
  <c r="CG172" i="8"/>
  <c r="CG173" i="8"/>
  <c r="CG174" i="8"/>
  <c r="CG175" i="8"/>
  <c r="CG176" i="8"/>
  <c r="CG12" i="8"/>
  <c r="CG13" i="8"/>
  <c r="CF16" i="8"/>
  <c r="CF14" i="8"/>
  <c r="CF15" i="8"/>
  <c r="CF17" i="8"/>
  <c r="CF18" i="8"/>
  <c r="CF19" i="8"/>
  <c r="CF20" i="8"/>
  <c r="CF21" i="8"/>
  <c r="CF22" i="8"/>
  <c r="CF23" i="8"/>
  <c r="CF24" i="8"/>
  <c r="CF25" i="8"/>
  <c r="CF26" i="8"/>
  <c r="CF27" i="8"/>
  <c r="CF28" i="8"/>
  <c r="CF29" i="8"/>
  <c r="CF30" i="8"/>
  <c r="CF31" i="8"/>
  <c r="CF32" i="8"/>
  <c r="CF33" i="8"/>
  <c r="CF34" i="8"/>
  <c r="CF35" i="8"/>
  <c r="CF36" i="8"/>
  <c r="CF37" i="8"/>
  <c r="CF38" i="8"/>
  <c r="CF39" i="8"/>
  <c r="CF40" i="8"/>
  <c r="CF41" i="8"/>
  <c r="CF42" i="8"/>
  <c r="CF43" i="8"/>
  <c r="CF44" i="8"/>
  <c r="CF45" i="8"/>
  <c r="CF46" i="8"/>
  <c r="CF47" i="8"/>
  <c r="CF48" i="8"/>
  <c r="CF49" i="8"/>
  <c r="CF50" i="8"/>
  <c r="CF51" i="8"/>
  <c r="CF52" i="8"/>
  <c r="CF53" i="8"/>
  <c r="CF54" i="8"/>
  <c r="CF55" i="8"/>
  <c r="CF56" i="8"/>
  <c r="CF57" i="8"/>
  <c r="CF58" i="8"/>
  <c r="CF59" i="8"/>
  <c r="CF60" i="8"/>
  <c r="CF61" i="8"/>
  <c r="CF62" i="8"/>
  <c r="CF63" i="8"/>
  <c r="CF64" i="8"/>
  <c r="CF65" i="8"/>
  <c r="CF66" i="8"/>
  <c r="CF67" i="8"/>
  <c r="CF68" i="8"/>
  <c r="CF69" i="8"/>
  <c r="CF70" i="8"/>
  <c r="CF71" i="8"/>
  <c r="CF72" i="8"/>
  <c r="CF73" i="8"/>
  <c r="CF74" i="8"/>
  <c r="CF75" i="8"/>
  <c r="CF76" i="8"/>
  <c r="CF77" i="8"/>
  <c r="CF78" i="8"/>
  <c r="CF79" i="8"/>
  <c r="CF80" i="8"/>
  <c r="CF81" i="8"/>
  <c r="CF82" i="8"/>
  <c r="CF83" i="8"/>
  <c r="CF84" i="8"/>
  <c r="CF85" i="8"/>
  <c r="CF86" i="8"/>
  <c r="CF87" i="8"/>
  <c r="CF88" i="8"/>
  <c r="CF89" i="8"/>
  <c r="CF90" i="8"/>
  <c r="CF91" i="8"/>
  <c r="CF92" i="8"/>
  <c r="CF93" i="8"/>
  <c r="CF94" i="8"/>
  <c r="CF95" i="8"/>
  <c r="CF96" i="8"/>
  <c r="CF97" i="8"/>
  <c r="CF98" i="8"/>
  <c r="CF99" i="8"/>
  <c r="CF100" i="8"/>
  <c r="CF101" i="8"/>
  <c r="CF102" i="8"/>
  <c r="CF103" i="8"/>
  <c r="CF104" i="8"/>
  <c r="CF105" i="8"/>
  <c r="CF106" i="8"/>
  <c r="CF107" i="8"/>
  <c r="CF108" i="8"/>
  <c r="CF109" i="8"/>
  <c r="CF110" i="8"/>
  <c r="CF111" i="8"/>
  <c r="CF112" i="8"/>
  <c r="CF113" i="8"/>
  <c r="CF114" i="8"/>
  <c r="CF115" i="8"/>
  <c r="CF116" i="8"/>
  <c r="CF117" i="8"/>
  <c r="CF118" i="8"/>
  <c r="CF119" i="8"/>
  <c r="CF120" i="8"/>
  <c r="CF121" i="8"/>
  <c r="CF122" i="8"/>
  <c r="CF123" i="8"/>
  <c r="CF124" i="8"/>
  <c r="CF125" i="8"/>
  <c r="CF126" i="8"/>
  <c r="CF127" i="8"/>
  <c r="CF128" i="8"/>
  <c r="CF129" i="8"/>
  <c r="CF130" i="8"/>
  <c r="CF131" i="8"/>
  <c r="CF132" i="8"/>
  <c r="CF133" i="8"/>
  <c r="CF134" i="8"/>
  <c r="CF135" i="8"/>
  <c r="CF136" i="8"/>
  <c r="CF137" i="8"/>
  <c r="CF138" i="8"/>
  <c r="CF139" i="8"/>
  <c r="CF140" i="8"/>
  <c r="CF141" i="8"/>
  <c r="CF142" i="8"/>
  <c r="CF143" i="8"/>
  <c r="CF144" i="8"/>
  <c r="CF145" i="8"/>
  <c r="CF146" i="8"/>
  <c r="CF147" i="8"/>
  <c r="CF148" i="8"/>
  <c r="CF149" i="8"/>
  <c r="CF150" i="8"/>
  <c r="CF151" i="8"/>
  <c r="CF152" i="8"/>
  <c r="CF153" i="8"/>
  <c r="CF154" i="8"/>
  <c r="CF155" i="8"/>
  <c r="CF156" i="8"/>
  <c r="CF157" i="8"/>
  <c r="CF158" i="8"/>
  <c r="CF159" i="8"/>
  <c r="CF160" i="8"/>
  <c r="CF161" i="8"/>
  <c r="CF162" i="8"/>
  <c r="CF163" i="8"/>
  <c r="CF164" i="8"/>
  <c r="CF165" i="8"/>
  <c r="CF166" i="8"/>
  <c r="CF167" i="8"/>
  <c r="CF168" i="8"/>
  <c r="CF169" i="8"/>
  <c r="CF170" i="8"/>
  <c r="CF171" i="8"/>
  <c r="CF172" i="8"/>
  <c r="CF173" i="8"/>
  <c r="CF174" i="8"/>
  <c r="CF175" i="8"/>
  <c r="CF176" i="8"/>
  <c r="CF13" i="8"/>
  <c r="CF12" i="8"/>
  <c r="BV16" i="8"/>
  <c r="BV14" i="8"/>
  <c r="BV15" i="8"/>
  <c r="BV17" i="8"/>
  <c r="BV18" i="8"/>
  <c r="BV19" i="8"/>
  <c r="BV20" i="8"/>
  <c r="BV21" i="8"/>
  <c r="BV22" i="8"/>
  <c r="BV23" i="8"/>
  <c r="BV24" i="8"/>
  <c r="BV25" i="8"/>
  <c r="BV26" i="8"/>
  <c r="BV27" i="8"/>
  <c r="BV28" i="8"/>
  <c r="BV29" i="8"/>
  <c r="BV30" i="8"/>
  <c r="BV31" i="8"/>
  <c r="BV32" i="8"/>
  <c r="BV33" i="8"/>
  <c r="BV34" i="8"/>
  <c r="BV35" i="8"/>
  <c r="BV36" i="8"/>
  <c r="BV37" i="8"/>
  <c r="BV38" i="8"/>
  <c r="BV39" i="8"/>
  <c r="BV40" i="8"/>
  <c r="BV41" i="8"/>
  <c r="BV42" i="8"/>
  <c r="BV43" i="8"/>
  <c r="BV44" i="8"/>
  <c r="BV45" i="8"/>
  <c r="BV46" i="8"/>
  <c r="BV47" i="8"/>
  <c r="BV48" i="8"/>
  <c r="BV49" i="8"/>
  <c r="BV50" i="8"/>
  <c r="BV51" i="8"/>
  <c r="BV52" i="8"/>
  <c r="BV53" i="8"/>
  <c r="BV54" i="8"/>
  <c r="BV55" i="8"/>
  <c r="BV56" i="8"/>
  <c r="BV57" i="8"/>
  <c r="BV58" i="8"/>
  <c r="BV59" i="8"/>
  <c r="BV60" i="8"/>
  <c r="BV61" i="8"/>
  <c r="BV62" i="8"/>
  <c r="BV63" i="8"/>
  <c r="BV64" i="8"/>
  <c r="BV65" i="8"/>
  <c r="BV66" i="8"/>
  <c r="BV67" i="8"/>
  <c r="BV68" i="8"/>
  <c r="BV69" i="8"/>
  <c r="BV70" i="8"/>
  <c r="BV71" i="8"/>
  <c r="BV72" i="8"/>
  <c r="BV73" i="8"/>
  <c r="BV74" i="8"/>
  <c r="BV75" i="8"/>
  <c r="BV76" i="8"/>
  <c r="BV77" i="8"/>
  <c r="BV78" i="8"/>
  <c r="BV79" i="8"/>
  <c r="BV80" i="8"/>
  <c r="BV81" i="8"/>
  <c r="BV82" i="8"/>
  <c r="BV83" i="8"/>
  <c r="BV84" i="8"/>
  <c r="BV85" i="8"/>
  <c r="BV86" i="8"/>
  <c r="BV87" i="8"/>
  <c r="BV88" i="8"/>
  <c r="BV89" i="8"/>
  <c r="BV90" i="8"/>
  <c r="BV91" i="8"/>
  <c r="BV92" i="8"/>
  <c r="BV93" i="8"/>
  <c r="BV94" i="8"/>
  <c r="BV95" i="8"/>
  <c r="BV96" i="8"/>
  <c r="BV97" i="8"/>
  <c r="BV98" i="8"/>
  <c r="BV99" i="8"/>
  <c r="BV100" i="8"/>
  <c r="BV101" i="8"/>
  <c r="BV102" i="8"/>
  <c r="BV103" i="8"/>
  <c r="BV104" i="8"/>
  <c r="BV105" i="8"/>
  <c r="BV106" i="8"/>
  <c r="BV107" i="8"/>
  <c r="BV108" i="8"/>
  <c r="BV109" i="8"/>
  <c r="BV110" i="8"/>
  <c r="BV111" i="8"/>
  <c r="BV112" i="8"/>
  <c r="BV113" i="8"/>
  <c r="BV114" i="8"/>
  <c r="BV115" i="8"/>
  <c r="BV116" i="8"/>
  <c r="BV117" i="8"/>
  <c r="BV118" i="8"/>
  <c r="BV119" i="8"/>
  <c r="BV120" i="8"/>
  <c r="BV121" i="8"/>
  <c r="BV122" i="8"/>
  <c r="BV123" i="8"/>
  <c r="BV124" i="8"/>
  <c r="BV125" i="8"/>
  <c r="BV126" i="8"/>
  <c r="BV127" i="8"/>
  <c r="BV128" i="8"/>
  <c r="BV129" i="8"/>
  <c r="BV130" i="8"/>
  <c r="BV131" i="8"/>
  <c r="BV132" i="8"/>
  <c r="BV133" i="8"/>
  <c r="BV134" i="8"/>
  <c r="BV135" i="8"/>
  <c r="BV136" i="8"/>
  <c r="BV137" i="8"/>
  <c r="BV138" i="8"/>
  <c r="BV139" i="8"/>
  <c r="BV140" i="8"/>
  <c r="BV141" i="8"/>
  <c r="BV142" i="8"/>
  <c r="BV143" i="8"/>
  <c r="BV144" i="8"/>
  <c r="BV145" i="8"/>
  <c r="BV146" i="8"/>
  <c r="BV147" i="8"/>
  <c r="BV148" i="8"/>
  <c r="BV149" i="8"/>
  <c r="BV150" i="8"/>
  <c r="BV151" i="8"/>
  <c r="BV152" i="8"/>
  <c r="BV153" i="8"/>
  <c r="BV154" i="8"/>
  <c r="BV155" i="8"/>
  <c r="BV156" i="8"/>
  <c r="BV157" i="8"/>
  <c r="BV158" i="8"/>
  <c r="BV159" i="8"/>
  <c r="BV160" i="8"/>
  <c r="BV161" i="8"/>
  <c r="BV162" i="8"/>
  <c r="BV163" i="8"/>
  <c r="BV164" i="8"/>
  <c r="BV165" i="8"/>
  <c r="BV166" i="8"/>
  <c r="BV167" i="8"/>
  <c r="BV168" i="8"/>
  <c r="BV169" i="8"/>
  <c r="BV170" i="8"/>
  <c r="BV171" i="8"/>
  <c r="BV172" i="8"/>
  <c r="BV173" i="8"/>
  <c r="BV174" i="8"/>
  <c r="BV175" i="8"/>
  <c r="BV176" i="8"/>
  <c r="BV13" i="8"/>
  <c r="BV12" i="8"/>
  <c r="BU16" i="8"/>
  <c r="BU14" i="8"/>
  <c r="BU15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40" i="8"/>
  <c r="BU41" i="8"/>
  <c r="BU42" i="8"/>
  <c r="BU43" i="8"/>
  <c r="BU44" i="8"/>
  <c r="BU45" i="8"/>
  <c r="BU46" i="8"/>
  <c r="BU47" i="8"/>
  <c r="BU48" i="8"/>
  <c r="BU49" i="8"/>
  <c r="BU50" i="8"/>
  <c r="BU51" i="8"/>
  <c r="BU52" i="8"/>
  <c r="BU53" i="8"/>
  <c r="BU54" i="8"/>
  <c r="BU55" i="8"/>
  <c r="BU56" i="8"/>
  <c r="BU57" i="8"/>
  <c r="BU58" i="8"/>
  <c r="BU59" i="8"/>
  <c r="BU60" i="8"/>
  <c r="BU61" i="8"/>
  <c r="BU62" i="8"/>
  <c r="BU63" i="8"/>
  <c r="BU64" i="8"/>
  <c r="BU65" i="8"/>
  <c r="BU66" i="8"/>
  <c r="BU67" i="8"/>
  <c r="BU68" i="8"/>
  <c r="BU69" i="8"/>
  <c r="BU70" i="8"/>
  <c r="BU71" i="8"/>
  <c r="BU72" i="8"/>
  <c r="BU73" i="8"/>
  <c r="BU74" i="8"/>
  <c r="BU75" i="8"/>
  <c r="BU76" i="8"/>
  <c r="BU77" i="8"/>
  <c r="BU78" i="8"/>
  <c r="BU79" i="8"/>
  <c r="BU80" i="8"/>
  <c r="BU81" i="8"/>
  <c r="BU82" i="8"/>
  <c r="BU83" i="8"/>
  <c r="BU84" i="8"/>
  <c r="BU85" i="8"/>
  <c r="BU86" i="8"/>
  <c r="BU87" i="8"/>
  <c r="BU88" i="8"/>
  <c r="BU89" i="8"/>
  <c r="BU90" i="8"/>
  <c r="BU91" i="8"/>
  <c r="BU92" i="8"/>
  <c r="BU93" i="8"/>
  <c r="BU94" i="8"/>
  <c r="BU95" i="8"/>
  <c r="BU96" i="8"/>
  <c r="BU97" i="8"/>
  <c r="BU98" i="8"/>
  <c r="BU99" i="8"/>
  <c r="BU100" i="8"/>
  <c r="BU101" i="8"/>
  <c r="BU102" i="8"/>
  <c r="BU103" i="8"/>
  <c r="BU104" i="8"/>
  <c r="BU105" i="8"/>
  <c r="BU106" i="8"/>
  <c r="BU107" i="8"/>
  <c r="BU108" i="8"/>
  <c r="BU109" i="8"/>
  <c r="BU110" i="8"/>
  <c r="BU111" i="8"/>
  <c r="BU112" i="8"/>
  <c r="BU113" i="8"/>
  <c r="BU114" i="8"/>
  <c r="BU115" i="8"/>
  <c r="BU116" i="8"/>
  <c r="BU117" i="8"/>
  <c r="BU118" i="8"/>
  <c r="BU119" i="8"/>
  <c r="BU120" i="8"/>
  <c r="BU121" i="8"/>
  <c r="BU122" i="8"/>
  <c r="BU123" i="8"/>
  <c r="BU124" i="8"/>
  <c r="BU125" i="8"/>
  <c r="BU126" i="8"/>
  <c r="BU127" i="8"/>
  <c r="BU128" i="8"/>
  <c r="BU129" i="8"/>
  <c r="BU130" i="8"/>
  <c r="BU131" i="8"/>
  <c r="BU132" i="8"/>
  <c r="BU133" i="8"/>
  <c r="BU134" i="8"/>
  <c r="BU135" i="8"/>
  <c r="BU136" i="8"/>
  <c r="BU137" i="8"/>
  <c r="BU138" i="8"/>
  <c r="BU139" i="8"/>
  <c r="BU140" i="8"/>
  <c r="BU141" i="8"/>
  <c r="BU142" i="8"/>
  <c r="BU143" i="8"/>
  <c r="BU144" i="8"/>
  <c r="BU145" i="8"/>
  <c r="BU146" i="8"/>
  <c r="BU147" i="8"/>
  <c r="BU148" i="8"/>
  <c r="BU149" i="8"/>
  <c r="BU150" i="8"/>
  <c r="BU151" i="8"/>
  <c r="BU152" i="8"/>
  <c r="BU153" i="8"/>
  <c r="BU154" i="8"/>
  <c r="BU155" i="8"/>
  <c r="BU156" i="8"/>
  <c r="BU157" i="8"/>
  <c r="BU158" i="8"/>
  <c r="BU159" i="8"/>
  <c r="BU160" i="8"/>
  <c r="BU161" i="8"/>
  <c r="BU162" i="8"/>
  <c r="BU163" i="8"/>
  <c r="BU164" i="8"/>
  <c r="BU165" i="8"/>
  <c r="BU166" i="8"/>
  <c r="BU167" i="8"/>
  <c r="BU168" i="8"/>
  <c r="BU169" i="8"/>
  <c r="BU170" i="8"/>
  <c r="BU171" i="8"/>
  <c r="BU172" i="8"/>
  <c r="BU173" i="8"/>
  <c r="BU174" i="8"/>
  <c r="BU175" i="8"/>
  <c r="BU176" i="8"/>
  <c r="BU13" i="8"/>
  <c r="BU12" i="8"/>
  <c r="BK13" i="8"/>
  <c r="BK12" i="8"/>
  <c r="BJ22" i="8"/>
  <c r="BJ14" i="8"/>
  <c r="BJ15" i="8"/>
  <c r="BJ16" i="8"/>
  <c r="BJ17" i="8"/>
  <c r="BJ18" i="8"/>
  <c r="BJ19" i="8"/>
  <c r="BJ20" i="8"/>
  <c r="BJ21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  <c r="BJ64" i="8"/>
  <c r="BJ65" i="8"/>
  <c r="BJ66" i="8"/>
  <c r="BJ67" i="8"/>
  <c r="BJ68" i="8"/>
  <c r="BJ69" i="8"/>
  <c r="BJ70" i="8"/>
  <c r="BJ71" i="8"/>
  <c r="BJ72" i="8"/>
  <c r="BJ73" i="8"/>
  <c r="BJ74" i="8"/>
  <c r="BJ75" i="8"/>
  <c r="BJ76" i="8"/>
  <c r="BJ77" i="8"/>
  <c r="BJ78" i="8"/>
  <c r="BJ79" i="8"/>
  <c r="BJ80" i="8"/>
  <c r="BJ81" i="8"/>
  <c r="BJ82" i="8"/>
  <c r="BJ83" i="8"/>
  <c r="BJ84" i="8"/>
  <c r="BJ85" i="8"/>
  <c r="BJ86" i="8"/>
  <c r="BJ87" i="8"/>
  <c r="BJ88" i="8"/>
  <c r="BJ89" i="8"/>
  <c r="BJ90" i="8"/>
  <c r="BJ91" i="8"/>
  <c r="BJ92" i="8"/>
  <c r="BJ93" i="8"/>
  <c r="BJ94" i="8"/>
  <c r="BJ95" i="8"/>
  <c r="BJ96" i="8"/>
  <c r="BJ97" i="8"/>
  <c r="BJ98" i="8"/>
  <c r="BJ99" i="8"/>
  <c r="BJ100" i="8"/>
  <c r="BJ101" i="8"/>
  <c r="BJ102" i="8"/>
  <c r="BJ103" i="8"/>
  <c r="BJ104" i="8"/>
  <c r="BJ105" i="8"/>
  <c r="BJ106" i="8"/>
  <c r="BJ107" i="8"/>
  <c r="BJ108" i="8"/>
  <c r="BJ109" i="8"/>
  <c r="BJ110" i="8"/>
  <c r="BJ111" i="8"/>
  <c r="BJ112" i="8"/>
  <c r="BJ113" i="8"/>
  <c r="BJ114" i="8"/>
  <c r="BJ115" i="8"/>
  <c r="BJ116" i="8"/>
  <c r="BJ117" i="8"/>
  <c r="BJ118" i="8"/>
  <c r="BJ119" i="8"/>
  <c r="BJ120" i="8"/>
  <c r="BJ121" i="8"/>
  <c r="BJ122" i="8"/>
  <c r="BJ123" i="8"/>
  <c r="BJ124" i="8"/>
  <c r="BJ125" i="8"/>
  <c r="BJ126" i="8"/>
  <c r="BJ127" i="8"/>
  <c r="BJ128" i="8"/>
  <c r="BJ129" i="8"/>
  <c r="BJ130" i="8"/>
  <c r="BJ131" i="8"/>
  <c r="BJ132" i="8"/>
  <c r="BJ133" i="8"/>
  <c r="BJ134" i="8"/>
  <c r="BJ135" i="8"/>
  <c r="BJ136" i="8"/>
  <c r="BJ137" i="8"/>
  <c r="BJ138" i="8"/>
  <c r="BJ139" i="8"/>
  <c r="BJ140" i="8"/>
  <c r="BJ141" i="8"/>
  <c r="BJ142" i="8"/>
  <c r="BJ143" i="8"/>
  <c r="BJ144" i="8"/>
  <c r="BJ145" i="8"/>
  <c r="BJ146" i="8"/>
  <c r="BJ147" i="8"/>
  <c r="BJ148" i="8"/>
  <c r="BJ149" i="8"/>
  <c r="BJ150" i="8"/>
  <c r="BJ151" i="8"/>
  <c r="BJ152" i="8"/>
  <c r="BJ153" i="8"/>
  <c r="BJ154" i="8"/>
  <c r="BJ155" i="8"/>
  <c r="BJ156" i="8"/>
  <c r="BJ157" i="8"/>
  <c r="BJ158" i="8"/>
  <c r="BJ159" i="8"/>
  <c r="BJ160" i="8"/>
  <c r="BJ161" i="8"/>
  <c r="BJ162" i="8"/>
  <c r="BJ163" i="8"/>
  <c r="BJ164" i="8"/>
  <c r="BJ165" i="8"/>
  <c r="BJ166" i="8"/>
  <c r="BJ167" i="8"/>
  <c r="BJ168" i="8"/>
  <c r="BJ169" i="8"/>
  <c r="BJ170" i="8"/>
  <c r="BJ171" i="8"/>
  <c r="BJ172" i="8"/>
  <c r="BJ173" i="8"/>
  <c r="BJ174" i="8"/>
  <c r="BJ175" i="8"/>
  <c r="BJ176" i="8"/>
  <c r="BJ13" i="8"/>
  <c r="BJ12" i="8"/>
  <c r="AZ26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0" i="8"/>
  <c r="AZ141" i="8"/>
  <c r="AZ142" i="8"/>
  <c r="AZ143" i="8"/>
  <c r="AZ144" i="8"/>
  <c r="AZ145" i="8"/>
  <c r="AZ146" i="8"/>
  <c r="AZ147" i="8"/>
  <c r="AZ148" i="8"/>
  <c r="AZ149" i="8"/>
  <c r="AZ150" i="8"/>
  <c r="AZ151" i="8"/>
  <c r="AZ152" i="8"/>
  <c r="AZ153" i="8"/>
  <c r="AZ154" i="8"/>
  <c r="AZ155" i="8"/>
  <c r="AZ156" i="8"/>
  <c r="AZ157" i="8"/>
  <c r="AZ158" i="8"/>
  <c r="AZ159" i="8"/>
  <c r="AZ160" i="8"/>
  <c r="AZ161" i="8"/>
  <c r="AZ162" i="8"/>
  <c r="AZ163" i="8"/>
  <c r="AZ164" i="8"/>
  <c r="AZ165" i="8"/>
  <c r="AZ166" i="8"/>
  <c r="AZ167" i="8"/>
  <c r="AZ168" i="8"/>
  <c r="AZ169" i="8"/>
  <c r="AZ170" i="8"/>
  <c r="AZ171" i="8"/>
  <c r="AZ172" i="8"/>
  <c r="AZ173" i="8"/>
  <c r="AZ174" i="8"/>
  <c r="AZ175" i="8"/>
  <c r="AZ176" i="8"/>
  <c r="AZ13" i="8"/>
  <c r="AZ12" i="8"/>
  <c r="AY19" i="8"/>
  <c r="AY14" i="8"/>
  <c r="AY15" i="8"/>
  <c r="AY16" i="8"/>
  <c r="AY17" i="8"/>
  <c r="AY18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36" i="8"/>
  <c r="AY137" i="8"/>
  <c r="AY138" i="8"/>
  <c r="AY139" i="8"/>
  <c r="AY140" i="8"/>
  <c r="AY141" i="8"/>
  <c r="AY142" i="8"/>
  <c r="AY143" i="8"/>
  <c r="AY144" i="8"/>
  <c r="AY145" i="8"/>
  <c r="AY146" i="8"/>
  <c r="AY147" i="8"/>
  <c r="AY148" i="8"/>
  <c r="AY149" i="8"/>
  <c r="AY150" i="8"/>
  <c r="AY151" i="8"/>
  <c r="AY152" i="8"/>
  <c r="AY153" i="8"/>
  <c r="AY154" i="8"/>
  <c r="AY155" i="8"/>
  <c r="AY156" i="8"/>
  <c r="AY157" i="8"/>
  <c r="AY158" i="8"/>
  <c r="AY159" i="8"/>
  <c r="AY160" i="8"/>
  <c r="AY161" i="8"/>
  <c r="AY162" i="8"/>
  <c r="AY163" i="8"/>
  <c r="AY164" i="8"/>
  <c r="AY165" i="8"/>
  <c r="AY166" i="8"/>
  <c r="AY167" i="8"/>
  <c r="AY168" i="8"/>
  <c r="AY169" i="8"/>
  <c r="AY170" i="8"/>
  <c r="AY171" i="8"/>
  <c r="AY172" i="8"/>
  <c r="AY173" i="8"/>
  <c r="AY174" i="8"/>
  <c r="AY175" i="8"/>
  <c r="AY176" i="8"/>
  <c r="AY13" i="8"/>
  <c r="AY12" i="8"/>
  <c r="AO19" i="8"/>
  <c r="AO14" i="8"/>
  <c r="AO15" i="8"/>
  <c r="AO16" i="8"/>
  <c r="AO17" i="8"/>
  <c r="AO18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AO175" i="8"/>
  <c r="AO176" i="8"/>
  <c r="AO13" i="8"/>
  <c r="AO12" i="8"/>
  <c r="AN15" i="8"/>
  <c r="AN14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N175" i="8"/>
  <c r="AN176" i="8"/>
  <c r="AN12" i="8"/>
  <c r="AN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3" i="8"/>
  <c r="AC22" i="8"/>
  <c r="AC14" i="8"/>
  <c r="AC15" i="8"/>
  <c r="AC16" i="8"/>
  <c r="AC17" i="8"/>
  <c r="AC18" i="8"/>
  <c r="AC19" i="8"/>
  <c r="AC20" i="8"/>
  <c r="AC21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3" i="8"/>
  <c r="AC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2" i="8"/>
  <c r="EU183" i="71"/>
  <c r="EI183" i="71"/>
  <c r="EJ183" i="71"/>
  <c r="DC183" i="71"/>
  <c r="CF183" i="71"/>
  <c r="BJ183" i="71"/>
  <c r="AY183" i="71"/>
  <c r="ET183" i="71"/>
  <c r="DY183" i="71"/>
  <c r="DX183" i="71"/>
  <c r="DM183" i="71"/>
  <c r="DN183" i="71"/>
  <c r="DB183" i="71"/>
  <c r="CQ183" i="71"/>
  <c r="CR183" i="71"/>
  <c r="CG183" i="71"/>
  <c r="BU183" i="71"/>
  <c r="BV183" i="71"/>
  <c r="BK183" i="71"/>
  <c r="AZ183" i="71"/>
  <c r="AO183" i="71"/>
  <c r="J184" i="71"/>
  <c r="AN183" i="71"/>
  <c r="AC183" i="71"/>
  <c r="AD183" i="71"/>
  <c r="S183" i="71"/>
  <c r="P183" i="71"/>
  <c r="R183" i="71"/>
  <c r="Q183" i="71"/>
  <c r="I184" i="71"/>
  <c r="H184" i="71"/>
  <c r="W5" i="1"/>
  <c r="K170" i="25"/>
  <c r="K171" i="25"/>
  <c r="K172" i="25"/>
  <c r="K173" i="25"/>
  <c r="J176" i="25"/>
  <c r="Q180" i="8"/>
  <c r="Q177" i="8"/>
  <c r="Q178" i="8"/>
  <c r="Q179" i="8"/>
  <c r="R183" i="8"/>
  <c r="G18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3" i="8"/>
  <c r="Q183" i="8"/>
  <c r="I5" i="23"/>
  <c r="G36" i="23"/>
  <c r="F36" i="23"/>
  <c r="E36" i="23"/>
  <c r="D36" i="23"/>
  <c r="I6" i="23"/>
  <c r="I18" i="23"/>
  <c r="J36" i="23"/>
  <c r="BJ174" i="66"/>
  <c r="BI174" i="66"/>
  <c r="BH174" i="66"/>
  <c r="BG174" i="66"/>
  <c r="BF174" i="66"/>
  <c r="BE174" i="66"/>
  <c r="BD174" i="66"/>
  <c r="BC174" i="66"/>
  <c r="BB174" i="66"/>
  <c r="BA174" i="66"/>
  <c r="AZ174" i="66"/>
  <c r="AY174" i="66"/>
  <c r="AT174" i="66"/>
  <c r="AS174" i="66"/>
  <c r="AR174" i="66"/>
  <c r="AQ174" i="66"/>
  <c r="AP174" i="66"/>
  <c r="AO174" i="66"/>
  <c r="AN174" i="66"/>
  <c r="AM174" i="66"/>
  <c r="AL174" i="66"/>
  <c r="AK174" i="66"/>
  <c r="AJ174" i="66"/>
  <c r="AI174" i="66"/>
  <c r="AH174" i="66"/>
  <c r="AG174" i="66"/>
  <c r="AF174" i="66"/>
  <c r="AE174" i="66"/>
  <c r="AD174" i="66"/>
  <c r="AC174" i="66"/>
  <c r="AB174" i="66"/>
  <c r="AA174" i="66"/>
  <c r="Z174" i="66"/>
  <c r="Y174" i="66"/>
  <c r="X174" i="66"/>
  <c r="W174" i="66"/>
  <c r="U174" i="66"/>
  <c r="AW172" i="66"/>
  <c r="AV172" i="66"/>
  <c r="S172" i="66"/>
  <c r="R172" i="66"/>
  <c r="Q172" i="66"/>
  <c r="P172" i="66"/>
  <c r="O172" i="66"/>
  <c r="N172" i="66"/>
  <c r="M172" i="66"/>
  <c r="L172" i="66"/>
  <c r="K172" i="66"/>
  <c r="J172" i="66"/>
  <c r="I172" i="66"/>
  <c r="H172" i="66"/>
  <c r="AW171" i="66"/>
  <c r="AV171" i="66"/>
  <c r="S171" i="66"/>
  <c r="R171" i="66"/>
  <c r="Q171" i="66"/>
  <c r="P171" i="66"/>
  <c r="O171" i="66"/>
  <c r="N171" i="66"/>
  <c r="M171" i="66"/>
  <c r="L171" i="66"/>
  <c r="K171" i="66"/>
  <c r="J171" i="66"/>
  <c r="I171" i="66"/>
  <c r="H171" i="66"/>
  <c r="AW170" i="66"/>
  <c r="AV170" i="66"/>
  <c r="S170" i="66"/>
  <c r="R170" i="66"/>
  <c r="Q170" i="66"/>
  <c r="P170" i="66"/>
  <c r="O170" i="66"/>
  <c r="N170" i="66"/>
  <c r="M170" i="66"/>
  <c r="L170" i="66"/>
  <c r="K170" i="66"/>
  <c r="J170" i="66"/>
  <c r="I170" i="66"/>
  <c r="H170" i="66"/>
  <c r="AW169" i="66"/>
  <c r="AV169" i="66"/>
  <c r="S169" i="66"/>
  <c r="R169" i="66"/>
  <c r="Q169" i="66"/>
  <c r="P169" i="66"/>
  <c r="O169" i="66"/>
  <c r="N169" i="66"/>
  <c r="M169" i="66"/>
  <c r="L169" i="66"/>
  <c r="K169" i="66"/>
  <c r="J169" i="66"/>
  <c r="I169" i="66"/>
  <c r="H169" i="66"/>
  <c r="AW168" i="66"/>
  <c r="AV168" i="66"/>
  <c r="S168" i="66"/>
  <c r="R168" i="66"/>
  <c r="Q168" i="66"/>
  <c r="P168" i="66"/>
  <c r="O168" i="66"/>
  <c r="N168" i="66"/>
  <c r="M168" i="66"/>
  <c r="L168" i="66"/>
  <c r="K168" i="66"/>
  <c r="J168" i="66"/>
  <c r="I168" i="66"/>
  <c r="H168" i="66"/>
  <c r="AW167" i="66"/>
  <c r="AV167" i="66"/>
  <c r="S167" i="66"/>
  <c r="R167" i="66"/>
  <c r="Q167" i="66"/>
  <c r="P167" i="66"/>
  <c r="O167" i="66"/>
  <c r="N167" i="66"/>
  <c r="M167" i="66"/>
  <c r="L167" i="66"/>
  <c r="K167" i="66"/>
  <c r="J167" i="66"/>
  <c r="I167" i="66"/>
  <c r="H167" i="66"/>
  <c r="AW166" i="66"/>
  <c r="AV166" i="66"/>
  <c r="S166" i="66"/>
  <c r="R166" i="66"/>
  <c r="Q166" i="66"/>
  <c r="P166" i="66"/>
  <c r="O166" i="66"/>
  <c r="N166" i="66"/>
  <c r="M166" i="66"/>
  <c r="L166" i="66"/>
  <c r="K166" i="66"/>
  <c r="J166" i="66"/>
  <c r="I166" i="66"/>
  <c r="H166" i="66"/>
  <c r="AW165" i="66"/>
  <c r="AV165" i="66"/>
  <c r="S165" i="66"/>
  <c r="R165" i="66"/>
  <c r="Q165" i="66"/>
  <c r="P165" i="66"/>
  <c r="O165" i="66"/>
  <c r="N165" i="66"/>
  <c r="M165" i="66"/>
  <c r="L165" i="66"/>
  <c r="K165" i="66"/>
  <c r="J165" i="66"/>
  <c r="I165" i="66"/>
  <c r="H165" i="66"/>
  <c r="AW164" i="66"/>
  <c r="AV164" i="66"/>
  <c r="S164" i="66"/>
  <c r="R164" i="66"/>
  <c r="Q164" i="66"/>
  <c r="P164" i="66"/>
  <c r="O164" i="66"/>
  <c r="N164" i="66"/>
  <c r="M164" i="66"/>
  <c r="L164" i="66"/>
  <c r="K164" i="66"/>
  <c r="J164" i="66"/>
  <c r="I164" i="66"/>
  <c r="H164" i="66"/>
  <c r="AW163" i="66"/>
  <c r="AV163" i="66"/>
  <c r="S163" i="66"/>
  <c r="R163" i="66"/>
  <c r="Q163" i="66"/>
  <c r="P163" i="66"/>
  <c r="O163" i="66"/>
  <c r="N163" i="66"/>
  <c r="M163" i="66"/>
  <c r="L163" i="66"/>
  <c r="K163" i="66"/>
  <c r="J163" i="66"/>
  <c r="I163" i="66"/>
  <c r="H163" i="66"/>
  <c r="AW162" i="66"/>
  <c r="AV162" i="66"/>
  <c r="S162" i="66"/>
  <c r="R162" i="66"/>
  <c r="Q162" i="66"/>
  <c r="P162" i="66"/>
  <c r="O162" i="66"/>
  <c r="N162" i="66"/>
  <c r="M162" i="66"/>
  <c r="L162" i="66"/>
  <c r="K162" i="66"/>
  <c r="J162" i="66"/>
  <c r="I162" i="66"/>
  <c r="H162" i="66"/>
  <c r="AW161" i="66"/>
  <c r="AV161" i="66"/>
  <c r="S161" i="66"/>
  <c r="R161" i="66"/>
  <c r="Q161" i="66"/>
  <c r="P161" i="66"/>
  <c r="O161" i="66"/>
  <c r="N161" i="66"/>
  <c r="M161" i="66"/>
  <c r="L161" i="66"/>
  <c r="K161" i="66"/>
  <c r="J161" i="66"/>
  <c r="I161" i="66"/>
  <c r="H161" i="66"/>
  <c r="AW160" i="66"/>
  <c r="AV160" i="66"/>
  <c r="S160" i="66"/>
  <c r="R160" i="66"/>
  <c r="Q160" i="66"/>
  <c r="P160" i="66"/>
  <c r="O160" i="66"/>
  <c r="N160" i="66"/>
  <c r="M160" i="66"/>
  <c r="L160" i="66"/>
  <c r="K160" i="66"/>
  <c r="J160" i="66"/>
  <c r="I160" i="66"/>
  <c r="H160" i="66"/>
  <c r="AW159" i="66"/>
  <c r="AV159" i="66"/>
  <c r="S159" i="66"/>
  <c r="R159" i="66"/>
  <c r="Q159" i="66"/>
  <c r="P159" i="66"/>
  <c r="O159" i="66"/>
  <c r="N159" i="66"/>
  <c r="M159" i="66"/>
  <c r="L159" i="66"/>
  <c r="K159" i="66"/>
  <c r="J159" i="66"/>
  <c r="I159" i="66"/>
  <c r="H159" i="66"/>
  <c r="AW158" i="66"/>
  <c r="AV158" i="66"/>
  <c r="S158" i="66"/>
  <c r="R158" i="66"/>
  <c r="Q158" i="66"/>
  <c r="P158" i="66"/>
  <c r="O158" i="66"/>
  <c r="N158" i="66"/>
  <c r="M158" i="66"/>
  <c r="L158" i="66"/>
  <c r="K158" i="66"/>
  <c r="J158" i="66"/>
  <c r="I158" i="66"/>
  <c r="H158" i="66"/>
  <c r="AW157" i="66"/>
  <c r="AV157" i="66"/>
  <c r="S157" i="66"/>
  <c r="R157" i="66"/>
  <c r="Q157" i="66"/>
  <c r="P157" i="66"/>
  <c r="O157" i="66"/>
  <c r="N157" i="66"/>
  <c r="M157" i="66"/>
  <c r="L157" i="66"/>
  <c r="K157" i="66"/>
  <c r="J157" i="66"/>
  <c r="I157" i="66"/>
  <c r="H157" i="66"/>
  <c r="AW156" i="66"/>
  <c r="AV156" i="66"/>
  <c r="S156" i="66"/>
  <c r="R156" i="66"/>
  <c r="Q156" i="66"/>
  <c r="P156" i="66"/>
  <c r="O156" i="66"/>
  <c r="N156" i="66"/>
  <c r="M156" i="66"/>
  <c r="L156" i="66"/>
  <c r="K156" i="66"/>
  <c r="J156" i="66"/>
  <c r="I156" i="66"/>
  <c r="H156" i="66"/>
  <c r="AW155" i="66"/>
  <c r="AV155" i="66"/>
  <c r="S155" i="66"/>
  <c r="R155" i="66"/>
  <c r="Q155" i="66"/>
  <c r="P155" i="66"/>
  <c r="O155" i="66"/>
  <c r="N155" i="66"/>
  <c r="M155" i="66"/>
  <c r="L155" i="66"/>
  <c r="K155" i="66"/>
  <c r="J155" i="66"/>
  <c r="I155" i="66"/>
  <c r="H155" i="66"/>
  <c r="AW154" i="66"/>
  <c r="AV154" i="66"/>
  <c r="S154" i="66"/>
  <c r="R154" i="66"/>
  <c r="Q154" i="66"/>
  <c r="P154" i="66"/>
  <c r="O154" i="66"/>
  <c r="N154" i="66"/>
  <c r="M154" i="66"/>
  <c r="L154" i="66"/>
  <c r="K154" i="66"/>
  <c r="J154" i="66"/>
  <c r="I154" i="66"/>
  <c r="H154" i="66"/>
  <c r="AW153" i="66"/>
  <c r="AV153" i="66"/>
  <c r="S153" i="66"/>
  <c r="R153" i="66"/>
  <c r="Q153" i="66"/>
  <c r="P153" i="66"/>
  <c r="O153" i="66"/>
  <c r="N153" i="66"/>
  <c r="M153" i="66"/>
  <c r="L153" i="66"/>
  <c r="K153" i="66"/>
  <c r="J153" i="66"/>
  <c r="I153" i="66"/>
  <c r="H153" i="66"/>
  <c r="AW152" i="66"/>
  <c r="AV152" i="66"/>
  <c r="S152" i="66"/>
  <c r="R152" i="66"/>
  <c r="Q152" i="66"/>
  <c r="P152" i="66"/>
  <c r="O152" i="66"/>
  <c r="N152" i="66"/>
  <c r="M152" i="66"/>
  <c r="L152" i="66"/>
  <c r="K152" i="66"/>
  <c r="J152" i="66"/>
  <c r="I152" i="66"/>
  <c r="H152" i="66"/>
  <c r="AW151" i="66"/>
  <c r="AV151" i="66"/>
  <c r="S151" i="66"/>
  <c r="R151" i="66"/>
  <c r="Q151" i="66"/>
  <c r="P151" i="66"/>
  <c r="O151" i="66"/>
  <c r="N151" i="66"/>
  <c r="M151" i="66"/>
  <c r="L151" i="66"/>
  <c r="K151" i="66"/>
  <c r="J151" i="66"/>
  <c r="I151" i="66"/>
  <c r="H151" i="66"/>
  <c r="AW150" i="66"/>
  <c r="AV150" i="66"/>
  <c r="S150" i="66"/>
  <c r="R150" i="66"/>
  <c r="Q150" i="66"/>
  <c r="P150" i="66"/>
  <c r="O150" i="66"/>
  <c r="N150" i="66"/>
  <c r="M150" i="66"/>
  <c r="L150" i="66"/>
  <c r="K150" i="66"/>
  <c r="J150" i="66"/>
  <c r="I150" i="66"/>
  <c r="H150" i="66"/>
  <c r="AW149" i="66"/>
  <c r="AV149" i="66"/>
  <c r="S149" i="66"/>
  <c r="R149" i="66"/>
  <c r="Q149" i="66"/>
  <c r="P149" i="66"/>
  <c r="O149" i="66"/>
  <c r="N149" i="66"/>
  <c r="M149" i="66"/>
  <c r="L149" i="66"/>
  <c r="K149" i="66"/>
  <c r="J149" i="66"/>
  <c r="I149" i="66"/>
  <c r="H149" i="66"/>
  <c r="AW148" i="66"/>
  <c r="AV148" i="66"/>
  <c r="S148" i="66"/>
  <c r="R148" i="66"/>
  <c r="Q148" i="66"/>
  <c r="P148" i="66"/>
  <c r="O148" i="66"/>
  <c r="N148" i="66"/>
  <c r="M148" i="66"/>
  <c r="L148" i="66"/>
  <c r="K148" i="66"/>
  <c r="J148" i="66"/>
  <c r="I148" i="66"/>
  <c r="H148" i="66"/>
  <c r="AW147" i="66"/>
  <c r="AV147" i="66"/>
  <c r="S147" i="66"/>
  <c r="R147" i="66"/>
  <c r="Q147" i="66"/>
  <c r="P147" i="66"/>
  <c r="O147" i="66"/>
  <c r="N147" i="66"/>
  <c r="M147" i="66"/>
  <c r="L147" i="66"/>
  <c r="K147" i="66"/>
  <c r="J147" i="66"/>
  <c r="I147" i="66"/>
  <c r="H147" i="66"/>
  <c r="AW146" i="66"/>
  <c r="AV146" i="66"/>
  <c r="S146" i="66"/>
  <c r="R146" i="66"/>
  <c r="Q146" i="66"/>
  <c r="P146" i="66"/>
  <c r="O146" i="66"/>
  <c r="N146" i="66"/>
  <c r="M146" i="66"/>
  <c r="L146" i="66"/>
  <c r="K146" i="66"/>
  <c r="J146" i="66"/>
  <c r="I146" i="66"/>
  <c r="H146" i="66"/>
  <c r="AW145" i="66"/>
  <c r="AV145" i="66"/>
  <c r="S145" i="66"/>
  <c r="R145" i="66"/>
  <c r="Q145" i="66"/>
  <c r="P145" i="66"/>
  <c r="O145" i="66"/>
  <c r="N145" i="66"/>
  <c r="M145" i="66"/>
  <c r="L145" i="66"/>
  <c r="K145" i="66"/>
  <c r="J145" i="66"/>
  <c r="I145" i="66"/>
  <c r="H145" i="66"/>
  <c r="AW144" i="66"/>
  <c r="AV144" i="66"/>
  <c r="S144" i="66"/>
  <c r="R144" i="66"/>
  <c r="Q144" i="66"/>
  <c r="P144" i="66"/>
  <c r="O144" i="66"/>
  <c r="N144" i="66"/>
  <c r="M144" i="66"/>
  <c r="L144" i="66"/>
  <c r="K144" i="66"/>
  <c r="J144" i="66"/>
  <c r="I144" i="66"/>
  <c r="H144" i="66"/>
  <c r="AW143" i="66"/>
  <c r="AV143" i="66"/>
  <c r="S143" i="66"/>
  <c r="R143" i="66"/>
  <c r="Q143" i="66"/>
  <c r="P143" i="66"/>
  <c r="O143" i="66"/>
  <c r="N143" i="66"/>
  <c r="M143" i="66"/>
  <c r="L143" i="66"/>
  <c r="K143" i="66"/>
  <c r="J143" i="66"/>
  <c r="I143" i="66"/>
  <c r="H143" i="66"/>
  <c r="AW142" i="66"/>
  <c r="AV142" i="66"/>
  <c r="S142" i="66"/>
  <c r="R142" i="66"/>
  <c r="Q142" i="66"/>
  <c r="P142" i="66"/>
  <c r="O142" i="66"/>
  <c r="N142" i="66"/>
  <c r="M142" i="66"/>
  <c r="L142" i="66"/>
  <c r="K142" i="66"/>
  <c r="J142" i="66"/>
  <c r="I142" i="66"/>
  <c r="H142" i="66"/>
  <c r="AW141" i="66"/>
  <c r="AV141" i="66"/>
  <c r="S141" i="66"/>
  <c r="R141" i="66"/>
  <c r="Q141" i="66"/>
  <c r="P141" i="66"/>
  <c r="O141" i="66"/>
  <c r="N141" i="66"/>
  <c r="M141" i="66"/>
  <c r="L141" i="66"/>
  <c r="K141" i="66"/>
  <c r="J141" i="66"/>
  <c r="I141" i="66"/>
  <c r="H141" i="66"/>
  <c r="AW140" i="66"/>
  <c r="AV140" i="66"/>
  <c r="S140" i="66"/>
  <c r="R140" i="66"/>
  <c r="Q140" i="66"/>
  <c r="P140" i="66"/>
  <c r="O140" i="66"/>
  <c r="N140" i="66"/>
  <c r="M140" i="66"/>
  <c r="L140" i="66"/>
  <c r="K140" i="66"/>
  <c r="J140" i="66"/>
  <c r="I140" i="66"/>
  <c r="H140" i="66"/>
  <c r="AW139" i="66"/>
  <c r="AV139" i="66"/>
  <c r="S139" i="66"/>
  <c r="R139" i="66"/>
  <c r="Q139" i="66"/>
  <c r="P139" i="66"/>
  <c r="O139" i="66"/>
  <c r="N139" i="66"/>
  <c r="M139" i="66"/>
  <c r="L139" i="66"/>
  <c r="K139" i="66"/>
  <c r="J139" i="66"/>
  <c r="I139" i="66"/>
  <c r="H139" i="66"/>
  <c r="AW138" i="66"/>
  <c r="AV138" i="66"/>
  <c r="S138" i="66"/>
  <c r="R138" i="66"/>
  <c r="Q138" i="66"/>
  <c r="P138" i="66"/>
  <c r="O138" i="66"/>
  <c r="N138" i="66"/>
  <c r="M138" i="66"/>
  <c r="L138" i="66"/>
  <c r="K138" i="66"/>
  <c r="J138" i="66"/>
  <c r="I138" i="66"/>
  <c r="H138" i="66"/>
  <c r="AW137" i="66"/>
  <c r="AV137" i="66"/>
  <c r="S137" i="66"/>
  <c r="R137" i="66"/>
  <c r="Q137" i="66"/>
  <c r="P137" i="66"/>
  <c r="O137" i="66"/>
  <c r="N137" i="66"/>
  <c r="M137" i="66"/>
  <c r="L137" i="66"/>
  <c r="K137" i="66"/>
  <c r="J137" i="66"/>
  <c r="I137" i="66"/>
  <c r="H137" i="66"/>
  <c r="AW136" i="66"/>
  <c r="AV136" i="66"/>
  <c r="S136" i="66"/>
  <c r="R136" i="66"/>
  <c r="Q136" i="66"/>
  <c r="P136" i="66"/>
  <c r="O136" i="66"/>
  <c r="N136" i="66"/>
  <c r="M136" i="66"/>
  <c r="L136" i="66"/>
  <c r="K136" i="66"/>
  <c r="J136" i="66"/>
  <c r="I136" i="66"/>
  <c r="H136" i="66"/>
  <c r="AW135" i="66"/>
  <c r="AV135" i="66"/>
  <c r="S135" i="66"/>
  <c r="R135" i="66"/>
  <c r="Q135" i="66"/>
  <c r="P135" i="66"/>
  <c r="O135" i="66"/>
  <c r="N135" i="66"/>
  <c r="M135" i="66"/>
  <c r="L135" i="66"/>
  <c r="K135" i="66"/>
  <c r="J135" i="66"/>
  <c r="I135" i="66"/>
  <c r="H135" i="66"/>
  <c r="AW134" i="66"/>
  <c r="AV134" i="66"/>
  <c r="S134" i="66"/>
  <c r="R134" i="66"/>
  <c r="Q134" i="66"/>
  <c r="P134" i="66"/>
  <c r="O134" i="66"/>
  <c r="N134" i="66"/>
  <c r="M134" i="66"/>
  <c r="L134" i="66"/>
  <c r="K134" i="66"/>
  <c r="J134" i="66"/>
  <c r="I134" i="66"/>
  <c r="H134" i="66"/>
  <c r="AW133" i="66"/>
  <c r="AV133" i="66"/>
  <c r="S133" i="66"/>
  <c r="R133" i="66"/>
  <c r="Q133" i="66"/>
  <c r="P133" i="66"/>
  <c r="O133" i="66"/>
  <c r="N133" i="66"/>
  <c r="M133" i="66"/>
  <c r="L133" i="66"/>
  <c r="K133" i="66"/>
  <c r="J133" i="66"/>
  <c r="I133" i="66"/>
  <c r="H133" i="66"/>
  <c r="AW132" i="66"/>
  <c r="AV132" i="66"/>
  <c r="S132" i="66"/>
  <c r="R132" i="66"/>
  <c r="Q132" i="66"/>
  <c r="P132" i="66"/>
  <c r="O132" i="66"/>
  <c r="N132" i="66"/>
  <c r="M132" i="66"/>
  <c r="L132" i="66"/>
  <c r="K132" i="66"/>
  <c r="J132" i="66"/>
  <c r="I132" i="66"/>
  <c r="H132" i="66"/>
  <c r="AW131" i="66"/>
  <c r="AV131" i="66"/>
  <c r="S131" i="66"/>
  <c r="R131" i="66"/>
  <c r="Q131" i="66"/>
  <c r="P131" i="66"/>
  <c r="O131" i="66"/>
  <c r="N131" i="66"/>
  <c r="M131" i="66"/>
  <c r="L131" i="66"/>
  <c r="K131" i="66"/>
  <c r="J131" i="66"/>
  <c r="I131" i="66"/>
  <c r="H131" i="66"/>
  <c r="AW130" i="66"/>
  <c r="AV130" i="66"/>
  <c r="S130" i="66"/>
  <c r="R130" i="66"/>
  <c r="Q130" i="66"/>
  <c r="P130" i="66"/>
  <c r="O130" i="66"/>
  <c r="N130" i="66"/>
  <c r="M130" i="66"/>
  <c r="L130" i="66"/>
  <c r="K130" i="66"/>
  <c r="J130" i="66"/>
  <c r="I130" i="66"/>
  <c r="H130" i="66"/>
  <c r="AW129" i="66"/>
  <c r="AV129" i="66"/>
  <c r="S129" i="66"/>
  <c r="R129" i="66"/>
  <c r="Q129" i="66"/>
  <c r="P129" i="66"/>
  <c r="O129" i="66"/>
  <c r="N129" i="66"/>
  <c r="M129" i="66"/>
  <c r="L129" i="66"/>
  <c r="K129" i="66"/>
  <c r="J129" i="66"/>
  <c r="I129" i="66"/>
  <c r="H129" i="66"/>
  <c r="AW128" i="66"/>
  <c r="AV128" i="66"/>
  <c r="S128" i="66"/>
  <c r="R128" i="66"/>
  <c r="Q128" i="66"/>
  <c r="P128" i="66"/>
  <c r="O128" i="66"/>
  <c r="N128" i="66"/>
  <c r="M128" i="66"/>
  <c r="L128" i="66"/>
  <c r="K128" i="66"/>
  <c r="J128" i="66"/>
  <c r="I128" i="66"/>
  <c r="H128" i="66"/>
  <c r="AW127" i="66"/>
  <c r="AV127" i="66"/>
  <c r="S127" i="66"/>
  <c r="R127" i="66"/>
  <c r="Q127" i="66"/>
  <c r="P127" i="66"/>
  <c r="O127" i="66"/>
  <c r="N127" i="66"/>
  <c r="M127" i="66"/>
  <c r="L127" i="66"/>
  <c r="K127" i="66"/>
  <c r="J127" i="66"/>
  <c r="I127" i="66"/>
  <c r="H127" i="66"/>
  <c r="AW126" i="66"/>
  <c r="AV126" i="66"/>
  <c r="S126" i="66"/>
  <c r="R126" i="66"/>
  <c r="Q126" i="66"/>
  <c r="P126" i="66"/>
  <c r="O126" i="66"/>
  <c r="N126" i="66"/>
  <c r="M126" i="66"/>
  <c r="L126" i="66"/>
  <c r="K126" i="66"/>
  <c r="J126" i="66"/>
  <c r="I126" i="66"/>
  <c r="H126" i="66"/>
  <c r="AW125" i="66"/>
  <c r="AV125" i="66"/>
  <c r="S125" i="66"/>
  <c r="R125" i="66"/>
  <c r="Q125" i="66"/>
  <c r="P125" i="66"/>
  <c r="O125" i="66"/>
  <c r="N125" i="66"/>
  <c r="M125" i="66"/>
  <c r="L125" i="66"/>
  <c r="K125" i="66"/>
  <c r="J125" i="66"/>
  <c r="I125" i="66"/>
  <c r="H125" i="66"/>
  <c r="AW124" i="66"/>
  <c r="AV124" i="66"/>
  <c r="S124" i="66"/>
  <c r="R124" i="66"/>
  <c r="Q124" i="66"/>
  <c r="P124" i="66"/>
  <c r="O124" i="66"/>
  <c r="N124" i="66"/>
  <c r="M124" i="66"/>
  <c r="L124" i="66"/>
  <c r="K124" i="66"/>
  <c r="J124" i="66"/>
  <c r="I124" i="66"/>
  <c r="H124" i="66"/>
  <c r="AW123" i="66"/>
  <c r="AV123" i="66"/>
  <c r="S123" i="66"/>
  <c r="R123" i="66"/>
  <c r="Q123" i="66"/>
  <c r="P123" i="66"/>
  <c r="O123" i="66"/>
  <c r="N123" i="66"/>
  <c r="M123" i="66"/>
  <c r="L123" i="66"/>
  <c r="K123" i="66"/>
  <c r="J123" i="66"/>
  <c r="I123" i="66"/>
  <c r="H123" i="66"/>
  <c r="AW122" i="66"/>
  <c r="AV122" i="66"/>
  <c r="S122" i="66"/>
  <c r="R122" i="66"/>
  <c r="Q122" i="66"/>
  <c r="P122" i="66"/>
  <c r="O122" i="66"/>
  <c r="N122" i="66"/>
  <c r="M122" i="66"/>
  <c r="L122" i="66"/>
  <c r="K122" i="66"/>
  <c r="J122" i="66"/>
  <c r="I122" i="66"/>
  <c r="H122" i="66"/>
  <c r="AW121" i="66"/>
  <c r="AV121" i="66"/>
  <c r="S121" i="66"/>
  <c r="R121" i="66"/>
  <c r="Q121" i="66"/>
  <c r="P121" i="66"/>
  <c r="O121" i="66"/>
  <c r="N121" i="66"/>
  <c r="M121" i="66"/>
  <c r="L121" i="66"/>
  <c r="K121" i="66"/>
  <c r="J121" i="66"/>
  <c r="I121" i="66"/>
  <c r="H121" i="66"/>
  <c r="AW120" i="66"/>
  <c r="AV120" i="66"/>
  <c r="S120" i="66"/>
  <c r="R120" i="66"/>
  <c r="Q120" i="66"/>
  <c r="P120" i="66"/>
  <c r="O120" i="66"/>
  <c r="N120" i="66"/>
  <c r="M120" i="66"/>
  <c r="L120" i="66"/>
  <c r="K120" i="66"/>
  <c r="J120" i="66"/>
  <c r="I120" i="66"/>
  <c r="H120" i="66"/>
  <c r="AW119" i="66"/>
  <c r="AV119" i="66"/>
  <c r="S119" i="66"/>
  <c r="R119" i="66"/>
  <c r="Q119" i="66"/>
  <c r="P119" i="66"/>
  <c r="O119" i="66"/>
  <c r="N119" i="66"/>
  <c r="M119" i="66"/>
  <c r="L119" i="66"/>
  <c r="K119" i="66"/>
  <c r="J119" i="66"/>
  <c r="I119" i="66"/>
  <c r="H119" i="66"/>
  <c r="AW118" i="66"/>
  <c r="AV118" i="66"/>
  <c r="S118" i="66"/>
  <c r="R118" i="66"/>
  <c r="Q118" i="66"/>
  <c r="P118" i="66"/>
  <c r="O118" i="66"/>
  <c r="N118" i="66"/>
  <c r="M118" i="66"/>
  <c r="L118" i="66"/>
  <c r="K118" i="66"/>
  <c r="J118" i="66"/>
  <c r="I118" i="66"/>
  <c r="H118" i="66"/>
  <c r="AW117" i="66"/>
  <c r="AV117" i="66"/>
  <c r="S117" i="66"/>
  <c r="R117" i="66"/>
  <c r="Q117" i="66"/>
  <c r="P117" i="66"/>
  <c r="O117" i="66"/>
  <c r="N117" i="66"/>
  <c r="M117" i="66"/>
  <c r="L117" i="66"/>
  <c r="K117" i="66"/>
  <c r="J117" i="66"/>
  <c r="I117" i="66"/>
  <c r="H117" i="66"/>
  <c r="AW116" i="66"/>
  <c r="AV116" i="66"/>
  <c r="S116" i="66"/>
  <c r="R116" i="66"/>
  <c r="Q116" i="66"/>
  <c r="P116" i="66"/>
  <c r="O116" i="66"/>
  <c r="N116" i="66"/>
  <c r="M116" i="66"/>
  <c r="L116" i="66"/>
  <c r="K116" i="66"/>
  <c r="J116" i="66"/>
  <c r="I116" i="66"/>
  <c r="H116" i="66"/>
  <c r="AW115" i="66"/>
  <c r="AV115" i="66"/>
  <c r="S115" i="66"/>
  <c r="R115" i="66"/>
  <c r="Q115" i="66"/>
  <c r="P115" i="66"/>
  <c r="O115" i="66"/>
  <c r="N115" i="66"/>
  <c r="M115" i="66"/>
  <c r="L115" i="66"/>
  <c r="K115" i="66"/>
  <c r="J115" i="66"/>
  <c r="I115" i="66"/>
  <c r="H115" i="66"/>
  <c r="AW114" i="66"/>
  <c r="AV114" i="66"/>
  <c r="S114" i="66"/>
  <c r="R114" i="66"/>
  <c r="Q114" i="66"/>
  <c r="P114" i="66"/>
  <c r="O114" i="66"/>
  <c r="N114" i="66"/>
  <c r="M114" i="66"/>
  <c r="L114" i="66"/>
  <c r="K114" i="66"/>
  <c r="J114" i="66"/>
  <c r="I114" i="66"/>
  <c r="H114" i="66"/>
  <c r="AW113" i="66"/>
  <c r="AV113" i="66"/>
  <c r="S113" i="66"/>
  <c r="R113" i="66"/>
  <c r="Q113" i="66"/>
  <c r="P113" i="66"/>
  <c r="O113" i="66"/>
  <c r="N113" i="66"/>
  <c r="M113" i="66"/>
  <c r="L113" i="66"/>
  <c r="K113" i="66"/>
  <c r="J113" i="66"/>
  <c r="I113" i="66"/>
  <c r="H113" i="66"/>
  <c r="AW112" i="66"/>
  <c r="AV112" i="66"/>
  <c r="S112" i="66"/>
  <c r="R112" i="66"/>
  <c r="Q112" i="66"/>
  <c r="P112" i="66"/>
  <c r="O112" i="66"/>
  <c r="N112" i="66"/>
  <c r="M112" i="66"/>
  <c r="L112" i="66"/>
  <c r="K112" i="66"/>
  <c r="J112" i="66"/>
  <c r="I112" i="66"/>
  <c r="H112" i="66"/>
  <c r="AW111" i="66"/>
  <c r="AV111" i="66"/>
  <c r="S111" i="66"/>
  <c r="R111" i="66"/>
  <c r="Q111" i="66"/>
  <c r="P111" i="66"/>
  <c r="O111" i="66"/>
  <c r="N111" i="66"/>
  <c r="M111" i="66"/>
  <c r="L111" i="66"/>
  <c r="K111" i="66"/>
  <c r="J111" i="66"/>
  <c r="I111" i="66"/>
  <c r="H111" i="66"/>
  <c r="AW110" i="66"/>
  <c r="AV110" i="66"/>
  <c r="S110" i="66"/>
  <c r="R110" i="66"/>
  <c r="Q110" i="66"/>
  <c r="P110" i="66"/>
  <c r="O110" i="66"/>
  <c r="N110" i="66"/>
  <c r="M110" i="66"/>
  <c r="L110" i="66"/>
  <c r="K110" i="66"/>
  <c r="J110" i="66"/>
  <c r="I110" i="66"/>
  <c r="H110" i="66"/>
  <c r="AW109" i="66"/>
  <c r="AV109" i="66"/>
  <c r="S109" i="66"/>
  <c r="R109" i="66"/>
  <c r="Q109" i="66"/>
  <c r="P109" i="66"/>
  <c r="O109" i="66"/>
  <c r="N109" i="66"/>
  <c r="M109" i="66"/>
  <c r="L109" i="66"/>
  <c r="K109" i="66"/>
  <c r="J109" i="66"/>
  <c r="I109" i="66"/>
  <c r="H109" i="66"/>
  <c r="AW108" i="66"/>
  <c r="AV108" i="66"/>
  <c r="S108" i="66"/>
  <c r="R108" i="66"/>
  <c r="Q108" i="66"/>
  <c r="P108" i="66"/>
  <c r="O108" i="66"/>
  <c r="N108" i="66"/>
  <c r="M108" i="66"/>
  <c r="L108" i="66"/>
  <c r="K108" i="66"/>
  <c r="J108" i="66"/>
  <c r="I108" i="66"/>
  <c r="H108" i="66"/>
  <c r="AW107" i="66"/>
  <c r="AV107" i="66"/>
  <c r="S107" i="66"/>
  <c r="R107" i="66"/>
  <c r="Q107" i="66"/>
  <c r="P107" i="66"/>
  <c r="O107" i="66"/>
  <c r="N107" i="66"/>
  <c r="M107" i="66"/>
  <c r="L107" i="66"/>
  <c r="K107" i="66"/>
  <c r="J107" i="66"/>
  <c r="I107" i="66"/>
  <c r="H107" i="66"/>
  <c r="AW106" i="66"/>
  <c r="AV106" i="66"/>
  <c r="S106" i="66"/>
  <c r="R106" i="66"/>
  <c r="Q106" i="66"/>
  <c r="P106" i="66"/>
  <c r="O106" i="66"/>
  <c r="N106" i="66"/>
  <c r="M106" i="66"/>
  <c r="L106" i="66"/>
  <c r="K106" i="66"/>
  <c r="J106" i="66"/>
  <c r="I106" i="66"/>
  <c r="H106" i="66"/>
  <c r="AW105" i="66"/>
  <c r="AV105" i="66"/>
  <c r="S105" i="66"/>
  <c r="R105" i="66"/>
  <c r="Q105" i="66"/>
  <c r="P105" i="66"/>
  <c r="O105" i="66"/>
  <c r="N105" i="66"/>
  <c r="M105" i="66"/>
  <c r="L105" i="66"/>
  <c r="K105" i="66"/>
  <c r="J105" i="66"/>
  <c r="I105" i="66"/>
  <c r="H105" i="66"/>
  <c r="AW104" i="66"/>
  <c r="AV104" i="66"/>
  <c r="S104" i="66"/>
  <c r="R104" i="66"/>
  <c r="Q104" i="66"/>
  <c r="P104" i="66"/>
  <c r="O104" i="66"/>
  <c r="N104" i="66"/>
  <c r="M104" i="66"/>
  <c r="L104" i="66"/>
  <c r="K104" i="66"/>
  <c r="J104" i="66"/>
  <c r="I104" i="66"/>
  <c r="H104" i="66"/>
  <c r="AW103" i="66"/>
  <c r="AV103" i="66"/>
  <c r="S103" i="66"/>
  <c r="R103" i="66"/>
  <c r="Q103" i="66"/>
  <c r="P103" i="66"/>
  <c r="O103" i="66"/>
  <c r="N103" i="66"/>
  <c r="M103" i="66"/>
  <c r="L103" i="66"/>
  <c r="K103" i="66"/>
  <c r="J103" i="66"/>
  <c r="I103" i="66"/>
  <c r="H103" i="66"/>
  <c r="AW102" i="66"/>
  <c r="AV102" i="66"/>
  <c r="S102" i="66"/>
  <c r="R102" i="66"/>
  <c r="Q102" i="66"/>
  <c r="P102" i="66"/>
  <c r="O102" i="66"/>
  <c r="N102" i="66"/>
  <c r="M102" i="66"/>
  <c r="L102" i="66"/>
  <c r="K102" i="66"/>
  <c r="J102" i="66"/>
  <c r="I102" i="66"/>
  <c r="H102" i="66"/>
  <c r="AW101" i="66"/>
  <c r="AV101" i="66"/>
  <c r="S101" i="66"/>
  <c r="R101" i="66"/>
  <c r="Q101" i="66"/>
  <c r="P101" i="66"/>
  <c r="O101" i="66"/>
  <c r="N101" i="66"/>
  <c r="M101" i="66"/>
  <c r="L101" i="66"/>
  <c r="K101" i="66"/>
  <c r="J101" i="66"/>
  <c r="I101" i="66"/>
  <c r="H101" i="66"/>
  <c r="AW100" i="66"/>
  <c r="AV100" i="66"/>
  <c r="S100" i="66"/>
  <c r="R100" i="66"/>
  <c r="Q100" i="66"/>
  <c r="P100" i="66"/>
  <c r="O100" i="66"/>
  <c r="N100" i="66"/>
  <c r="M100" i="66"/>
  <c r="L100" i="66"/>
  <c r="K100" i="66"/>
  <c r="J100" i="66"/>
  <c r="I100" i="66"/>
  <c r="H100" i="66"/>
  <c r="AW99" i="66"/>
  <c r="AV99" i="66"/>
  <c r="S99" i="66"/>
  <c r="R99" i="66"/>
  <c r="Q99" i="66"/>
  <c r="P99" i="66"/>
  <c r="O99" i="66"/>
  <c r="N99" i="66"/>
  <c r="M99" i="66"/>
  <c r="L99" i="66"/>
  <c r="K99" i="66"/>
  <c r="J99" i="66"/>
  <c r="I99" i="66"/>
  <c r="H99" i="66"/>
  <c r="AW98" i="66"/>
  <c r="AV98" i="66"/>
  <c r="S98" i="66"/>
  <c r="R98" i="66"/>
  <c r="Q98" i="66"/>
  <c r="P98" i="66"/>
  <c r="O98" i="66"/>
  <c r="N98" i="66"/>
  <c r="M98" i="66"/>
  <c r="L98" i="66"/>
  <c r="K98" i="66"/>
  <c r="J98" i="66"/>
  <c r="I98" i="66"/>
  <c r="H98" i="66"/>
  <c r="AW97" i="66"/>
  <c r="AV97" i="66"/>
  <c r="S97" i="66"/>
  <c r="R97" i="66"/>
  <c r="Q97" i="66"/>
  <c r="P97" i="66"/>
  <c r="O97" i="66"/>
  <c r="N97" i="66"/>
  <c r="M97" i="66"/>
  <c r="L97" i="66"/>
  <c r="K97" i="66"/>
  <c r="J97" i="66"/>
  <c r="I97" i="66"/>
  <c r="H97" i="66"/>
  <c r="AW96" i="66"/>
  <c r="AV96" i="66"/>
  <c r="S96" i="66"/>
  <c r="R96" i="66"/>
  <c r="Q96" i="66"/>
  <c r="P96" i="66"/>
  <c r="O96" i="66"/>
  <c r="N96" i="66"/>
  <c r="M96" i="66"/>
  <c r="L96" i="66"/>
  <c r="K96" i="66"/>
  <c r="J96" i="66"/>
  <c r="I96" i="66"/>
  <c r="H96" i="66"/>
  <c r="AW95" i="66"/>
  <c r="AV95" i="66"/>
  <c r="S95" i="66"/>
  <c r="R95" i="66"/>
  <c r="Q95" i="66"/>
  <c r="P95" i="66"/>
  <c r="O95" i="66"/>
  <c r="N95" i="66"/>
  <c r="M95" i="66"/>
  <c r="L95" i="66"/>
  <c r="K95" i="66"/>
  <c r="J95" i="66"/>
  <c r="I95" i="66"/>
  <c r="H95" i="66"/>
  <c r="AW94" i="66"/>
  <c r="AV94" i="66"/>
  <c r="S94" i="66"/>
  <c r="R94" i="66"/>
  <c r="Q94" i="66"/>
  <c r="P94" i="66"/>
  <c r="O94" i="66"/>
  <c r="N94" i="66"/>
  <c r="M94" i="66"/>
  <c r="L94" i="66"/>
  <c r="K94" i="66"/>
  <c r="J94" i="66"/>
  <c r="I94" i="66"/>
  <c r="H94" i="66"/>
  <c r="AW93" i="66"/>
  <c r="AV93" i="66"/>
  <c r="S93" i="66"/>
  <c r="R93" i="66"/>
  <c r="Q93" i="66"/>
  <c r="P93" i="66"/>
  <c r="O93" i="66"/>
  <c r="N93" i="66"/>
  <c r="M93" i="66"/>
  <c r="L93" i="66"/>
  <c r="K93" i="66"/>
  <c r="J93" i="66"/>
  <c r="I93" i="66"/>
  <c r="H93" i="66"/>
  <c r="AW92" i="66"/>
  <c r="AV92" i="66"/>
  <c r="S92" i="66"/>
  <c r="R92" i="66"/>
  <c r="Q92" i="66"/>
  <c r="P92" i="66"/>
  <c r="O92" i="66"/>
  <c r="N92" i="66"/>
  <c r="M92" i="66"/>
  <c r="L92" i="66"/>
  <c r="K92" i="66"/>
  <c r="J92" i="66"/>
  <c r="I92" i="66"/>
  <c r="H92" i="66"/>
  <c r="AW91" i="66"/>
  <c r="AV91" i="66"/>
  <c r="S91" i="66"/>
  <c r="R91" i="66"/>
  <c r="Q91" i="66"/>
  <c r="P91" i="66"/>
  <c r="O91" i="66"/>
  <c r="N91" i="66"/>
  <c r="M91" i="66"/>
  <c r="L91" i="66"/>
  <c r="K91" i="66"/>
  <c r="J91" i="66"/>
  <c r="I91" i="66"/>
  <c r="H91" i="66"/>
  <c r="AW90" i="66"/>
  <c r="AV90" i="66"/>
  <c r="S90" i="66"/>
  <c r="R90" i="66"/>
  <c r="Q90" i="66"/>
  <c r="P90" i="66"/>
  <c r="O90" i="66"/>
  <c r="N90" i="66"/>
  <c r="M90" i="66"/>
  <c r="L90" i="66"/>
  <c r="K90" i="66"/>
  <c r="J90" i="66"/>
  <c r="I90" i="66"/>
  <c r="H90" i="66"/>
  <c r="AW89" i="66"/>
  <c r="AV89" i="66"/>
  <c r="S89" i="66"/>
  <c r="R89" i="66"/>
  <c r="Q89" i="66"/>
  <c r="P89" i="66"/>
  <c r="O89" i="66"/>
  <c r="N89" i="66"/>
  <c r="M89" i="66"/>
  <c r="L89" i="66"/>
  <c r="K89" i="66"/>
  <c r="J89" i="66"/>
  <c r="I89" i="66"/>
  <c r="H89" i="66"/>
  <c r="AW88" i="66"/>
  <c r="AV88" i="66"/>
  <c r="S88" i="66"/>
  <c r="R88" i="66"/>
  <c r="Q88" i="66"/>
  <c r="P88" i="66"/>
  <c r="O88" i="66"/>
  <c r="N88" i="66"/>
  <c r="M88" i="66"/>
  <c r="L88" i="66"/>
  <c r="K88" i="66"/>
  <c r="J88" i="66"/>
  <c r="I88" i="66"/>
  <c r="H88" i="66"/>
  <c r="AW87" i="66"/>
  <c r="AV87" i="66"/>
  <c r="S87" i="66"/>
  <c r="R87" i="66"/>
  <c r="Q87" i="66"/>
  <c r="P87" i="66"/>
  <c r="O87" i="66"/>
  <c r="N87" i="66"/>
  <c r="M87" i="66"/>
  <c r="L87" i="66"/>
  <c r="K87" i="66"/>
  <c r="J87" i="66"/>
  <c r="I87" i="66"/>
  <c r="H87" i="66"/>
  <c r="AW86" i="66"/>
  <c r="AV86" i="66"/>
  <c r="S86" i="66"/>
  <c r="R86" i="66"/>
  <c r="Q86" i="66"/>
  <c r="P86" i="66"/>
  <c r="O86" i="66"/>
  <c r="N86" i="66"/>
  <c r="M86" i="66"/>
  <c r="L86" i="66"/>
  <c r="K86" i="66"/>
  <c r="J86" i="66"/>
  <c r="I86" i="66"/>
  <c r="H86" i="66"/>
  <c r="AW85" i="66"/>
  <c r="AV85" i="66"/>
  <c r="S85" i="66"/>
  <c r="R85" i="66"/>
  <c r="Q85" i="66"/>
  <c r="P85" i="66"/>
  <c r="O85" i="66"/>
  <c r="N85" i="66"/>
  <c r="M85" i="66"/>
  <c r="L85" i="66"/>
  <c r="K85" i="66"/>
  <c r="J85" i="66"/>
  <c r="I85" i="66"/>
  <c r="H85" i="66"/>
  <c r="AW84" i="66"/>
  <c r="AV84" i="66"/>
  <c r="S84" i="66"/>
  <c r="R84" i="66"/>
  <c r="Q84" i="66"/>
  <c r="P84" i="66"/>
  <c r="O84" i="66"/>
  <c r="N84" i="66"/>
  <c r="M84" i="66"/>
  <c r="L84" i="66"/>
  <c r="K84" i="66"/>
  <c r="J84" i="66"/>
  <c r="I84" i="66"/>
  <c r="H84" i="66"/>
  <c r="AW83" i="66"/>
  <c r="AV83" i="66"/>
  <c r="S83" i="66"/>
  <c r="R83" i="66"/>
  <c r="Q83" i="66"/>
  <c r="P83" i="66"/>
  <c r="O83" i="66"/>
  <c r="N83" i="66"/>
  <c r="M83" i="66"/>
  <c r="L83" i="66"/>
  <c r="K83" i="66"/>
  <c r="J83" i="66"/>
  <c r="I83" i="66"/>
  <c r="H83" i="66"/>
  <c r="AW82" i="66"/>
  <c r="AV82" i="66"/>
  <c r="S82" i="66"/>
  <c r="R82" i="66"/>
  <c r="Q82" i="66"/>
  <c r="P82" i="66"/>
  <c r="O82" i="66"/>
  <c r="N82" i="66"/>
  <c r="M82" i="66"/>
  <c r="L82" i="66"/>
  <c r="K82" i="66"/>
  <c r="J82" i="66"/>
  <c r="I82" i="66"/>
  <c r="H82" i="66"/>
  <c r="AW81" i="66"/>
  <c r="AV81" i="66"/>
  <c r="S81" i="66"/>
  <c r="R81" i="66"/>
  <c r="Q81" i="66"/>
  <c r="P81" i="66"/>
  <c r="O81" i="66"/>
  <c r="N81" i="66"/>
  <c r="M81" i="66"/>
  <c r="L81" i="66"/>
  <c r="K81" i="66"/>
  <c r="J81" i="66"/>
  <c r="I81" i="66"/>
  <c r="H81" i="66"/>
  <c r="AW80" i="66"/>
  <c r="AV80" i="66"/>
  <c r="S80" i="66"/>
  <c r="R80" i="66"/>
  <c r="Q80" i="66"/>
  <c r="P80" i="66"/>
  <c r="O80" i="66"/>
  <c r="N80" i="66"/>
  <c r="M80" i="66"/>
  <c r="L80" i="66"/>
  <c r="K80" i="66"/>
  <c r="J80" i="66"/>
  <c r="I80" i="66"/>
  <c r="H80" i="66"/>
  <c r="AW79" i="66"/>
  <c r="AV79" i="66"/>
  <c r="S79" i="66"/>
  <c r="R79" i="66"/>
  <c r="Q79" i="66"/>
  <c r="P79" i="66"/>
  <c r="O79" i="66"/>
  <c r="N79" i="66"/>
  <c r="M79" i="66"/>
  <c r="L79" i="66"/>
  <c r="K79" i="66"/>
  <c r="J79" i="66"/>
  <c r="I79" i="66"/>
  <c r="H79" i="66"/>
  <c r="AW78" i="66"/>
  <c r="AV78" i="66"/>
  <c r="S78" i="66"/>
  <c r="R78" i="66"/>
  <c r="Q78" i="66"/>
  <c r="P78" i="66"/>
  <c r="O78" i="66"/>
  <c r="N78" i="66"/>
  <c r="M78" i="66"/>
  <c r="L78" i="66"/>
  <c r="K78" i="66"/>
  <c r="J78" i="66"/>
  <c r="I78" i="66"/>
  <c r="H78" i="66"/>
  <c r="AW77" i="66"/>
  <c r="AV77" i="66"/>
  <c r="S77" i="66"/>
  <c r="R77" i="66"/>
  <c r="Q77" i="66"/>
  <c r="P77" i="66"/>
  <c r="O77" i="66"/>
  <c r="N77" i="66"/>
  <c r="M77" i="66"/>
  <c r="L77" i="66"/>
  <c r="K77" i="66"/>
  <c r="J77" i="66"/>
  <c r="I77" i="66"/>
  <c r="H77" i="66"/>
  <c r="AW76" i="66"/>
  <c r="AV76" i="66"/>
  <c r="S76" i="66"/>
  <c r="R76" i="66"/>
  <c r="Q76" i="66"/>
  <c r="P76" i="66"/>
  <c r="O76" i="66"/>
  <c r="N76" i="66"/>
  <c r="M76" i="66"/>
  <c r="L76" i="66"/>
  <c r="K76" i="66"/>
  <c r="J76" i="66"/>
  <c r="I76" i="66"/>
  <c r="H76" i="66"/>
  <c r="AW75" i="66"/>
  <c r="AV75" i="66"/>
  <c r="S75" i="66"/>
  <c r="R75" i="66"/>
  <c r="Q75" i="66"/>
  <c r="P75" i="66"/>
  <c r="O75" i="66"/>
  <c r="N75" i="66"/>
  <c r="M75" i="66"/>
  <c r="L75" i="66"/>
  <c r="K75" i="66"/>
  <c r="J75" i="66"/>
  <c r="I75" i="66"/>
  <c r="H75" i="66"/>
  <c r="AW74" i="66"/>
  <c r="AV74" i="66"/>
  <c r="S74" i="66"/>
  <c r="R74" i="66"/>
  <c r="Q74" i="66"/>
  <c r="P74" i="66"/>
  <c r="O74" i="66"/>
  <c r="N74" i="66"/>
  <c r="M74" i="66"/>
  <c r="L74" i="66"/>
  <c r="K74" i="66"/>
  <c r="J74" i="66"/>
  <c r="I74" i="66"/>
  <c r="H74" i="66"/>
  <c r="AW73" i="66"/>
  <c r="AV73" i="66"/>
  <c r="S73" i="66"/>
  <c r="R73" i="66"/>
  <c r="Q73" i="66"/>
  <c r="P73" i="66"/>
  <c r="O73" i="66"/>
  <c r="N73" i="66"/>
  <c r="M73" i="66"/>
  <c r="L73" i="66"/>
  <c r="K73" i="66"/>
  <c r="J73" i="66"/>
  <c r="I73" i="66"/>
  <c r="H73" i="66"/>
  <c r="AW72" i="66"/>
  <c r="AV72" i="66"/>
  <c r="S72" i="66"/>
  <c r="R72" i="66"/>
  <c r="Q72" i="66"/>
  <c r="P72" i="66"/>
  <c r="O72" i="66"/>
  <c r="N72" i="66"/>
  <c r="M72" i="66"/>
  <c r="L72" i="66"/>
  <c r="K72" i="66"/>
  <c r="J72" i="66"/>
  <c r="I72" i="66"/>
  <c r="H72" i="66"/>
  <c r="AW71" i="66"/>
  <c r="AV71" i="66"/>
  <c r="S71" i="66"/>
  <c r="R71" i="66"/>
  <c r="Q71" i="66"/>
  <c r="P71" i="66"/>
  <c r="O71" i="66"/>
  <c r="N71" i="66"/>
  <c r="M71" i="66"/>
  <c r="L71" i="66"/>
  <c r="K71" i="66"/>
  <c r="J71" i="66"/>
  <c r="I71" i="66"/>
  <c r="H71" i="66"/>
  <c r="AW70" i="66"/>
  <c r="AV70" i="66"/>
  <c r="S70" i="66"/>
  <c r="R70" i="66"/>
  <c r="Q70" i="66"/>
  <c r="P70" i="66"/>
  <c r="O70" i="66"/>
  <c r="N70" i="66"/>
  <c r="M70" i="66"/>
  <c r="L70" i="66"/>
  <c r="K70" i="66"/>
  <c r="J70" i="66"/>
  <c r="I70" i="66"/>
  <c r="H70" i="66"/>
  <c r="AW69" i="66"/>
  <c r="AV69" i="66"/>
  <c r="S69" i="66"/>
  <c r="R69" i="66"/>
  <c r="Q69" i="66"/>
  <c r="P69" i="66"/>
  <c r="O69" i="66"/>
  <c r="N69" i="66"/>
  <c r="M69" i="66"/>
  <c r="L69" i="66"/>
  <c r="K69" i="66"/>
  <c r="J69" i="66"/>
  <c r="I69" i="66"/>
  <c r="H69" i="66"/>
  <c r="AW68" i="66"/>
  <c r="AV68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AW67" i="66"/>
  <c r="AV67" i="66"/>
  <c r="S67" i="66"/>
  <c r="R67" i="66"/>
  <c r="Q67" i="66"/>
  <c r="P67" i="66"/>
  <c r="O67" i="66"/>
  <c r="N67" i="66"/>
  <c r="M67" i="66"/>
  <c r="L67" i="66"/>
  <c r="K67" i="66"/>
  <c r="J67" i="66"/>
  <c r="I67" i="66"/>
  <c r="H67" i="66"/>
  <c r="AW66" i="66"/>
  <c r="AV66" i="66"/>
  <c r="S66" i="66"/>
  <c r="R66" i="66"/>
  <c r="Q66" i="66"/>
  <c r="P66" i="66"/>
  <c r="O66" i="66"/>
  <c r="N66" i="66"/>
  <c r="M66" i="66"/>
  <c r="L66" i="66"/>
  <c r="K66" i="66"/>
  <c r="J66" i="66"/>
  <c r="I66" i="66"/>
  <c r="H66" i="66"/>
  <c r="AW65" i="66"/>
  <c r="AV65" i="66"/>
  <c r="S65" i="66"/>
  <c r="R65" i="66"/>
  <c r="Q65" i="66"/>
  <c r="P65" i="66"/>
  <c r="O65" i="66"/>
  <c r="N65" i="66"/>
  <c r="M65" i="66"/>
  <c r="L65" i="66"/>
  <c r="K65" i="66"/>
  <c r="J65" i="66"/>
  <c r="I65" i="66"/>
  <c r="H65" i="66"/>
  <c r="AW64" i="66"/>
  <c r="AV64" i="66"/>
  <c r="S64" i="66"/>
  <c r="R64" i="66"/>
  <c r="Q64" i="66"/>
  <c r="P64" i="66"/>
  <c r="O64" i="66"/>
  <c r="N64" i="66"/>
  <c r="M64" i="66"/>
  <c r="L64" i="66"/>
  <c r="K64" i="66"/>
  <c r="J64" i="66"/>
  <c r="I64" i="66"/>
  <c r="H64" i="66"/>
  <c r="AW63" i="66"/>
  <c r="AV63" i="66"/>
  <c r="S63" i="66"/>
  <c r="R63" i="66"/>
  <c r="Q63" i="66"/>
  <c r="P63" i="66"/>
  <c r="O63" i="66"/>
  <c r="N63" i="66"/>
  <c r="M63" i="66"/>
  <c r="L63" i="66"/>
  <c r="K63" i="66"/>
  <c r="J63" i="66"/>
  <c r="I63" i="66"/>
  <c r="H63" i="66"/>
  <c r="AW62" i="66"/>
  <c r="AV62" i="66"/>
  <c r="S62" i="66"/>
  <c r="R62" i="66"/>
  <c r="Q62" i="66"/>
  <c r="P62" i="66"/>
  <c r="O62" i="66"/>
  <c r="N62" i="66"/>
  <c r="M62" i="66"/>
  <c r="L62" i="66"/>
  <c r="K62" i="66"/>
  <c r="J62" i="66"/>
  <c r="I62" i="66"/>
  <c r="H62" i="66"/>
  <c r="AW61" i="66"/>
  <c r="AV61" i="66"/>
  <c r="S61" i="66"/>
  <c r="R61" i="66"/>
  <c r="Q61" i="66"/>
  <c r="P61" i="66"/>
  <c r="O61" i="66"/>
  <c r="N61" i="66"/>
  <c r="M61" i="66"/>
  <c r="L61" i="66"/>
  <c r="K61" i="66"/>
  <c r="J61" i="66"/>
  <c r="I61" i="66"/>
  <c r="H61" i="66"/>
  <c r="AW60" i="66"/>
  <c r="AV60" i="66"/>
  <c r="S60" i="66"/>
  <c r="R60" i="66"/>
  <c r="Q60" i="66"/>
  <c r="P60" i="66"/>
  <c r="O60" i="66"/>
  <c r="N60" i="66"/>
  <c r="M60" i="66"/>
  <c r="L60" i="66"/>
  <c r="K60" i="66"/>
  <c r="J60" i="66"/>
  <c r="I60" i="66"/>
  <c r="H60" i="66"/>
  <c r="AW59" i="66"/>
  <c r="AV59" i="66"/>
  <c r="S59" i="66"/>
  <c r="R59" i="66"/>
  <c r="Q59" i="66"/>
  <c r="P59" i="66"/>
  <c r="O59" i="66"/>
  <c r="N59" i="66"/>
  <c r="M59" i="66"/>
  <c r="L59" i="66"/>
  <c r="K59" i="66"/>
  <c r="J59" i="66"/>
  <c r="I59" i="66"/>
  <c r="H59" i="66"/>
  <c r="AW58" i="66"/>
  <c r="AV58" i="66"/>
  <c r="S58" i="66"/>
  <c r="R58" i="66"/>
  <c r="Q58" i="66"/>
  <c r="P58" i="66"/>
  <c r="O58" i="66"/>
  <c r="N58" i="66"/>
  <c r="M58" i="66"/>
  <c r="L58" i="66"/>
  <c r="K58" i="66"/>
  <c r="J58" i="66"/>
  <c r="I58" i="66"/>
  <c r="H58" i="66"/>
  <c r="AW57" i="66"/>
  <c r="AV57" i="66"/>
  <c r="S57" i="66"/>
  <c r="R57" i="66"/>
  <c r="Q57" i="66"/>
  <c r="P57" i="66"/>
  <c r="O57" i="66"/>
  <c r="N57" i="66"/>
  <c r="M57" i="66"/>
  <c r="L57" i="66"/>
  <c r="K57" i="66"/>
  <c r="J57" i="66"/>
  <c r="I57" i="66"/>
  <c r="H57" i="66"/>
  <c r="AW56" i="66"/>
  <c r="AV56" i="66"/>
  <c r="S56" i="66"/>
  <c r="R56" i="66"/>
  <c r="Q56" i="66"/>
  <c r="P56" i="66"/>
  <c r="O56" i="66"/>
  <c r="N56" i="66"/>
  <c r="M56" i="66"/>
  <c r="L56" i="66"/>
  <c r="K56" i="66"/>
  <c r="J56" i="66"/>
  <c r="I56" i="66"/>
  <c r="H56" i="66"/>
  <c r="AW55" i="66"/>
  <c r="AV55" i="66"/>
  <c r="S55" i="66"/>
  <c r="R55" i="66"/>
  <c r="Q55" i="66"/>
  <c r="P55" i="66"/>
  <c r="O55" i="66"/>
  <c r="N55" i="66"/>
  <c r="M55" i="66"/>
  <c r="L55" i="66"/>
  <c r="K55" i="66"/>
  <c r="J55" i="66"/>
  <c r="I55" i="66"/>
  <c r="H55" i="66"/>
  <c r="AW54" i="66"/>
  <c r="AV54" i="66"/>
  <c r="S54" i="66"/>
  <c r="R54" i="66"/>
  <c r="Q54" i="66"/>
  <c r="P54" i="66"/>
  <c r="O54" i="66"/>
  <c r="N54" i="66"/>
  <c r="M54" i="66"/>
  <c r="L54" i="66"/>
  <c r="K54" i="66"/>
  <c r="J54" i="66"/>
  <c r="I54" i="66"/>
  <c r="H54" i="66"/>
  <c r="AW53" i="66"/>
  <c r="AV53" i="66"/>
  <c r="S53" i="66"/>
  <c r="R53" i="66"/>
  <c r="Q53" i="66"/>
  <c r="P53" i="66"/>
  <c r="O53" i="66"/>
  <c r="N53" i="66"/>
  <c r="M53" i="66"/>
  <c r="L53" i="66"/>
  <c r="K53" i="66"/>
  <c r="J53" i="66"/>
  <c r="I53" i="66"/>
  <c r="H53" i="66"/>
  <c r="AW52" i="66"/>
  <c r="AV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AW51" i="66"/>
  <c r="AV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AW50" i="66"/>
  <c r="AV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AW49" i="66"/>
  <c r="AV49" i="66"/>
  <c r="S49" i="66"/>
  <c r="R49" i="66"/>
  <c r="Q49" i="66"/>
  <c r="P49" i="66"/>
  <c r="O49" i="66"/>
  <c r="N49" i="66"/>
  <c r="M49" i="66"/>
  <c r="L49" i="66"/>
  <c r="K49" i="66"/>
  <c r="J49" i="66"/>
  <c r="I49" i="66"/>
  <c r="H49" i="66"/>
  <c r="AW48" i="66"/>
  <c r="AV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AW47" i="66"/>
  <c r="AV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AW46" i="66"/>
  <c r="AV46" i="66"/>
  <c r="S46" i="66"/>
  <c r="R46" i="66"/>
  <c r="Q46" i="66"/>
  <c r="P46" i="66"/>
  <c r="O46" i="66"/>
  <c r="N46" i="66"/>
  <c r="M46" i="66"/>
  <c r="L46" i="66"/>
  <c r="K46" i="66"/>
  <c r="J46" i="66"/>
  <c r="I46" i="66"/>
  <c r="H46" i="66"/>
  <c r="AW45" i="66"/>
  <c r="AV45" i="66"/>
  <c r="S45" i="66"/>
  <c r="R45" i="66"/>
  <c r="Q45" i="66"/>
  <c r="P45" i="66"/>
  <c r="O45" i="66"/>
  <c r="N45" i="66"/>
  <c r="M45" i="66"/>
  <c r="L45" i="66"/>
  <c r="K45" i="66"/>
  <c r="J45" i="66"/>
  <c r="I45" i="66"/>
  <c r="H45" i="66"/>
  <c r="AW44" i="66"/>
  <c r="AV44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AW43" i="66"/>
  <c r="AV43" i="66"/>
  <c r="S43" i="66"/>
  <c r="R43" i="66"/>
  <c r="Q43" i="66"/>
  <c r="P43" i="66"/>
  <c r="O43" i="66"/>
  <c r="N43" i="66"/>
  <c r="M43" i="66"/>
  <c r="L43" i="66"/>
  <c r="K43" i="66"/>
  <c r="J43" i="66"/>
  <c r="I43" i="66"/>
  <c r="H43" i="66"/>
  <c r="AW42" i="66"/>
  <c r="AV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AW41" i="66"/>
  <c r="AV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AW40" i="66"/>
  <c r="AV40" i="66"/>
  <c r="S40" i="66"/>
  <c r="R40" i="66"/>
  <c r="Q40" i="66"/>
  <c r="P40" i="66"/>
  <c r="O40" i="66"/>
  <c r="N40" i="66"/>
  <c r="M40" i="66"/>
  <c r="L40" i="66"/>
  <c r="K40" i="66"/>
  <c r="J40" i="66"/>
  <c r="I40" i="66"/>
  <c r="H40" i="66"/>
  <c r="AW39" i="66"/>
  <c r="AV39" i="66"/>
  <c r="S39" i="66"/>
  <c r="R39" i="66"/>
  <c r="Q39" i="66"/>
  <c r="P39" i="66"/>
  <c r="O39" i="66"/>
  <c r="N39" i="66"/>
  <c r="M39" i="66"/>
  <c r="L39" i="66"/>
  <c r="K39" i="66"/>
  <c r="J39" i="66"/>
  <c r="I39" i="66"/>
  <c r="H39" i="66"/>
  <c r="AW38" i="66"/>
  <c r="AV38" i="66"/>
  <c r="S38" i="66"/>
  <c r="R38" i="66"/>
  <c r="Q38" i="66"/>
  <c r="P38" i="66"/>
  <c r="O38" i="66"/>
  <c r="N38" i="66"/>
  <c r="M38" i="66"/>
  <c r="L38" i="66"/>
  <c r="K38" i="66"/>
  <c r="J38" i="66"/>
  <c r="I38" i="66"/>
  <c r="H38" i="66"/>
  <c r="AW37" i="66"/>
  <c r="AV37" i="66"/>
  <c r="S37" i="66"/>
  <c r="R37" i="66"/>
  <c r="Q37" i="66"/>
  <c r="P37" i="66"/>
  <c r="O37" i="66"/>
  <c r="N37" i="66"/>
  <c r="M37" i="66"/>
  <c r="L37" i="66"/>
  <c r="K37" i="66"/>
  <c r="J37" i="66"/>
  <c r="I37" i="66"/>
  <c r="H37" i="66"/>
  <c r="AW36" i="66"/>
  <c r="AV36" i="66"/>
  <c r="S36" i="66"/>
  <c r="R36" i="66"/>
  <c r="Q36" i="66"/>
  <c r="P36" i="66"/>
  <c r="O36" i="66"/>
  <c r="N36" i="66"/>
  <c r="M36" i="66"/>
  <c r="L36" i="66"/>
  <c r="K36" i="66"/>
  <c r="J36" i="66"/>
  <c r="I36" i="66"/>
  <c r="H36" i="66"/>
  <c r="AW35" i="66"/>
  <c r="AV35" i="66"/>
  <c r="S35" i="66"/>
  <c r="R35" i="66"/>
  <c r="Q35" i="66"/>
  <c r="P35" i="66"/>
  <c r="O35" i="66"/>
  <c r="N35" i="66"/>
  <c r="M35" i="66"/>
  <c r="L35" i="66"/>
  <c r="K35" i="66"/>
  <c r="J35" i="66"/>
  <c r="I35" i="66"/>
  <c r="H35" i="66"/>
  <c r="AW34" i="66"/>
  <c r="AV34" i="66"/>
  <c r="S34" i="66"/>
  <c r="R34" i="66"/>
  <c r="Q34" i="66"/>
  <c r="P34" i="66"/>
  <c r="O34" i="66"/>
  <c r="N34" i="66"/>
  <c r="M34" i="66"/>
  <c r="L34" i="66"/>
  <c r="K34" i="66"/>
  <c r="J34" i="66"/>
  <c r="I34" i="66"/>
  <c r="H34" i="66"/>
  <c r="AW33" i="66"/>
  <c r="AV33" i="66"/>
  <c r="S33" i="66"/>
  <c r="R33" i="66"/>
  <c r="Q33" i="66"/>
  <c r="P33" i="66"/>
  <c r="O33" i="66"/>
  <c r="N33" i="66"/>
  <c r="M33" i="66"/>
  <c r="L33" i="66"/>
  <c r="K33" i="66"/>
  <c r="J33" i="66"/>
  <c r="I33" i="66"/>
  <c r="H33" i="66"/>
  <c r="AW32" i="66"/>
  <c r="AV32" i="66"/>
  <c r="S32" i="66"/>
  <c r="R32" i="66"/>
  <c r="Q32" i="66"/>
  <c r="P32" i="66"/>
  <c r="O32" i="66"/>
  <c r="N32" i="66"/>
  <c r="M32" i="66"/>
  <c r="L32" i="66"/>
  <c r="K32" i="66"/>
  <c r="J32" i="66"/>
  <c r="I32" i="66"/>
  <c r="H32" i="66"/>
  <c r="AW31" i="66"/>
  <c r="AV31" i="66"/>
  <c r="S31" i="66"/>
  <c r="R31" i="66"/>
  <c r="Q31" i="66"/>
  <c r="P31" i="66"/>
  <c r="O31" i="66"/>
  <c r="N31" i="66"/>
  <c r="M31" i="66"/>
  <c r="L31" i="66"/>
  <c r="K31" i="66"/>
  <c r="J31" i="66"/>
  <c r="I31" i="66"/>
  <c r="H31" i="66"/>
  <c r="AW30" i="66"/>
  <c r="AV30" i="66"/>
  <c r="S30" i="66"/>
  <c r="R30" i="66"/>
  <c r="Q30" i="66"/>
  <c r="P30" i="66"/>
  <c r="O30" i="66"/>
  <c r="N30" i="66"/>
  <c r="M30" i="66"/>
  <c r="L30" i="66"/>
  <c r="K30" i="66"/>
  <c r="J30" i="66"/>
  <c r="I30" i="66"/>
  <c r="H30" i="66"/>
  <c r="AW29" i="66"/>
  <c r="AV29" i="66"/>
  <c r="S29" i="66"/>
  <c r="R29" i="66"/>
  <c r="Q29" i="66"/>
  <c r="P29" i="66"/>
  <c r="O29" i="66"/>
  <c r="N29" i="66"/>
  <c r="M29" i="66"/>
  <c r="L29" i="66"/>
  <c r="K29" i="66"/>
  <c r="J29" i="66"/>
  <c r="I29" i="66"/>
  <c r="H29" i="66"/>
  <c r="AW28" i="66"/>
  <c r="AV28" i="66"/>
  <c r="S28" i="66"/>
  <c r="R28" i="66"/>
  <c r="Q28" i="66"/>
  <c r="P28" i="66"/>
  <c r="O28" i="66"/>
  <c r="N28" i="66"/>
  <c r="M28" i="66"/>
  <c r="L28" i="66"/>
  <c r="K28" i="66"/>
  <c r="J28" i="66"/>
  <c r="I28" i="66"/>
  <c r="H28" i="66"/>
  <c r="AW27" i="66"/>
  <c r="AV27" i="66"/>
  <c r="S27" i="66"/>
  <c r="R27" i="66"/>
  <c r="Q27" i="66"/>
  <c r="P27" i="66"/>
  <c r="O27" i="66"/>
  <c r="N27" i="66"/>
  <c r="M27" i="66"/>
  <c r="L27" i="66"/>
  <c r="K27" i="66"/>
  <c r="J27" i="66"/>
  <c r="I27" i="66"/>
  <c r="H27" i="66"/>
  <c r="AW26" i="66"/>
  <c r="AV26" i="66"/>
  <c r="S26" i="66"/>
  <c r="R26" i="66"/>
  <c r="Q26" i="66"/>
  <c r="P26" i="66"/>
  <c r="O26" i="66"/>
  <c r="N26" i="66"/>
  <c r="M26" i="66"/>
  <c r="L26" i="66"/>
  <c r="K26" i="66"/>
  <c r="J26" i="66"/>
  <c r="I26" i="66"/>
  <c r="H26" i="66"/>
  <c r="AW25" i="66"/>
  <c r="AV25" i="66"/>
  <c r="S25" i="66"/>
  <c r="R25" i="66"/>
  <c r="Q25" i="66"/>
  <c r="P25" i="66"/>
  <c r="O25" i="66"/>
  <c r="N25" i="66"/>
  <c r="M25" i="66"/>
  <c r="L25" i="66"/>
  <c r="K25" i="66"/>
  <c r="J25" i="66"/>
  <c r="I25" i="66"/>
  <c r="H25" i="66"/>
  <c r="AW24" i="66"/>
  <c r="AV24" i="66"/>
  <c r="S24" i="66"/>
  <c r="R24" i="66"/>
  <c r="Q24" i="66"/>
  <c r="P24" i="66"/>
  <c r="O24" i="66"/>
  <c r="N24" i="66"/>
  <c r="M24" i="66"/>
  <c r="L24" i="66"/>
  <c r="K24" i="66"/>
  <c r="J24" i="66"/>
  <c r="I24" i="66"/>
  <c r="H24" i="66"/>
  <c r="AW23" i="66"/>
  <c r="AV23" i="66"/>
  <c r="S23" i="66"/>
  <c r="R23" i="66"/>
  <c r="Q23" i="66"/>
  <c r="P23" i="66"/>
  <c r="O23" i="66"/>
  <c r="N23" i="66"/>
  <c r="M23" i="66"/>
  <c r="L23" i="66"/>
  <c r="K23" i="66"/>
  <c r="J23" i="66"/>
  <c r="I23" i="66"/>
  <c r="H23" i="66"/>
  <c r="AW22" i="66"/>
  <c r="AV22" i="66"/>
  <c r="S22" i="66"/>
  <c r="R22" i="66"/>
  <c r="Q22" i="66"/>
  <c r="P22" i="66"/>
  <c r="O22" i="66"/>
  <c r="N22" i="66"/>
  <c r="M22" i="66"/>
  <c r="L22" i="66"/>
  <c r="K22" i="66"/>
  <c r="J22" i="66"/>
  <c r="I22" i="66"/>
  <c r="H22" i="66"/>
  <c r="AW21" i="66"/>
  <c r="AV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AW20" i="66"/>
  <c r="AV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AW19" i="66"/>
  <c r="AV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AW18" i="66"/>
  <c r="AV18" i="66"/>
  <c r="S18" i="66"/>
  <c r="R18" i="66"/>
  <c r="Q18" i="66"/>
  <c r="P18" i="66"/>
  <c r="O18" i="66"/>
  <c r="N18" i="66"/>
  <c r="M18" i="66"/>
  <c r="L18" i="66"/>
  <c r="K18" i="66"/>
  <c r="J18" i="66"/>
  <c r="I18" i="66"/>
  <c r="H18" i="66"/>
  <c r="AW17" i="66"/>
  <c r="AV17" i="66"/>
  <c r="S17" i="66"/>
  <c r="R17" i="66"/>
  <c r="Q17" i="66"/>
  <c r="P17" i="66"/>
  <c r="O17" i="66"/>
  <c r="N17" i="66"/>
  <c r="M17" i="66"/>
  <c r="L17" i="66"/>
  <c r="K17" i="66"/>
  <c r="J17" i="66"/>
  <c r="I17" i="66"/>
  <c r="H17" i="66"/>
  <c r="AW16" i="66"/>
  <c r="AV16" i="66"/>
  <c r="S16" i="66"/>
  <c r="R16" i="66"/>
  <c r="Q16" i="66"/>
  <c r="P16" i="66"/>
  <c r="O16" i="66"/>
  <c r="N16" i="66"/>
  <c r="M16" i="66"/>
  <c r="L16" i="66"/>
  <c r="K16" i="66"/>
  <c r="J16" i="66"/>
  <c r="I16" i="66"/>
  <c r="H16" i="66"/>
  <c r="AW15" i="66"/>
  <c r="AV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AW14" i="66"/>
  <c r="AV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AW13" i="66"/>
  <c r="AV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AW12" i="66"/>
  <c r="AV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AW11" i="66"/>
  <c r="AV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AW10" i="66"/>
  <c r="AV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AW9" i="66"/>
  <c r="AV9" i="66"/>
  <c r="S9" i="66"/>
  <c r="R9" i="66"/>
  <c r="Q9" i="66"/>
  <c r="P9" i="66"/>
  <c r="O9" i="66"/>
  <c r="N9" i="66"/>
  <c r="M9" i="66"/>
  <c r="L9" i="66"/>
  <c r="K9" i="66"/>
  <c r="J9" i="66"/>
  <c r="I9" i="66"/>
  <c r="H9" i="66"/>
  <c r="AW8" i="66"/>
  <c r="AV8" i="66"/>
  <c r="S8" i="66"/>
  <c r="S174" i="66"/>
  <c r="R8" i="66"/>
  <c r="R174" i="66"/>
  <c r="Q8" i="66"/>
  <c r="Q174" i="66"/>
  <c r="P8" i="66"/>
  <c r="P174" i="66"/>
  <c r="O8" i="66"/>
  <c r="O174" i="66"/>
  <c r="N8" i="66"/>
  <c r="N174" i="66"/>
  <c r="M8" i="66"/>
  <c r="M174" i="66"/>
  <c r="L8" i="66"/>
  <c r="L174" i="66"/>
  <c r="K8" i="66"/>
  <c r="K174" i="66"/>
  <c r="J8" i="66"/>
  <c r="J174" i="66"/>
  <c r="I8" i="66"/>
  <c r="I174" i="66"/>
  <c r="H8" i="66"/>
  <c r="H176" i="25"/>
  <c r="G176" i="25"/>
  <c r="K169" i="25"/>
  <c r="K168" i="25"/>
  <c r="K167" i="25"/>
  <c r="K166" i="25"/>
  <c r="K165" i="25"/>
  <c r="K164" i="25"/>
  <c r="K163" i="25"/>
  <c r="K162" i="25"/>
  <c r="K161" i="25"/>
  <c r="K160" i="25"/>
  <c r="K159" i="25"/>
  <c r="K158" i="25"/>
  <c r="K157" i="25"/>
  <c r="K156" i="25"/>
  <c r="K155" i="25"/>
  <c r="K154" i="25"/>
  <c r="K153" i="25"/>
  <c r="K152" i="25"/>
  <c r="K151" i="25"/>
  <c r="K150" i="25"/>
  <c r="K149" i="25"/>
  <c r="K148" i="25"/>
  <c r="K147" i="25"/>
  <c r="K146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K104" i="25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N13" i="25"/>
  <c r="K12" i="25"/>
  <c r="K11" i="25"/>
  <c r="K10" i="25"/>
  <c r="O10" i="25"/>
  <c r="K9" i="25"/>
  <c r="K8" i="25"/>
  <c r="K7" i="25"/>
  <c r="K6" i="25"/>
  <c r="ER183" i="8"/>
  <c r="EQ183" i="8"/>
  <c r="EP183" i="8"/>
  <c r="EO183" i="8"/>
  <c r="EN183" i="8"/>
  <c r="EM183" i="8"/>
  <c r="EL183" i="8"/>
  <c r="EK183" i="8"/>
  <c r="EG183" i="8"/>
  <c r="EF183" i="8"/>
  <c r="EE183" i="8"/>
  <c r="ED183" i="8"/>
  <c r="EC183" i="8"/>
  <c r="EB183" i="8"/>
  <c r="EA183" i="8"/>
  <c r="DZ183" i="8"/>
  <c r="DV183" i="8"/>
  <c r="DU183" i="8"/>
  <c r="DT183" i="8"/>
  <c r="DS183" i="8"/>
  <c r="DR183" i="8"/>
  <c r="DQ183" i="8"/>
  <c r="DP183" i="8"/>
  <c r="DO183" i="8"/>
  <c r="DK183" i="8"/>
  <c r="DJ183" i="8"/>
  <c r="DI183" i="8"/>
  <c r="DH183" i="8"/>
  <c r="DG183" i="8"/>
  <c r="DF183" i="8"/>
  <c r="DE183" i="8"/>
  <c r="DD183" i="8"/>
  <c r="CZ183" i="8"/>
  <c r="CY183" i="8"/>
  <c r="CX183" i="8"/>
  <c r="CW183" i="8"/>
  <c r="CV183" i="8"/>
  <c r="CU183" i="8"/>
  <c r="CT183" i="8"/>
  <c r="CS183" i="8"/>
  <c r="CO183" i="8"/>
  <c r="CN183" i="8"/>
  <c r="CM183" i="8"/>
  <c r="CL183" i="8"/>
  <c r="CK183" i="8"/>
  <c r="CJ183" i="8"/>
  <c r="CI183" i="8"/>
  <c r="CH183" i="8"/>
  <c r="CD183" i="8"/>
  <c r="CC183" i="8"/>
  <c r="CB183" i="8"/>
  <c r="CA183" i="8"/>
  <c r="BZ183" i="8"/>
  <c r="BY183" i="8"/>
  <c r="BX183" i="8"/>
  <c r="BW183" i="8"/>
  <c r="BS183" i="8"/>
  <c r="BR183" i="8"/>
  <c r="BQ183" i="8"/>
  <c r="BP183" i="8"/>
  <c r="BO183" i="8"/>
  <c r="BN183" i="8"/>
  <c r="BM183" i="8"/>
  <c r="BL183" i="8"/>
  <c r="BH183" i="8"/>
  <c r="BG183" i="8"/>
  <c r="BF183" i="8"/>
  <c r="BE183" i="8"/>
  <c r="BD183" i="8"/>
  <c r="BC183" i="8"/>
  <c r="BB183" i="8"/>
  <c r="BA183" i="8"/>
  <c r="AW183" i="8"/>
  <c r="AV183" i="8"/>
  <c r="AU183" i="8"/>
  <c r="AT183" i="8"/>
  <c r="AS183" i="8"/>
  <c r="AR183" i="8"/>
  <c r="AQ183" i="8"/>
  <c r="AP183" i="8"/>
  <c r="AL183" i="8"/>
  <c r="AK183" i="8"/>
  <c r="AJ183" i="8"/>
  <c r="AI183" i="8"/>
  <c r="AH183" i="8"/>
  <c r="AG183" i="8"/>
  <c r="AF183" i="8"/>
  <c r="AE183" i="8"/>
  <c r="AA183" i="8"/>
  <c r="Z183" i="8"/>
  <c r="Y183" i="8"/>
  <c r="X183" i="8"/>
  <c r="W183" i="8"/>
  <c r="J184" i="8"/>
  <c r="V183" i="8"/>
  <c r="I184" i="8"/>
  <c r="U183" i="8"/>
  <c r="T183" i="8"/>
  <c r="N183" i="8"/>
  <c r="M183" i="8"/>
  <c r="L183" i="8"/>
  <c r="K183" i="8"/>
  <c r="J183" i="8"/>
  <c r="I183" i="8"/>
  <c r="H183" i="8"/>
  <c r="BK176" i="8"/>
  <c r="BK175" i="8"/>
  <c r="BK174" i="8"/>
  <c r="BK173" i="8"/>
  <c r="BK172" i="8"/>
  <c r="BK171" i="8"/>
  <c r="BK170" i="8"/>
  <c r="BK169" i="8"/>
  <c r="BK168" i="8"/>
  <c r="BK167" i="8"/>
  <c r="BK166" i="8"/>
  <c r="BK165" i="8"/>
  <c r="BK164" i="8"/>
  <c r="BK163" i="8"/>
  <c r="BK162" i="8"/>
  <c r="BK161" i="8"/>
  <c r="BK160" i="8"/>
  <c r="BK159" i="8"/>
  <c r="BK158" i="8"/>
  <c r="BK157" i="8"/>
  <c r="BK156" i="8"/>
  <c r="BK155" i="8"/>
  <c r="BK154" i="8"/>
  <c r="BK153" i="8"/>
  <c r="BK152" i="8"/>
  <c r="BK151" i="8"/>
  <c r="BK150" i="8"/>
  <c r="BK149" i="8"/>
  <c r="BK148" i="8"/>
  <c r="BK147" i="8"/>
  <c r="BK146" i="8"/>
  <c r="BK145" i="8"/>
  <c r="BK144" i="8"/>
  <c r="BK143" i="8"/>
  <c r="BK142" i="8"/>
  <c r="BK141" i="8"/>
  <c r="BK140" i="8"/>
  <c r="BK139" i="8"/>
  <c r="BK138" i="8"/>
  <c r="BK137" i="8"/>
  <c r="BK136" i="8"/>
  <c r="BK135" i="8"/>
  <c r="BK134" i="8"/>
  <c r="BK133" i="8"/>
  <c r="BK132" i="8"/>
  <c r="BK131" i="8"/>
  <c r="BK130" i="8"/>
  <c r="BK129" i="8"/>
  <c r="BK128" i="8"/>
  <c r="BK127" i="8"/>
  <c r="BK126" i="8"/>
  <c r="BK125" i="8"/>
  <c r="BK124" i="8"/>
  <c r="BK123" i="8"/>
  <c r="BK122" i="8"/>
  <c r="BK121" i="8"/>
  <c r="BK120" i="8"/>
  <c r="BK119" i="8"/>
  <c r="BK118" i="8"/>
  <c r="BK117" i="8"/>
  <c r="BK116" i="8"/>
  <c r="BK115" i="8"/>
  <c r="BK114" i="8"/>
  <c r="BK113" i="8"/>
  <c r="BK112" i="8"/>
  <c r="BK111" i="8"/>
  <c r="BK110" i="8"/>
  <c r="BK109" i="8"/>
  <c r="BK108" i="8"/>
  <c r="BK107" i="8"/>
  <c r="BK106" i="8"/>
  <c r="BK105" i="8"/>
  <c r="BK104" i="8"/>
  <c r="BK103" i="8"/>
  <c r="BK102" i="8"/>
  <c r="BK101" i="8"/>
  <c r="BK100" i="8"/>
  <c r="BK99" i="8"/>
  <c r="BK98" i="8"/>
  <c r="BK97" i="8"/>
  <c r="BK96" i="8"/>
  <c r="BK95" i="8"/>
  <c r="BK94" i="8"/>
  <c r="BK93" i="8"/>
  <c r="BK92" i="8"/>
  <c r="BK91" i="8"/>
  <c r="BK90" i="8"/>
  <c r="BK89" i="8"/>
  <c r="BK88" i="8"/>
  <c r="BK87" i="8"/>
  <c r="BK86" i="8"/>
  <c r="BK85" i="8"/>
  <c r="BK84" i="8"/>
  <c r="BK83" i="8"/>
  <c r="BK82" i="8"/>
  <c r="BK81" i="8"/>
  <c r="BK80" i="8"/>
  <c r="BK79" i="8"/>
  <c r="BK78" i="8"/>
  <c r="BK77" i="8"/>
  <c r="BK76" i="8"/>
  <c r="BK75" i="8"/>
  <c r="BK74" i="8"/>
  <c r="BK73" i="8"/>
  <c r="BK72" i="8"/>
  <c r="BK71" i="8"/>
  <c r="BK70" i="8"/>
  <c r="BK69" i="8"/>
  <c r="BK68" i="8"/>
  <c r="BK67" i="8"/>
  <c r="BK66" i="8"/>
  <c r="BK65" i="8"/>
  <c r="BK64" i="8"/>
  <c r="BK63" i="8"/>
  <c r="BK62" i="8"/>
  <c r="BK61" i="8"/>
  <c r="BK60" i="8"/>
  <c r="BK59" i="8"/>
  <c r="BK58" i="8"/>
  <c r="BK57" i="8"/>
  <c r="BK56" i="8"/>
  <c r="BK55" i="8"/>
  <c r="BK54" i="8"/>
  <c r="BK53" i="8"/>
  <c r="BK52" i="8"/>
  <c r="BK51" i="8"/>
  <c r="BK50" i="8"/>
  <c r="BK49" i="8"/>
  <c r="BK48" i="8"/>
  <c r="BK47" i="8"/>
  <c r="BK46" i="8"/>
  <c r="BK45" i="8"/>
  <c r="BK44" i="8"/>
  <c r="BK43" i="8"/>
  <c r="BK42" i="8"/>
  <c r="BK41" i="8"/>
  <c r="BK40" i="8"/>
  <c r="BK39" i="8"/>
  <c r="BK38" i="8"/>
  <c r="BK37" i="8"/>
  <c r="BK36" i="8"/>
  <c r="BK35" i="8"/>
  <c r="BK34" i="8"/>
  <c r="BK33" i="8"/>
  <c r="BK32" i="8"/>
  <c r="BK31" i="8"/>
  <c r="BK30" i="8"/>
  <c r="BK29" i="8"/>
  <c r="BK28" i="8"/>
  <c r="BK27" i="8"/>
  <c r="BK26" i="8"/>
  <c r="BK25" i="8"/>
  <c r="BK24" i="8"/>
  <c r="BK23" i="8"/>
  <c r="BK22" i="8"/>
  <c r="BK21" i="8"/>
  <c r="BK20" i="8"/>
  <c r="BK19" i="8"/>
  <c r="BK18" i="8"/>
  <c r="BK17" i="8"/>
  <c r="BK16" i="8"/>
  <c r="BK15" i="8"/>
  <c r="P183" i="8"/>
  <c r="BK14" i="8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Q7" i="12"/>
  <c r="O7" i="12"/>
  <c r="N7" i="12"/>
  <c r="B7" i="12"/>
  <c r="M5" i="12"/>
  <c r="L5" i="12"/>
  <c r="K5" i="12"/>
  <c r="J5" i="12"/>
  <c r="I5" i="12"/>
  <c r="H5" i="12"/>
  <c r="G5" i="12"/>
  <c r="F5" i="12"/>
  <c r="D5" i="70"/>
  <c r="C5" i="70"/>
  <c r="AC18" i="1"/>
  <c r="AB18" i="1"/>
  <c r="AA18" i="1"/>
  <c r="Z18" i="1"/>
  <c r="Y18" i="1"/>
  <c r="X18" i="1"/>
  <c r="W18" i="1"/>
  <c r="AC17" i="1"/>
  <c r="AB17" i="1"/>
  <c r="AA17" i="1"/>
  <c r="Z17" i="1"/>
  <c r="Y17" i="1"/>
  <c r="X17" i="1"/>
  <c r="W17" i="1"/>
  <c r="AC16" i="1"/>
  <c r="AB16" i="1"/>
  <c r="AA16" i="1"/>
  <c r="Z16" i="1"/>
  <c r="Y16" i="1"/>
  <c r="X16" i="1"/>
  <c r="W16" i="1"/>
  <c r="AC15" i="1"/>
  <c r="AB15" i="1"/>
  <c r="AA15" i="1"/>
  <c r="Z15" i="1"/>
  <c r="Y15" i="1"/>
  <c r="X15" i="1"/>
  <c r="W15" i="1"/>
  <c r="AC14" i="1"/>
  <c r="AB14" i="1"/>
  <c r="AA14" i="1"/>
  <c r="Z14" i="1"/>
  <c r="Y14" i="1"/>
  <c r="X14" i="1"/>
  <c r="W14" i="1"/>
  <c r="AC13" i="1"/>
  <c r="AB13" i="1"/>
  <c r="AA13" i="1"/>
  <c r="Z13" i="1"/>
  <c r="Y13" i="1"/>
  <c r="X13" i="1"/>
  <c r="W13" i="1"/>
  <c r="AC12" i="1"/>
  <c r="AB12" i="1"/>
  <c r="AA12" i="1"/>
  <c r="Z12" i="1"/>
  <c r="Y12" i="1"/>
  <c r="X12" i="1"/>
  <c r="W12" i="1"/>
  <c r="AC11" i="1"/>
  <c r="AB11" i="1"/>
  <c r="AA11" i="1"/>
  <c r="Z11" i="1"/>
  <c r="Y11" i="1"/>
  <c r="X11" i="1"/>
  <c r="W11" i="1"/>
  <c r="AC10" i="1"/>
  <c r="AB10" i="1"/>
  <c r="AA10" i="1"/>
  <c r="Z10" i="1"/>
  <c r="Y10" i="1"/>
  <c r="X10" i="1"/>
  <c r="W10" i="1"/>
  <c r="AC9" i="1"/>
  <c r="AB9" i="1"/>
  <c r="AA9" i="1"/>
  <c r="Z9" i="1"/>
  <c r="Y9" i="1"/>
  <c r="X9" i="1"/>
  <c r="W9" i="1"/>
  <c r="AC8" i="1"/>
  <c r="AB8" i="1"/>
  <c r="AA8" i="1"/>
  <c r="Z8" i="1"/>
  <c r="Y8" i="1"/>
  <c r="X8" i="1"/>
  <c r="W8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B19" i="1"/>
  <c r="AA5" i="1"/>
  <c r="Z5" i="1"/>
  <c r="Y5" i="1"/>
  <c r="X5" i="1"/>
  <c r="C14" i="70"/>
  <c r="B14" i="70"/>
  <c r="I15" i="47"/>
  <c r="H15" i="47"/>
  <c r="G15" i="47"/>
  <c r="F15" i="47"/>
  <c r="E14" i="70"/>
  <c r="D14" i="70"/>
  <c r="E13" i="70"/>
  <c r="D13" i="70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H184" i="8"/>
  <c r="B13" i="70"/>
  <c r="C13" i="70"/>
  <c r="O13" i="25"/>
  <c r="N29" i="25"/>
  <c r="M29" i="25"/>
  <c r="L28" i="40"/>
  <c r="M41" i="25"/>
  <c r="L40" i="40"/>
  <c r="M49" i="25"/>
  <c r="L48" i="40"/>
  <c r="M65" i="25"/>
  <c r="L64" i="40"/>
  <c r="M73" i="25"/>
  <c r="L72" i="40"/>
  <c r="O85" i="25"/>
  <c r="M85" i="25"/>
  <c r="L84" i="40"/>
  <c r="M97" i="25"/>
  <c r="L96" i="40"/>
  <c r="M109" i="25"/>
  <c r="L108" i="40"/>
  <c r="M113" i="25"/>
  <c r="L112" i="40"/>
  <c r="M125" i="25"/>
  <c r="L124" i="40"/>
  <c r="M137" i="25"/>
  <c r="L136" i="40"/>
  <c r="O149" i="25"/>
  <c r="M149" i="25"/>
  <c r="L148" i="40"/>
  <c r="O161" i="25"/>
  <c r="M161" i="25"/>
  <c r="L160" i="40"/>
  <c r="L6" i="40"/>
  <c r="M7" i="25"/>
  <c r="N16" i="25"/>
  <c r="L15" i="40"/>
  <c r="M16" i="25"/>
  <c r="N20" i="25"/>
  <c r="L19" i="40"/>
  <c r="M20" i="25"/>
  <c r="N24" i="25"/>
  <c r="L23" i="40"/>
  <c r="M24" i="25"/>
  <c r="N28" i="25"/>
  <c r="L27" i="40"/>
  <c r="M28" i="25"/>
  <c r="L31" i="40"/>
  <c r="M32" i="25"/>
  <c r="L35" i="40"/>
  <c r="M36" i="25"/>
  <c r="L39" i="40"/>
  <c r="M40" i="25"/>
  <c r="L43" i="40"/>
  <c r="M44" i="25"/>
  <c r="L47" i="40"/>
  <c r="M48" i="25"/>
  <c r="L51" i="40"/>
  <c r="M52" i="25"/>
  <c r="L55" i="40"/>
  <c r="M56" i="25"/>
  <c r="L59" i="40"/>
  <c r="M60" i="25"/>
  <c r="M64" i="25"/>
  <c r="L63" i="40"/>
  <c r="L67" i="40"/>
  <c r="M68" i="25"/>
  <c r="M72" i="25"/>
  <c r="L71" i="40"/>
  <c r="L75" i="40"/>
  <c r="M76" i="25"/>
  <c r="M80" i="25"/>
  <c r="L79" i="40"/>
  <c r="L83" i="40"/>
  <c r="M84" i="25"/>
  <c r="M88" i="25"/>
  <c r="L87" i="40"/>
  <c r="M92" i="25"/>
  <c r="L91" i="40"/>
  <c r="M96" i="25"/>
  <c r="L95" i="40"/>
  <c r="M100" i="25"/>
  <c r="L99" i="40"/>
  <c r="M104" i="25"/>
  <c r="L103" i="40"/>
  <c r="M108" i="25"/>
  <c r="L107" i="40"/>
  <c r="M112" i="25"/>
  <c r="L111" i="40"/>
  <c r="M116" i="25"/>
  <c r="L115" i="40"/>
  <c r="M120" i="25"/>
  <c r="L119" i="40"/>
  <c r="M124" i="25"/>
  <c r="L123" i="40"/>
  <c r="M128" i="25"/>
  <c r="L127" i="40"/>
  <c r="M132" i="25"/>
  <c r="L131" i="40"/>
  <c r="M136" i="25"/>
  <c r="L135" i="40"/>
  <c r="M140" i="25"/>
  <c r="L139" i="40"/>
  <c r="M144" i="25"/>
  <c r="L143" i="40"/>
  <c r="O148" i="25"/>
  <c r="M148" i="25"/>
  <c r="L147" i="40"/>
  <c r="O152" i="25"/>
  <c r="M152" i="25"/>
  <c r="L151" i="40"/>
  <c r="O156" i="25"/>
  <c r="M156" i="25"/>
  <c r="L155" i="40"/>
  <c r="O160" i="25"/>
  <c r="M160" i="25"/>
  <c r="L159" i="40"/>
  <c r="O164" i="25"/>
  <c r="M164" i="25"/>
  <c r="L163" i="40"/>
  <c r="O168" i="25"/>
  <c r="M168" i="25"/>
  <c r="L167" i="40"/>
  <c r="N17" i="25"/>
  <c r="M17" i="25"/>
  <c r="L16" i="40"/>
  <c r="N25" i="25"/>
  <c r="M25" i="25"/>
  <c r="L24" i="40"/>
  <c r="M37" i="25"/>
  <c r="L36" i="40"/>
  <c r="M53" i="25"/>
  <c r="L52" i="40"/>
  <c r="M61" i="25"/>
  <c r="L60" i="40"/>
  <c r="M69" i="25"/>
  <c r="L68" i="40"/>
  <c r="M81" i="25"/>
  <c r="L80" i="40"/>
  <c r="M93" i="25"/>
  <c r="L92" i="40"/>
  <c r="M105" i="25"/>
  <c r="L104" i="40"/>
  <c r="M121" i="25"/>
  <c r="L120" i="40"/>
  <c r="M129" i="25"/>
  <c r="L128" i="40"/>
  <c r="M141" i="25"/>
  <c r="L140" i="40"/>
  <c r="O153" i="25"/>
  <c r="M153" i="25"/>
  <c r="L152" i="40"/>
  <c r="O169" i="25"/>
  <c r="M169" i="25"/>
  <c r="L168" i="40"/>
  <c r="M5" i="25"/>
  <c r="L4" i="40"/>
  <c r="M9" i="25"/>
  <c r="L8" i="40"/>
  <c r="L11" i="40"/>
  <c r="M12" i="25"/>
  <c r="M14" i="25"/>
  <c r="L13" i="40"/>
  <c r="N18" i="25"/>
  <c r="M18" i="25"/>
  <c r="L17" i="40"/>
  <c r="N22" i="25"/>
  <c r="M22" i="25"/>
  <c r="L21" i="40"/>
  <c r="N26" i="25"/>
  <c r="M26" i="25"/>
  <c r="L25" i="40"/>
  <c r="N30" i="25"/>
  <c r="M30" i="25"/>
  <c r="L29" i="40"/>
  <c r="M34" i="25"/>
  <c r="L33" i="40"/>
  <c r="M38" i="25"/>
  <c r="L37" i="40"/>
  <c r="M42" i="25"/>
  <c r="L41" i="40"/>
  <c r="M46" i="25"/>
  <c r="L45" i="40"/>
  <c r="M50" i="25"/>
  <c r="L49" i="40"/>
  <c r="M54" i="25"/>
  <c r="L53" i="40"/>
  <c r="M58" i="25"/>
  <c r="L57" i="40"/>
  <c r="M62" i="25"/>
  <c r="L61" i="40"/>
  <c r="M66" i="25"/>
  <c r="L65" i="40"/>
  <c r="M70" i="25"/>
  <c r="L69" i="40"/>
  <c r="M74" i="25"/>
  <c r="L73" i="40"/>
  <c r="M78" i="25"/>
  <c r="L77" i="40"/>
  <c r="M82" i="25"/>
  <c r="L81" i="40"/>
  <c r="M86" i="25"/>
  <c r="L85" i="40"/>
  <c r="M90" i="25"/>
  <c r="L89" i="40"/>
  <c r="M94" i="25"/>
  <c r="L93" i="40"/>
  <c r="M98" i="25"/>
  <c r="L97" i="40"/>
  <c r="M102" i="25"/>
  <c r="L101" i="40"/>
  <c r="M106" i="25"/>
  <c r="L105" i="40"/>
  <c r="M110" i="25"/>
  <c r="L109" i="40"/>
  <c r="M114" i="25"/>
  <c r="L113" i="40"/>
  <c r="M118" i="25"/>
  <c r="L117" i="40"/>
  <c r="L121" i="40"/>
  <c r="M122" i="25"/>
  <c r="M126" i="25"/>
  <c r="L125" i="40"/>
  <c r="L129" i="40"/>
  <c r="M130" i="25"/>
  <c r="L133" i="40"/>
  <c r="M134" i="25"/>
  <c r="L137" i="40"/>
  <c r="M138" i="25"/>
  <c r="M142" i="25"/>
  <c r="L141" i="40"/>
  <c r="M146" i="25"/>
  <c r="L145" i="40"/>
  <c r="O150" i="25"/>
  <c r="L149" i="40"/>
  <c r="M150" i="25"/>
  <c r="O154" i="25"/>
  <c r="M154" i="25"/>
  <c r="L153" i="40"/>
  <c r="O158" i="25"/>
  <c r="M158" i="25"/>
  <c r="L157" i="40"/>
  <c r="O162" i="25"/>
  <c r="L161" i="40"/>
  <c r="M162" i="25"/>
  <c r="O166" i="25"/>
  <c r="L165" i="40"/>
  <c r="M166" i="25"/>
  <c r="L7" i="40"/>
  <c r="M8" i="25"/>
  <c r="L10" i="40"/>
  <c r="M11" i="25"/>
  <c r="N21" i="25"/>
  <c r="M21" i="25"/>
  <c r="L20" i="40"/>
  <c r="M33" i="25"/>
  <c r="L32" i="40"/>
  <c r="M45" i="25"/>
  <c r="L44" i="40"/>
  <c r="M57" i="25"/>
  <c r="L56" i="40"/>
  <c r="M77" i="25"/>
  <c r="L76" i="40"/>
  <c r="M89" i="25"/>
  <c r="L88" i="40"/>
  <c r="M101" i="25"/>
  <c r="L100" i="40"/>
  <c r="M117" i="25"/>
  <c r="L116" i="40"/>
  <c r="M133" i="25"/>
  <c r="L132" i="40"/>
  <c r="M145" i="25"/>
  <c r="L144" i="40"/>
  <c r="O157" i="25"/>
  <c r="M157" i="25"/>
  <c r="L156" i="40"/>
  <c r="O165" i="25"/>
  <c r="M165" i="25"/>
  <c r="L164" i="40"/>
  <c r="M6" i="25"/>
  <c r="L5" i="40"/>
  <c r="M10" i="25"/>
  <c r="L9" i="40"/>
  <c r="M13" i="25"/>
  <c r="L12" i="40"/>
  <c r="N15" i="25"/>
  <c r="L14" i="40"/>
  <c r="M15" i="25"/>
  <c r="N19" i="25"/>
  <c r="L18" i="40"/>
  <c r="M19" i="25"/>
  <c r="N23" i="25"/>
  <c r="L22" i="40"/>
  <c r="M23" i="25"/>
  <c r="N27" i="25"/>
  <c r="L26" i="40"/>
  <c r="M27" i="25"/>
  <c r="N31" i="25"/>
  <c r="L30" i="40"/>
  <c r="M31" i="25"/>
  <c r="L34" i="40"/>
  <c r="M35" i="25"/>
  <c r="L38" i="40"/>
  <c r="M39" i="25"/>
  <c r="L42" i="40"/>
  <c r="M43" i="25"/>
  <c r="L46" i="40"/>
  <c r="M47" i="25"/>
  <c r="L50" i="40"/>
  <c r="M51" i="25"/>
  <c r="L54" i="40"/>
  <c r="M55" i="25"/>
  <c r="L58" i="40"/>
  <c r="M59" i="25"/>
  <c r="L62" i="40"/>
  <c r="M63" i="25"/>
  <c r="L66" i="40"/>
  <c r="M67" i="25"/>
  <c r="L70" i="40"/>
  <c r="M71" i="25"/>
  <c r="L74" i="40"/>
  <c r="M75" i="25"/>
  <c r="L78" i="40"/>
  <c r="M79" i="25"/>
  <c r="L82" i="40"/>
  <c r="M83" i="25"/>
  <c r="L86" i="40"/>
  <c r="M87" i="25"/>
  <c r="L90" i="40"/>
  <c r="M91" i="25"/>
  <c r="L94" i="40"/>
  <c r="M95" i="25"/>
  <c r="L98" i="40"/>
  <c r="M99" i="25"/>
  <c r="L102" i="40"/>
  <c r="M103" i="25"/>
  <c r="L106" i="40"/>
  <c r="M107" i="25"/>
  <c r="L110" i="40"/>
  <c r="M111" i="25"/>
  <c r="L114" i="40"/>
  <c r="M115" i="25"/>
  <c r="L118" i="40"/>
  <c r="M119" i="25"/>
  <c r="L122" i="40"/>
  <c r="M123" i="25"/>
  <c r="L126" i="40"/>
  <c r="M127" i="25"/>
  <c r="L130" i="40"/>
  <c r="M131" i="25"/>
  <c r="L134" i="40"/>
  <c r="M135" i="25"/>
  <c r="L138" i="40"/>
  <c r="M139" i="25"/>
  <c r="L142" i="40"/>
  <c r="M143" i="25"/>
  <c r="L146" i="40"/>
  <c r="M147" i="25"/>
  <c r="O151" i="25"/>
  <c r="L150" i="40"/>
  <c r="M151" i="25"/>
  <c r="O155" i="25"/>
  <c r="L154" i="40"/>
  <c r="M155" i="25"/>
  <c r="O159" i="25"/>
  <c r="L158" i="40"/>
  <c r="M159" i="25"/>
  <c r="O163" i="25"/>
  <c r="L162" i="40"/>
  <c r="M163" i="25"/>
  <c r="O167" i="25"/>
  <c r="L166" i="40"/>
  <c r="M167" i="25"/>
  <c r="O14" i="25"/>
  <c r="N12" i="25"/>
  <c r="O34" i="25"/>
  <c r="N37" i="25"/>
  <c r="O50" i="25"/>
  <c r="N53" i="25"/>
  <c r="O66" i="25"/>
  <c r="N69" i="25"/>
  <c r="O82" i="25"/>
  <c r="N11" i="25"/>
  <c r="O12" i="25"/>
  <c r="O37" i="25"/>
  <c r="O53" i="25"/>
  <c r="O69" i="25"/>
  <c r="O7" i="25"/>
  <c r="N10" i="25"/>
  <c r="O11" i="25"/>
  <c r="N14" i="25"/>
  <c r="O41" i="25"/>
  <c r="O57" i="25"/>
  <c r="O73" i="25"/>
  <c r="O6" i="25"/>
  <c r="N9" i="25"/>
  <c r="N33" i="25"/>
  <c r="O46" i="25"/>
  <c r="N49" i="25"/>
  <c r="O62" i="25"/>
  <c r="N65" i="25"/>
  <c r="O78" i="25"/>
  <c r="N81" i="25"/>
  <c r="N8" i="25"/>
  <c r="O9" i="25"/>
  <c r="O33" i="25"/>
  <c r="O42" i="25"/>
  <c r="N45" i="25"/>
  <c r="O49" i="25"/>
  <c r="O58" i="25"/>
  <c r="N61" i="25"/>
  <c r="O65" i="25"/>
  <c r="O74" i="25"/>
  <c r="N77" i="25"/>
  <c r="O81" i="25"/>
  <c r="O5" i="25"/>
  <c r="N7" i="25"/>
  <c r="O8" i="25"/>
  <c r="O38" i="25"/>
  <c r="N41" i="25"/>
  <c r="O45" i="25"/>
  <c r="O54" i="25"/>
  <c r="N57" i="25"/>
  <c r="O61" i="25"/>
  <c r="O70" i="25"/>
  <c r="N73" i="25"/>
  <c r="O77" i="25"/>
  <c r="EU183" i="8"/>
  <c r="DY183" i="8"/>
  <c r="AN183" i="8"/>
  <c r="BJ183" i="8"/>
  <c r="CF183" i="8"/>
  <c r="DB183" i="8"/>
  <c r="ET183" i="8"/>
  <c r="S183" i="8"/>
  <c r="EJ183" i="8"/>
  <c r="AZ183" i="8"/>
  <c r="AD183" i="8"/>
  <c r="BV183" i="8"/>
  <c r="DN183" i="8"/>
  <c r="DX183" i="8"/>
  <c r="EI183" i="8"/>
  <c r="DM183" i="8"/>
  <c r="DC183" i="8"/>
  <c r="CQ183" i="8"/>
  <c r="CR183" i="8"/>
  <c r="CG183" i="8"/>
  <c r="BU183" i="8"/>
  <c r="BK183" i="8"/>
  <c r="AY183" i="8"/>
  <c r="AO183" i="8"/>
  <c r="AC183" i="8"/>
  <c r="T8" i="66"/>
  <c r="AV174" i="66"/>
  <c r="T9" i="66"/>
  <c r="T11" i="66"/>
  <c r="T13" i="66"/>
  <c r="T15" i="66"/>
  <c r="T17" i="66"/>
  <c r="T19" i="66"/>
  <c r="T21" i="66"/>
  <c r="T23" i="66"/>
  <c r="T25" i="66"/>
  <c r="T27" i="66"/>
  <c r="T29" i="66"/>
  <c r="T31" i="66"/>
  <c r="T33" i="66"/>
  <c r="T35" i="66"/>
  <c r="T37" i="66"/>
  <c r="T39" i="66"/>
  <c r="T41" i="66"/>
  <c r="T43" i="66"/>
  <c r="T45" i="66"/>
  <c r="T47" i="66"/>
  <c r="T49" i="66"/>
  <c r="T51" i="66"/>
  <c r="T53" i="66"/>
  <c r="T55" i="66"/>
  <c r="T57" i="66"/>
  <c r="T59" i="66"/>
  <c r="T61" i="66"/>
  <c r="T63" i="66"/>
  <c r="T65" i="66"/>
  <c r="T67" i="66"/>
  <c r="T69" i="66"/>
  <c r="T71" i="66"/>
  <c r="T73" i="66"/>
  <c r="T75" i="66"/>
  <c r="T77" i="66"/>
  <c r="T79" i="66"/>
  <c r="T81" i="66"/>
  <c r="T83" i="66"/>
  <c r="T85" i="66"/>
  <c r="T87" i="66"/>
  <c r="T89" i="66"/>
  <c r="T91" i="66"/>
  <c r="T93" i="66"/>
  <c r="T95" i="66"/>
  <c r="T97" i="66"/>
  <c r="T99" i="66"/>
  <c r="T101" i="66"/>
  <c r="T103" i="66"/>
  <c r="T105" i="66"/>
  <c r="T107" i="66"/>
  <c r="T109" i="66"/>
  <c r="T111" i="66"/>
  <c r="T113" i="66"/>
  <c r="T115" i="66"/>
  <c r="T117" i="66"/>
  <c r="T119" i="66"/>
  <c r="T121" i="66"/>
  <c r="T123" i="66"/>
  <c r="T125" i="66"/>
  <c r="T127" i="66"/>
  <c r="T129" i="66"/>
  <c r="T131" i="66"/>
  <c r="T133" i="66"/>
  <c r="T135" i="66"/>
  <c r="T137" i="66"/>
  <c r="T139" i="66"/>
  <c r="T141" i="66"/>
  <c r="T143" i="66"/>
  <c r="T145" i="66"/>
  <c r="T147" i="66"/>
  <c r="T149" i="66"/>
  <c r="T151" i="66"/>
  <c r="T153" i="66"/>
  <c r="T155" i="66"/>
  <c r="T157" i="66"/>
  <c r="T159" i="66"/>
  <c r="T161" i="66"/>
  <c r="T163" i="66"/>
  <c r="T165" i="66"/>
  <c r="T167" i="66"/>
  <c r="T169" i="66"/>
  <c r="T171" i="66"/>
  <c r="T10" i="66"/>
  <c r="T12" i="66"/>
  <c r="T14" i="66"/>
  <c r="T16" i="66"/>
  <c r="T18" i="66"/>
  <c r="T20" i="66"/>
  <c r="T22" i="66"/>
  <c r="T24" i="66"/>
  <c r="T26" i="66"/>
  <c r="T28" i="66"/>
  <c r="T30" i="66"/>
  <c r="T32" i="66"/>
  <c r="T34" i="66"/>
  <c r="T36" i="66"/>
  <c r="T38" i="66"/>
  <c r="T40" i="66"/>
  <c r="T42" i="66"/>
  <c r="T44" i="66"/>
  <c r="T46" i="66"/>
  <c r="T48" i="66"/>
  <c r="T50" i="66"/>
  <c r="T52" i="66"/>
  <c r="T54" i="66"/>
  <c r="T56" i="66"/>
  <c r="T58" i="66"/>
  <c r="T60" i="66"/>
  <c r="T62" i="66"/>
  <c r="T64" i="66"/>
  <c r="T66" i="66"/>
  <c r="T68" i="66"/>
  <c r="T70" i="66"/>
  <c r="T72" i="66"/>
  <c r="T74" i="66"/>
  <c r="T76" i="66"/>
  <c r="T78" i="66"/>
  <c r="T80" i="66"/>
  <c r="T82" i="66"/>
  <c r="T84" i="66"/>
  <c r="T86" i="66"/>
  <c r="T88" i="66"/>
  <c r="T90" i="66"/>
  <c r="T92" i="66"/>
  <c r="T94" i="66"/>
  <c r="T96" i="66"/>
  <c r="T98" i="66"/>
  <c r="T100" i="66"/>
  <c r="T102" i="66"/>
  <c r="T104" i="66"/>
  <c r="T106" i="66"/>
  <c r="T108" i="66"/>
  <c r="T110" i="66"/>
  <c r="T112" i="66"/>
  <c r="T114" i="66"/>
  <c r="T116" i="66"/>
  <c r="T118" i="66"/>
  <c r="T120" i="66"/>
  <c r="T122" i="66"/>
  <c r="T124" i="66"/>
  <c r="T126" i="66"/>
  <c r="T128" i="66"/>
  <c r="T130" i="66"/>
  <c r="T132" i="66"/>
  <c r="T134" i="66"/>
  <c r="T136" i="66"/>
  <c r="T138" i="66"/>
  <c r="T140" i="66"/>
  <c r="T142" i="66"/>
  <c r="T144" i="66"/>
  <c r="T146" i="66"/>
  <c r="T148" i="66"/>
  <c r="T150" i="66"/>
  <c r="T152" i="66"/>
  <c r="T154" i="66"/>
  <c r="T156" i="66"/>
  <c r="T158" i="66"/>
  <c r="T160" i="66"/>
  <c r="T162" i="66"/>
  <c r="T164" i="66"/>
  <c r="T166" i="66"/>
  <c r="T168" i="66"/>
  <c r="T170" i="66"/>
  <c r="T172" i="66"/>
  <c r="AW174" i="66"/>
  <c r="H174" i="66"/>
  <c r="O112" i="25"/>
  <c r="N112" i="25"/>
  <c r="N5" i="25"/>
  <c r="N6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N34" i="25"/>
  <c r="O35" i="25"/>
  <c r="N38" i="25"/>
  <c r="O39" i="25"/>
  <c r="N42" i="25"/>
  <c r="O43" i="25"/>
  <c r="N46" i="25"/>
  <c r="O47" i="25"/>
  <c r="N50" i="25"/>
  <c r="O51" i="25"/>
  <c r="N54" i="25"/>
  <c r="O55" i="25"/>
  <c r="N58" i="25"/>
  <c r="O59" i="25"/>
  <c r="N62" i="25"/>
  <c r="O63" i="25"/>
  <c r="N66" i="25"/>
  <c r="O67" i="25"/>
  <c r="N70" i="25"/>
  <c r="O71" i="25"/>
  <c r="N74" i="25"/>
  <c r="O75" i="25"/>
  <c r="N78" i="25"/>
  <c r="O79" i="25"/>
  <c r="N82" i="25"/>
  <c r="O83" i="25"/>
  <c r="N85" i="25"/>
  <c r="O90" i="25"/>
  <c r="N90" i="25"/>
  <c r="O98" i="25"/>
  <c r="N98" i="25"/>
  <c r="O106" i="25"/>
  <c r="N106" i="25"/>
  <c r="O114" i="25"/>
  <c r="N114" i="25"/>
  <c r="O88" i="25"/>
  <c r="N88" i="25"/>
  <c r="O104" i="25"/>
  <c r="N104" i="25"/>
  <c r="N32" i="25"/>
  <c r="N36" i="25"/>
  <c r="N40" i="25"/>
  <c r="N44" i="25"/>
  <c r="N48" i="25"/>
  <c r="N52" i="25"/>
  <c r="N56" i="25"/>
  <c r="N60" i="25"/>
  <c r="N64" i="25"/>
  <c r="N68" i="25"/>
  <c r="N72" i="25"/>
  <c r="N76" i="25"/>
  <c r="N80" i="25"/>
  <c r="N84" i="25"/>
  <c r="O86" i="25"/>
  <c r="N86" i="25"/>
  <c r="O94" i="25"/>
  <c r="N94" i="25"/>
  <c r="O102" i="25"/>
  <c r="N102" i="25"/>
  <c r="O110" i="25"/>
  <c r="N110" i="25"/>
  <c r="O96" i="25"/>
  <c r="N96" i="25"/>
  <c r="O32" i="25"/>
  <c r="N35" i="25"/>
  <c r="O36" i="25"/>
  <c r="N39" i="25"/>
  <c r="O40" i="25"/>
  <c r="N43" i="25"/>
  <c r="O44" i="25"/>
  <c r="N47" i="25"/>
  <c r="O48" i="25"/>
  <c r="N51" i="25"/>
  <c r="O52" i="25"/>
  <c r="N55" i="25"/>
  <c r="O56" i="25"/>
  <c r="N59" i="25"/>
  <c r="O60" i="25"/>
  <c r="N63" i="25"/>
  <c r="O64" i="25"/>
  <c r="N67" i="25"/>
  <c r="O68" i="25"/>
  <c r="N71" i="25"/>
  <c r="O72" i="25"/>
  <c r="N75" i="25"/>
  <c r="O76" i="25"/>
  <c r="N79" i="25"/>
  <c r="O80" i="25"/>
  <c r="N83" i="25"/>
  <c r="O84" i="25"/>
  <c r="O92" i="25"/>
  <c r="N92" i="25"/>
  <c r="O100" i="25"/>
  <c r="N100" i="25"/>
  <c r="O108" i="25"/>
  <c r="N108" i="25"/>
  <c r="O116" i="25"/>
  <c r="N116" i="25"/>
  <c r="O87" i="25"/>
  <c r="N87" i="25"/>
  <c r="O89" i="25"/>
  <c r="N89" i="25"/>
  <c r="O91" i="25"/>
  <c r="N91" i="25"/>
  <c r="O93" i="25"/>
  <c r="N93" i="25"/>
  <c r="O95" i="25"/>
  <c r="N95" i="25"/>
  <c r="O97" i="25"/>
  <c r="N97" i="25"/>
  <c r="O99" i="25"/>
  <c r="N99" i="25"/>
  <c r="O101" i="25"/>
  <c r="N101" i="25"/>
  <c r="O103" i="25"/>
  <c r="N103" i="25"/>
  <c r="O105" i="25"/>
  <c r="N105" i="25"/>
  <c r="O107" i="25"/>
  <c r="N107" i="25"/>
  <c r="O109" i="25"/>
  <c r="N109" i="25"/>
  <c r="O111" i="25"/>
  <c r="N111" i="25"/>
  <c r="O113" i="25"/>
  <c r="N113" i="25"/>
  <c r="O115" i="25"/>
  <c r="N115" i="25"/>
  <c r="O117" i="25"/>
  <c r="N117" i="25"/>
  <c r="O119" i="25"/>
  <c r="N119" i="25"/>
  <c r="O121" i="25"/>
  <c r="N121" i="25"/>
  <c r="O123" i="25"/>
  <c r="N123" i="25"/>
  <c r="O125" i="25"/>
  <c r="N125" i="25"/>
  <c r="O127" i="25"/>
  <c r="N127" i="25"/>
  <c r="O129" i="25"/>
  <c r="N129" i="25"/>
  <c r="O131" i="25"/>
  <c r="N131" i="25"/>
  <c r="O133" i="25"/>
  <c r="N133" i="25"/>
  <c r="O135" i="25"/>
  <c r="N135" i="25"/>
  <c r="O137" i="25"/>
  <c r="N137" i="25"/>
  <c r="O139" i="25"/>
  <c r="N139" i="25"/>
  <c r="O141" i="25"/>
  <c r="N141" i="25"/>
  <c r="O143" i="25"/>
  <c r="N143" i="25"/>
  <c r="O145" i="25"/>
  <c r="N145" i="25"/>
  <c r="O147" i="25"/>
  <c r="N147" i="25"/>
  <c r="O118" i="25"/>
  <c r="N118" i="25"/>
  <c r="O120" i="25"/>
  <c r="N120" i="25"/>
  <c r="O122" i="25"/>
  <c r="N122" i="25"/>
  <c r="O124" i="25"/>
  <c r="N124" i="25"/>
  <c r="O126" i="25"/>
  <c r="N126" i="25"/>
  <c r="O128" i="25"/>
  <c r="N128" i="25"/>
  <c r="O130" i="25"/>
  <c r="N130" i="25"/>
  <c r="O132" i="25"/>
  <c r="N132" i="25"/>
  <c r="O134" i="25"/>
  <c r="N134" i="25"/>
  <c r="O136" i="25"/>
  <c r="N136" i="25"/>
  <c r="O138" i="25"/>
  <c r="N138" i="25"/>
  <c r="O140" i="25"/>
  <c r="N140" i="25"/>
  <c r="O142" i="25"/>
  <c r="N142" i="25"/>
  <c r="O144" i="25"/>
  <c r="N144" i="25"/>
  <c r="O146" i="25"/>
  <c r="N146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AC19" i="1"/>
  <c r="AA19" i="1"/>
  <c r="Z19" i="1"/>
  <c r="M176" i="25"/>
  <c r="O176" i="25"/>
  <c r="Q14" i="25"/>
  <c r="T174" i="66"/>
  <c r="N176" i="25"/>
  <c r="Q6" i="25"/>
  <c r="Q10" i="25"/>
  <c r="E18" i="23"/>
  <c r="D18" i="23"/>
  <c r="H18" i="23"/>
  <c r="L11" i="23"/>
  <c r="L18" i="23"/>
  <c r="F18" i="23"/>
  <c r="G18" i="23"/>
  <c r="J18" i="23"/>
  <c r="J72" i="23"/>
  <c r="K72" i="23"/>
  <c r="I36" i="79" l="1"/>
  <c r="L36" i="79"/>
  <c r="L90" i="23"/>
  <c r="I90" i="23"/>
</calcChain>
</file>

<file path=xl/sharedStrings.xml><?xml version="1.0" encoding="utf-8"?>
<sst xmlns="http://schemas.openxmlformats.org/spreadsheetml/2006/main" count="4140" uniqueCount="583">
  <si>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</si>
  <si>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</si>
  <si>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</si>
  <si>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</si>
  <si>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</si>
  <si>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</si>
  <si>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</si>
  <si>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</si>
  <si>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</si>
  <si>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</si>
  <si>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</si>
  <si>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</si>
  <si>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</si>
  <si>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</si>
  <si>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</si>
  <si>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</si>
  <si>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</si>
  <si>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</si>
  <si>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</si>
  <si>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</si>
  <si>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</si>
  <si>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</si>
  <si>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</si>
  <si>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</si>
  <si>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</si>
  <si>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</si>
  <si>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</si>
  <si>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</si>
  <si>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</si>
  <si>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</si>
  <si>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</si>
  <si>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</si>
  <si>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</si>
  <si>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</si>
  <si>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</si>
  <si>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</si>
  <si>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</si>
  <si>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</si>
  <si>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</si>
  <si>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</si>
  <si>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</si>
  <si>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</si>
  <si>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</si>
  <si>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</si>
  <si>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</si>
  <si>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</si>
  <si>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</si>
  <si>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</si>
  <si>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</si>
  <si>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</si>
  <si>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</si>
  <si>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</si>
  <si>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</si>
  <si>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</si>
  <si>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</si>
  <si>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</si>
  <si>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</si>
  <si>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</si>
  <si>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</si>
  <si>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</si>
  <si>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</si>
  <si>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</si>
  <si>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</si>
  <si>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</si>
  <si>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</si>
  <si>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</si>
  <si>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</si>
  <si>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</si>
  <si>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</si>
  <si>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</si>
  <si>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</si>
  <si>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</si>
  <si>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</si>
  <si>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</si>
  <si>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</si>
  <si>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</si>
  <si>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</si>
  <si>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</si>
  <si>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</si>
  <si>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</si>
  <si>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</si>
  <si>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</si>
  <si>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</si>
  <si>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</si>
  <si>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</si>
  <si>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</si>
  <si>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</si>
  <si>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</si>
  <si>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</si>
  <si>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</si>
  <si>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</si>
  <si>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</si>
  <si>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</si>
  <si>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</si>
  <si>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</si>
  <si>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</si>
  <si>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</si>
  <si>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</si>
  <si>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</si>
  <si>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</si>
  <si>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</si>
  <si>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</si>
  <si>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</si>
  <si>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</si>
  <si>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</si>
  <si>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</si>
  <si>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</si>
  <si>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</si>
  <si>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</si>
  <si>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</si>
  <si>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</si>
  <si>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</si>
  <si>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</si>
  <si>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</si>
  <si>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</si>
  <si>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</si>
  <si>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</si>
  <si>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</si>
  <si>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</si>
  <si>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</si>
  <si>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</si>
  <si>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</si>
  <si>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</si>
  <si>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</si>
  <si>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</si>
  <si>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</si>
  <si>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</si>
  <si>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</si>
  <si>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</si>
  <si>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</si>
  <si>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</si>
  <si>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</si>
  <si>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</si>
  <si>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</si>
  <si>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</si>
  <si>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</si>
  <si>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</si>
  <si>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</si>
  <si>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</si>
  <si>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</si>
  <si>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</si>
  <si>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</si>
  <si>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</si>
  <si>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</si>
  <si>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</si>
  <si>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</si>
  <si>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</si>
  <si>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</si>
  <si>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</si>
  <si>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</si>
  <si>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</si>
  <si>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</si>
  <si>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</si>
  <si>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</si>
  <si>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</si>
  <si>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</si>
  <si>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</si>
  <si>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</si>
  <si>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</si>
  <si>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</si>
  <si>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</si>
  <si>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</si>
  <si>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</si>
  <si>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</si>
  <si>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</si>
  <si>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</si>
  <si>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</si>
  <si>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</si>
  <si>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</si>
  <si>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</si>
  <si>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</si>
  <si>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</si>
  <si>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</si>
  <si>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</si>
  <si>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</si>
  <si>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</si>
  <si>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</si>
  <si>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</si>
  <si>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</si>
  <si>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</si>
  <si>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</si>
  <si>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</si>
  <si>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</si>
  <si>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</si>
  <si>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</si>
  <si>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</si>
  <si>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</si>
  <si>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</si>
  <si>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</si>
  <si>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</si>
  <si>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</si>
  <si>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</si>
  <si>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</si>
  <si>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</si>
  <si>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</si>
  <si>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</si>
  <si>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</si>
  <si>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</si>
  <si>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</si>
  <si>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</si>
  <si>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</si>
  <si>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</si>
  <si>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</si>
  <si>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</si>
  <si>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</si>
  <si>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</si>
  <si>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</si>
  <si>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</si>
  <si>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</si>
  <si>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</si>
  <si>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</si>
  <si>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</si>
  <si>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</si>
  <si>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</si>
  <si>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</si>
  <si>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</si>
  <si>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</si>
  <si>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</si>
  <si>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</si>
  <si>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</si>
  <si>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</si>
  <si>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</si>
  <si>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</si>
  <si>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</si>
  <si>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</si>
  <si>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</si>
  <si>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</si>
  <si>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</si>
  <si>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</si>
  <si>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</si>
  <si>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</si>
  <si>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</si>
  <si>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</si>
  <si>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</si>
  <si>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</si>
  <si>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</si>
  <si>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</si>
  <si>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</si>
  <si>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</si>
  <si>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</si>
  <si>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</si>
  <si>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</si>
  <si>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</si>
  <si>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</si>
  <si>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</si>
  <si>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</si>
  <si>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</si>
  <si>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</si>
  <si>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</si>
  <si>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</si>
  <si>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</si>
  <si>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</si>
  <si>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</si>
  <si>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</si>
  <si>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</si>
  <si>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</si>
  <si>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</si>
  <si>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</si>
  <si>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</si>
  <si>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</si>
  <si>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</si>
  <si>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</si>
  <si>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</si>
  <si>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</si>
  <si>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</si>
  <si>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</si>
  <si>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</si>
  <si>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</si>
  <si>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</si>
  <si>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</si>
  <si>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</si>
  <si>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</si>
  <si>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</si>
  <si>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</si>
  <si>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</si>
  <si>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</si>
  <si>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</si>
  <si>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</si>
  <si>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</si>
  <si>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</si>
  <si>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</si>
  <si>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</si>
  <si>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</si>
  <si>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</si>
  <si>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</si>
  <si>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</si>
  <si>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</si>
  <si>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</si>
  <si>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</si>
  <si>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</si>
  <si>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</si>
  <si>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</si>
  <si>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</si>
  <si>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</si>
  <si>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</si>
  <si>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</si>
  <si>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</si>
  <si>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</si>
  <si>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</si>
  <si>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</si>
  <si>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</si>
  <si>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</si>
  <si>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</si>
  <si>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</si>
  <si>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</si>
  <si>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</si>
  <si>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</si>
  <si>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</si>
  <si>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</si>
  <si>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</si>
  <si>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</si>
  <si>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</si>
  <si>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</si>
  <si>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</si>
  <si>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</si>
  <si>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</si>
  <si>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</si>
  <si>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</si>
  <si>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</si>
  <si>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</si>
  <si>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</si>
  <si>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</si>
  <si>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</si>
  <si>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</si>
  <si>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</si>
  <si>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</si>
  <si>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</si>
  <si>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</si>
  <si>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</si>
  <si>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</si>
  <si>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</si>
  <si>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</si>
  <si>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</si>
  <si>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</si>
  <si>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</si>
  <si>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</si>
  <si>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Loc</t>
  </si>
  <si>
    <t>SAHARA</t>
  </si>
  <si>
    <t>TOTAL QTY</t>
  </si>
  <si>
    <t>Qty Stock</t>
  </si>
  <si>
    <t>Total Status</t>
  </si>
  <si>
    <t>Fast</t>
  </si>
  <si>
    <t>Slow</t>
  </si>
  <si>
    <t>Non</t>
  </si>
  <si>
    <t>TOTAL VALUE</t>
  </si>
  <si>
    <t xml:space="preserve"> AVG. QTY WEEK</t>
  </si>
  <si>
    <t xml:space="preserve"> AVG. VALUE WEEK</t>
  </si>
  <si>
    <t>TTL Qty Stock</t>
  </si>
  <si>
    <t>Fast Moving Items</t>
  </si>
  <si>
    <t>Slow Moving Items</t>
  </si>
  <si>
    <t>Non Moving Items</t>
  </si>
  <si>
    <t>October 28, 2018 to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</si>
  <si>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</si>
  <si>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</si>
  <si>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</si>
  <si>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</si>
  <si>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</si>
  <si>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</si>
  <si>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</si>
  <si>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</si>
  <si>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</si>
  <si>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</si>
  <si>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</si>
  <si>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</si>
  <si>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</si>
  <si>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</si>
  <si>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</si>
  <si>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</si>
  <si>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</si>
  <si>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</si>
  <si>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</si>
  <si>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</si>
  <si>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</si>
  <si>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</si>
  <si>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</si>
  <si>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</si>
  <si>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</si>
  <si>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</si>
  <si>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</si>
  <si>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</si>
  <si>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</si>
  <si>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</si>
  <si>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</si>
  <si>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</si>
  <si>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</si>
  <si>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</si>
  <si>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</si>
  <si>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</si>
  <si>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</si>
  <si>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</si>
  <si>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</si>
  <si>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</si>
  <si>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</si>
  <si>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</si>
  <si>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</si>
  <si>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</si>
  <si>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</si>
  <si>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</si>
  <si>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</si>
  <si>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</si>
  <si>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</si>
  <si>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</si>
  <si>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</si>
  <si>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</si>
  <si>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</si>
  <si>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</si>
  <si>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</si>
  <si>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</si>
  <si>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</si>
  <si>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Total PO received</t>
  </si>
  <si>
    <t>Total Po-Delivery</t>
  </si>
  <si>
    <t>November</t>
  </si>
  <si>
    <t>December</t>
  </si>
  <si>
    <t>Total OTY Sold</t>
  </si>
  <si>
    <t>Total Value Sold</t>
  </si>
  <si>
    <t>Total OTY</t>
  </si>
  <si>
    <t xml:space="preserve">Total Value </t>
  </si>
  <si>
    <t>BASEUS weekly wise sales _Online Sales</t>
  </si>
  <si>
    <t>TOTAL PAID REVENUE (AED)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</si>
  <si>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</si>
  <si>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</si>
  <si>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</si>
  <si>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</si>
  <si>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</si>
  <si>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</si>
  <si>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</si>
  <si>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</si>
  <si>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</si>
  <si>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</si>
  <si>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</si>
  <si>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</si>
  <si>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</si>
  <si>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</si>
  <si>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</si>
  <si>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</si>
  <si>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</si>
  <si>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</si>
  <si>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</si>
  <si>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</si>
  <si>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</si>
  <si>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</si>
  <si>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</si>
  <si>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19/01/2019</t>
  </si>
  <si>
    <t>05/01/2019</t>
  </si>
  <si>
    <t>VMS</t>
  </si>
  <si>
    <t>Po-Protechnology</t>
  </si>
  <si>
    <t>AED 1,387.20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</si>
  <si>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</si>
  <si>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</si>
  <si>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</si>
  <si>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</si>
  <si>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>12/01/2019</t>
  </si>
  <si>
    <t>26/01/2019</t>
  </si>
  <si>
    <t>23/02/2019</t>
  </si>
  <si>
    <t>02/02/2019</t>
  </si>
  <si>
    <t>09/02/2019</t>
  </si>
  <si>
    <t>16/02/2019</t>
  </si>
  <si>
    <t>02/03/2019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</si>
  <si>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</si>
  <si>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</si>
  <si>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</si>
  <si>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</si>
  <si>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</si>
  <si>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</si>
  <si>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</si>
  <si>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</si>
  <si>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</si>
  <si>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</si>
  <si>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</si>
  <si>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</si>
  <si>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</si>
  <si>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</si>
  <si>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</si>
  <si>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</si>
  <si>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</si>
  <si>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</si>
  <si>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</si>
  <si>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</si>
  <si>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>TOTAL 2018</t>
  </si>
  <si>
    <t>AVG. WEEK 2018</t>
  </si>
  <si>
    <t>BASEUS weekly wise sales _ Protechnology</t>
  </si>
  <si>
    <t>January</t>
  </si>
  <si>
    <t>February</t>
  </si>
  <si>
    <t>Update date : 15-01-2019</t>
  </si>
  <si>
    <t>Anniversary Result ALL STORES</t>
  </si>
  <si>
    <t>2018 Anniversary Results</t>
  </si>
  <si>
    <t>28.10-03.11.18</t>
  </si>
  <si>
    <t>04.11-10.11.18</t>
  </si>
  <si>
    <t>11.11-17.11.18</t>
  </si>
  <si>
    <t>18.11-24.11.18</t>
  </si>
  <si>
    <t>25.11-01.12.18</t>
  </si>
  <si>
    <t>02.12-08.12.18</t>
  </si>
  <si>
    <t>09.12-15.12.18</t>
  </si>
  <si>
    <t>16.12-22.12.18</t>
  </si>
  <si>
    <t>23.12-29.12.18</t>
  </si>
  <si>
    <t>29.12-05.01.2019</t>
  </si>
  <si>
    <t>06.01-12.01.2019</t>
  </si>
  <si>
    <t>13.01-19.01.2019</t>
  </si>
  <si>
    <t>20.01-26.01.2019</t>
  </si>
  <si>
    <t>27.01-02.02.2019</t>
  </si>
  <si>
    <t>03.02-09.02.2019</t>
  </si>
  <si>
    <t>DCC (Deira City Centre - Dubai)-401</t>
  </si>
  <si>
    <t>AUH (Abu Dhabi Mall - Abu Dhabi)-402</t>
  </si>
  <si>
    <t>MOE  (Mall Of Emirates - Dubai)-405</t>
  </si>
  <si>
    <t>MCC (Mirdif City Center - Dubai)-412</t>
  </si>
  <si>
    <t>TDM (The Dubai Mall - Dubai )-416</t>
  </si>
  <si>
    <t>AWM (Al Wahda Mall - Abu Dhabi)-417</t>
  </si>
  <si>
    <t>DMM (Dubai Marina Mall - Dubai)-423</t>
  </si>
  <si>
    <t>YAS (YAS Mall - Abu Dhabi)-424</t>
  </si>
  <si>
    <t>ARD (Arabian Ranches - Dubai)-425</t>
  </si>
  <si>
    <t>JIMI (Al Jimi Mall - Al Ain)-426</t>
  </si>
  <si>
    <t>SAHA (Sahara Centre - Sharjah)-429</t>
  </si>
  <si>
    <t>MER (Mercato Mall - Dubai)-404</t>
  </si>
  <si>
    <t>TOTAL JAN</t>
  </si>
  <si>
    <t xml:space="preserve">ACPBCJ-01      </t>
  </si>
  <si>
    <t xml:space="preserve">ACPBCJ-02      </t>
  </si>
  <si>
    <t xml:space="preserve">SGAPWA4-A01    </t>
  </si>
  <si>
    <t xml:space="preserve">SGAPWA4-B01    </t>
  </si>
  <si>
    <t xml:space="preserve">BASEUS SHOOTING GAME TOOL FOR PAD BLACK                                                                       </t>
  </si>
  <si>
    <t xml:space="preserve">BASEUS SHOOTING GAME TOOL FOR PAD TRANSPARENT                                                                 </t>
  </si>
  <si>
    <t xml:space="preserve">BASEUS 0.3MM FULL-SCREEN CURVED TEMPERED FILM BLACK FOR APPLE WATCH SERIES 4 40MM                             </t>
  </si>
  <si>
    <t xml:space="preserve">BASEUS 0.3MM FULL-SCREEN CURVED TEMPERED FILM BLACK FOR APPLE WATCH SERIES 4 44MM                             </t>
  </si>
  <si>
    <t>TOTAL FEB</t>
  </si>
  <si>
    <t>10.02-16.02.2019</t>
  </si>
  <si>
    <t>17.02-23.02.2019</t>
  </si>
  <si>
    <t>24.02-02.03.2019</t>
  </si>
  <si>
    <t>03.03-09.03.2019</t>
  </si>
  <si>
    <t>10.03-16.03.2019</t>
  </si>
  <si>
    <t>17.03-23.03.2019</t>
  </si>
  <si>
    <t>24.03-30.03.2019</t>
  </si>
  <si>
    <t>March</t>
  </si>
  <si>
    <t>Novomber</t>
  </si>
  <si>
    <t>April</t>
  </si>
  <si>
    <t>AVE Qty</t>
  </si>
  <si>
    <t>VILL</t>
  </si>
  <si>
    <t>LMK</t>
  </si>
  <si>
    <t>MOQ</t>
  </si>
  <si>
    <t>DHFC</t>
  </si>
  <si>
    <t>31.03-06.04.2019</t>
  </si>
  <si>
    <t>07.04-13.04.2019</t>
  </si>
  <si>
    <t>14.04-20.04.2019</t>
  </si>
  <si>
    <t>21.04-27.04.2019</t>
  </si>
  <si>
    <t>Protechnology</t>
  </si>
  <si>
    <t>Month</t>
  </si>
  <si>
    <t>Virtuocity Trimoo Park, Qatar</t>
  </si>
  <si>
    <t>Cost Price</t>
  </si>
  <si>
    <t>Sale Price</t>
  </si>
  <si>
    <t>Qty Sold</t>
  </si>
  <si>
    <t>TTL VMS Cost</t>
  </si>
  <si>
    <t>TTL V.S.P.</t>
  </si>
  <si>
    <t>May</t>
  </si>
  <si>
    <t>VMS UAE</t>
  </si>
  <si>
    <t>VMS QATAR</t>
  </si>
  <si>
    <t>28/4 to 4/5</t>
  </si>
  <si>
    <t>5/5 to 11/5</t>
  </si>
  <si>
    <t>12/5 to 18/5</t>
  </si>
  <si>
    <t>19/5 to 25/5</t>
  </si>
  <si>
    <t>26/5 to 1/6</t>
  </si>
  <si>
    <t>Commission Type</t>
  </si>
  <si>
    <t>Seller Price</t>
  </si>
  <si>
    <t>Payment Statement</t>
  </si>
  <si>
    <t>Jan</t>
  </si>
  <si>
    <t>FBN</t>
  </si>
  <si>
    <t>Crossdock</t>
  </si>
  <si>
    <t>Feb</t>
  </si>
  <si>
    <t>All</t>
  </si>
  <si>
    <t>Total Sales Report</t>
  </si>
  <si>
    <t>Last update date: 19 may 2019</t>
  </si>
  <si>
    <t>02/6 to 08/6</t>
  </si>
  <si>
    <t>09/6 to 15/6</t>
  </si>
  <si>
    <t>16/6 to 22/6</t>
  </si>
  <si>
    <t>23/6 to 29/6</t>
  </si>
  <si>
    <t>June</t>
  </si>
  <si>
    <t>July</t>
  </si>
  <si>
    <t>30/6 to 6/7</t>
  </si>
  <si>
    <t>7/7 to 13/7</t>
  </si>
  <si>
    <t>14/7 to 20/7</t>
  </si>
  <si>
    <t>21/7 to 27/7</t>
  </si>
  <si>
    <t>28/7 to 3/8</t>
  </si>
  <si>
    <t>HMV</t>
  </si>
  <si>
    <t>Noon  - 5/7/2019</t>
  </si>
  <si>
    <t>Amazon - 5/7/2019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</si>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</sst>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48"/>
      <color theme="1"/>
      <name val="Times New Roman"/>
      <family val="1"/>
    </font>
    <font>
      <b/>
      <sz val="22"/>
      <color theme="1"/>
      <name val="Times New Roman"/>
      <family val="1"/>
    </font>
    <font>
      <b/>
      <sz val="22"/>
      <color theme="0"/>
      <name val="Times New Roman"/>
      <family val="1"/>
    </font>
    <font>
      <b/>
      <sz val="12"/>
      <color theme="1"/>
      <name val="Times New Roman"/>
      <family val="1"/>
    </font>
    <font>
      <b/>
      <sz val="20"/>
      <color theme="0"/>
      <name val="Times New Roman"/>
      <family val="1"/>
    </font>
    <font>
      <b/>
      <sz val="11"/>
      <color rgb="FF00B050"/>
      <name val="Times New Roman"/>
      <family val="1"/>
    </font>
    <font>
      <sz val="22"/>
      <color theme="1"/>
      <name val="Times New Roman"/>
      <family val="1"/>
    </font>
    <font>
      <b/>
      <i/>
      <sz val="14"/>
      <color rgb="FF00B050"/>
      <name val="Times New Roman"/>
      <family val="1"/>
    </font>
    <font>
      <b/>
      <sz val="14"/>
      <color rgb="FFFF0000"/>
      <name val="Times New Roman"/>
      <family val="1"/>
    </font>
    <font>
      <b/>
      <i/>
      <sz val="18"/>
      <color rgb="FF6600CC"/>
      <name val="Times New Roman"/>
      <family val="1"/>
    </font>
    <font>
      <b/>
      <i/>
      <sz val="20"/>
      <color theme="0"/>
      <name val="Times New Roman"/>
      <family val="1"/>
    </font>
    <font>
      <sz val="11"/>
      <color theme="0"/>
      <name val="Times New Roman"/>
      <family val="1"/>
    </font>
    <font>
      <b/>
      <i/>
      <sz val="24"/>
      <color theme="0"/>
      <name val="Times New Roman"/>
      <family val="1"/>
    </font>
    <font>
      <b/>
      <i/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B050"/>
      <name val="Times New Roman"/>
      <family val="1"/>
    </font>
    <font>
      <b/>
      <i/>
      <sz val="20"/>
      <color rgb="FF00B050"/>
      <name val="Times New Roman"/>
      <family val="1"/>
    </font>
    <font>
      <b/>
      <sz val="22"/>
      <color rgb="FFFFC000"/>
      <name val="Times New Roman"/>
      <family val="1"/>
    </font>
    <font>
      <b/>
      <i/>
      <sz val="22"/>
      <name val="Times New Roman"/>
      <family val="1"/>
    </font>
    <font>
      <sz val="11"/>
      <name val="Times New Roman"/>
      <family val="1"/>
    </font>
    <font>
      <b/>
      <i/>
      <sz val="16"/>
      <name val="Times New Roman"/>
      <family val="1"/>
    </font>
    <font>
      <sz val="18"/>
      <color theme="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3"/>
        <bgColor indexed="64"/>
      </patternFill>
    </fill>
  </fills>
  <borders count="2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2" tint="-0.499984740745262"/>
      </left>
      <right style="thin">
        <color theme="2" tint="-0.24994659260841701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ck">
        <color theme="4" tint="0.39994506668294322"/>
      </left>
      <right style="medium">
        <color indexed="64"/>
      </right>
      <top/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medium">
        <color indexed="64"/>
      </bottom>
      <diagonal/>
    </border>
    <border>
      <left/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 style="medium">
        <color indexed="64"/>
      </bottom>
      <diagonal/>
    </border>
    <border>
      <left style="thick">
        <color theme="4" tint="0.59996337778862885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 style="medium">
        <color indexed="64"/>
      </right>
      <top/>
      <bottom/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 style="medium">
        <color theme="1"/>
      </bottom>
      <diagonal/>
    </border>
    <border>
      <left style="thick">
        <color theme="4" tint="0.499984740745262"/>
      </left>
      <right style="thick">
        <color theme="1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1"/>
      </right>
      <top style="thick">
        <color theme="4" tint="0.499984740745262"/>
      </top>
      <bottom/>
      <diagonal/>
    </border>
    <border>
      <left/>
      <right style="thick">
        <color theme="4" tint="0.499984740745262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164" fontId="0" fillId="0" borderId="0"/>
    <xf numFmtId="43" fontId="7" fillId="0" borderId="0" applyFont="0" applyFill="0" applyBorder="0" applyAlignment="0" applyProtection="0"/>
    <xf numFmtId="164" fontId="8" fillId="0" borderId="11" applyNumberFormat="0" applyFill="0" applyAlignment="0" applyProtection="0"/>
    <xf numFmtId="164" fontId="9" fillId="5" borderId="12" applyNumberFormat="0" applyAlignment="0" applyProtection="0"/>
    <xf numFmtId="164" fontId="12" fillId="0" borderId="0" applyAlignment="0">
      <alignment vertical="top" wrapText="1"/>
      <protection locked="0"/>
    </xf>
    <xf numFmtId="164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164" fontId="40" fillId="0" borderId="0" applyAlignment="0">
      <alignment vertical="top" wrapText="1"/>
      <protection locked="0"/>
    </xf>
    <xf numFmtId="0" fontId="7" fillId="0" borderId="0"/>
  </cellStyleXfs>
  <cellXfs count="735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0" fillId="0" borderId="0" xfId="0" applyAlignment="1">
      <alignment vertical="center"/>
    </xf>
    <xf numFmtId="164" fontId="1" fillId="4" borderId="36" xfId="0" applyFont="1" applyFill="1" applyBorder="1" applyAlignment="1">
      <alignment horizontal="center" vertical="center"/>
    </xf>
    <xf numFmtId="164" fontId="1" fillId="7" borderId="36" xfId="0" applyFont="1" applyFill="1" applyBorder="1" applyAlignment="1">
      <alignment horizontal="center" vertical="center"/>
    </xf>
    <xf numFmtId="164" fontId="4" fillId="3" borderId="36" xfId="0" applyNumberFormat="1" applyFont="1" applyFill="1" applyBorder="1" applyAlignment="1">
      <alignment horizontal="center" vertical="center" wrapText="1"/>
    </xf>
    <xf numFmtId="1" fontId="19" fillId="8" borderId="36" xfId="0" applyNumberFormat="1" applyFont="1" applyFill="1" applyBorder="1" applyAlignment="1">
      <alignment horizontal="center" vertical="center" wrapText="1"/>
    </xf>
    <xf numFmtId="1" fontId="4" fillId="8" borderId="36" xfId="0" applyNumberFormat="1" applyFont="1" applyFill="1" applyBorder="1" applyAlignment="1">
      <alignment horizontal="center" vertical="center" wrapText="1"/>
    </xf>
    <xf numFmtId="164" fontId="5" fillId="0" borderId="0" xfId="0" applyFont="1" applyAlignment="1">
      <alignment vertical="center"/>
    </xf>
    <xf numFmtId="164" fontId="32" fillId="0" borderId="0" xfId="0" applyFont="1" applyBorder="1" applyAlignment="1">
      <alignment horizontal="left" vertical="center" wrapText="1"/>
    </xf>
    <xf numFmtId="164" fontId="33" fillId="15" borderId="13" xfId="0" applyFont="1" applyFill="1" applyBorder="1" applyAlignment="1">
      <alignment horizontal="centerContinuous" vertical="center" wrapText="1"/>
    </xf>
    <xf numFmtId="164" fontId="33" fillId="15" borderId="52" xfId="0" applyFont="1" applyFill="1" applyBorder="1" applyAlignment="1">
      <alignment horizontal="centerContinuous" vertical="center" wrapText="1"/>
    </xf>
    <xf numFmtId="1" fontId="4" fillId="3" borderId="53" xfId="0" applyNumberFormat="1" applyFont="1" applyFill="1" applyBorder="1" applyAlignment="1">
      <alignment horizontal="center" vertical="center" wrapText="1"/>
    </xf>
    <xf numFmtId="1" fontId="34" fillId="3" borderId="53" xfId="0" applyNumberFormat="1" applyFont="1" applyFill="1" applyBorder="1" applyAlignment="1">
      <alignment horizontal="center" vertical="center" wrapText="1"/>
    </xf>
    <xf numFmtId="164" fontId="4" fillId="3" borderId="53" xfId="0" applyFont="1" applyFill="1" applyBorder="1" applyAlignment="1">
      <alignment horizontal="center" vertical="center" wrapText="1"/>
    </xf>
    <xf numFmtId="164" fontId="4" fillId="3" borderId="54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37" fillId="0" borderId="0" xfId="0" applyFont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164" fontId="0" fillId="17" borderId="0" xfId="0" applyFill="1"/>
    <xf numFmtId="164" fontId="39" fillId="19" borderId="36" xfId="0" applyFont="1" applyFill="1" applyBorder="1" applyAlignment="1">
      <alignment horizontal="center" vertical="center" wrapText="1"/>
    </xf>
    <xf numFmtId="164" fontId="43" fillId="0" borderId="0" xfId="0" applyFont="1"/>
    <xf numFmtId="164" fontId="43" fillId="0" borderId="41" xfId="0" applyFont="1" applyBorder="1"/>
    <xf numFmtId="164" fontId="43" fillId="0" borderId="42" xfId="0" applyFont="1" applyBorder="1"/>
    <xf numFmtId="164" fontId="43" fillId="0" borderId="43" xfId="0" applyFont="1" applyBorder="1"/>
    <xf numFmtId="164" fontId="43" fillId="0" borderId="46" xfId="0" applyFont="1" applyBorder="1"/>
    <xf numFmtId="164" fontId="43" fillId="0" borderId="41" xfId="0" applyFont="1" applyBorder="1" applyAlignment="1">
      <alignment horizontal="center" vertical="center"/>
    </xf>
    <xf numFmtId="164" fontId="43" fillId="0" borderId="42" xfId="0" applyFont="1" applyBorder="1" applyAlignment="1">
      <alignment horizontal="center" vertical="center"/>
    </xf>
    <xf numFmtId="164" fontId="43" fillId="0" borderId="43" xfId="0" applyFont="1" applyBorder="1" applyAlignment="1">
      <alignment horizontal="center" vertical="center"/>
    </xf>
    <xf numFmtId="164" fontId="43" fillId="0" borderId="47" xfId="0" applyFont="1" applyBorder="1"/>
    <xf numFmtId="164" fontId="43" fillId="0" borderId="46" xfId="0" applyFont="1" applyBorder="1" applyAlignment="1">
      <alignment horizontal="center" vertical="center"/>
    </xf>
    <xf numFmtId="164" fontId="43" fillId="0" borderId="0" xfId="0" applyFont="1" applyBorder="1" applyAlignment="1">
      <alignment horizontal="center" vertical="center"/>
    </xf>
    <xf numFmtId="164" fontId="43" fillId="0" borderId="47" xfId="0" applyFont="1" applyBorder="1" applyAlignment="1">
      <alignment horizontal="center" vertical="center"/>
    </xf>
    <xf numFmtId="164" fontId="43" fillId="0" borderId="71" xfId="0" applyFont="1" applyBorder="1" applyAlignment="1">
      <alignment horizontal="center" vertical="center"/>
    </xf>
    <xf numFmtId="164" fontId="43" fillId="0" borderId="40" xfId="0" applyFont="1" applyBorder="1" applyAlignment="1">
      <alignment horizontal="center" vertical="center"/>
    </xf>
    <xf numFmtId="164" fontId="43" fillId="0" borderId="72" xfId="0" applyFont="1" applyBorder="1" applyAlignment="1">
      <alignment horizontal="center" vertical="center"/>
    </xf>
    <xf numFmtId="164" fontId="43" fillId="0" borderId="71" xfId="0" applyFont="1" applyBorder="1"/>
    <xf numFmtId="164" fontId="43" fillId="0" borderId="40" xfId="0" applyFont="1" applyBorder="1"/>
    <xf numFmtId="164" fontId="43" fillId="0" borderId="72" xfId="0" applyFont="1" applyBorder="1"/>
    <xf numFmtId="164" fontId="44" fillId="3" borderId="0" xfId="0" applyFont="1" applyFill="1"/>
    <xf numFmtId="164" fontId="46" fillId="14" borderId="93" xfId="0" applyFont="1" applyFill="1" applyBorder="1" applyAlignment="1">
      <alignment horizontal="center" vertical="center"/>
    </xf>
    <xf numFmtId="164" fontId="46" fillId="14" borderId="97" xfId="0" applyFont="1" applyFill="1" applyBorder="1" applyAlignment="1">
      <alignment horizontal="center" vertical="center"/>
    </xf>
    <xf numFmtId="43" fontId="44" fillId="14" borderId="96" xfId="0" applyNumberFormat="1" applyFont="1" applyFill="1" applyBorder="1" applyAlignment="1">
      <alignment horizontal="center" vertical="center"/>
    </xf>
    <xf numFmtId="43" fontId="44" fillId="14" borderId="100" xfId="0" applyNumberFormat="1" applyFont="1" applyFill="1" applyBorder="1" applyAlignment="1">
      <alignment horizontal="center" vertical="center"/>
    </xf>
    <xf numFmtId="43" fontId="44" fillId="14" borderId="99" xfId="0" applyNumberFormat="1" applyFont="1" applyFill="1" applyBorder="1" applyAlignment="1">
      <alignment horizontal="center" vertical="center"/>
    </xf>
    <xf numFmtId="164" fontId="44" fillId="3" borderId="0" xfId="0" applyFont="1" applyFill="1" applyBorder="1"/>
    <xf numFmtId="164" fontId="44" fillId="3" borderId="0" xfId="0" applyFont="1" applyFill="1" applyBorder="1" applyAlignment="1">
      <alignment horizontal="center" vertical="center"/>
    </xf>
    <xf numFmtId="164" fontId="48" fillId="14" borderId="101" xfId="0" applyFont="1" applyFill="1" applyBorder="1" applyAlignment="1">
      <alignment horizontal="center" vertical="center"/>
    </xf>
    <xf numFmtId="164" fontId="44" fillId="3" borderId="102" xfId="0" applyFont="1" applyFill="1" applyBorder="1"/>
    <xf numFmtId="164" fontId="44" fillId="3" borderId="103" xfId="0" applyFont="1" applyFill="1" applyBorder="1"/>
    <xf numFmtId="164" fontId="44" fillId="3" borderId="104" xfId="0" applyFont="1" applyFill="1" applyBorder="1"/>
    <xf numFmtId="164" fontId="44" fillId="3" borderId="105" xfId="0" applyFont="1" applyFill="1" applyBorder="1"/>
    <xf numFmtId="164" fontId="44" fillId="3" borderId="109" xfId="0" applyFont="1" applyFill="1" applyBorder="1"/>
    <xf numFmtId="164" fontId="44" fillId="3" borderId="110" xfId="0" applyFont="1" applyFill="1" applyBorder="1"/>
    <xf numFmtId="164" fontId="44" fillId="3" borderId="111" xfId="0" applyFont="1" applyFill="1" applyBorder="1"/>
    <xf numFmtId="164" fontId="45" fillId="14" borderId="112" xfId="0" applyFont="1" applyFill="1" applyBorder="1" applyAlignment="1">
      <alignment horizontal="left" vertical="center"/>
    </xf>
    <xf numFmtId="164" fontId="45" fillId="14" borderId="113" xfId="0" applyFont="1" applyFill="1" applyBorder="1" applyAlignment="1">
      <alignment horizontal="left" vertical="center"/>
    </xf>
    <xf numFmtId="43" fontId="44" fillId="14" borderId="94" xfId="0" applyNumberFormat="1" applyFont="1" applyFill="1" applyBorder="1" applyAlignment="1">
      <alignment horizontal="center" vertical="center"/>
    </xf>
    <xf numFmtId="43" fontId="44" fillId="14" borderId="98" xfId="0" applyNumberFormat="1" applyFont="1" applyFill="1" applyBorder="1" applyAlignment="1">
      <alignment horizontal="center" vertical="center"/>
    </xf>
    <xf numFmtId="164" fontId="44" fillId="12" borderId="0" xfId="0" applyFont="1" applyFill="1"/>
    <xf numFmtId="164" fontId="44" fillId="12" borderId="41" xfId="0" applyFont="1" applyFill="1" applyBorder="1"/>
    <xf numFmtId="164" fontId="44" fillId="12" borderId="43" xfId="0" applyFont="1" applyFill="1" applyBorder="1"/>
    <xf numFmtId="164" fontId="49" fillId="12" borderId="41" xfId="0" applyFont="1" applyFill="1" applyBorder="1"/>
    <xf numFmtId="164" fontId="49" fillId="12" borderId="42" xfId="0" applyFont="1" applyFill="1" applyBorder="1"/>
    <xf numFmtId="164" fontId="44" fillId="12" borderId="46" xfId="0" applyFont="1" applyFill="1" applyBorder="1"/>
    <xf numFmtId="164" fontId="44" fillId="12" borderId="47" xfId="0" applyFont="1" applyFill="1" applyBorder="1"/>
    <xf numFmtId="164" fontId="50" fillId="12" borderId="50" xfId="0" applyFont="1" applyFill="1" applyBorder="1" applyAlignment="1">
      <alignment horizontal="center" vertical="center"/>
    </xf>
    <xf numFmtId="164" fontId="50" fillId="12" borderId="1" xfId="0" applyFont="1" applyFill="1" applyBorder="1" applyAlignment="1">
      <alignment horizontal="center" vertical="center"/>
    </xf>
    <xf numFmtId="164" fontId="50" fillId="12" borderId="49" xfId="0" applyFont="1" applyFill="1" applyBorder="1" applyAlignment="1">
      <alignment horizontal="center"/>
    </xf>
    <xf numFmtId="164" fontId="44" fillId="12" borderId="71" xfId="0" applyFont="1" applyFill="1" applyBorder="1"/>
    <xf numFmtId="164" fontId="44" fillId="12" borderId="72" xfId="0" applyFont="1" applyFill="1" applyBorder="1"/>
    <xf numFmtId="164" fontId="49" fillId="12" borderId="71" xfId="0" applyFont="1" applyFill="1" applyBorder="1" applyAlignment="1">
      <alignment horizontal="center" vertical="center"/>
    </xf>
    <xf numFmtId="164" fontId="49" fillId="12" borderId="40" xfId="0" applyFont="1" applyFill="1" applyBorder="1" applyAlignment="1">
      <alignment horizontal="center" vertical="center"/>
    </xf>
    <xf numFmtId="164" fontId="49" fillId="12" borderId="72" xfId="0" applyFont="1" applyFill="1" applyBorder="1" applyAlignment="1">
      <alignment horizontal="center"/>
    </xf>
    <xf numFmtId="164" fontId="49" fillId="12" borderId="46" xfId="0" applyFont="1" applyFill="1" applyBorder="1"/>
    <xf numFmtId="164" fontId="49" fillId="12" borderId="0" xfId="0" applyFont="1" applyFill="1" applyBorder="1"/>
    <xf numFmtId="164" fontId="49" fillId="12" borderId="47" xfId="0" applyFont="1" applyFill="1" applyBorder="1"/>
    <xf numFmtId="164" fontId="49" fillId="12" borderId="43" xfId="0" applyFont="1" applyFill="1" applyBorder="1"/>
    <xf numFmtId="164" fontId="49" fillId="12" borderId="71" xfId="0" applyFont="1" applyFill="1" applyBorder="1"/>
    <xf numFmtId="164" fontId="49" fillId="12" borderId="40" xfId="0" applyFont="1" applyFill="1" applyBorder="1"/>
    <xf numFmtId="164" fontId="49" fillId="12" borderId="72" xfId="0" applyFont="1" applyFill="1" applyBorder="1"/>
    <xf numFmtId="164" fontId="44" fillId="12" borderId="0" xfId="0" applyFont="1" applyFill="1" applyBorder="1"/>
    <xf numFmtId="164" fontId="44" fillId="12" borderId="40" xfId="0" applyFont="1" applyFill="1" applyBorder="1"/>
    <xf numFmtId="1" fontId="18" fillId="3" borderId="36" xfId="0" applyNumberFormat="1" applyFont="1" applyFill="1" applyBorder="1" applyAlignment="1">
      <alignment horizontal="center" vertical="center" wrapText="1"/>
    </xf>
    <xf numFmtId="164" fontId="18" fillId="3" borderId="36" xfId="0" applyFont="1" applyFill="1" applyBorder="1" applyAlignment="1">
      <alignment horizontal="center" vertical="center" wrapText="1"/>
    </xf>
    <xf numFmtId="164" fontId="46" fillId="14" borderId="127" xfId="0" applyFont="1" applyFill="1" applyBorder="1" applyAlignment="1">
      <alignment horizontal="center" vertical="center"/>
    </xf>
    <xf numFmtId="164" fontId="46" fillId="14" borderId="128" xfId="0" applyFont="1" applyFill="1" applyBorder="1" applyAlignment="1">
      <alignment horizontal="center" vertical="center"/>
    </xf>
    <xf numFmtId="164" fontId="44" fillId="3" borderId="132" xfId="0" applyFont="1" applyFill="1" applyBorder="1" applyAlignment="1">
      <alignment horizontal="center" vertical="center"/>
    </xf>
    <xf numFmtId="164" fontId="47" fillId="3" borderId="0" xfId="0" applyFont="1" applyFill="1" applyBorder="1" applyAlignment="1">
      <alignment horizontal="center" vertical="center"/>
    </xf>
    <xf numFmtId="164" fontId="47" fillId="3" borderId="165" xfId="0" applyFont="1" applyFill="1" applyBorder="1" applyAlignment="1">
      <alignment horizontal="center" vertical="center"/>
    </xf>
    <xf numFmtId="43" fontId="44" fillId="3" borderId="165" xfId="0" applyNumberFormat="1" applyFont="1" applyFill="1" applyBorder="1" applyAlignment="1">
      <alignment horizontal="center" vertical="center"/>
    </xf>
    <xf numFmtId="43" fontId="44" fillId="3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3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5" fillId="0" borderId="0" xfId="4" applyNumberFormat="1" applyFont="1" applyAlignment="1" applyProtection="1">
      <alignment horizontal="right" vertical="center"/>
    </xf>
    <xf numFmtId="164" fontId="13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64" fontId="15" fillId="0" borderId="0" xfId="5" applyNumberFormat="1" applyAlignment="1" applyProtection="1">
      <alignment horizontal="right" vertical="center"/>
    </xf>
    <xf numFmtId="164" fontId="16" fillId="0" borderId="0" xfId="1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64" fontId="22" fillId="0" borderId="5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8" xfId="0" applyNumberFormat="1" applyFont="1" applyBorder="1" applyAlignment="1">
      <alignment horizontal="center" vertical="center"/>
    </xf>
    <xf numFmtId="164" fontId="8" fillId="0" borderId="19" xfId="2" applyNumberFormat="1" applyBorder="1" applyAlignment="1">
      <alignment horizontal="center" vertical="center" wrapText="1"/>
    </xf>
    <xf numFmtId="164" fontId="8" fillId="0" borderId="29" xfId="2" applyNumberForma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164" fontId="0" fillId="0" borderId="32" xfId="0" applyNumberForma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164" fontId="6" fillId="0" borderId="65" xfId="0" applyNumberFormat="1" applyFon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57" fillId="0" borderId="0" xfId="0" applyNumberFormat="1" applyFont="1" applyAlignment="1">
      <alignment horizontal="center" vertical="center"/>
    </xf>
    <xf numFmtId="164" fontId="0" fillId="0" borderId="27" xfId="0" applyNumberFormat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61" fillId="0" borderId="5" xfId="0" applyNumberFormat="1" applyFont="1" applyBorder="1" applyAlignment="1">
      <alignment horizontal="center" vertical="center"/>
    </xf>
    <xf numFmtId="164" fontId="61" fillId="0" borderId="7" xfId="0" applyNumberFormat="1" applyFont="1" applyBorder="1" applyAlignment="1">
      <alignment horizontal="center" vertical="center"/>
    </xf>
    <xf numFmtId="164" fontId="8" fillId="0" borderId="8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8" fillId="0" borderId="69" xfId="2" applyNumberFormat="1" applyBorder="1" applyAlignment="1">
      <alignment horizontal="center" vertical="center" wrapText="1"/>
    </xf>
    <xf numFmtId="164" fontId="8" fillId="0" borderId="10" xfId="2" applyNumberFormat="1" applyBorder="1" applyAlignment="1">
      <alignment horizontal="center" vertical="center" wrapText="1"/>
    </xf>
    <xf numFmtId="164" fontId="1" fillId="0" borderId="74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4" xfId="0" applyNumberFormat="1" applyBorder="1" applyAlignment="1">
      <alignment vertical="center"/>
    </xf>
    <xf numFmtId="164" fontId="6" fillId="0" borderId="157" xfId="0" applyNumberFormat="1" applyFont="1" applyBorder="1" applyAlignment="1">
      <alignment horizontal="center" vertical="center"/>
    </xf>
    <xf numFmtId="164" fontId="0" fillId="0" borderId="149" xfId="0" applyNumberFormat="1" applyBorder="1" applyAlignment="1">
      <alignment horizontal="center" vertical="center"/>
    </xf>
    <xf numFmtId="164" fontId="0" fillId="0" borderId="158" xfId="0" applyNumberFormat="1" applyBorder="1" applyAlignment="1">
      <alignment horizontal="center" vertical="center"/>
    </xf>
    <xf numFmtId="164" fontId="0" fillId="0" borderId="150" xfId="0" applyNumberFormat="1" applyBorder="1" applyAlignment="1">
      <alignment horizontal="center" vertical="center"/>
    </xf>
    <xf numFmtId="164" fontId="32" fillId="0" borderId="84" xfId="0" applyNumberFormat="1" applyFont="1" applyBorder="1" applyAlignment="1">
      <alignment horizontal="center" vertical="center" wrapText="1"/>
    </xf>
    <xf numFmtId="164" fontId="32" fillId="0" borderId="84" xfId="0" applyNumberFormat="1" applyFont="1" applyBorder="1" applyAlignment="1">
      <alignment horizontal="left" vertical="center" wrapText="1"/>
    </xf>
    <xf numFmtId="164" fontId="32" fillId="0" borderId="90" xfId="0" applyNumberFormat="1" applyFont="1" applyBorder="1" applyAlignment="1">
      <alignment horizontal="left" vertical="center" wrapText="1"/>
    </xf>
    <xf numFmtId="164" fontId="42" fillId="20" borderId="85" xfId="0" applyNumberFormat="1" applyFont="1" applyFill="1" applyBorder="1" applyAlignment="1">
      <alignment horizontal="center" vertical="center" wrapText="1"/>
    </xf>
    <xf numFmtId="164" fontId="42" fillId="20" borderId="86" xfId="0" applyNumberFormat="1" applyFont="1" applyFill="1" applyBorder="1" applyAlignment="1">
      <alignment horizontal="center" vertical="center" wrapText="1"/>
    </xf>
    <xf numFmtId="164" fontId="42" fillId="20" borderId="87" xfId="0" applyNumberFormat="1" applyFont="1" applyFill="1" applyBorder="1" applyAlignment="1">
      <alignment horizontal="center" vertical="center" wrapText="1"/>
    </xf>
    <xf numFmtId="164" fontId="42" fillId="27" borderId="126" xfId="0" applyNumberFormat="1" applyFont="1" applyFill="1" applyBorder="1" applyAlignment="1">
      <alignment horizontal="center" vertical="center"/>
    </xf>
    <xf numFmtId="164" fontId="4" fillId="26" borderId="151" xfId="0" quotePrefix="1" applyNumberFormat="1" applyFont="1" applyFill="1" applyBorder="1" applyAlignment="1">
      <alignment horizontal="center" vertical="center" wrapText="1"/>
    </xf>
    <xf numFmtId="164" fontId="4" fillId="10" borderId="139" xfId="0" quotePrefix="1" applyNumberFormat="1" applyFont="1" applyFill="1" applyBorder="1" applyAlignment="1">
      <alignment horizontal="center" vertical="center" wrapText="1"/>
    </xf>
    <xf numFmtId="164" fontId="4" fillId="7" borderId="139" xfId="0" quotePrefix="1" applyNumberFormat="1" applyFont="1" applyFill="1" applyBorder="1" applyAlignment="1">
      <alignment horizontal="center" vertical="center" wrapText="1"/>
    </xf>
    <xf numFmtId="164" fontId="4" fillId="21" borderId="139" xfId="0" quotePrefix="1" applyNumberFormat="1" applyFont="1" applyFill="1" applyBorder="1" applyAlignment="1">
      <alignment horizontal="center" vertical="center" wrapText="1"/>
    </xf>
    <xf numFmtId="164" fontId="4" fillId="18" borderId="139" xfId="0" quotePrefix="1" applyNumberFormat="1" applyFont="1" applyFill="1" applyBorder="1" applyAlignment="1">
      <alignment horizontal="center" vertical="center" wrapText="1"/>
    </xf>
    <xf numFmtId="164" fontId="4" fillId="8" borderId="139" xfId="0" quotePrefix="1" applyNumberFormat="1" applyFont="1" applyFill="1" applyBorder="1" applyAlignment="1">
      <alignment horizontal="center" vertical="center" wrapText="1"/>
    </xf>
    <xf numFmtId="164" fontId="4" fillId="4" borderId="139" xfId="0" quotePrefix="1" applyNumberFormat="1" applyFont="1" applyFill="1" applyBorder="1" applyAlignment="1">
      <alignment horizontal="center" vertical="center" wrapText="1"/>
    </xf>
    <xf numFmtId="164" fontId="4" fillId="22" borderId="139" xfId="0" quotePrefix="1" applyNumberFormat="1" applyFont="1" applyFill="1" applyBorder="1" applyAlignment="1">
      <alignment horizontal="center" vertical="center" wrapText="1"/>
    </xf>
    <xf numFmtId="164" fontId="4" fillId="23" borderId="140" xfId="0" quotePrefix="1" applyNumberFormat="1" applyFont="1" applyFill="1" applyBorder="1" applyAlignment="1">
      <alignment horizontal="center" vertical="center" wrapText="1"/>
    </xf>
    <xf numFmtId="164" fontId="58" fillId="0" borderId="134" xfId="0" applyNumberFormat="1" applyFont="1" applyBorder="1" applyAlignment="1">
      <alignment vertical="center"/>
    </xf>
    <xf numFmtId="164" fontId="58" fillId="0" borderId="135" xfId="0" applyNumberFormat="1" applyFont="1" applyBorder="1" applyAlignment="1">
      <alignment vertical="center"/>
    </xf>
    <xf numFmtId="164" fontId="58" fillId="0" borderId="137" xfId="0" applyNumberFormat="1" applyFont="1" applyBorder="1" applyAlignment="1">
      <alignment vertical="center"/>
    </xf>
    <xf numFmtId="164" fontId="58" fillId="0" borderId="138" xfId="0" applyNumberFormat="1" applyFont="1" applyBorder="1" applyAlignment="1">
      <alignment vertical="center"/>
    </xf>
    <xf numFmtId="164" fontId="59" fillId="0" borderId="137" xfId="0" applyNumberFormat="1" applyFont="1" applyBorder="1" applyAlignment="1">
      <alignment horizontal="center" vertical="center" wrapText="1"/>
    </xf>
    <xf numFmtId="164" fontId="24" fillId="0" borderId="0" xfId="0" applyNumberFormat="1" applyFont="1" applyAlignment="1">
      <alignment vertical="center"/>
    </xf>
    <xf numFmtId="164" fontId="19" fillId="9" borderId="40" xfId="0" applyNumberFormat="1" applyFont="1" applyFill="1" applyBorder="1" applyAlignment="1">
      <alignment vertical="center"/>
    </xf>
    <xf numFmtId="164" fontId="19" fillId="9" borderId="40" xfId="0" applyNumberFormat="1" applyFont="1" applyFill="1" applyBorder="1" applyAlignment="1">
      <alignment horizontal="center" vertical="center"/>
    </xf>
    <xf numFmtId="164" fontId="19" fillId="0" borderId="40" xfId="0" applyNumberFormat="1" applyFont="1" applyFill="1" applyBorder="1" applyAlignment="1">
      <alignment vertical="center"/>
    </xf>
    <xf numFmtId="164" fontId="19" fillId="0" borderId="40" xfId="0" applyNumberFormat="1" applyFont="1" applyFill="1" applyBorder="1" applyAlignment="1">
      <alignment horizontal="right" vertical="center"/>
    </xf>
    <xf numFmtId="164" fontId="24" fillId="0" borderId="18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vertical="center"/>
    </xf>
    <xf numFmtId="164" fontId="19" fillId="3" borderId="41" xfId="0" applyNumberFormat="1" applyFont="1" applyFill="1" applyBorder="1" applyAlignment="1">
      <alignment vertical="center"/>
    </xf>
    <xf numFmtId="164" fontId="24" fillId="3" borderId="42" xfId="0" applyNumberFormat="1" applyFont="1" applyFill="1" applyBorder="1" applyAlignment="1">
      <alignment vertical="center"/>
    </xf>
    <xf numFmtId="164" fontId="24" fillId="0" borderId="43" xfId="0" applyNumberFormat="1" applyFont="1" applyBorder="1" applyAlignment="1">
      <alignment vertical="center"/>
    </xf>
    <xf numFmtId="164" fontId="19" fillId="0" borderId="0" xfId="0" applyNumberFormat="1" applyFont="1" applyAlignment="1">
      <alignment horizontal="left" vertical="center"/>
    </xf>
    <xf numFmtId="164" fontId="19" fillId="0" borderId="0" xfId="0" applyNumberFormat="1" applyFont="1" applyAlignment="1">
      <alignment horizontal="center" vertical="center"/>
    </xf>
    <xf numFmtId="164" fontId="24" fillId="0" borderId="44" xfId="0" applyNumberFormat="1" applyFont="1" applyBorder="1" applyAlignment="1">
      <alignment vertical="center"/>
    </xf>
    <xf numFmtId="164" fontId="24" fillId="0" borderId="45" xfId="0" applyNumberFormat="1" applyFont="1" applyBorder="1" applyAlignment="1">
      <alignment vertical="center"/>
    </xf>
    <xf numFmtId="164" fontId="24" fillId="10" borderId="3" xfId="0" applyNumberFormat="1" applyFont="1" applyFill="1" applyBorder="1" applyAlignment="1">
      <alignment vertical="center"/>
    </xf>
    <xf numFmtId="164" fontId="24" fillId="10" borderId="56" xfId="0" applyNumberFormat="1" applyFont="1" applyFill="1" applyBorder="1" applyAlignment="1">
      <alignment vertical="center"/>
    </xf>
    <xf numFmtId="164" fontId="24" fillId="10" borderId="4" xfId="0" applyNumberFormat="1" applyFont="1" applyFill="1" applyBorder="1" applyAlignment="1">
      <alignment vertical="center"/>
    </xf>
    <xf numFmtId="164" fontId="19" fillId="4" borderId="3" xfId="0" applyNumberFormat="1" applyFont="1" applyFill="1" applyBorder="1" applyAlignment="1">
      <alignment horizontal="centerContinuous" vertical="center"/>
    </xf>
    <xf numFmtId="164" fontId="19" fillId="4" borderId="161" xfId="0" applyNumberFormat="1" applyFont="1" applyFill="1" applyBorder="1" applyAlignment="1">
      <alignment horizontal="centerContinuous" vertical="center"/>
    </xf>
    <xf numFmtId="164" fontId="19" fillId="4" borderId="162" xfId="0" applyNumberFormat="1" applyFont="1" applyFill="1" applyBorder="1" applyAlignment="1">
      <alignment horizontal="centerContinuous" vertical="center"/>
    </xf>
    <xf numFmtId="164" fontId="19" fillId="11" borderId="3" xfId="0" applyNumberFormat="1" applyFont="1" applyFill="1" applyBorder="1" applyAlignment="1">
      <alignment horizontal="centerContinuous" vertical="center"/>
    </xf>
    <xf numFmtId="164" fontId="19" fillId="11" borderId="56" xfId="0" applyNumberFormat="1" applyFont="1" applyFill="1" applyBorder="1" applyAlignment="1">
      <alignment horizontal="centerContinuous" vertical="center"/>
    </xf>
    <xf numFmtId="164" fontId="24" fillId="11" borderId="56" xfId="0" applyNumberFormat="1" applyFont="1" applyFill="1" applyBorder="1" applyAlignment="1">
      <alignment horizontal="centerContinuous" vertical="center"/>
    </xf>
    <xf numFmtId="164" fontId="24" fillId="11" borderId="4" xfId="0" applyNumberFormat="1" applyFont="1" applyFill="1" applyBorder="1" applyAlignment="1">
      <alignment horizontal="centerContinuous" vertical="center"/>
    </xf>
    <xf numFmtId="164" fontId="24" fillId="11" borderId="3" xfId="0" applyNumberFormat="1" applyFont="1" applyFill="1" applyBorder="1" applyAlignment="1">
      <alignment horizontal="centerContinuous" vertical="center"/>
    </xf>
    <xf numFmtId="164" fontId="19" fillId="11" borderId="161" xfId="0" applyNumberFormat="1" applyFont="1" applyFill="1" applyBorder="1" applyAlignment="1">
      <alignment horizontal="centerContinuous" vertical="center"/>
    </xf>
    <xf numFmtId="164" fontId="19" fillId="11" borderId="162" xfId="0" applyNumberFormat="1" applyFont="1" applyFill="1" applyBorder="1" applyAlignment="1">
      <alignment horizontal="centerContinuous" vertical="center"/>
    </xf>
    <xf numFmtId="164" fontId="19" fillId="11" borderId="4" xfId="0" applyNumberFormat="1" applyFont="1" applyFill="1" applyBorder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164" fontId="26" fillId="12" borderId="145" xfId="0" applyNumberFormat="1" applyFont="1" applyFill="1" applyBorder="1" applyAlignment="1">
      <alignment horizontal="center" vertical="center" wrapText="1"/>
    </xf>
    <xf numFmtId="164" fontId="26" fillId="12" borderId="92" xfId="0" applyNumberFormat="1" applyFont="1" applyFill="1" applyBorder="1" applyAlignment="1">
      <alignment horizontal="center" vertical="center" wrapText="1"/>
    </xf>
    <xf numFmtId="164" fontId="19" fillId="12" borderId="163" xfId="0" applyNumberFormat="1" applyFont="1" applyFill="1" applyBorder="1" applyAlignment="1">
      <alignment horizontal="center" vertical="center" wrapText="1"/>
    </xf>
    <xf numFmtId="164" fontId="24" fillId="12" borderId="162" xfId="0" applyNumberFormat="1" applyFont="1" applyFill="1" applyBorder="1" applyAlignment="1">
      <alignment horizontal="center" vertical="center" wrapText="1"/>
    </xf>
    <xf numFmtId="164" fontId="26" fillId="12" borderId="125" xfId="0" applyNumberFormat="1" applyFont="1" applyFill="1" applyBorder="1" applyAlignment="1">
      <alignment horizontal="center" vertical="center" wrapText="1"/>
    </xf>
    <xf numFmtId="164" fontId="26" fillId="12" borderId="163" xfId="0" applyNumberFormat="1" applyFont="1" applyFill="1" applyBorder="1" applyAlignment="1">
      <alignment horizontal="center" vertical="center" wrapText="1"/>
    </xf>
    <xf numFmtId="164" fontId="26" fillId="12" borderId="162" xfId="0" applyNumberFormat="1" applyFont="1" applyFill="1" applyBorder="1" applyAlignment="1">
      <alignment horizontal="center" vertical="center" wrapText="1"/>
    </xf>
    <xf numFmtId="164" fontId="24" fillId="12" borderId="125" xfId="0" applyNumberFormat="1" applyFont="1" applyFill="1" applyBorder="1" applyAlignment="1">
      <alignment horizontal="center" vertical="center" wrapText="1"/>
    </xf>
    <xf numFmtId="164" fontId="64" fillId="12" borderId="125" xfId="0" applyNumberFormat="1" applyFont="1" applyFill="1" applyBorder="1" applyAlignment="1">
      <alignment horizontal="center" vertical="center" wrapText="1"/>
    </xf>
    <xf numFmtId="164" fontId="64" fillId="12" borderId="163" xfId="0" applyNumberFormat="1" applyFont="1" applyFill="1" applyBorder="1" applyAlignment="1">
      <alignment horizontal="center" vertical="center" wrapText="1"/>
    </xf>
    <xf numFmtId="164" fontId="64" fillId="12" borderId="163" xfId="0" applyNumberFormat="1" applyFont="1" applyFill="1" applyBorder="1" applyAlignment="1">
      <alignment horizontal="center" vertical="center"/>
    </xf>
    <xf numFmtId="164" fontId="19" fillId="12" borderId="162" xfId="0" applyNumberFormat="1" applyFont="1" applyFill="1" applyBorder="1" applyAlignment="1">
      <alignment horizontal="center" vertical="center" wrapText="1"/>
    </xf>
    <xf numFmtId="164" fontId="19" fillId="25" borderId="125" xfId="0" applyNumberFormat="1" applyFont="1" applyFill="1" applyBorder="1" applyAlignment="1">
      <alignment horizontal="center" vertical="center" wrapText="1"/>
    </xf>
    <xf numFmtId="164" fontId="19" fillId="4" borderId="163" xfId="0" applyNumberFormat="1" applyFont="1" applyFill="1" applyBorder="1" applyAlignment="1">
      <alignment horizontal="center" vertical="center" wrapText="1"/>
    </xf>
    <xf numFmtId="164" fontId="19" fillId="25" borderId="163" xfId="0" applyNumberFormat="1" applyFont="1" applyFill="1" applyBorder="1" applyAlignment="1">
      <alignment horizontal="center" vertical="center" wrapText="1"/>
    </xf>
    <xf numFmtId="164" fontId="19" fillId="4" borderId="162" xfId="0" applyNumberFormat="1" applyFont="1" applyFill="1" applyBorder="1" applyAlignment="1">
      <alignment horizontal="center" vertical="center" wrapText="1"/>
    </xf>
    <xf numFmtId="164" fontId="19" fillId="12" borderId="125" xfId="0" applyNumberFormat="1" applyFont="1" applyFill="1" applyBorder="1" applyAlignment="1">
      <alignment horizontal="center" vertical="center" wrapText="1"/>
    </xf>
    <xf numFmtId="164" fontId="19" fillId="12" borderId="161" xfId="0" applyNumberFormat="1" applyFont="1" applyFill="1" applyBorder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164" fontId="24" fillId="0" borderId="160" xfId="0" applyNumberFormat="1" applyFont="1" applyBorder="1" applyAlignment="1">
      <alignment vertical="center"/>
    </xf>
    <xf numFmtId="164" fontId="27" fillId="7" borderId="51" xfId="0" applyNumberFormat="1" applyFont="1" applyFill="1" applyBorder="1" applyAlignment="1">
      <alignment horizontal="center" vertical="center"/>
    </xf>
    <xf numFmtId="164" fontId="5" fillId="13" borderId="19" xfId="0" quotePrefix="1" applyNumberFormat="1" applyFont="1" applyFill="1" applyBorder="1" applyAlignment="1">
      <alignment horizontal="center" vertical="center"/>
    </xf>
    <xf numFmtId="164" fontId="24" fillId="13" borderId="19" xfId="0" applyNumberFormat="1" applyFont="1" applyFill="1" applyBorder="1" applyAlignment="1">
      <alignment horizontal="center" vertical="center"/>
    </xf>
    <xf numFmtId="164" fontId="24" fillId="13" borderId="51" xfId="0" applyNumberFormat="1" applyFont="1" applyFill="1" applyBorder="1" applyAlignment="1">
      <alignment horizontal="left" vertical="center"/>
    </xf>
    <xf numFmtId="164" fontId="16" fillId="13" borderId="19" xfId="0" applyNumberFormat="1" applyFont="1" applyFill="1" applyBorder="1" applyAlignment="1">
      <alignment horizontal="center" vertical="center"/>
    </xf>
    <xf numFmtId="164" fontId="16" fillId="13" borderId="19" xfId="1" applyNumberFormat="1" applyFont="1" applyFill="1" applyBorder="1" applyAlignment="1">
      <alignment horizontal="center" vertical="center"/>
    </xf>
    <xf numFmtId="164" fontId="19" fillId="13" borderId="19" xfId="1" applyNumberFormat="1" applyFont="1" applyFill="1" applyBorder="1" applyAlignment="1">
      <alignment horizontal="center" vertical="center"/>
    </xf>
    <xf numFmtId="164" fontId="24" fillId="14" borderId="0" xfId="0" applyNumberFormat="1" applyFont="1" applyFill="1" applyAlignment="1">
      <alignment vertical="center"/>
    </xf>
    <xf numFmtId="164" fontId="16" fillId="13" borderId="125" xfId="0" applyNumberFormat="1" applyFont="1" applyFill="1" applyBorder="1" applyAlignment="1">
      <alignment horizontal="center" vertical="center"/>
    </xf>
    <xf numFmtId="164" fontId="16" fillId="13" borderId="163" xfId="0" applyNumberFormat="1" applyFont="1" applyFill="1" applyBorder="1" applyAlignment="1">
      <alignment horizontal="center" vertical="center"/>
    </xf>
    <xf numFmtId="164" fontId="24" fillId="13" borderId="163" xfId="0" applyNumberFormat="1" applyFont="1" applyFill="1" applyBorder="1" applyAlignment="1">
      <alignment vertical="center"/>
    </xf>
    <xf numFmtId="164" fontId="24" fillId="13" borderId="162" xfId="0" applyNumberFormat="1" applyFont="1" applyFill="1" applyBorder="1" applyAlignment="1">
      <alignment vertical="center"/>
    </xf>
    <xf numFmtId="164" fontId="16" fillId="14" borderId="48" xfId="0" applyNumberFormat="1" applyFont="1" applyFill="1" applyBorder="1" applyAlignment="1">
      <alignment horizontal="center" vertical="center"/>
    </xf>
    <xf numFmtId="164" fontId="16" fillId="13" borderId="162" xfId="0" applyNumberFormat="1" applyFont="1" applyFill="1" applyBorder="1" applyAlignment="1">
      <alignment horizontal="center" vertical="center"/>
    </xf>
    <xf numFmtId="164" fontId="27" fillId="13" borderId="125" xfId="1" applyNumberFormat="1" applyFont="1" applyFill="1" applyBorder="1" applyAlignment="1">
      <alignment horizontal="center" vertical="center"/>
    </xf>
    <xf numFmtId="164" fontId="27" fillId="13" borderId="163" xfId="6" applyNumberFormat="1" applyFont="1" applyFill="1" applyBorder="1" applyAlignment="1">
      <alignment horizontal="center" vertical="center"/>
    </xf>
    <xf numFmtId="164" fontId="27" fillId="13" borderId="163" xfId="1" applyNumberFormat="1" applyFont="1" applyFill="1" applyBorder="1" applyAlignment="1">
      <alignment horizontal="center" vertical="center"/>
    </xf>
    <xf numFmtId="164" fontId="27" fillId="13" borderId="161" xfId="6" applyNumberFormat="1" applyFont="1" applyFill="1" applyBorder="1" applyAlignment="1">
      <alignment horizontal="center" vertical="center"/>
    </xf>
    <xf numFmtId="164" fontId="27" fillId="13" borderId="162" xfId="6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14" fontId="22" fillId="0" borderId="7" xfId="0" applyNumberFormat="1" applyFont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6" xfId="0" quotePrefix="1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4" fontId="11" fillId="0" borderId="66" xfId="0" quotePrefix="1" applyNumberFormat="1" applyFont="1" applyBorder="1" applyAlignment="1">
      <alignment horizontal="center" vertical="center"/>
    </xf>
    <xf numFmtId="14" fontId="11" fillId="0" borderId="68" xfId="0" applyNumberFormat="1" applyFont="1" applyBorder="1" applyAlignment="1">
      <alignment horizontal="center" vertical="center"/>
    </xf>
    <xf numFmtId="14" fontId="11" fillId="0" borderId="5" xfId="0" quotePrefix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57" fillId="0" borderId="0" xfId="0" applyNumberFormat="1" applyFont="1" applyFill="1" applyAlignment="1">
      <alignment horizontal="center" vertical="center"/>
    </xf>
    <xf numFmtId="14" fontId="22" fillId="0" borderId="68" xfId="0" applyNumberFormat="1" applyFont="1" applyBorder="1" applyAlignment="1">
      <alignment horizontal="center" vertical="center"/>
    </xf>
    <xf numFmtId="164" fontId="55" fillId="2" borderId="0" xfId="0" applyFont="1" applyFill="1" applyAlignment="1">
      <alignment horizontal="left" vertical="center"/>
    </xf>
    <xf numFmtId="0" fontId="0" fillId="0" borderId="39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2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5" xfId="0" applyNumberForma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0" fillId="0" borderId="61" xfId="0" applyNumberFormat="1" applyBorder="1" applyAlignment="1">
      <alignment horizontal="center" vertical="center"/>
    </xf>
    <xf numFmtId="0" fontId="38" fillId="0" borderId="22" xfId="0" applyNumberFormat="1" applyFont="1" applyBorder="1" applyAlignment="1">
      <alignment horizontal="center" vertical="center"/>
    </xf>
    <xf numFmtId="0" fontId="23" fillId="0" borderId="22" xfId="0" applyNumberFormat="1" applyFont="1" applyBorder="1" applyAlignment="1">
      <alignment horizontal="center" vertical="center"/>
    </xf>
    <xf numFmtId="0" fontId="23" fillId="0" borderId="55" xfId="0" applyNumberFormat="1" applyFont="1" applyBorder="1" applyAlignment="1">
      <alignment horizontal="center" vertical="center"/>
    </xf>
    <xf numFmtId="0" fontId="23" fillId="0" borderId="23" xfId="0" applyNumberFormat="1" applyFont="1" applyBorder="1" applyAlignment="1">
      <alignment horizontal="center" vertical="center"/>
    </xf>
    <xf numFmtId="0" fontId="0" fillId="0" borderId="22" xfId="0" applyNumberFormat="1" applyFill="1" applyBorder="1" applyAlignment="1">
      <alignment horizontal="center" vertical="center"/>
    </xf>
    <xf numFmtId="0" fontId="38" fillId="0" borderId="22" xfId="0" applyNumberFormat="1" applyFon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0" fillId="0" borderId="20" xfId="0" applyNumberFormat="1" applyBorder="1" applyAlignment="1">
      <alignment horizontal="center" vertical="center"/>
    </xf>
    <xf numFmtId="0" fontId="0" fillId="0" borderId="62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38" fillId="0" borderId="17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38" fillId="0" borderId="17" xfId="0" applyNumberFormat="1" applyFont="1" applyFill="1" applyBorder="1" applyAlignment="1">
      <alignment horizontal="center" vertical="center"/>
    </xf>
    <xf numFmtId="0" fontId="0" fillId="4" borderId="28" xfId="0" applyNumberFormat="1" applyFill="1" applyBorder="1" applyAlignment="1">
      <alignment horizontal="center" vertical="center"/>
    </xf>
    <xf numFmtId="0" fontId="38" fillId="0" borderId="62" xfId="0" applyNumberFormat="1" applyFont="1" applyBorder="1" applyAlignment="1">
      <alignment horizontal="center" vertical="center"/>
    </xf>
    <xf numFmtId="0" fontId="38" fillId="0" borderId="14" xfId="0" applyNumberFormat="1" applyFont="1" applyBorder="1" applyAlignment="1">
      <alignment horizontal="center" vertical="center"/>
    </xf>
    <xf numFmtId="0" fontId="0" fillId="0" borderId="15" xfId="0" applyNumberFormat="1" applyBorder="1" applyAlignment="1">
      <alignment vertical="center"/>
    </xf>
    <xf numFmtId="0" fontId="0" fillId="0" borderId="57" xfId="0" applyNumberFormat="1" applyBorder="1" applyAlignment="1">
      <alignment vertical="center"/>
    </xf>
    <xf numFmtId="0" fontId="0" fillId="0" borderId="57" xfId="0" applyNumberFormat="1" applyBorder="1" applyAlignment="1">
      <alignment horizontal="center" vertical="center"/>
    </xf>
    <xf numFmtId="0" fontId="38" fillId="0" borderId="81" xfId="0" applyNumberFormat="1" applyFont="1" applyBorder="1" applyAlignment="1">
      <alignment horizontal="center" vertical="center"/>
    </xf>
    <xf numFmtId="0" fontId="38" fillId="0" borderId="15" xfId="0" applyNumberFormat="1" applyFont="1" applyBorder="1" applyAlignment="1">
      <alignment horizontal="center" vertical="center"/>
    </xf>
    <xf numFmtId="0" fontId="0" fillId="0" borderId="8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38" fillId="0" borderId="57" xfId="0" applyNumberFormat="1" applyFont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23" fillId="0" borderId="171" xfId="0" applyNumberFormat="1" applyFont="1" applyBorder="1" applyAlignment="1">
      <alignment horizontal="center" vertical="center"/>
    </xf>
    <xf numFmtId="0" fontId="23" fillId="0" borderId="28" xfId="0" applyNumberFormat="1" applyFont="1" applyBorder="1" applyAlignment="1">
      <alignment horizontal="center" vertical="center"/>
    </xf>
    <xf numFmtId="0" fontId="23" fillId="0" borderId="168" xfId="0" applyNumberFormat="1" applyFont="1" applyBorder="1" applyAlignment="1">
      <alignment horizontal="center" vertical="center"/>
    </xf>
    <xf numFmtId="0" fontId="23" fillId="0" borderId="169" xfId="0" applyNumberFormat="1" applyFon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23" fillId="0" borderId="21" xfId="0" applyNumberFormat="1" applyFont="1" applyBorder="1" applyAlignment="1">
      <alignment horizontal="center" vertical="center"/>
    </xf>
    <xf numFmtId="0" fontId="0" fillId="0" borderId="172" xfId="0" applyNumberForma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0" fontId="6" fillId="0" borderId="64" xfId="0" applyNumberFormat="1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120" xfId="0" applyNumberFormat="1" applyFont="1" applyBorder="1" applyAlignment="1">
      <alignment horizontal="center" vertical="center"/>
    </xf>
    <xf numFmtId="0" fontId="6" fillId="0" borderId="65" xfId="0" applyNumberFormat="1" applyFont="1" applyBorder="1" applyAlignment="1">
      <alignment horizontal="center" vertical="center"/>
    </xf>
    <xf numFmtId="0" fontId="38" fillId="0" borderId="26" xfId="0" applyNumberFormat="1" applyFont="1" applyBorder="1" applyAlignment="1">
      <alignment horizontal="center" vertical="center"/>
    </xf>
    <xf numFmtId="0" fontId="38" fillId="0" borderId="27" xfId="0" applyNumberFormat="1" applyFont="1" applyBorder="1" applyAlignment="1">
      <alignment horizontal="center" vertical="center"/>
    </xf>
    <xf numFmtId="0" fontId="38" fillId="0" borderId="64" xfId="0" applyNumberFormat="1" applyFont="1" applyBorder="1" applyAlignment="1">
      <alignment horizontal="center" vertical="center"/>
    </xf>
    <xf numFmtId="0" fontId="23" fillId="0" borderId="35" xfId="0" applyNumberFormat="1" applyFon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64" xfId="0" applyNumberFormat="1" applyBorder="1" applyAlignment="1">
      <alignment horizontal="center" vertical="center"/>
    </xf>
    <xf numFmtId="0" fontId="0" fillId="0" borderId="58" xfId="0" applyNumberFormat="1" applyBorder="1" applyAlignment="1">
      <alignment horizontal="center" vertical="center"/>
    </xf>
    <xf numFmtId="0" fontId="0" fillId="0" borderId="63" xfId="0" applyNumberFormat="1" applyBorder="1" applyAlignment="1">
      <alignment horizontal="center" vertical="center"/>
    </xf>
    <xf numFmtId="0" fontId="38" fillId="0" borderId="33" xfId="0" applyNumberFormat="1" applyFont="1" applyBorder="1" applyAlignment="1">
      <alignment horizontal="center" vertical="center"/>
    </xf>
    <xf numFmtId="0" fontId="23" fillId="0" borderId="31" xfId="0" applyNumberFormat="1" applyFont="1" applyBorder="1" applyAlignment="1">
      <alignment horizontal="center" vertical="center"/>
    </xf>
    <xf numFmtId="0" fontId="0" fillId="0" borderId="170" xfId="0" applyNumberFormat="1" applyBorder="1" applyAlignment="1">
      <alignment horizontal="center" vertical="center"/>
    </xf>
    <xf numFmtId="0" fontId="1" fillId="0" borderId="34" xfId="0" applyNumberFormat="1" applyFont="1" applyBorder="1" applyAlignment="1">
      <alignment horizontal="center" vertical="center"/>
    </xf>
    <xf numFmtId="0" fontId="9" fillId="5" borderId="35" xfId="3" applyNumberFormat="1" applyBorder="1" applyAlignment="1">
      <alignment vertical="center"/>
    </xf>
    <xf numFmtId="0" fontId="9" fillId="5" borderId="65" xfId="3" applyNumberFormat="1" applyBorder="1" applyAlignment="1">
      <alignment vertical="center"/>
    </xf>
    <xf numFmtId="0" fontId="21" fillId="5" borderId="63" xfId="3" applyNumberFormat="1" applyFont="1" applyBorder="1" applyAlignment="1">
      <alignment horizontal="center" vertical="center"/>
    </xf>
    <xf numFmtId="0" fontId="21" fillId="5" borderId="71" xfId="3" applyNumberFormat="1" applyFont="1" applyBorder="1" applyAlignment="1">
      <alignment horizontal="center" vertical="center"/>
    </xf>
    <xf numFmtId="0" fontId="21" fillId="5" borderId="133" xfId="3" applyNumberFormat="1" applyFont="1" applyBorder="1" applyAlignment="1">
      <alignment horizontal="center" vertical="center"/>
    </xf>
    <xf numFmtId="0" fontId="9" fillId="5" borderId="63" xfId="3" applyNumberFormat="1" applyBorder="1" applyAlignment="1">
      <alignment horizontal="center" vertical="center"/>
    </xf>
    <xf numFmtId="0" fontId="9" fillId="5" borderId="82" xfId="3" applyNumberFormat="1" applyBorder="1" applyAlignment="1">
      <alignment horizontal="center" vertical="center"/>
    </xf>
    <xf numFmtId="0" fontId="9" fillId="5" borderId="83" xfId="3" applyNumberFormat="1" applyBorder="1" applyAlignment="1">
      <alignment horizontal="center" vertical="center"/>
    </xf>
    <xf numFmtId="0" fontId="9" fillId="5" borderId="64" xfId="3" applyNumberFormat="1" applyBorder="1" applyAlignment="1">
      <alignment horizontal="center" vertical="center"/>
    </xf>
    <xf numFmtId="0" fontId="9" fillId="5" borderId="91" xfId="3" applyNumberFormat="1" applyBorder="1" applyAlignment="1">
      <alignment horizontal="center" vertical="center"/>
    </xf>
    <xf numFmtId="0" fontId="9" fillId="5" borderId="120" xfId="3" applyNumberFormat="1" applyBorder="1" applyAlignment="1">
      <alignment horizontal="center" vertical="center"/>
    </xf>
    <xf numFmtId="0" fontId="9" fillId="5" borderId="159" xfId="3" applyNumberFormat="1" applyBorder="1" applyAlignment="1">
      <alignment horizontal="center" vertical="center"/>
    </xf>
    <xf numFmtId="0" fontId="9" fillId="5" borderId="121" xfId="3" applyNumberFormat="1" applyBorder="1" applyAlignment="1">
      <alignment horizontal="center" vertical="center"/>
    </xf>
    <xf numFmtId="0" fontId="9" fillId="5" borderId="142" xfId="3" applyNumberFormat="1" applyBorder="1" applyAlignment="1">
      <alignment horizontal="center" vertical="center"/>
    </xf>
    <xf numFmtId="0" fontId="9" fillId="5" borderId="143" xfId="3" applyNumberForma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1" fillId="0" borderId="63" xfId="0" applyNumberFormat="1" applyFont="1" applyBorder="1" applyAlignment="1">
      <alignment horizontal="center" vertical="center"/>
    </xf>
    <xf numFmtId="0" fontId="9" fillId="5" borderId="64" xfId="3" applyNumberFormat="1" applyBorder="1" applyAlignment="1">
      <alignment vertical="center"/>
    </xf>
    <xf numFmtId="0" fontId="9" fillId="5" borderId="70" xfId="3" applyNumberFormat="1" applyBorder="1" applyAlignment="1">
      <alignment vertical="center"/>
    </xf>
    <xf numFmtId="0" fontId="62" fillId="0" borderId="141" xfId="0" applyNumberFormat="1" applyFont="1" applyBorder="1" applyAlignment="1">
      <alignment horizontal="center" vertical="center"/>
    </xf>
    <xf numFmtId="0" fontId="62" fillId="0" borderId="23" xfId="0" applyNumberFormat="1" applyFont="1" applyBorder="1" applyAlignment="1">
      <alignment horizontal="center" vertical="center"/>
    </xf>
    <xf numFmtId="0" fontId="62" fillId="0" borderId="11" xfId="0" applyNumberFormat="1" applyFont="1" applyBorder="1" applyAlignment="1">
      <alignment horizontal="center" vertical="center"/>
    </xf>
    <xf numFmtId="0" fontId="62" fillId="0" borderId="144" xfId="0" applyNumberFormat="1" applyFont="1" applyBorder="1" applyAlignment="1">
      <alignment horizontal="center" vertical="center"/>
    </xf>
    <xf numFmtId="0" fontId="62" fillId="0" borderId="156" xfId="0" applyNumberFormat="1" applyFont="1" applyBorder="1" applyAlignment="1">
      <alignment horizontal="center" vertical="center"/>
    </xf>
    <xf numFmtId="0" fontId="62" fillId="0" borderId="148" xfId="0" applyNumberFormat="1" applyFont="1" applyBorder="1" applyAlignment="1">
      <alignment horizontal="center" vertical="center"/>
    </xf>
    <xf numFmtId="0" fontId="62" fillId="0" borderId="157" xfId="0" applyNumberFormat="1" applyFont="1" applyBorder="1" applyAlignment="1">
      <alignment horizontal="center" vertical="center"/>
    </xf>
    <xf numFmtId="0" fontId="62" fillId="0" borderId="149" xfId="0" applyNumberFormat="1" applyFont="1" applyBorder="1" applyAlignment="1">
      <alignment horizontal="center" vertical="center"/>
    </xf>
    <xf numFmtId="0" fontId="16" fillId="0" borderId="88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vertical="center"/>
    </xf>
    <xf numFmtId="0" fontId="16" fillId="0" borderId="89" xfId="0" applyNumberFormat="1" applyFont="1" applyBorder="1" applyAlignment="1">
      <alignment vertical="center"/>
    </xf>
    <xf numFmtId="0" fontId="58" fillId="0" borderId="155" xfId="0" applyNumberFormat="1" applyFont="1" applyBorder="1" applyAlignment="1">
      <alignment horizontal="center" vertical="center"/>
    </xf>
    <xf numFmtId="0" fontId="58" fillId="0" borderId="153" xfId="0" applyNumberFormat="1" applyFont="1" applyBorder="1" applyAlignment="1">
      <alignment horizontal="center" vertical="center"/>
    </xf>
    <xf numFmtId="0" fontId="60" fillId="0" borderId="146" xfId="0" applyNumberFormat="1" applyFont="1" applyBorder="1" applyAlignment="1">
      <alignment horizontal="center" vertical="center" wrapText="1"/>
    </xf>
    <xf numFmtId="0" fontId="60" fillId="0" borderId="134" xfId="0" applyNumberFormat="1" applyFont="1" applyBorder="1" applyAlignment="1">
      <alignment horizontal="center" vertical="center" wrapText="1"/>
    </xf>
    <xf numFmtId="0" fontId="58" fillId="0" borderId="134" xfId="0" applyNumberFormat="1" applyFont="1" applyBorder="1" applyAlignment="1">
      <alignment vertical="center"/>
    </xf>
    <xf numFmtId="0" fontId="58" fillId="0" borderId="154" xfId="0" applyNumberFormat="1" applyFont="1" applyBorder="1" applyAlignment="1">
      <alignment horizontal="center" vertical="center"/>
    </xf>
    <xf numFmtId="0" fontId="60" fillId="0" borderId="152" xfId="0" applyNumberFormat="1" applyFont="1" applyBorder="1" applyAlignment="1">
      <alignment horizontal="center" vertical="center" wrapText="1"/>
    </xf>
    <xf numFmtId="0" fontId="60" fillId="0" borderId="147" xfId="0" applyNumberFormat="1" applyFont="1" applyBorder="1" applyAlignment="1">
      <alignment horizontal="center" vertical="center" wrapText="1"/>
    </xf>
    <xf numFmtId="0" fontId="60" fillId="0" borderId="137" xfId="0" applyNumberFormat="1" applyFont="1" applyBorder="1" applyAlignment="1">
      <alignment horizontal="center" vertical="center" wrapText="1"/>
    </xf>
    <xf numFmtId="0" fontId="58" fillId="0" borderId="137" xfId="0" applyNumberFormat="1" applyFont="1" applyBorder="1" applyAlignment="1">
      <alignment vertical="center"/>
    </xf>
    <xf numFmtId="0" fontId="58" fillId="0" borderId="136" xfId="0" applyNumberFormat="1" applyFont="1" applyBorder="1" applyAlignment="1">
      <alignment horizontal="center" vertical="center"/>
    </xf>
    <xf numFmtId="0" fontId="59" fillId="0" borderId="137" xfId="0" applyNumberFormat="1" applyFont="1" applyBorder="1" applyAlignment="1">
      <alignment horizontal="center" vertical="center" wrapText="1"/>
    </xf>
    <xf numFmtId="0" fontId="16" fillId="0" borderId="84" xfId="0" applyNumberFormat="1" applyFont="1" applyBorder="1" applyAlignment="1">
      <alignment horizontal="center" vertical="center"/>
    </xf>
    <xf numFmtId="0" fontId="16" fillId="0" borderId="84" xfId="0" applyNumberFormat="1" applyFont="1" applyBorder="1" applyAlignment="1">
      <alignment vertical="center"/>
    </xf>
    <xf numFmtId="0" fontId="16" fillId="0" borderId="124" xfId="0" applyNumberFormat="1" applyFont="1" applyBorder="1" applyAlignment="1">
      <alignment vertical="center"/>
    </xf>
    <xf numFmtId="0" fontId="16" fillId="0" borderId="123" xfId="0" applyNumberFormat="1" applyFont="1" applyBorder="1" applyAlignment="1">
      <alignment horizontal="center" vertical="center"/>
    </xf>
    <xf numFmtId="0" fontId="60" fillId="0" borderId="154" xfId="0" applyNumberFormat="1" applyFont="1" applyBorder="1" applyAlignment="1">
      <alignment horizontal="center" vertical="center" wrapText="1"/>
    </xf>
    <xf numFmtId="0" fontId="60" fillId="0" borderId="136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30" fillId="0" borderId="2" xfId="1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164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vertical="center"/>
    </xf>
    <xf numFmtId="0" fontId="27" fillId="0" borderId="2" xfId="0" applyNumberFormat="1" applyFont="1" applyFill="1" applyBorder="1" applyAlignment="1">
      <alignment horizontal="center" vertical="center"/>
    </xf>
    <xf numFmtId="0" fontId="24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right" vertical="center"/>
    </xf>
    <xf numFmtId="0" fontId="24" fillId="14" borderId="2" xfId="0" applyNumberFormat="1" applyFont="1" applyFill="1" applyBorder="1" applyAlignment="1">
      <alignment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horizontal="center" vertical="center"/>
    </xf>
    <xf numFmtId="0" fontId="1" fillId="4" borderId="36" xfId="0" applyNumberFormat="1" applyFont="1" applyFill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44" fillId="12" borderId="46" xfId="0" applyNumberFormat="1" applyFont="1" applyFill="1" applyBorder="1"/>
    <xf numFmtId="0" fontId="44" fillId="12" borderId="47" xfId="0" applyNumberFormat="1" applyFont="1" applyFill="1" applyBorder="1"/>
    <xf numFmtId="0" fontId="50" fillId="12" borderId="50" xfId="0" applyNumberFormat="1" applyFont="1" applyFill="1" applyBorder="1" applyAlignment="1">
      <alignment horizontal="center" vertical="center"/>
    </xf>
    <xf numFmtId="0" fontId="50" fillId="12" borderId="1" xfId="0" applyNumberFormat="1" applyFont="1" applyFill="1" applyBorder="1" applyAlignment="1">
      <alignment horizontal="center" vertical="center"/>
    </xf>
    <xf numFmtId="0" fontId="50" fillId="12" borderId="1" xfId="0" applyNumberFormat="1" applyFont="1" applyFill="1" applyBorder="1" applyAlignment="1">
      <alignment horizontal="center"/>
    </xf>
    <xf numFmtId="0" fontId="50" fillId="12" borderId="49" xfId="0" applyNumberFormat="1" applyFont="1" applyFill="1" applyBorder="1" applyAlignment="1">
      <alignment horizontal="center" vertical="center"/>
    </xf>
    <xf numFmtId="0" fontId="44" fillId="12" borderId="0" xfId="0" applyNumberFormat="1" applyFont="1" applyFill="1"/>
    <xf numFmtId="0" fontId="51" fillId="14" borderId="50" xfId="0" applyNumberFormat="1" applyFont="1" applyFill="1" applyBorder="1" applyAlignment="1">
      <alignment horizontal="center" vertical="center"/>
    </xf>
    <xf numFmtId="0" fontId="51" fillId="14" borderId="1" xfId="0" applyNumberFormat="1" applyFont="1" applyFill="1" applyBorder="1" applyAlignment="1">
      <alignment horizontal="center" vertical="center"/>
    </xf>
    <xf numFmtId="0" fontId="51" fillId="14" borderId="1" xfId="0" applyNumberFormat="1" applyFont="1" applyFill="1" applyBorder="1" applyAlignment="1">
      <alignment horizontal="center"/>
    </xf>
    <xf numFmtId="0" fontId="51" fillId="14" borderId="49" xfId="0" applyNumberFormat="1" applyFont="1" applyFill="1" applyBorder="1" applyAlignment="1">
      <alignment horizontal="center" vertical="center"/>
    </xf>
    <xf numFmtId="0" fontId="51" fillId="14" borderId="49" xfId="0" applyNumberFormat="1" applyFont="1" applyFill="1" applyBorder="1" applyAlignment="1">
      <alignment horizontal="center"/>
    </xf>
    <xf numFmtId="0" fontId="49" fillId="12" borderId="0" xfId="0" applyNumberFormat="1" applyFont="1" applyFill="1" applyBorder="1"/>
    <xf numFmtId="0" fontId="49" fillId="12" borderId="46" xfId="0" applyNumberFormat="1" applyFont="1" applyFill="1" applyBorder="1"/>
    <xf numFmtId="0" fontId="49" fillId="24" borderId="116" xfId="0" applyNumberFormat="1" applyFont="1" applyFill="1" applyBorder="1" applyAlignment="1">
      <alignment horizontal="right"/>
    </xf>
    <xf numFmtId="0" fontId="52" fillId="14" borderId="116" xfId="0" applyNumberFormat="1" applyFont="1" applyFill="1" applyBorder="1" applyAlignment="1">
      <alignment horizontal="center" vertical="center"/>
    </xf>
    <xf numFmtId="0" fontId="63" fillId="5" borderId="34" xfId="3" applyNumberFormat="1" applyFont="1" applyBorder="1" applyAlignment="1">
      <alignment horizontal="center" vertical="center"/>
    </xf>
    <xf numFmtId="0" fontId="63" fillId="5" borderId="16" xfId="3" applyNumberFormat="1" applyFont="1" applyBorder="1" applyAlignment="1">
      <alignment horizontal="center" vertical="center"/>
    </xf>
    <xf numFmtId="0" fontId="21" fillId="5" borderId="34" xfId="3" applyNumberFormat="1" applyFont="1" applyBorder="1" applyAlignment="1">
      <alignment horizontal="center" vertical="center"/>
    </xf>
    <xf numFmtId="0" fontId="21" fillId="5" borderId="16" xfId="3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58" fillId="0" borderId="134" xfId="0" applyFont="1" applyBorder="1" applyAlignment="1">
      <alignment vertical="center"/>
    </xf>
    <xf numFmtId="164" fontId="58" fillId="0" borderId="137" xfId="0" applyFont="1" applyBorder="1" applyAlignment="1">
      <alignment vertical="center"/>
    </xf>
    <xf numFmtId="164" fontId="59" fillId="0" borderId="137" xfId="0" applyFont="1" applyBorder="1" applyAlignment="1">
      <alignment horizontal="center" vertical="center" wrapText="1"/>
    </xf>
    <xf numFmtId="0" fontId="9" fillId="5" borderId="173" xfId="3" applyNumberFormat="1" applyBorder="1" applyAlignment="1">
      <alignment horizontal="center" vertical="center"/>
    </xf>
    <xf numFmtId="164" fontId="44" fillId="0" borderId="0" xfId="0" applyNumberFormat="1" applyFont="1"/>
    <xf numFmtId="0" fontId="65" fillId="4" borderId="60" xfId="0" applyNumberFormat="1" applyFont="1" applyFill="1" applyBorder="1" applyAlignment="1">
      <alignment horizontal="center"/>
    </xf>
    <xf numFmtId="164" fontId="65" fillId="8" borderId="2" xfId="0" applyNumberFormat="1" applyFont="1" applyFill="1" applyBorder="1" applyAlignment="1">
      <alignment horizontal="center"/>
    </xf>
    <xf numFmtId="164" fontId="65" fillId="4" borderId="2" xfId="0" applyNumberFormat="1" applyFont="1" applyFill="1" applyBorder="1" applyAlignment="1">
      <alignment horizontal="center"/>
    </xf>
    <xf numFmtId="164" fontId="65" fillId="7" borderId="2" xfId="0" applyNumberFormat="1" applyFont="1" applyFill="1" applyBorder="1" applyAlignment="1">
      <alignment horizontal="center"/>
    </xf>
    <xf numFmtId="0" fontId="44" fillId="0" borderId="2" xfId="0" applyNumberFormat="1" applyFont="1" applyBorder="1"/>
    <xf numFmtId="0" fontId="44" fillId="4" borderId="2" xfId="0" applyNumberFormat="1" applyFont="1" applyFill="1" applyBorder="1"/>
    <xf numFmtId="0" fontId="65" fillId="4" borderId="2" xfId="0" applyNumberFormat="1" applyFont="1" applyFill="1" applyBorder="1" applyAlignment="1">
      <alignment horizontal="center"/>
    </xf>
    <xf numFmtId="0" fontId="44" fillId="0" borderId="0" xfId="0" applyNumberFormat="1" applyFont="1"/>
    <xf numFmtId="0" fontId="65" fillId="4" borderId="2" xfId="0" applyNumberFormat="1" applyFont="1" applyFill="1" applyBorder="1"/>
    <xf numFmtId="0" fontId="67" fillId="0" borderId="2" xfId="0" applyNumberFormat="1" applyFont="1" applyBorder="1"/>
    <xf numFmtId="164" fontId="65" fillId="0" borderId="2" xfId="0" applyNumberFormat="1" applyFont="1" applyFill="1" applyBorder="1" applyAlignment="1">
      <alignment horizontal="center"/>
    </xf>
    <xf numFmtId="0" fontId="44" fillId="0" borderId="2" xfId="0" applyNumberFormat="1" applyFont="1" applyBorder="1" applyAlignment="1">
      <alignment horizontal="center"/>
    </xf>
    <xf numFmtId="0" fontId="65" fillId="0" borderId="88" xfId="0" applyNumberFormat="1" applyFont="1" applyFill="1" applyBorder="1" applyAlignment="1">
      <alignment horizontal="center"/>
    </xf>
    <xf numFmtId="0" fontId="44" fillId="0" borderId="89" xfId="0" applyNumberFormat="1" applyFont="1" applyBorder="1" applyAlignment="1">
      <alignment horizontal="center"/>
    </xf>
    <xf numFmtId="0" fontId="44" fillId="0" borderId="88" xfId="0" applyNumberFormat="1" applyFont="1" applyBorder="1" applyAlignment="1">
      <alignment horizontal="center"/>
    </xf>
    <xf numFmtId="0" fontId="73" fillId="4" borderId="179" xfId="0" applyNumberFormat="1" applyFont="1" applyFill="1" applyBorder="1" applyAlignment="1">
      <alignment horizontal="center"/>
    </xf>
    <xf numFmtId="0" fontId="73" fillId="4" borderId="180" xfId="0" applyNumberFormat="1" applyFont="1" applyFill="1" applyBorder="1" applyAlignment="1">
      <alignment horizontal="center"/>
    </xf>
    <xf numFmtId="0" fontId="73" fillId="4" borderId="181" xfId="0" applyNumberFormat="1" applyFont="1" applyFill="1" applyBorder="1" applyAlignment="1">
      <alignment horizontal="center"/>
    </xf>
    <xf numFmtId="164" fontId="65" fillId="9" borderId="2" xfId="0" applyNumberFormat="1" applyFont="1" applyFill="1" applyBorder="1" applyAlignment="1">
      <alignment horizontal="center"/>
    </xf>
    <xf numFmtId="164" fontId="65" fillId="9" borderId="2" xfId="0" applyNumberFormat="1" applyFont="1" applyFill="1" applyBorder="1" applyAlignment="1">
      <alignment horizontal="center" vertical="center"/>
    </xf>
    <xf numFmtId="164" fontId="65" fillId="9" borderId="59" xfId="0" applyNumberFormat="1" applyFont="1" applyFill="1" applyBorder="1" applyAlignment="1">
      <alignment horizontal="center" vertical="center"/>
    </xf>
    <xf numFmtId="0" fontId="65" fillId="9" borderId="88" xfId="0" applyNumberFormat="1" applyFont="1" applyFill="1" applyBorder="1" applyAlignment="1">
      <alignment horizontal="center"/>
    </xf>
    <xf numFmtId="0" fontId="44" fillId="0" borderId="2" xfId="0" applyNumberFormat="1" applyFont="1" applyFill="1" applyBorder="1" applyAlignment="1">
      <alignment horizontal="center" vertical="center"/>
    </xf>
    <xf numFmtId="0" fontId="44" fillId="0" borderId="59" xfId="0" applyNumberFormat="1" applyFont="1" applyFill="1" applyBorder="1" applyAlignment="1">
      <alignment horizontal="center" vertical="center"/>
    </xf>
    <xf numFmtId="0" fontId="44" fillId="0" borderId="88" xfId="0" applyNumberFormat="1" applyFont="1" applyBorder="1" applyAlignment="1">
      <alignment horizontal="center" vertical="center"/>
    </xf>
    <xf numFmtId="0" fontId="44" fillId="0" borderId="2" xfId="0" applyNumberFormat="1" applyFont="1" applyBorder="1" applyAlignment="1">
      <alignment horizontal="center" vertical="center"/>
    </xf>
    <xf numFmtId="0" fontId="44" fillId="0" borderId="89" xfId="0" applyNumberFormat="1" applyFont="1" applyBorder="1" applyAlignment="1">
      <alignment horizontal="center" vertical="center"/>
    </xf>
    <xf numFmtId="0" fontId="65" fillId="9" borderId="60" xfId="0" applyNumberFormat="1" applyFont="1" applyFill="1" applyBorder="1" applyAlignment="1">
      <alignment horizontal="center"/>
    </xf>
    <xf numFmtId="0" fontId="65" fillId="0" borderId="60" xfId="0" applyNumberFormat="1" applyFont="1" applyFill="1" applyBorder="1" applyAlignment="1">
      <alignment horizontal="center"/>
    </xf>
    <xf numFmtId="0" fontId="44" fillId="0" borderId="191" xfId="0" applyNumberFormat="1" applyFont="1" applyBorder="1" applyAlignment="1">
      <alignment horizontal="center"/>
    </xf>
    <xf numFmtId="0" fontId="44" fillId="0" borderId="164" xfId="0" applyNumberFormat="1" applyFont="1" applyBorder="1" applyAlignment="1">
      <alignment horizontal="center"/>
    </xf>
    <xf numFmtId="0" fontId="44" fillId="0" borderId="192" xfId="0" applyNumberFormat="1" applyFont="1" applyBorder="1" applyAlignment="1">
      <alignment horizontal="center"/>
    </xf>
    <xf numFmtId="0" fontId="44" fillId="0" borderId="191" xfId="0" applyNumberFormat="1" applyFont="1" applyBorder="1" applyAlignment="1">
      <alignment horizontal="center" vertical="center"/>
    </xf>
    <xf numFmtId="0" fontId="44" fillId="0" borderId="164" xfId="0" applyNumberFormat="1" applyFont="1" applyBorder="1" applyAlignment="1">
      <alignment horizontal="center" vertical="center"/>
    </xf>
    <xf numFmtId="0" fontId="44" fillId="0" borderId="192" xfId="0" applyNumberFormat="1" applyFont="1" applyBorder="1" applyAlignment="1">
      <alignment horizontal="center" vertical="center"/>
    </xf>
    <xf numFmtId="0" fontId="44" fillId="0" borderId="89" xfId="0" applyNumberFormat="1" applyFont="1" applyFill="1" applyBorder="1" applyAlignment="1">
      <alignment horizontal="center" vertical="center"/>
    </xf>
    <xf numFmtId="0" fontId="44" fillId="0" borderId="0" xfId="0" applyNumberFormat="1" applyFont="1" applyAlignment="1">
      <alignment horizontal="center" vertical="center"/>
    </xf>
    <xf numFmtId="164" fontId="44" fillId="0" borderId="0" xfId="0" applyNumberFormat="1" applyFont="1" applyAlignment="1">
      <alignment vertical="center"/>
    </xf>
    <xf numFmtId="0" fontId="65" fillId="9" borderId="180" xfId="0" applyNumberFormat="1" applyFont="1" applyFill="1" applyBorder="1" applyAlignment="1">
      <alignment horizontal="center" vertical="center"/>
    </xf>
    <xf numFmtId="0" fontId="65" fillId="9" borderId="187" xfId="0" applyNumberFormat="1" applyFont="1" applyFill="1" applyBorder="1" applyAlignment="1">
      <alignment horizontal="center" vertical="center"/>
    </xf>
    <xf numFmtId="164" fontId="65" fillId="9" borderId="89" xfId="0" applyNumberFormat="1" applyFont="1" applyFill="1" applyBorder="1" applyAlignment="1">
      <alignment horizontal="center" vertical="center"/>
    </xf>
    <xf numFmtId="0" fontId="65" fillId="9" borderId="181" xfId="0" applyNumberFormat="1" applyFont="1" applyFill="1" applyBorder="1" applyAlignment="1">
      <alignment horizontal="center" vertical="center"/>
    </xf>
    <xf numFmtId="164" fontId="74" fillId="0" borderId="0" xfId="0" applyNumberFormat="1" applyFont="1"/>
    <xf numFmtId="164" fontId="44" fillId="14" borderId="0" xfId="0" applyNumberFormat="1" applyFont="1" applyFill="1"/>
    <xf numFmtId="164" fontId="74" fillId="14" borderId="0" xfId="0" applyNumberFormat="1" applyFont="1" applyFill="1"/>
    <xf numFmtId="0" fontId="44" fillId="14" borderId="0" xfId="0" applyNumberFormat="1" applyFont="1" applyFill="1"/>
    <xf numFmtId="164" fontId="44" fillId="14" borderId="0" xfId="0" applyNumberFormat="1" applyFont="1" applyFill="1" applyAlignment="1">
      <alignment vertical="center"/>
    </xf>
    <xf numFmtId="164" fontId="65" fillId="24" borderId="50" xfId="0" applyNumberFormat="1" applyFont="1" applyFill="1" applyBorder="1" applyAlignment="1">
      <alignment vertical="center"/>
    </xf>
    <xf numFmtId="164" fontId="65" fillId="8" borderId="50" xfId="0" applyNumberFormat="1" applyFont="1" applyFill="1" applyBorder="1" applyAlignment="1">
      <alignment vertical="center"/>
    </xf>
    <xf numFmtId="0" fontId="44" fillId="14" borderId="1" xfId="0" applyNumberFormat="1" applyFont="1" applyFill="1" applyBorder="1" applyAlignment="1">
      <alignment horizontal="center" vertical="center"/>
    </xf>
    <xf numFmtId="0" fontId="44" fillId="14" borderId="49" xfId="0" applyNumberFormat="1" applyFont="1" applyFill="1" applyBorder="1" applyAlignment="1">
      <alignment horizontal="center" vertical="center"/>
    </xf>
    <xf numFmtId="0" fontId="67" fillId="14" borderId="163" xfId="0" applyNumberFormat="1" applyFont="1" applyFill="1" applyBorder="1" applyAlignment="1">
      <alignment horizontal="center" vertical="center"/>
    </xf>
    <xf numFmtId="164" fontId="65" fillId="14" borderId="6" xfId="0" applyNumberFormat="1" applyFont="1" applyFill="1" applyBorder="1" applyAlignment="1">
      <alignment vertical="center"/>
    </xf>
    <xf numFmtId="164" fontId="65" fillId="14" borderId="7" xfId="0" applyNumberFormat="1" applyFont="1" applyFill="1" applyBorder="1" applyAlignment="1">
      <alignment vertical="center"/>
    </xf>
    <xf numFmtId="164" fontId="77" fillId="14" borderId="0" xfId="0" applyFont="1" applyFill="1" applyBorder="1" applyAlignment="1">
      <alignment horizontal="left" vertical="center"/>
    </xf>
    <xf numFmtId="2" fontId="44" fillId="0" borderId="89" xfId="0" applyNumberFormat="1" applyFont="1" applyBorder="1" applyAlignment="1">
      <alignment horizontal="center"/>
    </xf>
    <xf numFmtId="2" fontId="44" fillId="0" borderId="2" xfId="0" applyNumberFormat="1" applyFont="1" applyBorder="1" applyAlignment="1">
      <alignment horizontal="center"/>
    </xf>
    <xf numFmtId="2" fontId="73" fillId="4" borderId="181" xfId="0" applyNumberFormat="1" applyFont="1" applyFill="1" applyBorder="1" applyAlignment="1">
      <alignment horizontal="center"/>
    </xf>
    <xf numFmtId="2" fontId="44" fillId="0" borderId="2" xfId="0" applyNumberFormat="1" applyFont="1" applyBorder="1" applyAlignment="1">
      <alignment horizontal="center" vertical="center"/>
    </xf>
    <xf numFmtId="2" fontId="44" fillId="0" borderId="0" xfId="0" applyNumberFormat="1" applyFont="1" applyAlignment="1">
      <alignment horizontal="center" vertical="center"/>
    </xf>
    <xf numFmtId="2" fontId="44" fillId="14" borderId="1" xfId="0" applyNumberFormat="1" applyFont="1" applyFill="1" applyBorder="1" applyAlignment="1">
      <alignment horizontal="center" vertical="center"/>
    </xf>
    <xf numFmtId="2" fontId="44" fillId="14" borderId="49" xfId="0" applyNumberFormat="1" applyFont="1" applyFill="1" applyBorder="1" applyAlignment="1">
      <alignment horizontal="center" vertical="center"/>
    </xf>
    <xf numFmtId="2" fontId="67" fillId="14" borderId="163" xfId="0" applyNumberFormat="1" applyFont="1" applyFill="1" applyBorder="1" applyAlignment="1">
      <alignment horizontal="center" vertical="center"/>
    </xf>
    <xf numFmtId="2" fontId="67" fillId="14" borderId="162" xfId="0" applyNumberFormat="1" applyFont="1" applyFill="1" applyBorder="1" applyAlignment="1">
      <alignment horizontal="center" vertical="center"/>
    </xf>
    <xf numFmtId="2" fontId="73" fillId="4" borderId="180" xfId="0" applyNumberFormat="1" applyFont="1" applyFill="1" applyBorder="1" applyAlignment="1">
      <alignment horizontal="center"/>
    </xf>
    <xf numFmtId="2" fontId="44" fillId="14" borderId="51" xfId="0" applyNumberFormat="1" applyFont="1" applyFill="1" applyBorder="1" applyAlignment="1">
      <alignment horizontal="center" vertical="center"/>
    </xf>
    <xf numFmtId="2" fontId="44" fillId="14" borderId="197" xfId="0" applyNumberFormat="1" applyFont="1" applyFill="1" applyBorder="1" applyAlignment="1">
      <alignment horizontal="center" vertical="center"/>
    </xf>
    <xf numFmtId="164" fontId="65" fillId="8" borderId="196" xfId="0" applyNumberFormat="1" applyFont="1" applyFill="1" applyBorder="1" applyAlignment="1">
      <alignment vertical="center"/>
    </xf>
    <xf numFmtId="0" fontId="44" fillId="14" borderId="51" xfId="0" applyNumberFormat="1" applyFont="1" applyFill="1" applyBorder="1" applyAlignment="1">
      <alignment horizontal="center" vertical="center"/>
    </xf>
    <xf numFmtId="1" fontId="44" fillId="14" borderId="1" xfId="0" applyNumberFormat="1" applyFont="1" applyFill="1" applyBorder="1" applyAlignment="1">
      <alignment horizontal="center" vertical="center"/>
    </xf>
    <xf numFmtId="164" fontId="44" fillId="14" borderId="0" xfId="0" applyFont="1" applyFill="1" applyAlignment="1">
      <alignment vertical="center"/>
    </xf>
    <xf numFmtId="164" fontId="79" fillId="14" borderId="0" xfId="0" applyFont="1" applyFill="1" applyAlignment="1">
      <alignment vertical="center"/>
    </xf>
    <xf numFmtId="164" fontId="75" fillId="14" borderId="125" xfId="0" applyNumberFormat="1" applyFont="1" applyFill="1" applyBorder="1" applyAlignment="1">
      <alignment horizontal="right" vertical="center"/>
    </xf>
    <xf numFmtId="0" fontId="65" fillId="14" borderId="16" xfId="8" applyFont="1" applyFill="1" applyBorder="1" applyAlignment="1">
      <alignment horizontal="center" vertical="center"/>
    </xf>
    <xf numFmtId="0" fontId="65" fillId="14" borderId="41" xfId="8" applyFont="1" applyFill="1" applyBorder="1" applyAlignment="1">
      <alignment horizontal="center" vertical="center"/>
    </xf>
    <xf numFmtId="0" fontId="73" fillId="14" borderId="16" xfId="8" applyFont="1" applyFill="1" applyBorder="1" applyAlignment="1">
      <alignment horizontal="right" vertical="center"/>
    </xf>
    <xf numFmtId="0" fontId="76" fillId="14" borderId="16" xfId="8" applyFont="1" applyFill="1" applyBorder="1" applyAlignment="1">
      <alignment horizontal="center" vertical="center"/>
    </xf>
    <xf numFmtId="0" fontId="76" fillId="14" borderId="125" xfId="8" applyFont="1" applyFill="1" applyBorder="1" applyAlignment="1">
      <alignment horizontal="center" vertical="center"/>
    </xf>
    <xf numFmtId="0" fontId="65" fillId="14" borderId="162" xfId="8" applyFont="1" applyFill="1" applyBorder="1" applyAlignment="1">
      <alignment horizontal="center" vertical="center"/>
    </xf>
    <xf numFmtId="0" fontId="65" fillId="14" borderId="194" xfId="8" applyFont="1" applyFill="1" applyBorder="1" applyAlignment="1">
      <alignment horizontal="center" vertical="center"/>
    </xf>
    <xf numFmtId="164" fontId="65" fillId="14" borderId="126" xfId="0" applyFont="1" applyFill="1" applyBorder="1" applyAlignment="1">
      <alignment horizontal="center" vertical="center"/>
    </xf>
    <xf numFmtId="1" fontId="44" fillId="14" borderId="51" xfId="0" applyNumberFormat="1" applyFont="1" applyFill="1" applyBorder="1" applyAlignment="1">
      <alignment horizontal="center" vertical="center"/>
    </xf>
    <xf numFmtId="2" fontId="76" fillId="14" borderId="16" xfId="8" applyNumberFormat="1" applyFont="1" applyFill="1" applyBorder="1" applyAlignment="1">
      <alignment horizontal="center" vertical="center"/>
    </xf>
    <xf numFmtId="0" fontId="73" fillId="14" borderId="0" xfId="8" applyFont="1" applyFill="1" applyBorder="1" applyAlignment="1">
      <alignment horizontal="right" vertical="center"/>
    </xf>
    <xf numFmtId="0" fontId="76" fillId="14" borderId="0" xfId="8" applyFont="1" applyFill="1" applyBorder="1" applyAlignment="1">
      <alignment horizontal="center" vertical="center"/>
    </xf>
    <xf numFmtId="2" fontId="76" fillId="14" borderId="0" xfId="8" applyNumberFormat="1" applyFont="1" applyFill="1" applyBorder="1" applyAlignment="1">
      <alignment horizontal="center" vertical="center"/>
    </xf>
    <xf numFmtId="164" fontId="56" fillId="0" borderId="129" xfId="0" applyFont="1" applyFill="1" applyBorder="1" applyAlignment="1">
      <alignment horizontal="center"/>
    </xf>
    <xf numFmtId="164" fontId="56" fillId="0" borderId="130" xfId="0" applyFont="1" applyFill="1" applyBorder="1" applyAlignment="1">
      <alignment horizontal="center"/>
    </xf>
    <xf numFmtId="164" fontId="56" fillId="0" borderId="131" xfId="0" applyFont="1" applyFill="1" applyBorder="1" applyAlignment="1">
      <alignment horizontal="center"/>
    </xf>
    <xf numFmtId="164" fontId="47" fillId="14" borderId="106" xfId="0" applyFont="1" applyFill="1" applyBorder="1" applyAlignment="1">
      <alignment horizontal="center" vertical="center"/>
    </xf>
    <xf numFmtId="164" fontId="47" fillId="14" borderId="95" xfId="0" applyFont="1" applyFill="1" applyBorder="1" applyAlignment="1">
      <alignment horizontal="center" vertical="center"/>
    </xf>
    <xf numFmtId="164" fontId="47" fillId="14" borderId="107" xfId="0" applyFont="1" applyFill="1" applyBorder="1" applyAlignment="1">
      <alignment horizontal="center" vertical="center"/>
    </xf>
    <xf numFmtId="164" fontId="47" fillId="14" borderId="93" xfId="0" applyFont="1" applyFill="1" applyBorder="1" applyAlignment="1">
      <alignment horizontal="center" vertical="center"/>
    </xf>
    <xf numFmtId="164" fontId="47" fillId="14" borderId="108" xfId="0" applyFont="1" applyFill="1" applyBorder="1" applyAlignment="1">
      <alignment horizontal="center" vertical="center"/>
    </xf>
    <xf numFmtId="164" fontId="47" fillId="14" borderId="99" xfId="0" applyFont="1" applyFill="1" applyBorder="1" applyAlignment="1">
      <alignment horizontal="center" vertical="center"/>
    </xf>
    <xf numFmtId="164" fontId="45" fillId="14" borderId="95" xfId="0" applyFont="1" applyFill="1" applyBorder="1" applyAlignment="1">
      <alignment horizontal="center" vertical="center"/>
    </xf>
    <xf numFmtId="164" fontId="45" fillId="14" borderId="96" xfId="0" applyFont="1" applyFill="1" applyBorder="1" applyAlignment="1">
      <alignment horizontal="center" vertical="center"/>
    </xf>
    <xf numFmtId="164" fontId="54" fillId="14" borderId="117" xfId="0" applyFont="1" applyFill="1" applyBorder="1" applyAlignment="1">
      <alignment horizontal="center" vertical="center"/>
    </xf>
    <xf numFmtId="164" fontId="54" fillId="14" borderId="118" xfId="0" applyFont="1" applyFill="1" applyBorder="1" applyAlignment="1">
      <alignment horizontal="center" vertical="center"/>
    </xf>
    <xf numFmtId="164" fontId="54" fillId="14" borderId="119" xfId="0" applyFont="1" applyFill="1" applyBorder="1" applyAlignment="1">
      <alignment horizontal="center" vertical="center"/>
    </xf>
    <xf numFmtId="164" fontId="45" fillId="14" borderId="166" xfId="0" applyFont="1" applyFill="1" applyBorder="1" applyAlignment="1">
      <alignment horizontal="center" vertical="center"/>
    </xf>
    <xf numFmtId="164" fontId="45" fillId="14" borderId="167" xfId="0" applyFont="1" applyFill="1" applyBorder="1" applyAlignment="1">
      <alignment horizontal="center" vertical="center"/>
    </xf>
    <xf numFmtId="164" fontId="45" fillId="14" borderId="119" xfId="0" applyFont="1" applyFill="1" applyBorder="1" applyAlignment="1">
      <alignment horizontal="center" vertical="center"/>
    </xf>
    <xf numFmtId="164" fontId="50" fillId="12" borderId="114" xfId="0" applyFont="1" applyFill="1" applyBorder="1" applyAlignment="1">
      <alignment horizontal="center"/>
    </xf>
    <xf numFmtId="164" fontId="50" fillId="12" borderId="115" xfId="0" applyFont="1" applyFill="1" applyBorder="1" applyAlignment="1">
      <alignment horizontal="center"/>
    </xf>
    <xf numFmtId="164" fontId="53" fillId="14" borderId="3" xfId="0" applyFont="1" applyFill="1" applyBorder="1" applyAlignment="1">
      <alignment horizontal="center" vertical="center"/>
    </xf>
    <xf numFmtId="164" fontId="53" fillId="14" borderId="56" xfId="0" applyFont="1" applyFill="1" applyBorder="1" applyAlignment="1">
      <alignment horizontal="center" vertical="center"/>
    </xf>
    <xf numFmtId="164" fontId="53" fillId="14" borderId="4" xfId="0" applyFont="1" applyFill="1" applyBorder="1" applyAlignment="1">
      <alignment horizontal="center" vertical="center"/>
    </xf>
    <xf numFmtId="164" fontId="50" fillId="12" borderId="43" xfId="0" applyFont="1" applyFill="1" applyBorder="1" applyAlignment="1">
      <alignment horizontal="center"/>
    </xf>
    <xf numFmtId="164" fontId="65" fillId="0" borderId="2" xfId="0" applyNumberFormat="1" applyFont="1" applyBorder="1" applyAlignment="1">
      <alignment horizontal="center" wrapText="1"/>
    </xf>
    <xf numFmtId="164" fontId="68" fillId="0" borderId="126" xfId="0" applyNumberFormat="1" applyFont="1" applyBorder="1" applyAlignment="1">
      <alignment horizontal="center" vertical="center" textRotation="90"/>
    </xf>
    <xf numFmtId="164" fontId="68" fillId="0" borderId="175" xfId="0" applyNumberFormat="1" applyFont="1" applyBorder="1" applyAlignment="1">
      <alignment horizontal="center" vertical="center" textRotation="90"/>
    </xf>
    <xf numFmtId="164" fontId="68" fillId="0" borderId="176" xfId="0" applyNumberFormat="1" applyFont="1" applyBorder="1" applyAlignment="1">
      <alignment horizontal="center" vertical="center" textRotation="90"/>
    </xf>
    <xf numFmtId="164" fontId="65" fillId="8" borderId="59" xfId="0" applyNumberFormat="1" applyFont="1" applyFill="1" applyBorder="1" applyAlignment="1">
      <alignment horizontal="right"/>
    </xf>
    <xf numFmtId="164" fontId="65" fillId="8" borderId="60" xfId="0" applyNumberFormat="1" applyFont="1" applyFill="1" applyBorder="1" applyAlignment="1">
      <alignment horizontal="right"/>
    </xf>
    <xf numFmtId="14" fontId="66" fillId="6" borderId="2" xfId="0" applyNumberFormat="1" applyFont="1" applyFill="1" applyBorder="1" applyAlignment="1">
      <alignment horizontal="center"/>
    </xf>
    <xf numFmtId="164" fontId="65" fillId="8" borderId="174" xfId="0" applyNumberFormat="1" applyFont="1" applyFill="1" applyBorder="1" applyAlignment="1">
      <alignment horizontal="right"/>
    </xf>
    <xf numFmtId="164" fontId="44" fillId="0" borderId="59" xfId="0" applyNumberFormat="1" applyFont="1" applyBorder="1" applyAlignment="1">
      <alignment horizontal="center"/>
    </xf>
    <xf numFmtId="164" fontId="44" fillId="0" borderId="60" xfId="0" applyNumberFormat="1" applyFont="1" applyBorder="1" applyAlignment="1">
      <alignment horizontal="center"/>
    </xf>
    <xf numFmtId="164" fontId="69" fillId="16" borderId="126" xfId="0" applyNumberFormat="1" applyFont="1" applyFill="1" applyBorder="1" applyAlignment="1">
      <alignment horizontal="center" vertical="center" textRotation="90"/>
    </xf>
    <xf numFmtId="164" fontId="69" fillId="16" borderId="175" xfId="0" applyNumberFormat="1" applyFont="1" applyFill="1" applyBorder="1" applyAlignment="1">
      <alignment horizontal="center" vertical="center" textRotation="90"/>
    </xf>
    <xf numFmtId="164" fontId="69" fillId="16" borderId="176" xfId="0" applyNumberFormat="1" applyFont="1" applyFill="1" applyBorder="1" applyAlignment="1">
      <alignment horizontal="center" vertical="center" textRotation="90"/>
    </xf>
    <xf numFmtId="164" fontId="65" fillId="24" borderId="184" xfId="0" applyNumberFormat="1" applyFont="1" applyFill="1" applyBorder="1" applyAlignment="1">
      <alignment horizontal="right"/>
    </xf>
    <xf numFmtId="164" fontId="65" fillId="24" borderId="185" xfId="0" applyNumberFormat="1" applyFont="1" applyFill="1" applyBorder="1" applyAlignment="1">
      <alignment horizontal="right"/>
    </xf>
    <xf numFmtId="164" fontId="65" fillId="0" borderId="193" xfId="0" applyNumberFormat="1" applyFont="1" applyBorder="1" applyAlignment="1">
      <alignment horizontal="center" vertical="center" wrapText="1"/>
    </xf>
    <xf numFmtId="164" fontId="65" fillId="0" borderId="192" xfId="0" applyNumberFormat="1" applyFont="1" applyBorder="1" applyAlignment="1">
      <alignment horizontal="center" vertical="center" wrapText="1"/>
    </xf>
    <xf numFmtId="164" fontId="65" fillId="24" borderId="5" xfId="0" applyNumberFormat="1" applyFont="1" applyFill="1" applyBorder="1" applyAlignment="1">
      <alignment horizontal="center" vertical="center"/>
    </xf>
    <xf numFmtId="164" fontId="65" fillId="24" borderId="50" xfId="0" applyNumberFormat="1" applyFont="1" applyFill="1" applyBorder="1" applyAlignment="1">
      <alignment horizontal="center" vertical="center"/>
    </xf>
    <xf numFmtId="164" fontId="65" fillId="24" borderId="6" xfId="0" applyNumberFormat="1" applyFont="1" applyFill="1" applyBorder="1" applyAlignment="1">
      <alignment horizontal="center" vertical="center"/>
    </xf>
    <xf numFmtId="164" fontId="65" fillId="24" borderId="1" xfId="0" applyNumberFormat="1" applyFont="1" applyFill="1" applyBorder="1" applyAlignment="1">
      <alignment horizontal="center" vertical="center"/>
    </xf>
    <xf numFmtId="164" fontId="65" fillId="24" borderId="7" xfId="0" applyNumberFormat="1" applyFont="1" applyFill="1" applyBorder="1" applyAlignment="1">
      <alignment horizontal="center" vertical="center"/>
    </xf>
    <xf numFmtId="164" fontId="65" fillId="24" borderId="49" xfId="0" applyNumberFormat="1" applyFont="1" applyFill="1" applyBorder="1" applyAlignment="1">
      <alignment horizontal="center" vertical="center"/>
    </xf>
    <xf numFmtId="14" fontId="70" fillId="6" borderId="41" xfId="0" applyNumberFormat="1" applyFont="1" applyFill="1" applyBorder="1" applyAlignment="1">
      <alignment horizontal="center" vertical="center"/>
    </xf>
    <xf numFmtId="14" fontId="70" fillId="6" borderId="190" xfId="0" applyNumberFormat="1" applyFont="1" applyFill="1" applyBorder="1" applyAlignment="1">
      <alignment horizontal="center" vertical="center"/>
    </xf>
    <xf numFmtId="14" fontId="70" fillId="6" borderId="188" xfId="0" applyNumberFormat="1" applyFont="1" applyFill="1" applyBorder="1" applyAlignment="1">
      <alignment horizontal="center" vertical="center"/>
    </xf>
    <xf numFmtId="14" fontId="70" fillId="6" borderId="182" xfId="0" applyNumberFormat="1" applyFont="1" applyFill="1" applyBorder="1" applyAlignment="1">
      <alignment horizontal="center" vertical="center"/>
    </xf>
    <xf numFmtId="164" fontId="65" fillId="0" borderId="183" xfId="0" applyNumberFormat="1" applyFont="1" applyBorder="1" applyAlignment="1">
      <alignment horizontal="center" vertical="center" wrapText="1"/>
    </xf>
    <xf numFmtId="164" fontId="65" fillId="0" borderId="164" xfId="0" applyNumberFormat="1" applyFont="1" applyBorder="1" applyAlignment="1">
      <alignment horizontal="center" vertical="center" wrapText="1"/>
    </xf>
    <xf numFmtId="14" fontId="72" fillId="6" borderId="41" xfId="0" applyNumberFormat="1" applyFont="1" applyFill="1" applyBorder="1" applyAlignment="1">
      <alignment horizontal="center" vertical="center"/>
    </xf>
    <xf numFmtId="14" fontId="72" fillId="6" borderId="190" xfId="0" applyNumberFormat="1" applyFont="1" applyFill="1" applyBorder="1" applyAlignment="1">
      <alignment horizontal="center" vertical="center"/>
    </xf>
    <xf numFmtId="14" fontId="72" fillId="6" borderId="188" xfId="0" applyNumberFormat="1" applyFont="1" applyFill="1" applyBorder="1" applyAlignment="1">
      <alignment horizontal="center" vertical="center"/>
    </xf>
    <xf numFmtId="14" fontId="72" fillId="6" borderId="182" xfId="0" applyNumberFormat="1" applyFont="1" applyFill="1" applyBorder="1" applyAlignment="1">
      <alignment horizontal="center" vertical="center"/>
    </xf>
    <xf numFmtId="14" fontId="70" fillId="6" borderId="42" xfId="0" applyNumberFormat="1" applyFont="1" applyFill="1" applyBorder="1" applyAlignment="1">
      <alignment horizontal="center" vertical="center"/>
    </xf>
    <xf numFmtId="14" fontId="70" fillId="6" borderId="178" xfId="0" applyNumberFormat="1" applyFont="1" applyFill="1" applyBorder="1" applyAlignment="1">
      <alignment horizontal="center" vertical="center"/>
    </xf>
    <xf numFmtId="164" fontId="65" fillId="0" borderId="186" xfId="0" applyNumberFormat="1" applyFont="1" applyBorder="1" applyAlignment="1">
      <alignment horizontal="center" vertical="center" wrapText="1"/>
    </xf>
    <xf numFmtId="164" fontId="65" fillId="0" borderId="177" xfId="0" applyNumberFormat="1" applyFont="1" applyBorder="1" applyAlignment="1">
      <alignment horizontal="center" vertical="center" wrapText="1"/>
    </xf>
    <xf numFmtId="164" fontId="65" fillId="24" borderId="189" xfId="0" applyNumberFormat="1" applyFont="1" applyFill="1" applyBorder="1" applyAlignment="1">
      <alignment horizontal="right"/>
    </xf>
    <xf numFmtId="164" fontId="55" fillId="2" borderId="0" xfId="0" applyFont="1" applyFill="1" applyAlignment="1">
      <alignment horizontal="left" vertical="center"/>
    </xf>
    <xf numFmtId="14" fontId="11" fillId="0" borderId="75" xfId="0" quotePrefix="1" applyNumberFormat="1" applyFont="1" applyBorder="1" applyAlignment="1">
      <alignment horizontal="center" vertical="center"/>
    </xf>
    <xf numFmtId="14" fontId="11" fillId="0" borderId="76" xfId="0" applyNumberFormat="1" applyFont="1" applyBorder="1" applyAlignment="1">
      <alignment horizontal="center" vertical="center"/>
    </xf>
    <xf numFmtId="14" fontId="11" fillId="0" borderId="77" xfId="0" applyNumberFormat="1" applyFont="1" applyBorder="1" applyAlignment="1">
      <alignment horizontal="center" vertical="center"/>
    </xf>
    <xf numFmtId="17" fontId="10" fillId="6" borderId="78" xfId="0" applyNumberFormat="1" applyFont="1" applyFill="1" applyBorder="1" applyAlignment="1">
      <alignment horizontal="center" vertical="center"/>
    </xf>
    <xf numFmtId="17" fontId="10" fillId="6" borderId="79" xfId="0" applyNumberFormat="1" applyFont="1" applyFill="1" applyBorder="1" applyAlignment="1">
      <alignment horizontal="center" vertical="center"/>
    </xf>
    <xf numFmtId="17" fontId="10" fillId="6" borderId="80" xfId="0" applyNumberFormat="1" applyFont="1" applyFill="1" applyBorder="1" applyAlignment="1">
      <alignment horizontal="center" vertical="center"/>
    </xf>
    <xf numFmtId="14" fontId="11" fillId="0" borderId="75" xfId="0" applyNumberFormat="1" applyFont="1" applyBorder="1" applyAlignment="1">
      <alignment horizontal="center" vertical="center"/>
    </xf>
    <xf numFmtId="0" fontId="9" fillId="5" borderId="3" xfId="3" applyNumberFormat="1" applyBorder="1" applyAlignment="1">
      <alignment horizontal="right" vertical="center"/>
    </xf>
    <xf numFmtId="0" fontId="9" fillId="5" borderId="56" xfId="3" applyNumberFormat="1" applyBorder="1" applyAlignment="1">
      <alignment horizontal="right" vertical="center"/>
    </xf>
    <xf numFmtId="0" fontId="9" fillId="5" borderId="4" xfId="3" applyNumberFormat="1" applyBorder="1" applyAlignment="1">
      <alignment horizontal="right" vertical="center"/>
    </xf>
    <xf numFmtId="164" fontId="17" fillId="2" borderId="0" xfId="0" applyNumberFormat="1" applyFont="1" applyFill="1" applyAlignment="1">
      <alignment horizontal="left" vertical="center"/>
    </xf>
    <xf numFmtId="164" fontId="8" fillId="0" borderId="8" xfId="2" applyNumberFormat="1" applyBorder="1" applyAlignment="1">
      <alignment horizontal="center" vertical="center"/>
    </xf>
    <xf numFmtId="164" fontId="8" fillId="0" borderId="9" xfId="2" applyNumberFormat="1" applyBorder="1" applyAlignment="1">
      <alignment horizontal="center" vertical="center"/>
    </xf>
    <xf numFmtId="164" fontId="8" fillId="0" borderId="10" xfId="2" applyNumberFormat="1" applyBorder="1" applyAlignment="1">
      <alignment horizontal="center" vertical="center"/>
    </xf>
    <xf numFmtId="164" fontId="20" fillId="0" borderId="8" xfId="2" applyNumberFormat="1" applyFont="1" applyBorder="1" applyAlignment="1">
      <alignment horizontal="center" vertical="center"/>
    </xf>
    <xf numFmtId="164" fontId="20" fillId="0" borderId="9" xfId="2" applyNumberFormat="1" applyFont="1" applyBorder="1" applyAlignment="1">
      <alignment horizontal="center" vertical="center"/>
    </xf>
    <xf numFmtId="164" fontId="20" fillId="0" borderId="69" xfId="2" applyNumberFormat="1" applyFont="1" applyBorder="1" applyAlignment="1">
      <alignment horizontal="center" vertical="center"/>
    </xf>
    <xf numFmtId="164" fontId="20" fillId="0" borderId="10" xfId="2" applyNumberFormat="1" applyFont="1" applyBorder="1" applyAlignment="1">
      <alignment horizontal="center" vertical="center"/>
    </xf>
    <xf numFmtId="164" fontId="8" fillId="0" borderId="67" xfId="2" applyNumberFormat="1" applyBorder="1" applyAlignment="1">
      <alignment horizontal="center" vertical="center"/>
    </xf>
    <xf numFmtId="164" fontId="8" fillId="0" borderId="69" xfId="2" applyNumberFormat="1" applyBorder="1" applyAlignment="1">
      <alignment horizontal="center" vertical="center"/>
    </xf>
    <xf numFmtId="164" fontId="61" fillId="0" borderId="73" xfId="2" applyNumberFormat="1" applyFont="1" applyBorder="1" applyAlignment="1">
      <alignment horizontal="center" vertical="center"/>
    </xf>
    <xf numFmtId="164" fontId="61" fillId="0" borderId="122" xfId="2" applyNumberFormat="1" applyFon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7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9" fillId="5" borderId="71" xfId="3" applyNumberFormat="1" applyBorder="1" applyAlignment="1">
      <alignment horizontal="right" vertical="center"/>
    </xf>
    <xf numFmtId="0" fontId="9" fillId="5" borderId="40" xfId="3" applyNumberFormat="1" applyBorder="1" applyAlignment="1">
      <alignment horizontal="right" vertical="center"/>
    </xf>
    <xf numFmtId="164" fontId="20" fillId="0" borderId="73" xfId="2" applyNumberFormat="1" applyFont="1" applyBorder="1" applyAlignment="1">
      <alignment horizontal="center" vertical="center"/>
    </xf>
    <xf numFmtId="164" fontId="20" fillId="0" borderId="122" xfId="2" applyNumberFormat="1" applyFont="1" applyBorder="1" applyAlignment="1">
      <alignment horizontal="center" vertical="center"/>
    </xf>
    <xf numFmtId="164" fontId="41" fillId="8" borderId="3" xfId="0" applyNumberFormat="1" applyFont="1" applyFill="1" applyBorder="1" applyAlignment="1">
      <alignment horizontal="center" vertical="center" wrapText="1"/>
    </xf>
    <xf numFmtId="164" fontId="41" fillId="8" borderId="56" xfId="0" applyNumberFormat="1" applyFont="1" applyFill="1" applyBorder="1" applyAlignment="1">
      <alignment horizontal="center" vertical="center" wrapText="1"/>
    </xf>
    <xf numFmtId="164" fontId="41" fillId="8" borderId="4" xfId="0" applyNumberFormat="1" applyFont="1" applyFill="1" applyBorder="1" applyAlignment="1">
      <alignment horizontal="center" vertical="center" wrapText="1"/>
    </xf>
    <xf numFmtId="14" fontId="85" fillId="6" borderId="41" xfId="0" applyNumberFormat="1" applyFont="1" applyFill="1" applyBorder="1" applyAlignment="1">
      <alignment horizontal="center" vertical="center"/>
    </xf>
    <xf numFmtId="14" fontId="85" fillId="6" borderId="190" xfId="0" applyNumberFormat="1" applyFont="1" applyFill="1" applyBorder="1" applyAlignment="1">
      <alignment horizontal="center" vertical="center"/>
    </xf>
    <xf numFmtId="14" fontId="85" fillId="6" borderId="188" xfId="0" applyNumberFormat="1" applyFont="1" applyFill="1" applyBorder="1" applyAlignment="1">
      <alignment horizontal="center" vertical="center"/>
    </xf>
    <xf numFmtId="14" fontId="85" fillId="6" borderId="182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164" fontId="65" fillId="14" borderId="50" xfId="0" applyNumberFormat="1" applyFont="1" applyFill="1" applyBorder="1" applyAlignment="1">
      <alignment vertical="center"/>
    </xf>
    <xf numFmtId="164" fontId="65" fillId="14" borderId="46" xfId="0" applyNumberFormat="1" applyFont="1" applyFill="1" applyBorder="1" applyAlignment="1">
      <alignment vertical="center"/>
    </xf>
    <xf numFmtId="164" fontId="86" fillId="14" borderId="3" xfId="0" applyFont="1" applyFill="1" applyBorder="1" applyAlignment="1">
      <alignment horizontal="center" vertical="center"/>
    </xf>
    <xf numFmtId="164" fontId="86" fillId="14" borderId="56" xfId="0" applyFont="1" applyFill="1" applyBorder="1" applyAlignment="1">
      <alignment horizontal="center" vertical="center"/>
    </xf>
    <xf numFmtId="164" fontId="86" fillId="14" borderId="4" xfId="0" applyFont="1" applyFill="1" applyBorder="1" applyAlignment="1">
      <alignment horizontal="center" vertical="center"/>
    </xf>
    <xf numFmtId="164" fontId="87" fillId="14" borderId="0" xfId="0" applyFont="1" applyFill="1" applyAlignment="1">
      <alignment vertical="center"/>
    </xf>
    <xf numFmtId="164" fontId="86" fillId="14" borderId="40" xfId="0" applyFont="1" applyFill="1" applyBorder="1" applyAlignment="1">
      <alignment horizontal="center" vertical="center"/>
    </xf>
    <xf numFmtId="164" fontId="86" fillId="14" borderId="41" xfId="0" applyFont="1" applyFill="1" applyBorder="1" applyAlignment="1">
      <alignment horizontal="center" vertical="center"/>
    </xf>
    <xf numFmtId="164" fontId="86" fillId="14" borderId="42" xfId="0" applyFont="1" applyFill="1" applyBorder="1" applyAlignment="1">
      <alignment horizontal="center" vertical="center"/>
    </xf>
    <xf numFmtId="164" fontId="86" fillId="14" borderId="43" xfId="0" applyFont="1" applyFill="1" applyBorder="1" applyAlignment="1">
      <alignment horizontal="center" vertical="center"/>
    </xf>
    <xf numFmtId="164" fontId="86" fillId="14" borderId="71" xfId="0" applyFont="1" applyFill="1" applyBorder="1" applyAlignment="1">
      <alignment horizontal="center" vertical="center"/>
    </xf>
    <xf numFmtId="164" fontId="86" fillId="14" borderId="40" xfId="0" applyFont="1" applyFill="1" applyBorder="1" applyAlignment="1">
      <alignment horizontal="center" vertical="center"/>
    </xf>
    <xf numFmtId="164" fontId="86" fillId="14" borderId="72" xfId="0" applyFont="1" applyFill="1" applyBorder="1" applyAlignment="1">
      <alignment horizontal="center" vertical="center"/>
    </xf>
    <xf numFmtId="2" fontId="76" fillId="14" borderId="3" xfId="8" applyNumberFormat="1" applyFont="1" applyFill="1" applyBorder="1" applyAlignment="1">
      <alignment horizontal="center" vertical="center"/>
    </xf>
    <xf numFmtId="164" fontId="88" fillId="14" borderId="41" xfId="0" applyFont="1" applyFill="1" applyBorder="1" applyAlignment="1">
      <alignment horizontal="center" vertical="center"/>
    </xf>
    <xf numFmtId="164" fontId="88" fillId="14" borderId="42" xfId="0" applyFont="1" applyFill="1" applyBorder="1" applyAlignment="1">
      <alignment horizontal="center" vertical="center"/>
    </xf>
    <xf numFmtId="164" fontId="88" fillId="14" borderId="43" xfId="0" applyFont="1" applyFill="1" applyBorder="1" applyAlignment="1">
      <alignment horizontal="center" vertical="center"/>
    </xf>
    <xf numFmtId="164" fontId="88" fillId="14" borderId="71" xfId="0" applyFont="1" applyFill="1" applyBorder="1" applyAlignment="1">
      <alignment horizontal="center" vertical="center"/>
    </xf>
    <xf numFmtId="164" fontId="88" fillId="14" borderId="40" xfId="0" applyFont="1" applyFill="1" applyBorder="1" applyAlignment="1">
      <alignment horizontal="center" vertical="center"/>
    </xf>
    <xf numFmtId="164" fontId="88" fillId="14" borderId="72" xfId="0" applyFont="1" applyFill="1" applyBorder="1" applyAlignment="1">
      <alignment horizontal="center" vertical="center"/>
    </xf>
    <xf numFmtId="0" fontId="65" fillId="14" borderId="126" xfId="8" applyFont="1" applyFill="1" applyBorder="1" applyAlignment="1">
      <alignment horizontal="center" vertical="center"/>
    </xf>
    <xf numFmtId="0" fontId="65" fillId="14" borderId="175" xfId="8" applyFont="1" applyFill="1" applyBorder="1" applyAlignment="1">
      <alignment horizontal="center" vertical="center"/>
    </xf>
    <xf numFmtId="0" fontId="65" fillId="14" borderId="176" xfId="8" applyFont="1" applyFill="1" applyBorder="1" applyAlignment="1">
      <alignment horizontal="center" vertical="center"/>
    </xf>
    <xf numFmtId="164" fontId="65" fillId="14" borderId="66" xfId="0" applyNumberFormat="1" applyFont="1" applyFill="1" applyBorder="1" applyAlignment="1">
      <alignment vertical="center"/>
    </xf>
    <xf numFmtId="164" fontId="65" fillId="24" borderId="200" xfId="0" applyNumberFormat="1" applyFont="1" applyFill="1" applyBorder="1" applyAlignment="1">
      <alignment vertical="center"/>
    </xf>
    <xf numFmtId="164" fontId="71" fillId="14" borderId="126" xfId="0" applyNumberFormat="1" applyFont="1" applyFill="1" applyBorder="1" applyAlignment="1">
      <alignment horizontal="center" vertical="center"/>
    </xf>
    <xf numFmtId="164" fontId="71" fillId="14" borderId="176" xfId="0" applyNumberFormat="1" applyFont="1" applyFill="1" applyBorder="1" applyAlignment="1">
      <alignment horizontal="center" vertical="center"/>
    </xf>
    <xf numFmtId="164" fontId="80" fillId="2" borderId="3" xfId="0" applyFont="1" applyFill="1" applyBorder="1" applyAlignment="1">
      <alignment vertical="center"/>
    </xf>
    <xf numFmtId="164" fontId="80" fillId="2" borderId="56" xfId="0" applyFont="1" applyFill="1" applyBorder="1" applyAlignment="1">
      <alignment vertical="center"/>
    </xf>
    <xf numFmtId="164" fontId="78" fillId="2" borderId="3" xfId="0" applyFont="1" applyFill="1" applyBorder="1" applyAlignment="1">
      <alignment horizontal="right" vertical="center"/>
    </xf>
    <xf numFmtId="164" fontId="78" fillId="2" borderId="56" xfId="0" applyFont="1" applyFill="1" applyBorder="1" applyAlignment="1">
      <alignment horizontal="right" vertical="center"/>
    </xf>
    <xf numFmtId="164" fontId="78" fillId="2" borderId="4" xfId="0" applyFont="1" applyFill="1" applyBorder="1" applyAlignment="1">
      <alignment horizontal="right" vertical="center"/>
    </xf>
    <xf numFmtId="0" fontId="65" fillId="14" borderId="202" xfId="8" applyFont="1" applyFill="1" applyBorder="1" applyAlignment="1">
      <alignment horizontal="center" vertical="center"/>
    </xf>
    <xf numFmtId="0" fontId="65" fillId="14" borderId="203" xfId="8" applyFont="1" applyFill="1" applyBorder="1" applyAlignment="1">
      <alignment horizontal="center" vertical="center"/>
    </xf>
    <xf numFmtId="0" fontId="65" fillId="14" borderId="204" xfId="8" applyFont="1" applyFill="1" applyBorder="1" applyAlignment="1">
      <alignment horizontal="center" vertical="center"/>
    </xf>
    <xf numFmtId="0" fontId="65" fillId="14" borderId="205" xfId="8" applyFont="1" applyFill="1" applyBorder="1" applyAlignment="1">
      <alignment horizontal="center" vertical="center"/>
    </xf>
    <xf numFmtId="0" fontId="65" fillId="14" borderId="206" xfId="8" applyFont="1" applyFill="1" applyBorder="1" applyAlignment="1">
      <alignment horizontal="center" vertical="center"/>
    </xf>
    <xf numFmtId="0" fontId="65" fillId="14" borderId="207" xfId="8" applyFont="1" applyFill="1" applyBorder="1" applyAlignment="1">
      <alignment horizontal="center" vertical="center"/>
    </xf>
    <xf numFmtId="0" fontId="65" fillId="14" borderId="208" xfId="8" applyFont="1" applyFill="1" applyBorder="1" applyAlignment="1">
      <alignment horizontal="center" vertical="center"/>
    </xf>
    <xf numFmtId="0" fontId="65" fillId="14" borderId="209" xfId="8" applyFont="1" applyFill="1" applyBorder="1" applyAlignment="1">
      <alignment horizontal="center" vertical="center"/>
    </xf>
    <xf numFmtId="0" fontId="65" fillId="14" borderId="210" xfId="8" applyFont="1" applyFill="1" applyBorder="1" applyAlignment="1">
      <alignment horizontal="center" vertical="center"/>
    </xf>
    <xf numFmtId="0" fontId="65" fillId="14" borderId="211" xfId="8" applyFont="1" applyFill="1" applyBorder="1" applyAlignment="1">
      <alignment horizontal="center" vertical="center"/>
    </xf>
    <xf numFmtId="0" fontId="65" fillId="14" borderId="212" xfId="8" applyFont="1" applyFill="1" applyBorder="1" applyAlignment="1">
      <alignment horizontal="center" vertical="center"/>
    </xf>
    <xf numFmtId="0" fontId="65" fillId="14" borderId="213" xfId="8" applyFont="1" applyFill="1" applyBorder="1" applyAlignment="1">
      <alignment horizontal="center" vertical="center"/>
    </xf>
    <xf numFmtId="0" fontId="65" fillId="14" borderId="214" xfId="8" applyFont="1" applyFill="1" applyBorder="1" applyAlignment="1">
      <alignment horizontal="center" vertical="center"/>
    </xf>
    <xf numFmtId="0" fontId="65" fillId="14" borderId="215" xfId="8" applyFont="1" applyFill="1" applyBorder="1" applyAlignment="1">
      <alignment horizontal="center" vertical="center"/>
    </xf>
    <xf numFmtId="0" fontId="65" fillId="14" borderId="201" xfId="8" applyFont="1" applyFill="1" applyBorder="1" applyAlignment="1">
      <alignment horizontal="center" vertical="center"/>
    </xf>
    <xf numFmtId="0" fontId="65" fillId="14" borderId="200" xfId="8" applyFont="1" applyFill="1" applyBorder="1" applyAlignment="1">
      <alignment horizontal="center" vertical="center"/>
    </xf>
    <xf numFmtId="0" fontId="76" fillId="14" borderId="3" xfId="8" applyFont="1" applyFill="1" applyBorder="1" applyAlignment="1">
      <alignment horizontal="center" vertical="center"/>
    </xf>
    <xf numFmtId="0" fontId="44" fillId="14" borderId="0" xfId="0" applyNumberFormat="1" applyFont="1" applyFill="1" applyAlignment="1">
      <alignment vertical="center"/>
    </xf>
    <xf numFmtId="164" fontId="88" fillId="14" borderId="3" xfId="0" applyFont="1" applyFill="1" applyBorder="1" applyAlignment="1">
      <alignment horizontal="center" vertical="center"/>
    </xf>
    <xf numFmtId="164" fontId="88" fillId="14" borderId="56" xfId="0" applyFont="1" applyFill="1" applyBorder="1" applyAlignment="1">
      <alignment horizontal="center" vertical="center"/>
    </xf>
    <xf numFmtId="164" fontId="88" fillId="14" borderId="4" xfId="0" applyFont="1" applyFill="1" applyBorder="1" applyAlignment="1">
      <alignment horizontal="center" vertical="center"/>
    </xf>
    <xf numFmtId="164" fontId="65" fillId="14" borderId="4" xfId="0" applyFont="1" applyFill="1" applyBorder="1" applyAlignment="1">
      <alignment vertical="center"/>
    </xf>
    <xf numFmtId="164" fontId="65" fillId="14" borderId="16" xfId="0" applyFont="1" applyFill="1" applyBorder="1" applyAlignment="1">
      <alignment horizontal="center" vertical="center"/>
    </xf>
    <xf numFmtId="164" fontId="44" fillId="14" borderId="216" xfId="0" applyFont="1" applyFill="1" applyBorder="1" applyAlignment="1">
      <alignment horizontal="left" vertical="center"/>
    </xf>
    <xf numFmtId="2" fontId="44" fillId="14" borderId="216" xfId="0" applyNumberFormat="1" applyFont="1" applyFill="1" applyBorder="1" applyAlignment="1">
      <alignment horizontal="center" vertical="center"/>
    </xf>
    <xf numFmtId="2" fontId="44" fillId="14" borderId="217" xfId="0" applyNumberFormat="1" applyFont="1" applyFill="1" applyBorder="1" applyAlignment="1">
      <alignment horizontal="center" vertical="center"/>
    </xf>
    <xf numFmtId="164" fontId="83" fillId="14" borderId="216" xfId="0" applyFont="1" applyFill="1" applyBorder="1" applyAlignment="1">
      <alignment horizontal="right" vertical="center"/>
    </xf>
    <xf numFmtId="2" fontId="44" fillId="14" borderId="204" xfId="0" applyNumberFormat="1" applyFont="1" applyFill="1" applyBorder="1" applyAlignment="1">
      <alignment horizontal="center" vertical="center"/>
    </xf>
    <xf numFmtId="2" fontId="44" fillId="14" borderId="207" xfId="0" applyNumberFormat="1" applyFont="1" applyFill="1" applyBorder="1" applyAlignment="1">
      <alignment horizontal="center" vertical="center"/>
    </xf>
    <xf numFmtId="164" fontId="88" fillId="14" borderId="218" xfId="0" applyFont="1" applyFill="1" applyBorder="1" applyAlignment="1">
      <alignment horizontal="center" vertical="center"/>
    </xf>
    <xf numFmtId="164" fontId="88" fillId="14" borderId="219" xfId="0" applyFont="1" applyFill="1" applyBorder="1" applyAlignment="1">
      <alignment horizontal="center" vertical="center"/>
    </xf>
    <xf numFmtId="164" fontId="88" fillId="14" borderId="220" xfId="0" applyFont="1" applyFill="1" applyBorder="1" applyAlignment="1">
      <alignment horizontal="center" vertical="center"/>
    </xf>
    <xf numFmtId="164" fontId="44" fillId="14" borderId="221" xfId="0" applyFont="1" applyFill="1" applyBorder="1" applyAlignment="1">
      <alignment horizontal="left" vertical="center"/>
    </xf>
    <xf numFmtId="2" fontId="44" fillId="14" borderId="221" xfId="0" applyNumberFormat="1" applyFont="1" applyFill="1" applyBorder="1" applyAlignment="1">
      <alignment horizontal="center" vertical="center"/>
    </xf>
    <xf numFmtId="2" fontId="44" fillId="14" borderId="222" xfId="0" applyNumberFormat="1" applyFont="1" applyFill="1" applyBorder="1" applyAlignment="1">
      <alignment horizontal="center" vertical="center"/>
    </xf>
    <xf numFmtId="164" fontId="65" fillId="14" borderId="4" xfId="0" applyFont="1" applyFill="1" applyBorder="1" applyAlignment="1">
      <alignment horizontal="center" vertical="center"/>
    </xf>
    <xf numFmtId="164" fontId="65" fillId="14" borderId="223" xfId="0" applyFont="1" applyFill="1" applyBorder="1" applyAlignment="1">
      <alignment horizontal="center" vertical="center"/>
    </xf>
    <xf numFmtId="164" fontId="65" fillId="14" borderId="225" xfId="0" applyFont="1" applyFill="1" applyBorder="1" applyAlignment="1">
      <alignment horizontal="center" vertical="center"/>
    </xf>
    <xf numFmtId="164" fontId="44" fillId="14" borderId="226" xfId="0" applyFont="1" applyFill="1" applyBorder="1" applyAlignment="1">
      <alignment horizontal="left" vertical="center"/>
    </xf>
    <xf numFmtId="164" fontId="44" fillId="14" borderId="227" xfId="0" applyFont="1" applyFill="1" applyBorder="1" applyAlignment="1">
      <alignment horizontal="left" vertical="center"/>
    </xf>
    <xf numFmtId="164" fontId="83" fillId="14" borderId="227" xfId="0" applyFont="1" applyFill="1" applyBorder="1" applyAlignment="1">
      <alignment horizontal="right" vertical="center"/>
    </xf>
    <xf numFmtId="2" fontId="44" fillId="14" borderId="228" xfId="0" applyNumberFormat="1" applyFont="1" applyFill="1" applyBorder="1" applyAlignment="1">
      <alignment horizontal="center" vertical="center"/>
    </xf>
    <xf numFmtId="2" fontId="44" fillId="14" borderId="229" xfId="0" applyNumberFormat="1" applyFont="1" applyFill="1" applyBorder="1" applyAlignment="1">
      <alignment horizontal="center" vertical="center"/>
    </xf>
    <xf numFmtId="164" fontId="44" fillId="24" borderId="230" xfId="0" applyFont="1" applyFill="1" applyBorder="1" applyAlignment="1">
      <alignment horizontal="center" vertical="center"/>
    </xf>
    <xf numFmtId="164" fontId="44" fillId="24" borderId="231" xfId="0" applyFont="1" applyFill="1" applyBorder="1" applyAlignment="1">
      <alignment horizontal="center" vertical="center"/>
    </xf>
    <xf numFmtId="164" fontId="44" fillId="8" borderId="230" xfId="0" applyFont="1" applyFill="1" applyBorder="1" applyAlignment="1">
      <alignment horizontal="center" vertical="center"/>
    </xf>
    <xf numFmtId="164" fontId="44" fillId="8" borderId="231" xfId="0" applyFont="1" applyFill="1" applyBorder="1" applyAlignment="1">
      <alignment horizontal="center" vertical="center"/>
    </xf>
    <xf numFmtId="164" fontId="84" fillId="14" borderId="230" xfId="0" applyFont="1" applyFill="1" applyBorder="1" applyAlignment="1">
      <alignment horizontal="center" vertical="center"/>
    </xf>
    <xf numFmtId="164" fontId="44" fillId="0" borderId="232" xfId="0" applyFont="1" applyFill="1" applyBorder="1" applyAlignment="1">
      <alignment horizontal="center" vertical="center"/>
    </xf>
    <xf numFmtId="164" fontId="44" fillId="0" borderId="233" xfId="0" applyFont="1" applyFill="1" applyBorder="1" applyAlignment="1">
      <alignment horizontal="center" vertical="center"/>
    </xf>
    <xf numFmtId="164" fontId="44" fillId="8" borderId="232" xfId="0" applyFont="1" applyFill="1" applyBorder="1" applyAlignment="1">
      <alignment horizontal="center" vertical="center"/>
    </xf>
    <xf numFmtId="164" fontId="44" fillId="8" borderId="233" xfId="0" applyFont="1" applyFill="1" applyBorder="1" applyAlignment="1">
      <alignment horizontal="center" vertical="center"/>
    </xf>
    <xf numFmtId="164" fontId="44" fillId="24" borderId="232" xfId="0" applyFont="1" applyFill="1" applyBorder="1" applyAlignment="1">
      <alignment horizontal="center" vertical="center"/>
    </xf>
    <xf numFmtId="164" fontId="44" fillId="24" borderId="233" xfId="0" applyFont="1" applyFill="1" applyBorder="1" applyAlignment="1">
      <alignment horizontal="center" vertical="center"/>
    </xf>
    <xf numFmtId="164" fontId="84" fillId="14" borderId="234" xfId="0" applyFont="1" applyFill="1" applyBorder="1" applyAlignment="1">
      <alignment horizontal="center" vertical="center"/>
    </xf>
    <xf numFmtId="164" fontId="83" fillId="14" borderId="235" xfId="0" applyFont="1" applyFill="1" applyBorder="1" applyAlignment="1">
      <alignment horizontal="right" vertical="center"/>
    </xf>
    <xf numFmtId="164" fontId="83" fillId="14" borderId="236" xfId="0" applyFont="1" applyFill="1" applyBorder="1" applyAlignment="1">
      <alignment horizontal="right" vertical="center"/>
    </xf>
    <xf numFmtId="2" fontId="44" fillId="14" borderId="236" xfId="0" applyNumberFormat="1" applyFont="1" applyFill="1" applyBorder="1" applyAlignment="1">
      <alignment horizontal="center" vertical="center"/>
    </xf>
    <xf numFmtId="2" fontId="44" fillId="14" borderId="237" xfId="0" applyNumberFormat="1" applyFont="1" applyFill="1" applyBorder="1" applyAlignment="1">
      <alignment horizontal="center" vertical="center"/>
    </xf>
    <xf numFmtId="2" fontId="67" fillId="14" borderId="223" xfId="0" applyNumberFormat="1" applyFont="1" applyFill="1" applyBorder="1" applyAlignment="1">
      <alignment horizontal="center" vertical="center"/>
    </xf>
    <xf numFmtId="2" fontId="67" fillId="14" borderId="225" xfId="0" applyNumberFormat="1" applyFont="1" applyFill="1" applyBorder="1" applyAlignment="1">
      <alignment horizontal="center" vertical="center"/>
    </xf>
    <xf numFmtId="2" fontId="44" fillId="14" borderId="238" xfId="0" applyNumberFormat="1" applyFont="1" applyFill="1" applyBorder="1" applyAlignment="1">
      <alignment horizontal="center" vertical="center"/>
    </xf>
    <xf numFmtId="2" fontId="44" fillId="14" borderId="239" xfId="0" applyNumberFormat="1" applyFont="1" applyFill="1" applyBorder="1" applyAlignment="1">
      <alignment horizontal="center" vertical="center"/>
    </xf>
    <xf numFmtId="2" fontId="67" fillId="14" borderId="240" xfId="0" applyNumberFormat="1" applyFont="1" applyFill="1" applyBorder="1" applyAlignment="1">
      <alignment horizontal="center" vertical="center"/>
    </xf>
    <xf numFmtId="2" fontId="67" fillId="14" borderId="241" xfId="0" applyNumberFormat="1" applyFont="1" applyFill="1" applyBorder="1" applyAlignment="1">
      <alignment horizontal="center" vertical="center"/>
    </xf>
    <xf numFmtId="164" fontId="71" fillId="14" borderId="16" xfId="0" applyFont="1" applyFill="1" applyBorder="1" applyAlignment="1">
      <alignment horizontal="right" vertical="center"/>
    </xf>
    <xf numFmtId="164" fontId="71" fillId="14" borderId="223" xfId="0" applyFont="1" applyFill="1" applyBorder="1" applyAlignment="1">
      <alignment horizontal="right" vertical="center"/>
    </xf>
    <xf numFmtId="164" fontId="71" fillId="14" borderId="224" xfId="0" applyFont="1" applyFill="1" applyBorder="1" applyAlignment="1">
      <alignment horizontal="right" vertical="center"/>
    </xf>
    <xf numFmtId="164" fontId="71" fillId="14" borderId="225" xfId="0" applyFont="1" applyFill="1" applyBorder="1" applyAlignment="1">
      <alignment horizontal="right" vertical="center"/>
    </xf>
    <xf numFmtId="2" fontId="44" fillId="14" borderId="43" xfId="0" applyNumberFormat="1" applyFont="1" applyFill="1" applyBorder="1" applyAlignment="1">
      <alignment vertical="center"/>
    </xf>
    <xf numFmtId="164" fontId="81" fillId="24" borderId="16" xfId="0" applyFont="1" applyFill="1" applyBorder="1" applyAlignment="1">
      <alignment vertical="center"/>
    </xf>
    <xf numFmtId="2" fontId="82" fillId="24" borderId="3" xfId="0" applyNumberFormat="1" applyFont="1" applyFill="1" applyBorder="1" applyAlignment="1">
      <alignment horizontal="center" vertical="center"/>
    </xf>
    <xf numFmtId="2" fontId="82" fillId="24" borderId="4" xfId="0" applyNumberFormat="1" applyFont="1" applyFill="1" applyBorder="1" applyAlignment="1">
      <alignment horizontal="center" vertical="center"/>
    </xf>
    <xf numFmtId="164" fontId="82" fillId="14" borderId="16" xfId="0" applyFont="1" applyFill="1" applyBorder="1" applyAlignment="1">
      <alignment vertical="center"/>
    </xf>
    <xf numFmtId="164" fontId="82" fillId="14" borderId="3" xfId="0" applyFont="1" applyFill="1" applyBorder="1" applyAlignment="1">
      <alignment vertical="center"/>
    </xf>
    <xf numFmtId="164" fontId="89" fillId="24" borderId="46" xfId="0" applyFont="1" applyFill="1" applyBorder="1" applyAlignment="1">
      <alignment vertical="center"/>
    </xf>
    <xf numFmtId="2" fontId="89" fillId="14" borderId="41" xfId="0" applyNumberFormat="1" applyFont="1" applyFill="1" applyBorder="1" applyAlignment="1">
      <alignment vertical="center"/>
    </xf>
    <xf numFmtId="164" fontId="89" fillId="24" borderId="195" xfId="0" applyFont="1" applyFill="1" applyBorder="1" applyAlignment="1">
      <alignment vertical="center"/>
    </xf>
    <xf numFmtId="164" fontId="89" fillId="24" borderId="198" xfId="0" applyFont="1" applyFill="1" applyBorder="1" applyAlignment="1">
      <alignment vertical="center"/>
    </xf>
    <xf numFmtId="164" fontId="89" fillId="8" borderId="199" xfId="0" applyFont="1" applyFill="1" applyBorder="1" applyAlignment="1">
      <alignment vertical="center"/>
    </xf>
    <xf numFmtId="2" fontId="89" fillId="14" borderId="3" xfId="0" applyNumberFormat="1" applyFont="1" applyFill="1" applyBorder="1" applyAlignment="1">
      <alignment vertical="center"/>
    </xf>
    <xf numFmtId="2" fontId="44" fillId="14" borderId="4" xfId="0" applyNumberFormat="1" applyFont="1" applyFill="1" applyBorder="1" applyAlignment="1">
      <alignment vertical="center"/>
    </xf>
    <xf numFmtId="164" fontId="71" fillId="14" borderId="0" xfId="0" applyFont="1" applyFill="1" applyBorder="1" applyAlignment="1">
      <alignment horizontal="right" vertical="center"/>
    </xf>
    <xf numFmtId="2" fontId="67" fillId="14" borderId="0" xfId="0" applyNumberFormat="1" applyFont="1" applyFill="1" applyBorder="1" applyAlignment="1">
      <alignment horizontal="center" vertical="center"/>
    </xf>
  </cellXfs>
  <cellStyles count="9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2" xfId="8"/>
    <cellStyle name="Normal 3" xfId="4"/>
    <cellStyle name="Normal 3 2" xfId="7"/>
  </cellStyles>
  <dxfs count="8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80"/>
      <color rgb="FF6600CC"/>
      <color rgb="FF3399FF"/>
      <color rgb="FF66CCFF"/>
      <color rgb="FF00CC99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Total Sales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Sales Performance</c:v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Sales'!$B$53:$B$59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'Total Sales'!$C$53:$C$59</c:f>
              <c:numCache>
                <c:formatCode>0.00</c:formatCode>
                <c:ptCount val="7"/>
                <c:pt idx="0">
                  <c:v>48907.51</c:v>
                </c:pt>
                <c:pt idx="1">
                  <c:v>44141.89</c:v>
                </c:pt>
                <c:pt idx="2">
                  <c:v>52276.222684738947</c:v>
                </c:pt>
                <c:pt idx="3">
                  <c:v>53669.695000000007</c:v>
                </c:pt>
                <c:pt idx="4">
                  <c:v>45050.396999999997</c:v>
                </c:pt>
                <c:pt idx="5">
                  <c:v>56490.167499999996</c:v>
                </c:pt>
                <c:pt idx="6">
                  <c:v>51885.003499999999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9B-4818-BB45-DD900CE4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02736"/>
        <c:axId val="469001904"/>
      </c:lineChart>
      <c:catAx>
        <c:axId val="4690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9001904"/>
        <c:crosses val="autoZero"/>
        <c:auto val="1"/>
        <c:lblAlgn val="ctr"/>
        <c:lblOffset val="100"/>
        <c:noMultiLvlLbl val="0"/>
      </c:catAx>
      <c:valAx>
        <c:axId val="4690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90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'[1]VMS Storewise Weekly Performanc'!$D$39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Performanc'!$D$40:$D$52</c:f>
              <c:numCache>
                <c:formatCode>General</c:formatCode>
                <c:ptCount val="13"/>
                <c:pt idx="0">
                  <c:v>15</c:v>
                </c:pt>
                <c:pt idx="1">
                  <c:v>17</c:v>
                </c:pt>
                <c:pt idx="2">
                  <c:v>12</c:v>
                </c:pt>
                <c:pt idx="3">
                  <c:v>69</c:v>
                </c:pt>
                <c:pt idx="4">
                  <c:v>25</c:v>
                </c:pt>
                <c:pt idx="5">
                  <c:v>53</c:v>
                </c:pt>
                <c:pt idx="6">
                  <c:v>20</c:v>
                </c:pt>
                <c:pt idx="7">
                  <c:v>7</c:v>
                </c:pt>
                <c:pt idx="8">
                  <c:v>30</c:v>
                </c:pt>
                <c:pt idx="9">
                  <c:v>4</c:v>
                </c:pt>
                <c:pt idx="10">
                  <c:v>10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0-40C9-BBC4-57A16027A617}"/>
            </c:ext>
          </c:extLst>
        </c:ser>
        <c:ser>
          <c:idx val="1"/>
          <c:order val="1"/>
          <c:tx>
            <c:strRef>
              <c:f>'[1]VMS Storewise Weekly Performanc'!$E$39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Performanc'!$E$40:$E$52</c:f>
              <c:numCache>
                <c:formatCode>General</c:formatCode>
                <c:ptCount val="13"/>
                <c:pt idx="0">
                  <c:v>1025</c:v>
                </c:pt>
                <c:pt idx="1">
                  <c:v>1983</c:v>
                </c:pt>
                <c:pt idx="2">
                  <c:v>1448</c:v>
                </c:pt>
                <c:pt idx="3">
                  <c:v>5801</c:v>
                </c:pt>
                <c:pt idx="4">
                  <c:v>2415</c:v>
                </c:pt>
                <c:pt idx="5">
                  <c:v>5837</c:v>
                </c:pt>
                <c:pt idx="6">
                  <c:v>2470</c:v>
                </c:pt>
                <c:pt idx="7">
                  <c:v>873</c:v>
                </c:pt>
                <c:pt idx="8">
                  <c:v>2840</c:v>
                </c:pt>
                <c:pt idx="9">
                  <c:v>184</c:v>
                </c:pt>
                <c:pt idx="10">
                  <c:v>680</c:v>
                </c:pt>
                <c:pt idx="11">
                  <c:v>1021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0-40C9-BBC4-57A16027A617}"/>
            </c:ext>
          </c:extLst>
        </c:ser>
        <c:ser>
          <c:idx val="2"/>
          <c:order val="2"/>
          <c:tx>
            <c:strRef>
              <c:f>'[1]VMS Storewise Weekly Performanc'!$F$39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Performanc'!$F$40:$F$52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14</c:v>
                </c:pt>
                <c:pt idx="5">
                  <c:v>53</c:v>
                </c:pt>
                <c:pt idx="6">
                  <c:v>15</c:v>
                </c:pt>
                <c:pt idx="7">
                  <c:v>5</c:v>
                </c:pt>
                <c:pt idx="8">
                  <c:v>20</c:v>
                </c:pt>
                <c:pt idx="9">
                  <c:v>5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0-40C9-BBC4-57A16027A617}"/>
            </c:ext>
          </c:extLst>
        </c:ser>
        <c:ser>
          <c:idx val="3"/>
          <c:order val="3"/>
          <c:tx>
            <c:strRef>
              <c:f>'[1]VMS Storewise Weekly Performanc'!$G$39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Performanc'!$G$40:$G$52</c:f>
              <c:numCache>
                <c:formatCode>General</c:formatCode>
                <c:ptCount val="13"/>
                <c:pt idx="0">
                  <c:v>630</c:v>
                </c:pt>
                <c:pt idx="1">
                  <c:v>414</c:v>
                </c:pt>
                <c:pt idx="2">
                  <c:v>415</c:v>
                </c:pt>
                <c:pt idx="3">
                  <c:v>1423</c:v>
                </c:pt>
                <c:pt idx="4">
                  <c:v>1686</c:v>
                </c:pt>
                <c:pt idx="5">
                  <c:v>5185</c:v>
                </c:pt>
                <c:pt idx="6">
                  <c:v>1565</c:v>
                </c:pt>
                <c:pt idx="7">
                  <c:v>505</c:v>
                </c:pt>
                <c:pt idx="8">
                  <c:v>1050</c:v>
                </c:pt>
                <c:pt idx="9">
                  <c:v>375</c:v>
                </c:pt>
                <c:pt idx="10">
                  <c:v>1437</c:v>
                </c:pt>
                <c:pt idx="11">
                  <c:v>1196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0-40C9-BBC4-57A16027A617}"/>
            </c:ext>
          </c:extLst>
        </c:ser>
        <c:ser>
          <c:idx val="4"/>
          <c:order val="4"/>
          <c:tx>
            <c:strRef>
              <c:f>'[1]VMS Storewise Weekly Performanc'!$H$39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Performanc'!$H$40:$H$52</c:f>
              <c:numCache>
                <c:formatCode>General</c:formatCode>
                <c:ptCount val="13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42</c:v>
                </c:pt>
                <c:pt idx="4">
                  <c:v>9</c:v>
                </c:pt>
                <c:pt idx="5">
                  <c:v>40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0-40C9-BBC4-57A16027A617}"/>
            </c:ext>
          </c:extLst>
        </c:ser>
        <c:ser>
          <c:idx val="5"/>
          <c:order val="5"/>
          <c:tx>
            <c:strRef>
              <c:f>'[1]VMS Storewise Weekly Performanc'!$I$39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Performanc'!$I$40:$I$52</c:f>
              <c:numCache>
                <c:formatCode>General</c:formatCode>
                <c:ptCount val="13"/>
                <c:pt idx="0">
                  <c:v>1144</c:v>
                </c:pt>
                <c:pt idx="1">
                  <c:v>1175</c:v>
                </c:pt>
                <c:pt idx="2">
                  <c:v>1276</c:v>
                </c:pt>
                <c:pt idx="3">
                  <c:v>3938</c:v>
                </c:pt>
                <c:pt idx="4">
                  <c:v>1371</c:v>
                </c:pt>
                <c:pt idx="5">
                  <c:v>3550</c:v>
                </c:pt>
                <c:pt idx="6">
                  <c:v>462</c:v>
                </c:pt>
                <c:pt idx="7">
                  <c:v>565</c:v>
                </c:pt>
                <c:pt idx="8">
                  <c:v>1227</c:v>
                </c:pt>
                <c:pt idx="9">
                  <c:v>89</c:v>
                </c:pt>
                <c:pt idx="10">
                  <c:v>346</c:v>
                </c:pt>
                <c:pt idx="11">
                  <c:v>454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00-40C9-BBC4-57A16027A617}"/>
            </c:ext>
          </c:extLst>
        </c:ser>
        <c:ser>
          <c:idx val="6"/>
          <c:order val="6"/>
          <c:tx>
            <c:strRef>
              <c:f>'[1]VMS Storewise Weekly Performanc'!$J$39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Performanc'!$J$40:$J$52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39</c:v>
                </c:pt>
                <c:pt idx="4">
                  <c:v>5</c:v>
                </c:pt>
                <c:pt idx="5">
                  <c:v>50</c:v>
                </c:pt>
                <c:pt idx="6">
                  <c:v>9</c:v>
                </c:pt>
                <c:pt idx="7">
                  <c:v>6</c:v>
                </c:pt>
                <c:pt idx="8">
                  <c:v>21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00-40C9-BBC4-57A16027A617}"/>
            </c:ext>
          </c:extLst>
        </c:ser>
        <c:ser>
          <c:idx val="7"/>
          <c:order val="7"/>
          <c:tx>
            <c:strRef>
              <c:f>'[1]VMS Storewise Weekly Performanc'!$K$39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Performanc'!$K$40:$K$52</c:f>
              <c:numCache>
                <c:formatCode>General</c:formatCode>
                <c:ptCount val="13"/>
                <c:pt idx="0">
                  <c:v>604</c:v>
                </c:pt>
                <c:pt idx="1">
                  <c:v>712</c:v>
                </c:pt>
                <c:pt idx="2">
                  <c:v>921</c:v>
                </c:pt>
                <c:pt idx="3">
                  <c:v>3169</c:v>
                </c:pt>
                <c:pt idx="4">
                  <c:v>875</c:v>
                </c:pt>
                <c:pt idx="5">
                  <c:v>4610</c:v>
                </c:pt>
                <c:pt idx="6">
                  <c:v>531</c:v>
                </c:pt>
                <c:pt idx="7">
                  <c:v>1004</c:v>
                </c:pt>
                <c:pt idx="8">
                  <c:v>1839</c:v>
                </c:pt>
                <c:pt idx="9">
                  <c:v>167</c:v>
                </c:pt>
                <c:pt idx="10">
                  <c:v>334</c:v>
                </c:pt>
                <c:pt idx="11">
                  <c:v>534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00-40C9-BBC4-57A16027A617}"/>
            </c:ext>
          </c:extLst>
        </c:ser>
        <c:ser>
          <c:idx val="8"/>
          <c:order val="8"/>
          <c:tx>
            <c:strRef>
              <c:f>'[1]VMS Storewise Weekly Performanc'!$L$39</c:f>
              <c:strCache>
                <c:ptCount val="1"/>
                <c:pt idx="0">
                  <c:v>Qty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Performanc'!$L$40:$L$52</c:f>
              <c:numCache>
                <c:formatCode>General</c:formatCode>
                <c:ptCount val="13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23</c:v>
                </c:pt>
                <c:pt idx="4">
                  <c:v>17</c:v>
                </c:pt>
                <c:pt idx="5">
                  <c:v>46</c:v>
                </c:pt>
                <c:pt idx="6">
                  <c:v>8</c:v>
                </c:pt>
                <c:pt idx="7">
                  <c:v>7</c:v>
                </c:pt>
                <c:pt idx="8">
                  <c:v>25</c:v>
                </c:pt>
                <c:pt idx="9">
                  <c:v>2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00-40C9-BBC4-57A16027A617}"/>
            </c:ext>
          </c:extLst>
        </c:ser>
        <c:ser>
          <c:idx val="9"/>
          <c:order val="9"/>
          <c:tx>
            <c:strRef>
              <c:f>'[1]VMS Storewise Weekly Performanc'!$M$39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multiLvlStrRef>
              <c:f>'[1]VMS Storewise Weekly Performanc'!$B$40:$C$52</c:f>
              <c:multiLvlStrCache>
                <c:ptCount val="13"/>
                <c:lvl>
                  <c:pt idx="0">
                    <c:v>DCC</c:v>
                  </c:pt>
                  <c:pt idx="1">
                    <c:v>ABU</c:v>
                  </c:pt>
                  <c:pt idx="2">
                    <c:v>JUM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AJM</c:v>
                  </c:pt>
                  <c:pt idx="11">
                    <c:v>SAHARA</c:v>
                  </c:pt>
                  <c:pt idx="12">
                    <c:v>VEC</c:v>
                  </c:pt>
                </c:lvl>
                <c:lvl>
                  <c:pt idx="0">
                    <c:v>401</c:v>
                  </c:pt>
                  <c:pt idx="1">
                    <c:v>402</c:v>
                  </c:pt>
                  <c:pt idx="2">
                    <c:v>404</c:v>
                  </c:pt>
                  <c:pt idx="3">
                    <c:v>405</c:v>
                  </c:pt>
                  <c:pt idx="4">
                    <c:v>412</c:v>
                  </c:pt>
                  <c:pt idx="5">
                    <c:v>416</c:v>
                  </c:pt>
                  <c:pt idx="6">
                    <c:v>417</c:v>
                  </c:pt>
                  <c:pt idx="7">
                    <c:v>423</c:v>
                  </c:pt>
                  <c:pt idx="8">
                    <c:v>424</c:v>
                  </c:pt>
                  <c:pt idx="9">
                    <c:v>425</c:v>
                  </c:pt>
                  <c:pt idx="10">
                    <c:v>426</c:v>
                  </c:pt>
                  <c:pt idx="11">
                    <c:v>429</c:v>
                  </c:pt>
                  <c:pt idx="12">
                    <c:v>444</c:v>
                  </c:pt>
                </c:lvl>
              </c:multiLvlStrCache>
            </c:multiLvlStrRef>
          </c:cat>
          <c:val>
            <c:numRef>
              <c:f>'[1]VMS Storewise Weekly Performanc'!$M$40:$M$52</c:f>
              <c:numCache>
                <c:formatCode>General</c:formatCode>
                <c:ptCount val="13"/>
                <c:pt idx="0">
                  <c:v>899</c:v>
                </c:pt>
                <c:pt idx="1">
                  <c:v>680</c:v>
                </c:pt>
                <c:pt idx="2">
                  <c:v>515</c:v>
                </c:pt>
                <c:pt idx="3">
                  <c:v>2297</c:v>
                </c:pt>
                <c:pt idx="4">
                  <c:v>2153</c:v>
                </c:pt>
                <c:pt idx="5">
                  <c:v>5854</c:v>
                </c:pt>
                <c:pt idx="6">
                  <c:v>782</c:v>
                </c:pt>
                <c:pt idx="7">
                  <c:v>463</c:v>
                </c:pt>
                <c:pt idx="8">
                  <c:v>1695</c:v>
                </c:pt>
                <c:pt idx="9">
                  <c:v>108</c:v>
                </c:pt>
                <c:pt idx="10">
                  <c:v>1326</c:v>
                </c:pt>
                <c:pt idx="11">
                  <c:v>645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00-40C9-BBC4-57A16027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6352"/>
        <c:axId val="1"/>
      </c:barChart>
      <c:catAx>
        <c:axId val="2081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36352"/>
        <c:crosses val="autoZero"/>
        <c:crossBetween val="between"/>
        <c:majorUnit val="1000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Replenishment'!$H$174:$S$174</c:f>
              <c:numCache>
                <c:formatCode>General</c:formatCode>
                <c:ptCount val="12"/>
                <c:pt idx="0">
                  <c:v>186</c:v>
                </c:pt>
                <c:pt idx="1">
                  <c:v>90</c:v>
                </c:pt>
                <c:pt idx="2">
                  <c:v>170</c:v>
                </c:pt>
                <c:pt idx="3">
                  <c:v>297</c:v>
                </c:pt>
                <c:pt idx="4">
                  <c:v>294</c:v>
                </c:pt>
                <c:pt idx="5">
                  <c:v>224</c:v>
                </c:pt>
                <c:pt idx="6">
                  <c:v>90</c:v>
                </c:pt>
                <c:pt idx="7">
                  <c:v>217</c:v>
                </c:pt>
                <c:pt idx="8">
                  <c:v>381</c:v>
                </c:pt>
                <c:pt idx="9">
                  <c:v>53</c:v>
                </c:pt>
                <c:pt idx="10">
                  <c:v>53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2</xdr:col>
      <xdr:colOff>457200</xdr:colOff>
      <xdr:row>3</xdr:row>
      <xdr:rowOff>457200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19075"/>
          <a:ext cx="9620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15</xdr:row>
      <xdr:rowOff>207065</xdr:rowOff>
    </xdr:from>
    <xdr:to>
      <xdr:col>0</xdr:col>
      <xdr:colOff>835164</xdr:colOff>
      <xdr:row>17</xdr:row>
      <xdr:rowOff>24848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4064690"/>
          <a:ext cx="793751" cy="332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15</xdr:row>
      <xdr:rowOff>195158</xdr:rowOff>
    </xdr:from>
    <xdr:to>
      <xdr:col>1</xdr:col>
      <xdr:colOff>1338318</xdr:colOff>
      <xdr:row>17</xdr:row>
      <xdr:rowOff>91108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3769" y="4052783"/>
          <a:ext cx="859999" cy="410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15</xdr:row>
      <xdr:rowOff>243509</xdr:rowOff>
    </xdr:from>
    <xdr:to>
      <xdr:col>1</xdr:col>
      <xdr:colOff>448089</xdr:colOff>
      <xdr:row>16</xdr:row>
      <xdr:rowOff>248478</xdr:rowOff>
    </xdr:to>
    <xdr:pic>
      <xdr:nvPicPr>
        <xdr:cNvPr id="4" name="Picture 3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4101134"/>
          <a:ext cx="1240734" cy="262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416717</xdr:colOff>
      <xdr:row>48</xdr:row>
      <xdr:rowOff>95249</xdr:rowOff>
    </xdr:from>
    <xdr:to>
      <xdr:col>14</xdr:col>
      <xdr:colOff>523874</xdr:colOff>
      <xdr:row>64</xdr:row>
      <xdr:rowOff>107156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59531</xdr:rowOff>
    </xdr:from>
    <xdr:to>
      <xdr:col>16</xdr:col>
      <xdr:colOff>202405</xdr:colOff>
      <xdr:row>66</xdr:row>
      <xdr:rowOff>11905</xdr:rowOff>
    </xdr:to>
    <xdr:sp macro="" textlink="">
      <xdr:nvSpPr>
        <xdr:cNvPr id="3" name="Frame 2"/>
        <xdr:cNvSpPr/>
      </xdr:nvSpPr>
      <xdr:spPr>
        <a:xfrm>
          <a:off x="0" y="9477375"/>
          <a:ext cx="13299280" cy="4822030"/>
        </a:xfrm>
        <a:prstGeom prst="frame">
          <a:avLst>
            <a:gd name="adj1" fmla="val 17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31936</xdr:colOff>
      <xdr:row>6</xdr:row>
      <xdr:rowOff>108137</xdr:rowOff>
    </xdr:from>
    <xdr:to>
      <xdr:col>32</xdr:col>
      <xdr:colOff>465603</xdr:colOff>
      <xdr:row>20</xdr:row>
      <xdr:rowOff>173131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%20Dubai\New\Online%20Sale\Arqoob-Virgin%20Megastore\Virgin%20Mega%20Store%20(VMS)\Report\new\27-1-02-02\VMS_Storewise_Weekly%20Sale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MS Storewise Weekly Performanc"/>
    </sheetNames>
    <sheetDataSet>
      <sheetData sheetId="0">
        <row r="39">
          <cell r="D39" t="str">
            <v>Qty</v>
          </cell>
          <cell r="E39" t="str">
            <v>Value</v>
          </cell>
          <cell r="F39" t="str">
            <v>Qty</v>
          </cell>
          <cell r="G39" t="str">
            <v>Value</v>
          </cell>
          <cell r="H39" t="str">
            <v>Qty</v>
          </cell>
          <cell r="I39" t="str">
            <v>Value</v>
          </cell>
          <cell r="J39" t="str">
            <v>Qty</v>
          </cell>
          <cell r="K39" t="str">
            <v>Value</v>
          </cell>
          <cell r="L39" t="str">
            <v>Qty</v>
          </cell>
          <cell r="M39" t="str">
            <v>Value</v>
          </cell>
        </row>
        <row r="40">
          <cell r="B40">
            <v>401</v>
          </cell>
          <cell r="C40" t="str">
            <v>DCC</v>
          </cell>
          <cell r="D40">
            <v>15</v>
          </cell>
          <cell r="E40">
            <v>1025</v>
          </cell>
          <cell r="F40">
            <v>10</v>
          </cell>
          <cell r="G40">
            <v>630</v>
          </cell>
          <cell r="H40">
            <v>16</v>
          </cell>
          <cell r="I40">
            <v>1144</v>
          </cell>
          <cell r="J40">
            <v>6</v>
          </cell>
          <cell r="K40">
            <v>604</v>
          </cell>
          <cell r="L40">
            <v>11</v>
          </cell>
          <cell r="M40">
            <v>899</v>
          </cell>
        </row>
        <row r="41">
          <cell r="B41">
            <v>402</v>
          </cell>
          <cell r="C41" t="str">
            <v>ABU</v>
          </cell>
          <cell r="D41">
            <v>17</v>
          </cell>
          <cell r="E41">
            <v>1983</v>
          </cell>
          <cell r="F41">
            <v>6</v>
          </cell>
          <cell r="G41">
            <v>414</v>
          </cell>
          <cell r="H41">
            <v>15</v>
          </cell>
          <cell r="I41">
            <v>1175</v>
          </cell>
          <cell r="J41">
            <v>8</v>
          </cell>
          <cell r="K41">
            <v>712</v>
          </cell>
          <cell r="L41">
            <v>10</v>
          </cell>
          <cell r="M41">
            <v>680</v>
          </cell>
        </row>
        <row r="42">
          <cell r="B42">
            <v>404</v>
          </cell>
          <cell r="C42" t="str">
            <v>JUM</v>
          </cell>
          <cell r="D42">
            <v>12</v>
          </cell>
          <cell r="E42">
            <v>1448</v>
          </cell>
          <cell r="F42">
            <v>5</v>
          </cell>
          <cell r="G42">
            <v>415</v>
          </cell>
          <cell r="H42">
            <v>14</v>
          </cell>
          <cell r="I42">
            <v>1276</v>
          </cell>
          <cell r="J42">
            <v>9</v>
          </cell>
          <cell r="K42">
            <v>921</v>
          </cell>
          <cell r="L42">
            <v>5</v>
          </cell>
          <cell r="M42">
            <v>515</v>
          </cell>
        </row>
        <row r="43">
          <cell r="B43">
            <v>405</v>
          </cell>
          <cell r="C43" t="str">
            <v>MOE</v>
          </cell>
          <cell r="D43">
            <v>69</v>
          </cell>
          <cell r="E43">
            <v>5801</v>
          </cell>
          <cell r="F43">
            <v>17</v>
          </cell>
          <cell r="G43">
            <v>1423</v>
          </cell>
          <cell r="H43">
            <v>42</v>
          </cell>
          <cell r="I43">
            <v>3938</v>
          </cell>
          <cell r="J43">
            <v>39</v>
          </cell>
          <cell r="K43">
            <v>3169</v>
          </cell>
          <cell r="L43">
            <v>23</v>
          </cell>
          <cell r="M43">
            <v>2297</v>
          </cell>
        </row>
        <row r="44">
          <cell r="B44">
            <v>412</v>
          </cell>
          <cell r="C44" t="str">
            <v>MCC</v>
          </cell>
          <cell r="D44">
            <v>25</v>
          </cell>
          <cell r="E44">
            <v>2415</v>
          </cell>
          <cell r="F44">
            <v>14</v>
          </cell>
          <cell r="G44">
            <v>1686</v>
          </cell>
          <cell r="H44">
            <v>9</v>
          </cell>
          <cell r="I44">
            <v>1371</v>
          </cell>
          <cell r="J44">
            <v>5</v>
          </cell>
          <cell r="K44">
            <v>875</v>
          </cell>
          <cell r="L44">
            <v>17</v>
          </cell>
          <cell r="M44">
            <v>2153</v>
          </cell>
        </row>
        <row r="45">
          <cell r="B45">
            <v>416</v>
          </cell>
          <cell r="C45" t="str">
            <v>TDM</v>
          </cell>
          <cell r="D45">
            <v>53</v>
          </cell>
          <cell r="E45">
            <v>5837</v>
          </cell>
          <cell r="F45">
            <v>53</v>
          </cell>
          <cell r="G45">
            <v>5185</v>
          </cell>
          <cell r="H45">
            <v>40</v>
          </cell>
          <cell r="I45">
            <v>3550</v>
          </cell>
          <cell r="J45">
            <v>50</v>
          </cell>
          <cell r="K45">
            <v>4610</v>
          </cell>
          <cell r="L45">
            <v>46</v>
          </cell>
          <cell r="M45">
            <v>5854</v>
          </cell>
        </row>
        <row r="46">
          <cell r="B46">
            <v>417</v>
          </cell>
          <cell r="C46" t="str">
            <v>AWM</v>
          </cell>
          <cell r="D46">
            <v>20</v>
          </cell>
          <cell r="E46">
            <v>2470</v>
          </cell>
          <cell r="F46">
            <v>15</v>
          </cell>
          <cell r="G46">
            <v>1565</v>
          </cell>
          <cell r="H46">
            <v>8</v>
          </cell>
          <cell r="I46">
            <v>462</v>
          </cell>
          <cell r="J46">
            <v>9</v>
          </cell>
          <cell r="K46">
            <v>531</v>
          </cell>
          <cell r="L46">
            <v>8</v>
          </cell>
          <cell r="M46">
            <v>782</v>
          </cell>
        </row>
        <row r="47">
          <cell r="B47">
            <v>423</v>
          </cell>
          <cell r="C47" t="str">
            <v>DMM</v>
          </cell>
          <cell r="D47">
            <v>7</v>
          </cell>
          <cell r="E47">
            <v>873</v>
          </cell>
          <cell r="F47">
            <v>5</v>
          </cell>
          <cell r="G47">
            <v>505</v>
          </cell>
          <cell r="H47">
            <v>5</v>
          </cell>
          <cell r="I47">
            <v>565</v>
          </cell>
          <cell r="J47">
            <v>6</v>
          </cell>
          <cell r="K47">
            <v>1004</v>
          </cell>
          <cell r="L47">
            <v>7</v>
          </cell>
          <cell r="M47">
            <v>463</v>
          </cell>
        </row>
        <row r="48">
          <cell r="B48">
            <v>424</v>
          </cell>
          <cell r="C48" t="str">
            <v>YAS</v>
          </cell>
          <cell r="D48">
            <v>30</v>
          </cell>
          <cell r="E48">
            <v>2840</v>
          </cell>
          <cell r="F48">
            <v>20</v>
          </cell>
          <cell r="G48">
            <v>1050</v>
          </cell>
          <cell r="H48">
            <v>13</v>
          </cell>
          <cell r="I48">
            <v>1227</v>
          </cell>
          <cell r="J48">
            <v>21</v>
          </cell>
          <cell r="K48">
            <v>1839</v>
          </cell>
          <cell r="L48">
            <v>25</v>
          </cell>
          <cell r="M48">
            <v>1695</v>
          </cell>
        </row>
        <row r="49">
          <cell r="B49">
            <v>425</v>
          </cell>
          <cell r="C49" t="str">
            <v>ARD</v>
          </cell>
          <cell r="D49">
            <v>4</v>
          </cell>
          <cell r="E49">
            <v>184</v>
          </cell>
          <cell r="F49">
            <v>5</v>
          </cell>
          <cell r="G49">
            <v>375</v>
          </cell>
          <cell r="H49">
            <v>1</v>
          </cell>
          <cell r="I49">
            <v>89</v>
          </cell>
          <cell r="J49">
            <v>3</v>
          </cell>
          <cell r="K49">
            <v>167</v>
          </cell>
          <cell r="L49">
            <v>2</v>
          </cell>
          <cell r="M49">
            <v>108</v>
          </cell>
        </row>
        <row r="50">
          <cell r="B50">
            <v>426</v>
          </cell>
          <cell r="C50" t="str">
            <v>AJM</v>
          </cell>
          <cell r="D50">
            <v>10</v>
          </cell>
          <cell r="E50">
            <v>680</v>
          </cell>
          <cell r="F50">
            <v>13</v>
          </cell>
          <cell r="G50">
            <v>1437</v>
          </cell>
          <cell r="H50">
            <v>4</v>
          </cell>
          <cell r="I50">
            <v>346</v>
          </cell>
          <cell r="J50">
            <v>6</v>
          </cell>
          <cell r="K50">
            <v>334</v>
          </cell>
          <cell r="L50">
            <v>14</v>
          </cell>
          <cell r="M50">
            <v>1326</v>
          </cell>
        </row>
        <row r="51">
          <cell r="B51">
            <v>429</v>
          </cell>
          <cell r="C51" t="str">
            <v>SAHARA</v>
          </cell>
          <cell r="D51">
            <v>9</v>
          </cell>
          <cell r="E51">
            <v>1021</v>
          </cell>
          <cell r="F51">
            <v>13</v>
          </cell>
          <cell r="G51">
            <v>1196</v>
          </cell>
          <cell r="H51">
            <v>6</v>
          </cell>
          <cell r="I51">
            <v>454</v>
          </cell>
          <cell r="J51">
            <v>6</v>
          </cell>
          <cell r="K51">
            <v>534</v>
          </cell>
          <cell r="L51">
            <v>5</v>
          </cell>
          <cell r="M51">
            <v>645</v>
          </cell>
        </row>
        <row r="52">
          <cell r="B52">
            <v>444</v>
          </cell>
          <cell r="C52" t="str">
            <v>VEC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35" customWidth="1"/>
    <col min="2" max="2" width="0.28515625" style="35" customWidth="1"/>
    <col min="3" max="3" width="12" style="9" customWidth="1"/>
    <col min="4" max="13" width="8.85546875" style="36" customWidth="1"/>
    <col min="14" max="15" width="11" style="36" customWidth="1"/>
    <col min="16" max="16" width="10.140625" style="36" customWidth="1"/>
    <col min="17" max="17" width="10.42578125" style="9" customWidth="1"/>
    <col min="18" max="16384" width="9.140625" style="9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306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32" ht="20.25" customHeight="1" x14ac:dyDescent="0.25">
      <c r="A4" s="10"/>
      <c r="B4" s="10"/>
      <c r="C4" s="10"/>
      <c r="D4" s="11" t="s">
        <v>307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32" s="18" customFormat="1" ht="20.25" customHeight="1" x14ac:dyDescent="0.25">
      <c r="A5" s="13" t="s">
        <v>1</v>
      </c>
      <c r="B5" s="14"/>
      <c r="C5" s="15" t="s">
        <v>2</v>
      </c>
      <c r="D5" s="16">
        <v>1</v>
      </c>
      <c r="E5" s="16">
        <v>2</v>
      </c>
      <c r="F5" s="16">
        <f t="shared" ref="F5:M5" si="0">+E5+1</f>
        <v>3</v>
      </c>
      <c r="G5" s="16">
        <f t="shared" si="0"/>
        <v>4</v>
      </c>
      <c r="H5" s="16">
        <f t="shared" si="0"/>
        <v>5</v>
      </c>
      <c r="I5" s="16">
        <f t="shared" si="0"/>
        <v>6</v>
      </c>
      <c r="J5" s="16">
        <f t="shared" si="0"/>
        <v>7</v>
      </c>
      <c r="K5" s="16">
        <f t="shared" si="0"/>
        <v>8</v>
      </c>
      <c r="L5" s="16">
        <f t="shared" si="0"/>
        <v>9</v>
      </c>
      <c r="M5" s="16">
        <f t="shared" si="0"/>
        <v>10</v>
      </c>
      <c r="N5" s="17" t="s">
        <v>33</v>
      </c>
      <c r="O5" s="17" t="s">
        <v>34</v>
      </c>
      <c r="P5" s="16" t="s">
        <v>266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s="18" customFormat="1" ht="20.25" hidden="1" customHeight="1" x14ac:dyDescent="0.25">
      <c r="A6" s="19"/>
      <c r="B6" s="20"/>
      <c r="C6" s="2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5.75" customHeight="1" x14ac:dyDescent="0.25">
      <c r="A7" s="22">
        <v>1</v>
      </c>
      <c r="B7" s="23">
        <f>Q7/10</f>
        <v>5.5</v>
      </c>
      <c r="C7" s="24" t="s">
        <v>3</v>
      </c>
      <c r="D7" s="25">
        <v>14</v>
      </c>
      <c r="E7" s="25">
        <v>28</v>
      </c>
      <c r="F7" s="25">
        <v>6</v>
      </c>
      <c r="G7" s="25">
        <v>7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6">
        <f>SUM(D7:M7)</f>
        <v>55</v>
      </c>
      <c r="O7" s="26">
        <f>N7/10</f>
        <v>5.5</v>
      </c>
      <c r="P7" s="26">
        <v>0</v>
      </c>
      <c r="Q7" s="27">
        <f>SUM(D7:M7)</f>
        <v>55</v>
      </c>
    </row>
    <row r="8" spans="1:32" ht="15.75" customHeight="1" x14ac:dyDescent="0.25">
      <c r="A8" s="22">
        <v>2</v>
      </c>
      <c r="B8" s="23">
        <f t="shared" ref="B8:B17" si="1">Q8/10</f>
        <v>2.9</v>
      </c>
      <c r="C8" s="24" t="s">
        <v>4</v>
      </c>
      <c r="D8" s="25">
        <v>8</v>
      </c>
      <c r="E8" s="25">
        <v>10</v>
      </c>
      <c r="F8" s="25">
        <v>5</v>
      </c>
      <c r="G8" s="25">
        <v>6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6">
        <f t="shared" ref="N8:N18" si="2">SUM(D8:M8)</f>
        <v>29</v>
      </c>
      <c r="O8" s="26">
        <f t="shared" ref="O8:O18" si="3">N8/10</f>
        <v>2.9</v>
      </c>
      <c r="P8" s="26">
        <v>0</v>
      </c>
      <c r="Q8" s="27">
        <f t="shared" ref="Q8:Q19" si="4">SUM(D8:M8)</f>
        <v>29</v>
      </c>
    </row>
    <row r="9" spans="1:32" ht="15.75" customHeight="1" x14ac:dyDescent="0.25">
      <c r="A9" s="22">
        <v>3</v>
      </c>
      <c r="B9" s="23">
        <f t="shared" si="1"/>
        <v>2.4</v>
      </c>
      <c r="C9" s="24" t="s">
        <v>5</v>
      </c>
      <c r="D9" s="25">
        <v>5</v>
      </c>
      <c r="E9" s="25">
        <v>0</v>
      </c>
      <c r="F9" s="25">
        <v>15</v>
      </c>
      <c r="G9" s="25">
        <v>4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6">
        <f t="shared" si="2"/>
        <v>24</v>
      </c>
      <c r="O9" s="26">
        <f t="shared" si="3"/>
        <v>2.4</v>
      </c>
      <c r="P9" s="26">
        <v>0</v>
      </c>
      <c r="Q9" s="27">
        <f t="shared" si="4"/>
        <v>24</v>
      </c>
    </row>
    <row r="10" spans="1:32" ht="15.75" customHeight="1" x14ac:dyDescent="0.25">
      <c r="A10" s="22">
        <v>4</v>
      </c>
      <c r="B10" s="23">
        <f t="shared" si="1"/>
        <v>10.7</v>
      </c>
      <c r="C10" s="24" t="s">
        <v>6</v>
      </c>
      <c r="D10" s="25">
        <v>23</v>
      </c>
      <c r="E10" s="25">
        <v>27</v>
      </c>
      <c r="F10" s="25">
        <v>33</v>
      </c>
      <c r="G10" s="25">
        <v>24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6">
        <f t="shared" si="2"/>
        <v>107</v>
      </c>
      <c r="O10" s="26">
        <f t="shared" si="3"/>
        <v>10.7</v>
      </c>
      <c r="P10" s="26">
        <v>0</v>
      </c>
      <c r="Q10" s="27">
        <f t="shared" si="4"/>
        <v>107</v>
      </c>
    </row>
    <row r="11" spans="1:32" ht="15.75" customHeight="1" x14ac:dyDescent="0.25">
      <c r="A11" s="22">
        <v>5</v>
      </c>
      <c r="B11" s="23">
        <f t="shared" si="1"/>
        <v>5.0999999999999996</v>
      </c>
      <c r="C11" s="24" t="s">
        <v>7</v>
      </c>
      <c r="D11" s="25">
        <v>14</v>
      </c>
      <c r="E11" s="25">
        <v>14</v>
      </c>
      <c r="F11" s="25">
        <v>9</v>
      </c>
      <c r="G11" s="25">
        <v>14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6">
        <f t="shared" si="2"/>
        <v>51</v>
      </c>
      <c r="O11" s="26">
        <f t="shared" si="3"/>
        <v>5.0999999999999996</v>
      </c>
      <c r="P11" s="26">
        <v>0</v>
      </c>
      <c r="Q11" s="27">
        <f t="shared" si="4"/>
        <v>51</v>
      </c>
    </row>
    <row r="12" spans="1:32" ht="15.75" customHeight="1" x14ac:dyDescent="0.25">
      <c r="A12" s="22">
        <v>6</v>
      </c>
      <c r="B12" s="23">
        <f t="shared" si="1"/>
        <v>15.5</v>
      </c>
      <c r="C12" s="24" t="s">
        <v>8</v>
      </c>
      <c r="D12" s="25">
        <v>49</v>
      </c>
      <c r="E12" s="25">
        <v>27</v>
      </c>
      <c r="F12" s="25">
        <v>41</v>
      </c>
      <c r="G12" s="25">
        <v>38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6">
        <f t="shared" si="2"/>
        <v>155</v>
      </c>
      <c r="O12" s="26">
        <f t="shared" si="3"/>
        <v>15.5</v>
      </c>
      <c r="P12" s="26">
        <v>0</v>
      </c>
      <c r="Q12" s="27">
        <f t="shared" si="4"/>
        <v>155</v>
      </c>
    </row>
    <row r="13" spans="1:32" ht="15.75" customHeight="1" x14ac:dyDescent="0.25">
      <c r="A13" s="22">
        <v>7</v>
      </c>
      <c r="B13" s="23">
        <f t="shared" si="1"/>
        <v>4.2</v>
      </c>
      <c r="C13" s="24" t="s">
        <v>9</v>
      </c>
      <c r="D13" s="25">
        <v>14</v>
      </c>
      <c r="E13" s="25">
        <v>6</v>
      </c>
      <c r="F13" s="25">
        <v>12</v>
      </c>
      <c r="G13" s="25">
        <v>10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6">
        <f t="shared" si="2"/>
        <v>42</v>
      </c>
      <c r="O13" s="26">
        <f t="shared" si="3"/>
        <v>4.2</v>
      </c>
      <c r="P13" s="26">
        <v>0</v>
      </c>
      <c r="Q13" s="27">
        <f t="shared" si="4"/>
        <v>42</v>
      </c>
    </row>
    <row r="14" spans="1:32" ht="15.75" customHeight="1" x14ac:dyDescent="0.25">
      <c r="A14" s="22">
        <v>8</v>
      </c>
      <c r="B14" s="23">
        <f t="shared" si="1"/>
        <v>1.5</v>
      </c>
      <c r="C14" s="24" t="s">
        <v>10</v>
      </c>
      <c r="D14" s="25">
        <v>3</v>
      </c>
      <c r="E14" s="25">
        <v>5</v>
      </c>
      <c r="F14" s="25">
        <v>4</v>
      </c>
      <c r="G14" s="25">
        <v>3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6">
        <f t="shared" si="2"/>
        <v>15</v>
      </c>
      <c r="O14" s="26">
        <f t="shared" si="3"/>
        <v>1.5</v>
      </c>
      <c r="P14" s="26">
        <v>0</v>
      </c>
      <c r="Q14" s="27">
        <f t="shared" si="4"/>
        <v>15</v>
      </c>
    </row>
    <row r="15" spans="1:32" ht="15.75" customHeight="1" x14ac:dyDescent="0.25">
      <c r="A15" s="22">
        <v>9</v>
      </c>
      <c r="B15" s="23">
        <f t="shared" si="1"/>
        <v>14.3</v>
      </c>
      <c r="C15" s="24" t="s">
        <v>11</v>
      </c>
      <c r="D15" s="25">
        <v>46</v>
      </c>
      <c r="E15" s="25">
        <v>32</v>
      </c>
      <c r="F15" s="25">
        <v>23</v>
      </c>
      <c r="G15" s="25">
        <v>42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6">
        <f t="shared" si="2"/>
        <v>143</v>
      </c>
      <c r="O15" s="26">
        <f t="shared" si="3"/>
        <v>14.3</v>
      </c>
      <c r="P15" s="26">
        <v>0</v>
      </c>
      <c r="Q15" s="27">
        <f t="shared" si="4"/>
        <v>143</v>
      </c>
    </row>
    <row r="16" spans="1:32" ht="15.75" customHeight="1" x14ac:dyDescent="0.25">
      <c r="A16" s="22">
        <v>10</v>
      </c>
      <c r="B16" s="23">
        <f t="shared" si="1"/>
        <v>1.1000000000000001</v>
      </c>
      <c r="C16" s="24" t="s">
        <v>12</v>
      </c>
      <c r="D16" s="25">
        <v>3</v>
      </c>
      <c r="E16" s="25">
        <v>3</v>
      </c>
      <c r="F16" s="25">
        <v>1</v>
      </c>
      <c r="G16" s="25">
        <v>4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6">
        <f t="shared" si="2"/>
        <v>11</v>
      </c>
      <c r="O16" s="26">
        <f t="shared" si="3"/>
        <v>1.1000000000000001</v>
      </c>
      <c r="P16" s="26">
        <v>0</v>
      </c>
      <c r="Q16" s="27">
        <f t="shared" si="4"/>
        <v>11</v>
      </c>
    </row>
    <row r="17" spans="1:19" ht="15.75" customHeight="1" x14ac:dyDescent="0.25">
      <c r="A17" s="22">
        <v>11</v>
      </c>
      <c r="B17" s="23">
        <f t="shared" si="1"/>
        <v>1.2</v>
      </c>
      <c r="C17" s="24" t="s">
        <v>13</v>
      </c>
      <c r="D17" s="25">
        <v>3</v>
      </c>
      <c r="E17" s="25">
        <v>6</v>
      </c>
      <c r="F17" s="25">
        <v>2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6">
        <f t="shared" si="2"/>
        <v>12</v>
      </c>
      <c r="O17" s="26">
        <f t="shared" si="3"/>
        <v>1.2</v>
      </c>
      <c r="P17" s="26">
        <v>0</v>
      </c>
      <c r="Q17" s="27">
        <f t="shared" si="4"/>
        <v>12</v>
      </c>
    </row>
    <row r="18" spans="1:19" ht="15.75" customHeight="1" x14ac:dyDescent="0.25">
      <c r="A18" s="22">
        <v>12</v>
      </c>
      <c r="B18" s="23">
        <f>Q18/10</f>
        <v>1</v>
      </c>
      <c r="C18" s="24" t="s">
        <v>14</v>
      </c>
      <c r="D18" s="25">
        <v>2</v>
      </c>
      <c r="E18" s="25">
        <v>3</v>
      </c>
      <c r="F18" s="25">
        <v>3</v>
      </c>
      <c r="G18" s="25">
        <v>2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6">
        <f t="shared" si="2"/>
        <v>10</v>
      </c>
      <c r="O18" s="26">
        <f t="shared" si="3"/>
        <v>1</v>
      </c>
      <c r="P18" s="26">
        <v>0</v>
      </c>
      <c r="Q18" s="27">
        <f t="shared" si="4"/>
        <v>10</v>
      </c>
    </row>
    <row r="19" spans="1:19" s="18" customFormat="1" ht="17.25" customHeight="1" x14ac:dyDescent="0.25">
      <c r="C19" s="28" t="s">
        <v>265</v>
      </c>
      <c r="D19" s="29">
        <f t="shared" ref="D19:P19" si="5">SUM(D7:D18)</f>
        <v>184</v>
      </c>
      <c r="E19" s="29">
        <f t="shared" si="5"/>
        <v>161</v>
      </c>
      <c r="F19" s="29">
        <f t="shared" si="5"/>
        <v>154</v>
      </c>
      <c r="G19" s="29">
        <f t="shared" si="5"/>
        <v>155</v>
      </c>
      <c r="H19" s="29">
        <f t="shared" si="5"/>
        <v>0</v>
      </c>
      <c r="I19" s="29">
        <f t="shared" si="5"/>
        <v>0</v>
      </c>
      <c r="J19" s="29">
        <f t="shared" si="5"/>
        <v>0</v>
      </c>
      <c r="K19" s="29">
        <f t="shared" si="5"/>
        <v>0</v>
      </c>
      <c r="L19" s="29">
        <f t="shared" si="5"/>
        <v>0</v>
      </c>
      <c r="M19" s="29">
        <f t="shared" si="5"/>
        <v>0</v>
      </c>
      <c r="N19" s="30">
        <f t="shared" si="5"/>
        <v>654</v>
      </c>
      <c r="O19" s="30">
        <f t="shared" si="5"/>
        <v>65.400000000000006</v>
      </c>
      <c r="P19" s="30">
        <f t="shared" si="5"/>
        <v>0</v>
      </c>
      <c r="Q19" s="27">
        <f t="shared" si="4"/>
        <v>654</v>
      </c>
      <c r="R19" s="31"/>
      <c r="S19" s="31"/>
    </row>
    <row r="20" spans="1:19" x14ac:dyDescent="0.25">
      <c r="A20" s="32"/>
      <c r="B20" s="32"/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9" x14ac:dyDescent="0.25">
      <c r="A21" s="32"/>
      <c r="B21" s="32"/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9" x14ac:dyDescent="0.25">
      <c r="A22" s="32"/>
      <c r="B22" s="32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9" x14ac:dyDescent="0.25">
      <c r="A23" s="32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9" x14ac:dyDescent="0.25">
      <c r="A24" s="32"/>
      <c r="B24" s="32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9" x14ac:dyDescent="0.25">
      <c r="A25" s="32"/>
      <c r="B25" s="32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9" x14ac:dyDescent="0.25">
      <c r="A26" s="32"/>
      <c r="B26" s="32"/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9" x14ac:dyDescent="0.25">
      <c r="A27" s="32"/>
      <c r="B27" s="32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9" x14ac:dyDescent="0.25">
      <c r="A28" s="32"/>
      <c r="B28" s="32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9" x14ac:dyDescent="0.25">
      <c r="A29" s="32"/>
      <c r="B29" s="32"/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9" x14ac:dyDescent="0.25">
      <c r="A30" s="32"/>
      <c r="B30" s="32"/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9" x14ac:dyDescent="0.25">
      <c r="A31" s="32"/>
      <c r="B31" s="32"/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9" x14ac:dyDescent="0.25">
      <c r="A32" s="32"/>
      <c r="B32" s="32"/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25">
      <c r="A33" s="32"/>
      <c r="B33" s="32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25">
      <c r="A34" s="32"/>
      <c r="B34" s="32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32"/>
      <c r="B35" s="32"/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25">
      <c r="A36" s="32"/>
      <c r="B36" s="3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x14ac:dyDescent="0.25">
      <c r="A37" s="32"/>
      <c r="B37" s="32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25">
      <c r="A38" s="32"/>
      <c r="B38" s="3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25">
      <c r="A39" s="32"/>
      <c r="B39" s="32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x14ac:dyDescent="0.25">
      <c r="A40" s="32"/>
      <c r="B40" s="3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x14ac:dyDescent="0.25">
      <c r="A41" s="32"/>
      <c r="B41" s="32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x14ac:dyDescent="0.25">
      <c r="A42" s="32"/>
      <c r="B42" s="3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x14ac:dyDescent="0.25">
      <c r="A43" s="32"/>
      <c r="B43" s="32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25">
      <c r="A44" s="32"/>
      <c r="B44" s="3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x14ac:dyDescent="0.25">
      <c r="A45" s="32"/>
      <c r="B45" s="32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x14ac:dyDescent="0.25">
      <c r="A46" s="32"/>
      <c r="B46" s="3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x14ac:dyDescent="0.25">
      <c r="A47" s="32"/>
      <c r="B47" s="32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1:16" x14ac:dyDescent="0.25">
      <c r="A48" s="32"/>
      <c r="B48" s="3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  <row r="49" spans="1:16" x14ac:dyDescent="0.25">
      <c r="A49" s="32"/>
      <c r="B49" s="32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16" x14ac:dyDescent="0.25">
      <c r="A50" s="32"/>
      <c r="B50" s="32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  <row r="51" spans="1:16" x14ac:dyDescent="0.25">
      <c r="A51" s="32"/>
      <c r="B51" s="32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1:16" x14ac:dyDescent="0.25">
      <c r="A52" s="32"/>
      <c r="B52" s="32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</row>
    <row r="53" spans="1:16" x14ac:dyDescent="0.25">
      <c r="A53" s="32"/>
      <c r="B53" s="32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x14ac:dyDescent="0.25">
      <c r="A54" s="32"/>
      <c r="B54" s="32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</row>
    <row r="55" spans="1:16" x14ac:dyDescent="0.25">
      <c r="A55" s="32"/>
      <c r="B55" s="32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 x14ac:dyDescent="0.25">
      <c r="A56" s="32"/>
      <c r="B56" s="32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x14ac:dyDescent="0.25">
      <c r="A57" s="32"/>
      <c r="B57" s="32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  <row r="58" spans="1:16" x14ac:dyDescent="0.25">
      <c r="A58" s="32"/>
      <c r="B58" s="32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</row>
    <row r="59" spans="1:16" x14ac:dyDescent="0.25">
      <c r="A59" s="32"/>
      <c r="B59" s="32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</row>
    <row r="60" spans="1:16" x14ac:dyDescent="0.25">
      <c r="A60" s="32"/>
      <c r="B60" s="32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</row>
    <row r="61" spans="1:16" ht="27.75" customHeight="1" x14ac:dyDescent="0.25">
      <c r="A61" s="32"/>
      <c r="B61" s="32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</row>
    <row r="62" spans="1:16" x14ac:dyDescent="0.25">
      <c r="A62" s="32"/>
      <c r="B62" s="32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</row>
    <row r="63" spans="1:16" x14ac:dyDescent="0.25">
      <c r="A63" s="32"/>
      <c r="B63" s="32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x14ac:dyDescent="0.25">
      <c r="A64" s="32"/>
      <c r="B64" s="3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</row>
    <row r="65" spans="1:16" x14ac:dyDescent="0.25">
      <c r="A65" s="32"/>
      <c r="B65" s="32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</row>
    <row r="66" spans="1:16" x14ac:dyDescent="0.25">
      <c r="A66" s="32"/>
      <c r="B66" s="3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6" x14ac:dyDescent="0.25">
      <c r="A67" s="32"/>
      <c r="B67" s="32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1:16" ht="20.25" customHeight="1" x14ac:dyDescent="0.25">
      <c r="A68" s="32"/>
      <c r="B68" s="32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1:16" x14ac:dyDescent="0.25">
      <c r="A69" s="32"/>
      <c r="B69" s="32"/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70" spans="1:16" x14ac:dyDescent="0.25">
      <c r="A70" s="32"/>
      <c r="B70" s="32"/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1:16" x14ac:dyDescent="0.25">
      <c r="A71" s="32"/>
      <c r="B71" s="32"/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</row>
    <row r="72" spans="1:16" x14ac:dyDescent="0.25">
      <c r="A72" s="32"/>
      <c r="B72" s="32"/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</row>
    <row r="73" spans="1:16" x14ac:dyDescent="0.25">
      <c r="A73" s="32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</row>
    <row r="74" spans="1:16" x14ac:dyDescent="0.25">
      <c r="A74" s="32"/>
      <c r="B74" s="32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</row>
    <row r="75" spans="1:16" x14ac:dyDescent="0.25">
      <c r="A75" s="32"/>
      <c r="B75" s="32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</row>
    <row r="76" spans="1:16" x14ac:dyDescent="0.25">
      <c r="A76" s="32"/>
      <c r="B76" s="32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</row>
    <row r="77" spans="1:16" x14ac:dyDescent="0.25">
      <c r="A77" s="32"/>
      <c r="B77" s="32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</row>
    <row r="78" spans="1:16" x14ac:dyDescent="0.25">
      <c r="A78" s="32"/>
      <c r="B78" s="32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79" spans="1:16" x14ac:dyDescent="0.25">
      <c r="A79" s="32"/>
      <c r="B79" s="32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1:16" x14ac:dyDescent="0.25">
      <c r="A80" s="32"/>
      <c r="B80" s="32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1:16" x14ac:dyDescent="0.25">
      <c r="A81" s="32"/>
      <c r="B81" s="32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1:16" x14ac:dyDescent="0.25">
      <c r="A82" s="32"/>
      <c r="B82" s="32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1:16" x14ac:dyDescent="0.25">
      <c r="A83" s="32"/>
      <c r="B83" s="32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</row>
    <row r="84" spans="1:16" x14ac:dyDescent="0.25">
      <c r="A84" s="32"/>
      <c r="B84" s="32"/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pans="1:16" x14ac:dyDescent="0.25">
      <c r="A85" s="32"/>
      <c r="B85" s="32"/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</row>
    <row r="86" spans="1:16" x14ac:dyDescent="0.25">
      <c r="A86" s="32"/>
      <c r="B86" s="32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</row>
    <row r="87" spans="1:16" x14ac:dyDescent="0.25">
      <c r="A87" s="32"/>
      <c r="B87" s="32"/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1:16" x14ac:dyDescent="0.25">
      <c r="A88" s="32"/>
      <c r="B88" s="32"/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</row>
    <row r="89" spans="1:16" x14ac:dyDescent="0.25">
      <c r="A89" s="32"/>
      <c r="B89" s="32"/>
      <c r="C89" s="33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</row>
    <row r="90" spans="1:16" x14ac:dyDescent="0.25">
      <c r="A90" s="32"/>
      <c r="B90" s="32"/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1:16" x14ac:dyDescent="0.25">
      <c r="A91" s="32"/>
      <c r="B91" s="32"/>
      <c r="C91" s="33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</row>
    <row r="92" spans="1:16" x14ac:dyDescent="0.25">
      <c r="A92" s="32"/>
      <c r="B92" s="32"/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</row>
    <row r="93" spans="1:16" x14ac:dyDescent="0.25">
      <c r="A93" s="32"/>
      <c r="B93" s="32"/>
      <c r="C93" s="33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</row>
    <row r="94" spans="1:16" x14ac:dyDescent="0.25">
      <c r="A94" s="32"/>
      <c r="B94" s="32"/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1:16" x14ac:dyDescent="0.25">
      <c r="A95" s="32"/>
      <c r="B95" s="32"/>
      <c r="C95" s="33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</row>
    <row r="96" spans="1:16" x14ac:dyDescent="0.25">
      <c r="A96" s="32"/>
      <c r="B96" s="32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1:16" x14ac:dyDescent="0.25">
      <c r="A97" s="32"/>
      <c r="B97" s="32"/>
      <c r="C97" s="33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</row>
    <row r="98" spans="1:16" x14ac:dyDescent="0.25">
      <c r="A98" s="32"/>
      <c r="B98" s="32"/>
      <c r="C98" s="33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1:16" x14ac:dyDescent="0.25">
      <c r="A99" s="32"/>
      <c r="B99" s="32"/>
      <c r="C99" s="33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</row>
    <row r="100" spans="1:16" x14ac:dyDescent="0.25">
      <c r="A100" s="32"/>
      <c r="B100" s="32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</row>
    <row r="101" spans="1:16" x14ac:dyDescent="0.25">
      <c r="A101" s="32"/>
      <c r="B101" s="32"/>
      <c r="C101" s="33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</row>
    <row r="102" spans="1:16" x14ac:dyDescent="0.25">
      <c r="A102" s="32"/>
      <c r="B102" s="32"/>
      <c r="C102" s="33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1:16" x14ac:dyDescent="0.25">
      <c r="A103" s="32"/>
      <c r="B103" s="32"/>
      <c r="C103" s="33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</row>
    <row r="104" spans="1:16" x14ac:dyDescent="0.25">
      <c r="A104" s="32"/>
      <c r="B104" s="32"/>
      <c r="C104" s="33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</row>
    <row r="105" spans="1:16" x14ac:dyDescent="0.25">
      <c r="A105" s="32"/>
      <c r="B105" s="32"/>
      <c r="C105" s="33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</row>
    <row r="106" spans="1:16" x14ac:dyDescent="0.25">
      <c r="A106" s="32"/>
      <c r="B106" s="32"/>
      <c r="C106" s="33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</row>
    <row r="107" spans="1:16" x14ac:dyDescent="0.25">
      <c r="A107" s="32"/>
      <c r="B107" s="32"/>
      <c r="C107" s="33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</row>
    <row r="108" spans="1:16" x14ac:dyDescent="0.25">
      <c r="A108" s="32"/>
      <c r="B108" s="32"/>
      <c r="C108" s="33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</row>
    <row r="109" spans="1:16" x14ac:dyDescent="0.25">
      <c r="A109" s="32"/>
      <c r="B109" s="32"/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</row>
    <row r="110" spans="1:16" x14ac:dyDescent="0.25">
      <c r="A110" s="32"/>
      <c r="B110" s="32"/>
      <c r="C110" s="33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</row>
    <row r="111" spans="1:16" x14ac:dyDescent="0.25">
      <c r="A111" s="32"/>
      <c r="B111" s="32"/>
      <c r="C111" s="33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</row>
    <row r="112" spans="1:16" x14ac:dyDescent="0.25">
      <c r="A112" s="32"/>
      <c r="B112" s="32"/>
      <c r="C112" s="33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</row>
    <row r="113" spans="1:16" x14ac:dyDescent="0.25">
      <c r="A113" s="32"/>
      <c r="B113" s="32"/>
      <c r="C113" s="33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</row>
    <row r="114" spans="1:16" x14ac:dyDescent="0.25">
      <c r="A114" s="32"/>
      <c r="B114" s="32"/>
      <c r="C114" s="33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</row>
    <row r="115" spans="1:16" x14ac:dyDescent="0.25">
      <c r="A115" s="32"/>
      <c r="B115" s="32"/>
      <c r="C115" s="33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1:16" x14ac:dyDescent="0.25">
      <c r="A116" s="32"/>
      <c r="B116" s="32"/>
      <c r="C116" s="33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</row>
    <row r="117" spans="1:16" x14ac:dyDescent="0.25">
      <c r="A117" s="32"/>
      <c r="B117" s="32"/>
      <c r="C117" s="33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</row>
    <row r="118" spans="1:16" x14ac:dyDescent="0.25">
      <c r="A118" s="32"/>
      <c r="B118" s="32"/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</row>
    <row r="119" spans="1:16" x14ac:dyDescent="0.25">
      <c r="A119" s="32"/>
      <c r="B119" s="32"/>
      <c r="C119" s="33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</row>
    <row r="120" spans="1:16" x14ac:dyDescent="0.25">
      <c r="A120" s="32"/>
      <c r="B120" s="32"/>
      <c r="C120" s="33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</row>
    <row r="121" spans="1:16" x14ac:dyDescent="0.25">
      <c r="A121" s="32"/>
      <c r="B121" s="32"/>
      <c r="C121" s="33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</row>
    <row r="122" spans="1:16" x14ac:dyDescent="0.25">
      <c r="A122" s="32"/>
      <c r="B122" s="32"/>
      <c r="C122" s="33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</row>
    <row r="123" spans="1:16" x14ac:dyDescent="0.25">
      <c r="A123" s="32"/>
      <c r="B123" s="32"/>
      <c r="C123" s="33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</row>
    <row r="124" spans="1:16" x14ac:dyDescent="0.25">
      <c r="A124" s="32"/>
      <c r="B124" s="32"/>
      <c r="C124" s="33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</row>
    <row r="125" spans="1:16" x14ac:dyDescent="0.25">
      <c r="A125" s="32"/>
      <c r="B125" s="32"/>
      <c r="C125" s="33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</row>
    <row r="126" spans="1:16" x14ac:dyDescent="0.25">
      <c r="A126" s="32"/>
      <c r="B126" s="32"/>
      <c r="C126" s="33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</row>
    <row r="127" spans="1:16" x14ac:dyDescent="0.25">
      <c r="A127" s="32"/>
      <c r="B127" s="32"/>
      <c r="C127" s="33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</row>
    <row r="128" spans="1:16" x14ac:dyDescent="0.25">
      <c r="A128" s="32"/>
      <c r="B128" s="32"/>
      <c r="C128" s="33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</row>
    <row r="129" spans="1:16" x14ac:dyDescent="0.25">
      <c r="A129" s="32"/>
      <c r="B129" s="32"/>
      <c r="C129" s="33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</row>
    <row r="130" spans="1:16" x14ac:dyDescent="0.25">
      <c r="A130" s="32"/>
      <c r="B130" s="32"/>
      <c r="C130" s="33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</row>
    <row r="131" spans="1:16" x14ac:dyDescent="0.25">
      <c r="A131" s="32"/>
      <c r="B131" s="32"/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</row>
    <row r="132" spans="1:16" x14ac:dyDescent="0.25">
      <c r="A132" s="32"/>
      <c r="B132" s="32"/>
      <c r="C132" s="33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</row>
    <row r="133" spans="1:16" x14ac:dyDescent="0.25">
      <c r="A133" s="32"/>
      <c r="B133" s="32"/>
      <c r="C133" s="33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</row>
    <row r="134" spans="1:16" x14ac:dyDescent="0.25">
      <c r="A134" s="32"/>
      <c r="B134" s="32"/>
      <c r="C134" s="33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</row>
    <row r="135" spans="1:16" x14ac:dyDescent="0.25">
      <c r="A135" s="32"/>
      <c r="B135" s="32"/>
      <c r="C135" s="33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AF48"/>
  <sheetViews>
    <sheetView workbookViewId="0">
      <selection activeCell="D1" sqref="D1"/>
    </sheetView>
  </sheetViews>
  <sheetFormatPr defaultRowHeight="15" x14ac:dyDescent="0.25"/>
  <cols>
    <col min="1" max="1" width="5.28515625" style="35" customWidth="1"/>
    <col min="2" max="2" width="0.28515625" style="35" customWidth="1"/>
    <col min="3" max="3" width="12" style="9" customWidth="1"/>
    <col min="4" max="13" width="8.85546875" style="36" customWidth="1"/>
    <col min="14" max="15" width="11" style="36" customWidth="1"/>
    <col min="16" max="16" width="10.140625" style="36" customWidth="1"/>
    <col min="17" max="17" width="10.42578125" style="9" customWidth="1"/>
    <col min="18" max="16384" width="9.140625" style="9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306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32" ht="20.25" customHeight="1" x14ac:dyDescent="0.25">
      <c r="A4" s="10"/>
      <c r="B4" s="10"/>
      <c r="C4" s="10"/>
      <c r="D4" s="11" t="s">
        <v>307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32" s="18" customFormat="1" ht="20.25" customHeight="1" x14ac:dyDescent="0.25">
      <c r="A5" s="13" t="s">
        <v>1</v>
      </c>
      <c r="B5" s="14"/>
      <c r="C5" s="15" t="s">
        <v>2</v>
      </c>
      <c r="D5" s="16">
        <v>1</v>
      </c>
      <c r="E5" s="16">
        <v>2</v>
      </c>
      <c r="F5" s="16">
        <f t="shared" ref="F5:M5" si="0">+E5+1</f>
        <v>3</v>
      </c>
      <c r="G5" s="16">
        <f t="shared" si="0"/>
        <v>4</v>
      </c>
      <c r="H5" s="16">
        <f t="shared" si="0"/>
        <v>5</v>
      </c>
      <c r="I5" s="16">
        <f t="shared" si="0"/>
        <v>6</v>
      </c>
      <c r="J5" s="16">
        <f t="shared" si="0"/>
        <v>7</v>
      </c>
      <c r="K5" s="16">
        <f t="shared" si="0"/>
        <v>8</v>
      </c>
      <c r="L5" s="16">
        <f t="shared" si="0"/>
        <v>9</v>
      </c>
      <c r="M5" s="16">
        <f t="shared" si="0"/>
        <v>10</v>
      </c>
      <c r="N5" s="17" t="s">
        <v>33</v>
      </c>
      <c r="O5" s="17" t="s">
        <v>34</v>
      </c>
      <c r="P5" s="16" t="s">
        <v>266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s="18" customFormat="1" ht="20.25" hidden="1" customHeight="1" x14ac:dyDescent="0.25">
      <c r="A6" s="19"/>
      <c r="B6" s="20"/>
      <c r="C6" s="2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ht="15.75" customHeight="1" x14ac:dyDescent="0.25">
      <c r="A7" s="22">
        <v>1</v>
      </c>
      <c r="B7" s="23">
        <f>Q7/10</f>
        <v>0</v>
      </c>
      <c r="C7" s="24" t="s">
        <v>16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/>
      <c r="L7" s="25"/>
      <c r="M7" s="25"/>
      <c r="N7" s="26">
        <f>SUM(D7:M7)</f>
        <v>0</v>
      </c>
      <c r="O7" s="26">
        <f>N7/10</f>
        <v>0</v>
      </c>
      <c r="P7" s="26">
        <v>0</v>
      </c>
      <c r="Q7" s="27">
        <f>SUM(D7:M7)</f>
        <v>0</v>
      </c>
    </row>
    <row r="8" spans="1:32" s="18" customFormat="1" ht="17.25" customHeight="1" x14ac:dyDescent="0.25">
      <c r="C8" s="28" t="s">
        <v>265</v>
      </c>
      <c r="D8" s="29">
        <f t="shared" ref="D8:P8" si="1">SUM(D7:D7)</f>
        <v>0</v>
      </c>
      <c r="E8" s="29">
        <f t="shared" si="1"/>
        <v>0</v>
      </c>
      <c r="F8" s="29">
        <f t="shared" si="1"/>
        <v>0</v>
      </c>
      <c r="G8" s="29">
        <f t="shared" si="1"/>
        <v>0</v>
      </c>
      <c r="H8" s="29">
        <f t="shared" si="1"/>
        <v>0</v>
      </c>
      <c r="I8" s="29">
        <f t="shared" si="1"/>
        <v>0</v>
      </c>
      <c r="J8" s="29">
        <f t="shared" si="1"/>
        <v>0</v>
      </c>
      <c r="K8" s="29">
        <f t="shared" si="1"/>
        <v>0</v>
      </c>
      <c r="L8" s="29">
        <f t="shared" si="1"/>
        <v>0</v>
      </c>
      <c r="M8" s="29">
        <f t="shared" si="1"/>
        <v>0</v>
      </c>
      <c r="N8" s="30">
        <f t="shared" si="1"/>
        <v>0</v>
      </c>
      <c r="O8" s="30">
        <f t="shared" si="1"/>
        <v>0</v>
      </c>
      <c r="P8" s="30">
        <f t="shared" si="1"/>
        <v>0</v>
      </c>
      <c r="Q8" s="27">
        <f>SUM(D8:M8)</f>
        <v>0</v>
      </c>
      <c r="R8" s="31"/>
      <c r="S8" s="31"/>
    </row>
    <row r="9" spans="1:32" x14ac:dyDescent="0.25">
      <c r="A9" s="32"/>
      <c r="B9" s="32"/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32" x14ac:dyDescent="0.25">
      <c r="A10" s="32"/>
      <c r="B10" s="32"/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32" x14ac:dyDescent="0.25">
      <c r="A11" s="32"/>
      <c r="B11" s="32"/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32" x14ac:dyDescent="0.25">
      <c r="A12" s="32"/>
      <c r="B12" s="32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32" x14ac:dyDescent="0.25">
      <c r="A13" s="32"/>
      <c r="B13" s="32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32" x14ac:dyDescent="0.25">
      <c r="A14" s="32"/>
      <c r="B14" s="32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32" x14ac:dyDescent="0.25">
      <c r="A15" s="32"/>
      <c r="B15" s="32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32" x14ac:dyDescent="0.25">
      <c r="A16" s="32"/>
      <c r="B16" s="32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5">
      <c r="A17" s="32"/>
      <c r="B17" s="32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25">
      <c r="A18" s="32"/>
      <c r="B18" s="32"/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x14ac:dyDescent="0.25">
      <c r="A19" s="32"/>
      <c r="B19" s="32"/>
      <c r="C19" s="3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x14ac:dyDescent="0.25">
      <c r="A20" s="32"/>
      <c r="B20" s="32"/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x14ac:dyDescent="0.25">
      <c r="A21" s="32"/>
      <c r="B21" s="32"/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x14ac:dyDescent="0.25">
      <c r="A22" s="32"/>
      <c r="B22" s="32"/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x14ac:dyDescent="0.25">
      <c r="A23" s="32"/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x14ac:dyDescent="0.25">
      <c r="A24" s="32"/>
      <c r="B24" s="32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x14ac:dyDescent="0.25">
      <c r="A25" s="32"/>
      <c r="B25" s="32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25">
      <c r="A26" s="32"/>
      <c r="B26" s="32"/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25">
      <c r="A27" s="32"/>
      <c r="B27" s="32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25">
      <c r="A28" s="32"/>
      <c r="B28" s="32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25">
      <c r="A29" s="32"/>
      <c r="B29" s="32"/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25">
      <c r="A30" s="32"/>
      <c r="B30" s="32"/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25">
      <c r="A31" s="32"/>
      <c r="B31" s="32"/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25">
      <c r="A32" s="32"/>
      <c r="B32" s="32"/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25">
      <c r="A33" s="32"/>
      <c r="B33" s="32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25">
      <c r="A34" s="32"/>
      <c r="B34" s="32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32"/>
      <c r="B35" s="32"/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25">
      <c r="A36" s="32"/>
      <c r="B36" s="32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x14ac:dyDescent="0.25">
      <c r="A37" s="32"/>
      <c r="B37" s="32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25">
      <c r="A38" s="32"/>
      <c r="B38" s="3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25">
      <c r="A39" s="32"/>
      <c r="B39" s="32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x14ac:dyDescent="0.25">
      <c r="A40" s="32"/>
      <c r="B40" s="3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x14ac:dyDescent="0.25">
      <c r="A41" s="32"/>
      <c r="B41" s="32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x14ac:dyDescent="0.25">
      <c r="A42" s="32"/>
      <c r="B42" s="3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x14ac:dyDescent="0.25">
      <c r="A43" s="32"/>
      <c r="B43" s="32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25">
      <c r="A44" s="32"/>
      <c r="B44" s="3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x14ac:dyDescent="0.25">
      <c r="A45" s="32"/>
      <c r="B45" s="32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x14ac:dyDescent="0.25">
      <c r="A46" s="32"/>
      <c r="B46" s="3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x14ac:dyDescent="0.25">
      <c r="A47" s="32"/>
      <c r="B47" s="32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1:16" x14ac:dyDescent="0.25">
      <c r="A48" s="32"/>
      <c r="B48" s="3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zoomScale="30" zoomScaleNormal="30" workbookViewId="0">
      <selection activeCell="AK1" sqref="AK1"/>
    </sheetView>
  </sheetViews>
  <sheetFormatPr defaultRowHeight="15" x14ac:dyDescent="0.25"/>
  <cols>
    <col min="1" max="16384" width="9.140625" style="38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40"/>
      <c r="B1" s="40"/>
      <c r="C1" s="40"/>
      <c r="D1" s="40"/>
      <c r="E1" s="40"/>
      <c r="F1" s="40"/>
      <c r="G1" s="40"/>
      <c r="H1" s="40"/>
      <c r="I1" s="40"/>
    </row>
    <row r="2" spans="1:9" ht="26.25" x14ac:dyDescent="0.4">
      <c r="A2" s="40"/>
      <c r="B2" s="40"/>
      <c r="C2" s="40"/>
      <c r="D2" s="40"/>
      <c r="E2" s="40"/>
      <c r="F2" s="40"/>
      <c r="G2" s="40"/>
      <c r="H2" s="40"/>
      <c r="I2" s="40"/>
    </row>
    <row r="3" spans="1:9" ht="15" customHeight="1" thickBot="1" x14ac:dyDescent="0.45">
      <c r="A3" s="40"/>
      <c r="B3" s="40"/>
      <c r="C3" s="40"/>
      <c r="D3" s="40"/>
      <c r="E3" s="40"/>
      <c r="F3" s="40"/>
      <c r="G3" s="40"/>
      <c r="H3" s="40"/>
      <c r="I3" s="40"/>
    </row>
    <row r="4" spans="1:9" ht="4.5" customHeight="1" thickBot="1" x14ac:dyDescent="0.45">
      <c r="A4" s="40"/>
      <c r="B4" s="40"/>
      <c r="C4" s="41"/>
      <c r="D4" s="42"/>
      <c r="E4" s="42"/>
      <c r="F4" s="42"/>
      <c r="G4" s="43"/>
      <c r="H4" s="40"/>
      <c r="I4" s="40"/>
    </row>
    <row r="5" spans="1:9" ht="26.25" x14ac:dyDescent="0.4">
      <c r="A5" s="40"/>
      <c r="B5" s="40"/>
      <c r="C5" s="44"/>
      <c r="D5" s="45">
        <v>401</v>
      </c>
      <c r="E5" s="46" t="s">
        <v>406</v>
      </c>
      <c r="F5" s="47" t="s">
        <v>426</v>
      </c>
      <c r="G5" s="48"/>
      <c r="H5" s="40"/>
      <c r="I5" s="40"/>
    </row>
    <row r="6" spans="1:9" ht="26.25" x14ac:dyDescent="0.4">
      <c r="A6" s="40"/>
      <c r="B6" s="40"/>
      <c r="C6" s="44"/>
      <c r="D6" s="49">
        <v>402</v>
      </c>
      <c r="E6" s="50" t="s">
        <v>407</v>
      </c>
      <c r="F6" s="51" t="s">
        <v>427</v>
      </c>
      <c r="G6" s="48"/>
      <c r="H6" s="40"/>
      <c r="I6" s="40"/>
    </row>
    <row r="7" spans="1:9" ht="26.25" x14ac:dyDescent="0.4">
      <c r="A7" s="40"/>
      <c r="B7" s="40"/>
      <c r="C7" s="44"/>
      <c r="D7" s="49">
        <v>404</v>
      </c>
      <c r="E7" s="50" t="s">
        <v>408</v>
      </c>
      <c r="F7" s="51" t="s">
        <v>428</v>
      </c>
      <c r="G7" s="48"/>
      <c r="H7" s="40"/>
      <c r="I7" s="40"/>
    </row>
    <row r="8" spans="1:9" ht="26.25" x14ac:dyDescent="0.4">
      <c r="A8" s="40"/>
      <c r="B8" s="40"/>
      <c r="C8" s="44"/>
      <c r="D8" s="49">
        <v>405</v>
      </c>
      <c r="E8" s="50" t="s">
        <v>401</v>
      </c>
      <c r="F8" s="51" t="s">
        <v>6</v>
      </c>
      <c r="G8" s="48"/>
      <c r="H8" s="40"/>
      <c r="I8" s="40"/>
    </row>
    <row r="9" spans="1:9" ht="26.25" x14ac:dyDescent="0.4">
      <c r="A9" s="40"/>
      <c r="B9" s="40"/>
      <c r="C9" s="44"/>
      <c r="D9" s="49">
        <v>412</v>
      </c>
      <c r="E9" s="50" t="s">
        <v>405</v>
      </c>
      <c r="F9" s="51" t="s">
        <v>7</v>
      </c>
      <c r="G9" s="48"/>
      <c r="H9" s="40"/>
      <c r="I9" s="40"/>
    </row>
    <row r="10" spans="1:9" ht="26.25" x14ac:dyDescent="0.4">
      <c r="A10" s="40"/>
      <c r="B10" s="40"/>
      <c r="C10" s="44"/>
      <c r="D10" s="49">
        <v>416</v>
      </c>
      <c r="E10" s="50" t="s">
        <v>402</v>
      </c>
      <c r="F10" s="51" t="s">
        <v>8</v>
      </c>
      <c r="G10" s="48"/>
      <c r="H10" s="40"/>
      <c r="I10" s="40"/>
    </row>
    <row r="11" spans="1:9" ht="26.25" x14ac:dyDescent="0.4">
      <c r="A11" s="40"/>
      <c r="B11" s="40"/>
      <c r="C11" s="44"/>
      <c r="D11" s="49">
        <v>417</v>
      </c>
      <c r="E11" s="50" t="s">
        <v>397</v>
      </c>
      <c r="F11" s="51" t="s">
        <v>9</v>
      </c>
      <c r="G11" s="48"/>
      <c r="H11" s="40"/>
      <c r="I11" s="40"/>
    </row>
    <row r="12" spans="1:9" ht="26.25" x14ac:dyDescent="0.4">
      <c r="A12" s="40"/>
      <c r="B12" s="40"/>
      <c r="C12" s="44"/>
      <c r="D12" s="49">
        <v>423</v>
      </c>
      <c r="E12" s="50" t="s">
        <v>404</v>
      </c>
      <c r="F12" s="51" t="s">
        <v>10</v>
      </c>
      <c r="G12" s="48"/>
      <c r="H12" s="40"/>
      <c r="I12" s="40"/>
    </row>
    <row r="13" spans="1:9" ht="26.25" x14ac:dyDescent="0.4">
      <c r="A13" s="40"/>
      <c r="B13" s="40"/>
      <c r="C13" s="44"/>
      <c r="D13" s="49">
        <v>424</v>
      </c>
      <c r="E13" s="50" t="s">
        <v>403</v>
      </c>
      <c r="F13" s="51" t="s">
        <v>11</v>
      </c>
      <c r="G13" s="48"/>
      <c r="H13" s="40"/>
      <c r="I13" s="40"/>
    </row>
    <row r="14" spans="1:9" ht="26.25" x14ac:dyDescent="0.4">
      <c r="A14" s="40"/>
      <c r="B14" s="40"/>
      <c r="C14" s="44"/>
      <c r="D14" s="49">
        <v>425</v>
      </c>
      <c r="E14" s="50" t="s">
        <v>398</v>
      </c>
      <c r="F14" s="51" t="s">
        <v>12</v>
      </c>
      <c r="G14" s="48"/>
      <c r="H14" s="40"/>
      <c r="I14" s="40"/>
    </row>
    <row r="15" spans="1:9" ht="26.25" x14ac:dyDescent="0.4">
      <c r="A15" s="40"/>
      <c r="B15" s="40"/>
      <c r="C15" s="44"/>
      <c r="D15" s="49">
        <v>426</v>
      </c>
      <c r="E15" s="50" t="s">
        <v>399</v>
      </c>
      <c r="F15" s="51" t="s">
        <v>429</v>
      </c>
      <c r="G15" s="48"/>
      <c r="H15" s="40"/>
      <c r="I15" s="40"/>
    </row>
    <row r="16" spans="1:9" ht="27" thickBot="1" x14ac:dyDescent="0.45">
      <c r="A16" s="40"/>
      <c r="B16" s="40"/>
      <c r="C16" s="44"/>
      <c r="D16" s="52">
        <v>429</v>
      </c>
      <c r="E16" s="53" t="s">
        <v>400</v>
      </c>
      <c r="F16" s="54" t="s">
        <v>430</v>
      </c>
      <c r="G16" s="48"/>
      <c r="H16" s="40"/>
      <c r="I16" s="40"/>
    </row>
    <row r="17" spans="1:9" ht="4.5" customHeight="1" thickBot="1" x14ac:dyDescent="0.45">
      <c r="A17" s="40"/>
      <c r="B17" s="40"/>
      <c r="C17" s="55"/>
      <c r="D17" s="56"/>
      <c r="E17" s="56"/>
      <c r="F17" s="56"/>
      <c r="G17" s="57"/>
      <c r="H17" s="40"/>
      <c r="I17" s="40"/>
    </row>
    <row r="18" spans="1:9" ht="15" customHeight="1" x14ac:dyDescent="0.4">
      <c r="A18" s="40"/>
      <c r="B18" s="40"/>
      <c r="C18" s="40"/>
      <c r="D18" s="40"/>
      <c r="E18" s="40"/>
      <c r="F18" s="40"/>
      <c r="G18" s="40"/>
      <c r="H18" s="40"/>
      <c r="I18" s="40"/>
    </row>
    <row r="19" spans="1:9" ht="26.25" x14ac:dyDescent="0.4">
      <c r="A19" s="40"/>
      <c r="B19" s="40"/>
      <c r="C19" s="40"/>
      <c r="D19" s="40"/>
      <c r="E19" s="40"/>
      <c r="F19" s="40"/>
      <c r="G19" s="40"/>
      <c r="H19" s="40"/>
      <c r="I19" s="40"/>
    </row>
    <row r="20" spans="1:9" ht="26.25" x14ac:dyDescent="0.4">
      <c r="A20" s="40"/>
      <c r="B20" s="40"/>
      <c r="C20" s="40"/>
      <c r="D20" s="40"/>
      <c r="E20" s="40"/>
      <c r="F20" s="40"/>
      <c r="G20" s="40"/>
      <c r="H20" s="40"/>
      <c r="I20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177"/>
  <sheetViews>
    <sheetView topLeftCell="A4" zoomScale="90" zoomScaleNormal="90" workbookViewId="0">
      <selection activeCell="K159" sqref="K5:K159"/>
    </sheetView>
  </sheetViews>
  <sheetFormatPr defaultRowHeight="15" x14ac:dyDescent="0.25"/>
  <cols>
    <col min="1" max="2" width="9.140625" style="112"/>
    <col min="3" max="3" width="12.28515625" style="112" customWidth="1"/>
    <col min="4" max="4" width="9.85546875" style="112" customWidth="1"/>
    <col min="5" max="6" width="9.140625" style="112"/>
    <col min="7" max="7" width="10.42578125" style="112" bestFit="1" customWidth="1"/>
    <col min="8" max="8" width="14.7109375" style="112" bestFit="1" customWidth="1"/>
    <col min="9" max="9" width="9.85546875" style="112" bestFit="1" customWidth="1"/>
    <col min="10" max="10" width="13.28515625" style="112" bestFit="1" customWidth="1"/>
    <col min="11" max="11" width="12.28515625" style="112" bestFit="1" customWidth="1"/>
    <col min="12" max="12" width="3.7109375" style="112" customWidth="1"/>
    <col min="13" max="15" width="0" style="111" hidden="1" customWidth="1"/>
    <col min="16" max="16" width="12.42578125" style="112" customWidth="1"/>
    <col min="17" max="16384" width="9.140625" style="112"/>
  </cols>
  <sheetData>
    <row r="1" spans="1:21" x14ac:dyDescent="0.25">
      <c r="C1" s="111"/>
      <c r="F1" s="111"/>
      <c r="G1" s="111"/>
      <c r="H1" s="111"/>
      <c r="I1" s="111"/>
      <c r="J1" s="111"/>
    </row>
    <row r="2" spans="1:21" ht="15.75" thickBot="1" x14ac:dyDescent="0.3">
      <c r="C2" s="111"/>
      <c r="F2" s="111"/>
      <c r="G2" s="111"/>
      <c r="H2" s="111"/>
      <c r="I2" s="111"/>
      <c r="J2" s="111"/>
    </row>
    <row r="3" spans="1:21" s="111" customFormat="1" ht="15.75" thickBot="1" x14ac:dyDescent="0.3">
      <c r="A3" s="140" t="s">
        <v>28</v>
      </c>
      <c r="B3" s="123" t="s">
        <v>29</v>
      </c>
      <c r="C3" s="123" t="s">
        <v>30</v>
      </c>
      <c r="D3" s="123" t="s">
        <v>31</v>
      </c>
      <c r="E3" s="125" t="s">
        <v>32</v>
      </c>
      <c r="F3" s="124" t="s">
        <v>271</v>
      </c>
      <c r="G3" s="141" t="s">
        <v>478</v>
      </c>
      <c r="H3" s="142" t="s">
        <v>479</v>
      </c>
      <c r="I3" s="121" t="s">
        <v>33</v>
      </c>
      <c r="J3" s="122" t="s">
        <v>34</v>
      </c>
    </row>
    <row r="4" spans="1:21" s="111" customFormat="1" ht="18.75" customHeight="1" thickBot="1" x14ac:dyDescent="0.3">
      <c r="A4" s="143"/>
      <c r="B4" s="144"/>
      <c r="C4" s="144"/>
      <c r="D4" s="144"/>
      <c r="E4" s="145"/>
      <c r="F4" s="146"/>
      <c r="G4" s="595" t="s">
        <v>484</v>
      </c>
      <c r="H4" s="596"/>
      <c r="I4" s="608" t="s">
        <v>272</v>
      </c>
      <c r="J4" s="609"/>
      <c r="K4" s="147" t="s">
        <v>340</v>
      </c>
      <c r="M4" s="148" t="s">
        <v>341</v>
      </c>
      <c r="N4" s="148" t="s">
        <v>342</v>
      </c>
      <c r="O4" s="148" t="s">
        <v>343</v>
      </c>
      <c r="Q4" s="597" t="s">
        <v>348</v>
      </c>
      <c r="R4" s="598"/>
      <c r="S4" s="598"/>
      <c r="T4" s="598"/>
      <c r="U4" s="599"/>
    </row>
    <row r="5" spans="1:21" ht="15.75" customHeight="1" thickBot="1" x14ac:dyDescent="0.3">
      <c r="A5" s="263">
        <v>1</v>
      </c>
      <c r="B5" s="265">
        <v>734835</v>
      </c>
      <c r="C5" s="265" t="s">
        <v>35</v>
      </c>
      <c r="D5" s="265" t="s">
        <v>36</v>
      </c>
      <c r="E5" s="266">
        <v>69.5</v>
      </c>
      <c r="F5" s="345">
        <v>149</v>
      </c>
      <c r="G5" s="350">
        <v>7</v>
      </c>
      <c r="H5" s="351">
        <v>0.7</v>
      </c>
      <c r="I5" s="268">
        <v>7</v>
      </c>
      <c r="J5" s="271">
        <v>0.7</v>
      </c>
      <c r="K5" s="149" t="str">
        <f>IF(I5&gt;2,"Fast Moving",IF(I5=0,"Non Moving",IF(I5&lt;3,"Slow Moving")))</f>
        <v>Fast Moving</v>
      </c>
      <c r="M5" s="148">
        <f>IF(K5="Fast Moving",1,0)</f>
        <v>1</v>
      </c>
      <c r="N5" s="148">
        <f>IF(K5="Slow Moving",1,0)</f>
        <v>0</v>
      </c>
      <c r="O5" s="148">
        <f>IF(K5="Non Moving",1,0)</f>
        <v>0</v>
      </c>
      <c r="Q5" s="600"/>
      <c r="R5" s="601"/>
      <c r="S5" s="601"/>
      <c r="T5" s="601"/>
      <c r="U5" s="602"/>
    </row>
    <row r="6" spans="1:21" ht="16.5" thickTop="1" thickBot="1" x14ac:dyDescent="0.3">
      <c r="A6" s="279">
        <v>2</v>
      </c>
      <c r="B6" s="281">
        <v>734836</v>
      </c>
      <c r="C6" s="281" t="s">
        <v>37</v>
      </c>
      <c r="D6" s="281" t="s">
        <v>38</v>
      </c>
      <c r="E6" s="282">
        <v>69.5</v>
      </c>
      <c r="F6" s="346">
        <v>149</v>
      </c>
      <c r="G6" s="352">
        <v>25</v>
      </c>
      <c r="H6" s="353">
        <v>2.5</v>
      </c>
      <c r="I6" s="268">
        <v>25</v>
      </c>
      <c r="J6" s="271">
        <v>2.5</v>
      </c>
      <c r="K6" s="149" t="str">
        <f t="shared" ref="K6:K69" si="0">IF(I6&gt;2,"Fast Moving",IF(I6=0,"Non Moving",IF(I6&lt;3,"Slow Moving")))</f>
        <v>Fast Moving</v>
      </c>
      <c r="M6" s="148">
        <f t="shared" ref="M6:M69" si="1">IF(K6="Fast Moving",1,0)</f>
        <v>1</v>
      </c>
      <c r="N6" s="148">
        <f t="shared" ref="N6:N69" si="2">IF(K6="Slow Moving",1,0)</f>
        <v>0</v>
      </c>
      <c r="O6" s="148">
        <f t="shared" ref="O6:O69" si="3">IF(K6="Non Moving",1,0)</f>
        <v>0</v>
      </c>
      <c r="Q6" s="603">
        <f>M176</f>
        <v>92</v>
      </c>
      <c r="R6" s="604"/>
      <c r="S6" s="604"/>
      <c r="T6" s="604"/>
      <c r="U6" s="605"/>
    </row>
    <row r="7" spans="1:21" ht="16.5" thickTop="1" thickBot="1" x14ac:dyDescent="0.3">
      <c r="A7" s="279">
        <v>3</v>
      </c>
      <c r="B7" s="281">
        <v>734837</v>
      </c>
      <c r="C7" s="281" t="s">
        <v>39</v>
      </c>
      <c r="D7" s="281" t="s">
        <v>40</v>
      </c>
      <c r="E7" s="282">
        <v>24.5</v>
      </c>
      <c r="F7" s="346">
        <v>49</v>
      </c>
      <c r="G7" s="352">
        <v>231</v>
      </c>
      <c r="H7" s="353">
        <v>23.1</v>
      </c>
      <c r="I7" s="268">
        <v>231</v>
      </c>
      <c r="J7" s="271">
        <v>23.1</v>
      </c>
      <c r="K7" s="149" t="str">
        <f t="shared" si="0"/>
        <v>Fast Moving</v>
      </c>
      <c r="M7" s="148">
        <f t="shared" si="1"/>
        <v>1</v>
      </c>
      <c r="N7" s="148">
        <f t="shared" si="2"/>
        <v>0</v>
      </c>
      <c r="O7" s="148">
        <f t="shared" si="3"/>
        <v>0</v>
      </c>
    </row>
    <row r="8" spans="1:21" ht="16.5" customHeight="1" thickTop="1" thickBot="1" x14ac:dyDescent="0.3">
      <c r="A8" s="279">
        <v>4</v>
      </c>
      <c r="B8" s="281">
        <v>734838</v>
      </c>
      <c r="C8" s="281" t="s">
        <v>41</v>
      </c>
      <c r="D8" s="281" t="s">
        <v>42</v>
      </c>
      <c r="E8" s="282">
        <v>24.5</v>
      </c>
      <c r="F8" s="346">
        <v>49</v>
      </c>
      <c r="G8" s="352">
        <v>212</v>
      </c>
      <c r="H8" s="353">
        <v>21.2</v>
      </c>
      <c r="I8" s="268">
        <v>212</v>
      </c>
      <c r="J8" s="271">
        <v>21.2</v>
      </c>
      <c r="K8" s="149" t="str">
        <f t="shared" si="0"/>
        <v>Fast Moving</v>
      </c>
      <c r="M8" s="148">
        <f t="shared" si="1"/>
        <v>1</v>
      </c>
      <c r="N8" s="148">
        <f t="shared" si="2"/>
        <v>0</v>
      </c>
      <c r="O8" s="148">
        <f t="shared" si="3"/>
        <v>0</v>
      </c>
      <c r="Q8" s="597" t="s">
        <v>349</v>
      </c>
      <c r="R8" s="598"/>
      <c r="S8" s="598"/>
      <c r="T8" s="598"/>
      <c r="U8" s="599"/>
    </row>
    <row r="9" spans="1:21" ht="16.5" customHeight="1" thickTop="1" thickBot="1" x14ac:dyDescent="0.3">
      <c r="A9" s="279">
        <v>5</v>
      </c>
      <c r="B9" s="281">
        <v>734839</v>
      </c>
      <c r="C9" s="281" t="s">
        <v>43</v>
      </c>
      <c r="D9" s="281" t="s">
        <v>44</v>
      </c>
      <c r="E9" s="282">
        <v>129.5</v>
      </c>
      <c r="F9" s="346">
        <v>269</v>
      </c>
      <c r="G9" s="352">
        <v>0</v>
      </c>
      <c r="H9" s="353">
        <v>0</v>
      </c>
      <c r="I9" s="268">
        <v>0</v>
      </c>
      <c r="J9" s="271">
        <v>0</v>
      </c>
      <c r="K9" s="149" t="str">
        <f t="shared" si="0"/>
        <v>Non Moving</v>
      </c>
      <c r="M9" s="148">
        <f t="shared" si="1"/>
        <v>0</v>
      </c>
      <c r="N9" s="148">
        <f t="shared" si="2"/>
        <v>0</v>
      </c>
      <c r="O9" s="148">
        <f t="shared" si="3"/>
        <v>1</v>
      </c>
      <c r="Q9" s="600"/>
      <c r="R9" s="601"/>
      <c r="S9" s="601"/>
      <c r="T9" s="601"/>
      <c r="U9" s="602"/>
    </row>
    <row r="10" spans="1:21" ht="16.5" thickTop="1" thickBot="1" x14ac:dyDescent="0.3">
      <c r="A10" s="279">
        <v>6</v>
      </c>
      <c r="B10" s="281">
        <v>734840</v>
      </c>
      <c r="C10" s="281" t="s">
        <v>45</v>
      </c>
      <c r="D10" s="281" t="s">
        <v>46</v>
      </c>
      <c r="E10" s="282">
        <v>129.5</v>
      </c>
      <c r="F10" s="346">
        <v>269</v>
      </c>
      <c r="G10" s="352">
        <v>0</v>
      </c>
      <c r="H10" s="353">
        <v>0</v>
      </c>
      <c r="I10" s="268">
        <v>0</v>
      </c>
      <c r="J10" s="271">
        <v>0</v>
      </c>
      <c r="K10" s="149" t="str">
        <f t="shared" si="0"/>
        <v>Non Moving</v>
      </c>
      <c r="M10" s="148">
        <f t="shared" si="1"/>
        <v>0</v>
      </c>
      <c r="N10" s="148">
        <f t="shared" si="2"/>
        <v>0</v>
      </c>
      <c r="O10" s="148">
        <f t="shared" si="3"/>
        <v>1</v>
      </c>
      <c r="Q10" s="603">
        <f>N176</f>
        <v>21</v>
      </c>
      <c r="R10" s="604"/>
      <c r="S10" s="604"/>
      <c r="T10" s="604"/>
      <c r="U10" s="605"/>
    </row>
    <row r="11" spans="1:21" ht="16.5" thickTop="1" thickBot="1" x14ac:dyDescent="0.3">
      <c r="A11" s="279">
        <v>7</v>
      </c>
      <c r="B11" s="281">
        <v>734841</v>
      </c>
      <c r="C11" s="281" t="s">
        <v>47</v>
      </c>
      <c r="D11" s="281" t="s">
        <v>48</v>
      </c>
      <c r="E11" s="282">
        <v>29.5</v>
      </c>
      <c r="F11" s="346">
        <v>59</v>
      </c>
      <c r="G11" s="352">
        <v>0</v>
      </c>
      <c r="H11" s="353">
        <v>0</v>
      </c>
      <c r="I11" s="268">
        <v>0</v>
      </c>
      <c r="J11" s="271">
        <v>0</v>
      </c>
      <c r="K11" s="149" t="str">
        <f t="shared" si="0"/>
        <v>Non Moving</v>
      </c>
      <c r="M11" s="148">
        <f t="shared" si="1"/>
        <v>0</v>
      </c>
      <c r="N11" s="148">
        <f t="shared" si="2"/>
        <v>0</v>
      </c>
      <c r="O11" s="148">
        <f t="shared" si="3"/>
        <v>1</v>
      </c>
    </row>
    <row r="12" spans="1:21" ht="16.5" customHeight="1" thickTop="1" thickBot="1" x14ac:dyDescent="0.3">
      <c r="A12" s="279">
        <v>8</v>
      </c>
      <c r="B12" s="281">
        <v>734843</v>
      </c>
      <c r="C12" s="281" t="s">
        <v>49</v>
      </c>
      <c r="D12" s="281" t="s">
        <v>50</v>
      </c>
      <c r="E12" s="282">
        <v>29.5</v>
      </c>
      <c r="F12" s="346">
        <v>59</v>
      </c>
      <c r="G12" s="352">
        <v>0</v>
      </c>
      <c r="H12" s="353">
        <v>0</v>
      </c>
      <c r="I12" s="268">
        <v>0</v>
      </c>
      <c r="J12" s="271">
        <v>0</v>
      </c>
      <c r="K12" s="149" t="str">
        <f t="shared" si="0"/>
        <v>Non Moving</v>
      </c>
      <c r="M12" s="148">
        <f t="shared" si="1"/>
        <v>0</v>
      </c>
      <c r="N12" s="148">
        <f t="shared" si="2"/>
        <v>0</v>
      </c>
      <c r="O12" s="148">
        <f t="shared" si="3"/>
        <v>1</v>
      </c>
      <c r="Q12" s="597" t="s">
        <v>350</v>
      </c>
      <c r="R12" s="598"/>
      <c r="S12" s="598"/>
      <c r="T12" s="598"/>
      <c r="U12" s="599"/>
    </row>
    <row r="13" spans="1:21" ht="16.5" customHeight="1" thickTop="1" thickBot="1" x14ac:dyDescent="0.3">
      <c r="A13" s="279">
        <v>9</v>
      </c>
      <c r="B13" s="281">
        <v>734845</v>
      </c>
      <c r="C13" s="281" t="s">
        <v>51</v>
      </c>
      <c r="D13" s="281" t="s">
        <v>52</v>
      </c>
      <c r="E13" s="282">
        <v>29.5</v>
      </c>
      <c r="F13" s="346">
        <v>59</v>
      </c>
      <c r="G13" s="352">
        <v>0</v>
      </c>
      <c r="H13" s="353">
        <v>0</v>
      </c>
      <c r="I13" s="268">
        <v>0</v>
      </c>
      <c r="J13" s="271">
        <v>0</v>
      </c>
      <c r="K13" s="149" t="str">
        <f t="shared" si="0"/>
        <v>Non Moving</v>
      </c>
      <c r="M13" s="148">
        <f t="shared" si="1"/>
        <v>0</v>
      </c>
      <c r="N13" s="148">
        <f t="shared" si="2"/>
        <v>0</v>
      </c>
      <c r="O13" s="148">
        <f t="shared" si="3"/>
        <v>1</v>
      </c>
      <c r="Q13" s="600"/>
      <c r="R13" s="601"/>
      <c r="S13" s="601"/>
      <c r="T13" s="601"/>
      <c r="U13" s="602"/>
    </row>
    <row r="14" spans="1:21" ht="16.5" thickTop="1" thickBot="1" x14ac:dyDescent="0.3">
      <c r="A14" s="279">
        <v>10</v>
      </c>
      <c r="B14" s="281">
        <v>734848</v>
      </c>
      <c r="C14" s="281" t="s">
        <v>53</v>
      </c>
      <c r="D14" s="281" t="s">
        <v>54</v>
      </c>
      <c r="E14" s="282">
        <v>29.5</v>
      </c>
      <c r="F14" s="346">
        <v>59</v>
      </c>
      <c r="G14" s="352">
        <v>0</v>
      </c>
      <c r="H14" s="353">
        <v>0</v>
      </c>
      <c r="I14" s="268">
        <v>0</v>
      </c>
      <c r="J14" s="271">
        <v>0</v>
      </c>
      <c r="K14" s="149" t="str">
        <f t="shared" si="0"/>
        <v>Non Moving</v>
      </c>
      <c r="M14" s="148">
        <f t="shared" si="1"/>
        <v>0</v>
      </c>
      <c r="N14" s="148">
        <f t="shared" si="2"/>
        <v>0</v>
      </c>
      <c r="O14" s="148">
        <f t="shared" si="3"/>
        <v>1</v>
      </c>
      <c r="Q14" s="603">
        <f>O176</f>
        <v>52</v>
      </c>
      <c r="R14" s="604"/>
      <c r="S14" s="604"/>
      <c r="T14" s="604"/>
      <c r="U14" s="605"/>
    </row>
    <row r="15" spans="1:21" ht="16.5" thickTop="1" thickBot="1" x14ac:dyDescent="0.3">
      <c r="A15" s="279">
        <v>11</v>
      </c>
      <c r="B15" s="281">
        <v>734864</v>
      </c>
      <c r="C15" s="281" t="s">
        <v>55</v>
      </c>
      <c r="D15" s="281" t="s">
        <v>56</v>
      </c>
      <c r="E15" s="282">
        <v>24.5</v>
      </c>
      <c r="F15" s="346">
        <v>49</v>
      </c>
      <c r="G15" s="352">
        <v>4</v>
      </c>
      <c r="H15" s="353">
        <v>0.4</v>
      </c>
      <c r="I15" s="268">
        <v>4</v>
      </c>
      <c r="J15" s="271">
        <v>0.4</v>
      </c>
      <c r="K15" s="149" t="str">
        <f t="shared" si="0"/>
        <v>Fast Moving</v>
      </c>
      <c r="M15" s="148">
        <f t="shared" si="1"/>
        <v>1</v>
      </c>
      <c r="N15" s="148">
        <f t="shared" si="2"/>
        <v>0</v>
      </c>
      <c r="O15" s="148">
        <f t="shared" si="3"/>
        <v>0</v>
      </c>
    </row>
    <row r="16" spans="1:21" ht="16.5" thickTop="1" thickBot="1" x14ac:dyDescent="0.3">
      <c r="A16" s="279">
        <v>12</v>
      </c>
      <c r="B16" s="281">
        <v>734865</v>
      </c>
      <c r="C16" s="281" t="s">
        <v>57</v>
      </c>
      <c r="D16" s="281" t="s">
        <v>58</v>
      </c>
      <c r="E16" s="282">
        <v>24.5</v>
      </c>
      <c r="F16" s="346">
        <v>49</v>
      </c>
      <c r="G16" s="352">
        <v>9</v>
      </c>
      <c r="H16" s="353">
        <v>0.9</v>
      </c>
      <c r="I16" s="268">
        <v>9</v>
      </c>
      <c r="J16" s="271">
        <v>0.9</v>
      </c>
      <c r="K16" s="149" t="str">
        <f t="shared" si="0"/>
        <v>Fast Moving</v>
      </c>
      <c r="M16" s="148">
        <f t="shared" si="1"/>
        <v>1</v>
      </c>
      <c r="N16" s="148">
        <f t="shared" si="2"/>
        <v>0</v>
      </c>
      <c r="O16" s="148">
        <f t="shared" si="3"/>
        <v>0</v>
      </c>
    </row>
    <row r="17" spans="1:15" ht="16.5" thickTop="1" thickBot="1" x14ac:dyDescent="0.3">
      <c r="A17" s="279">
        <v>13</v>
      </c>
      <c r="B17" s="281">
        <v>734866</v>
      </c>
      <c r="C17" s="281" t="s">
        <v>59</v>
      </c>
      <c r="D17" s="281" t="s">
        <v>60</v>
      </c>
      <c r="E17" s="282">
        <v>24.5</v>
      </c>
      <c r="F17" s="346">
        <v>49</v>
      </c>
      <c r="G17" s="352">
        <v>7</v>
      </c>
      <c r="H17" s="353">
        <v>0.7</v>
      </c>
      <c r="I17" s="268">
        <v>7</v>
      </c>
      <c r="J17" s="271">
        <v>0.7</v>
      </c>
      <c r="K17" s="149" t="str">
        <f t="shared" si="0"/>
        <v>Fast Moving</v>
      </c>
      <c r="M17" s="148">
        <f t="shared" si="1"/>
        <v>1</v>
      </c>
      <c r="N17" s="148">
        <f t="shared" si="2"/>
        <v>0</v>
      </c>
      <c r="O17" s="148">
        <f t="shared" si="3"/>
        <v>0</v>
      </c>
    </row>
    <row r="18" spans="1:15" ht="16.5" thickTop="1" thickBot="1" x14ac:dyDescent="0.3">
      <c r="A18" s="279">
        <v>14</v>
      </c>
      <c r="B18" s="281">
        <v>734867</v>
      </c>
      <c r="C18" s="281" t="s">
        <v>61</v>
      </c>
      <c r="D18" s="281" t="s">
        <v>62</v>
      </c>
      <c r="E18" s="282">
        <v>104.5</v>
      </c>
      <c r="F18" s="346">
        <v>219</v>
      </c>
      <c r="G18" s="352">
        <v>28</v>
      </c>
      <c r="H18" s="353">
        <v>2.8</v>
      </c>
      <c r="I18" s="268">
        <v>28</v>
      </c>
      <c r="J18" s="271">
        <v>2.8</v>
      </c>
      <c r="K18" s="149" t="str">
        <f t="shared" si="0"/>
        <v>Fast Moving</v>
      </c>
      <c r="M18" s="148">
        <f t="shared" si="1"/>
        <v>1</v>
      </c>
      <c r="N18" s="148">
        <f t="shared" si="2"/>
        <v>0</v>
      </c>
      <c r="O18" s="148">
        <f t="shared" si="3"/>
        <v>0</v>
      </c>
    </row>
    <row r="19" spans="1:15" ht="16.5" thickTop="1" thickBot="1" x14ac:dyDescent="0.3">
      <c r="A19" s="279">
        <v>15</v>
      </c>
      <c r="B19" s="281">
        <v>734868</v>
      </c>
      <c r="C19" s="281" t="s">
        <v>63</v>
      </c>
      <c r="D19" s="281" t="s">
        <v>64</v>
      </c>
      <c r="E19" s="282">
        <v>104.5</v>
      </c>
      <c r="F19" s="346">
        <v>219</v>
      </c>
      <c r="G19" s="352">
        <v>10</v>
      </c>
      <c r="H19" s="353">
        <v>1</v>
      </c>
      <c r="I19" s="268">
        <v>10</v>
      </c>
      <c r="J19" s="271">
        <v>1</v>
      </c>
      <c r="K19" s="149" t="str">
        <f t="shared" si="0"/>
        <v>Fast Moving</v>
      </c>
      <c r="M19" s="148">
        <f t="shared" si="1"/>
        <v>1</v>
      </c>
      <c r="N19" s="148">
        <f t="shared" si="2"/>
        <v>0</v>
      </c>
      <c r="O19" s="148">
        <f t="shared" si="3"/>
        <v>0</v>
      </c>
    </row>
    <row r="20" spans="1:15" ht="16.5" thickTop="1" thickBot="1" x14ac:dyDescent="0.3">
      <c r="A20" s="279">
        <v>16</v>
      </c>
      <c r="B20" s="281">
        <v>734869</v>
      </c>
      <c r="C20" s="281" t="s">
        <v>65</v>
      </c>
      <c r="D20" s="281" t="s">
        <v>66</v>
      </c>
      <c r="E20" s="282">
        <v>99.5</v>
      </c>
      <c r="F20" s="346">
        <v>209</v>
      </c>
      <c r="G20" s="352">
        <v>3</v>
      </c>
      <c r="H20" s="353">
        <v>0.3</v>
      </c>
      <c r="I20" s="268">
        <v>3</v>
      </c>
      <c r="J20" s="271">
        <v>0.3</v>
      </c>
      <c r="K20" s="149" t="str">
        <f t="shared" si="0"/>
        <v>Fast Moving</v>
      </c>
      <c r="M20" s="148">
        <f t="shared" si="1"/>
        <v>1</v>
      </c>
      <c r="N20" s="148">
        <f t="shared" si="2"/>
        <v>0</v>
      </c>
      <c r="O20" s="148">
        <f t="shared" si="3"/>
        <v>0</v>
      </c>
    </row>
    <row r="21" spans="1:15" ht="16.5" thickTop="1" thickBot="1" x14ac:dyDescent="0.3">
      <c r="A21" s="279">
        <v>17</v>
      </c>
      <c r="B21" s="281">
        <v>734870</v>
      </c>
      <c r="C21" s="281" t="s">
        <v>67</v>
      </c>
      <c r="D21" s="281" t="s">
        <v>68</v>
      </c>
      <c r="E21" s="282">
        <v>99.5</v>
      </c>
      <c r="F21" s="346">
        <v>209</v>
      </c>
      <c r="G21" s="352">
        <v>1</v>
      </c>
      <c r="H21" s="353">
        <v>0.1</v>
      </c>
      <c r="I21" s="268">
        <v>1</v>
      </c>
      <c r="J21" s="271">
        <v>0.1</v>
      </c>
      <c r="K21" s="149" t="str">
        <f t="shared" si="0"/>
        <v>Slow Moving</v>
      </c>
      <c r="M21" s="148">
        <f t="shared" si="1"/>
        <v>0</v>
      </c>
      <c r="N21" s="148">
        <f t="shared" si="2"/>
        <v>1</v>
      </c>
      <c r="O21" s="148">
        <f t="shared" si="3"/>
        <v>0</v>
      </c>
    </row>
    <row r="22" spans="1:15" ht="16.5" thickTop="1" thickBot="1" x14ac:dyDescent="0.3">
      <c r="A22" s="279">
        <v>18</v>
      </c>
      <c r="B22" s="281">
        <v>734871</v>
      </c>
      <c r="C22" s="281" t="s">
        <v>69</v>
      </c>
      <c r="D22" s="281" t="s">
        <v>70</v>
      </c>
      <c r="E22" s="282">
        <v>79.5</v>
      </c>
      <c r="F22" s="346">
        <v>169</v>
      </c>
      <c r="G22" s="352">
        <v>5</v>
      </c>
      <c r="H22" s="353">
        <v>0.5</v>
      </c>
      <c r="I22" s="268">
        <v>5</v>
      </c>
      <c r="J22" s="271">
        <v>0.5</v>
      </c>
      <c r="K22" s="149" t="str">
        <f t="shared" si="0"/>
        <v>Fast Moving</v>
      </c>
      <c r="M22" s="148">
        <f t="shared" si="1"/>
        <v>1</v>
      </c>
      <c r="N22" s="148">
        <f t="shared" si="2"/>
        <v>0</v>
      </c>
      <c r="O22" s="148">
        <f t="shared" si="3"/>
        <v>0</v>
      </c>
    </row>
    <row r="23" spans="1:15" ht="16.5" thickTop="1" thickBot="1" x14ac:dyDescent="0.3">
      <c r="A23" s="279">
        <v>19</v>
      </c>
      <c r="B23" s="281">
        <v>734872</v>
      </c>
      <c r="C23" s="281" t="s">
        <v>71</v>
      </c>
      <c r="D23" s="281" t="s">
        <v>72</v>
      </c>
      <c r="E23" s="282">
        <v>79.5</v>
      </c>
      <c r="F23" s="346">
        <v>169</v>
      </c>
      <c r="G23" s="352">
        <v>3</v>
      </c>
      <c r="H23" s="353">
        <v>0.3</v>
      </c>
      <c r="I23" s="268">
        <v>3</v>
      </c>
      <c r="J23" s="271">
        <v>0.3</v>
      </c>
      <c r="K23" s="149" t="str">
        <f t="shared" si="0"/>
        <v>Fast Moving</v>
      </c>
      <c r="M23" s="148">
        <f t="shared" si="1"/>
        <v>1</v>
      </c>
      <c r="N23" s="148">
        <f t="shared" si="2"/>
        <v>0</v>
      </c>
      <c r="O23" s="148">
        <f t="shared" si="3"/>
        <v>0</v>
      </c>
    </row>
    <row r="24" spans="1:15" ht="16.5" thickTop="1" thickBot="1" x14ac:dyDescent="0.3">
      <c r="A24" s="279">
        <v>20</v>
      </c>
      <c r="B24" s="281">
        <v>734873</v>
      </c>
      <c r="C24" s="281" t="s">
        <v>73</v>
      </c>
      <c r="D24" s="281" t="s">
        <v>74</v>
      </c>
      <c r="E24" s="282">
        <v>44.5</v>
      </c>
      <c r="F24" s="346">
        <v>99</v>
      </c>
      <c r="G24" s="352">
        <v>9</v>
      </c>
      <c r="H24" s="353">
        <v>0.9</v>
      </c>
      <c r="I24" s="268">
        <v>9</v>
      </c>
      <c r="J24" s="271">
        <v>0.9</v>
      </c>
      <c r="K24" s="149" t="str">
        <f t="shared" si="0"/>
        <v>Fast Moving</v>
      </c>
      <c r="M24" s="148">
        <f t="shared" si="1"/>
        <v>1</v>
      </c>
      <c r="N24" s="148">
        <f t="shared" si="2"/>
        <v>0</v>
      </c>
      <c r="O24" s="148">
        <f t="shared" si="3"/>
        <v>0</v>
      </c>
    </row>
    <row r="25" spans="1:15" ht="16.5" thickTop="1" thickBot="1" x14ac:dyDescent="0.3">
      <c r="A25" s="279">
        <v>21</v>
      </c>
      <c r="B25" s="281">
        <v>734874</v>
      </c>
      <c r="C25" s="281" t="s">
        <v>75</v>
      </c>
      <c r="D25" s="281" t="s">
        <v>76</v>
      </c>
      <c r="E25" s="282">
        <v>44.5</v>
      </c>
      <c r="F25" s="346">
        <v>99</v>
      </c>
      <c r="G25" s="352">
        <v>3</v>
      </c>
      <c r="H25" s="353">
        <v>0.3</v>
      </c>
      <c r="I25" s="268">
        <v>3</v>
      </c>
      <c r="J25" s="271">
        <v>0.3</v>
      </c>
      <c r="K25" s="149" t="str">
        <f t="shared" si="0"/>
        <v>Fast Moving</v>
      </c>
      <c r="M25" s="148">
        <f t="shared" si="1"/>
        <v>1</v>
      </c>
      <c r="N25" s="148">
        <f t="shared" si="2"/>
        <v>0</v>
      </c>
      <c r="O25" s="148">
        <f t="shared" si="3"/>
        <v>0</v>
      </c>
    </row>
    <row r="26" spans="1:15" ht="16.5" thickTop="1" thickBot="1" x14ac:dyDescent="0.3">
      <c r="A26" s="279">
        <v>22</v>
      </c>
      <c r="B26" s="281">
        <v>734875</v>
      </c>
      <c r="C26" s="281" t="s">
        <v>77</v>
      </c>
      <c r="D26" s="281" t="s">
        <v>78</v>
      </c>
      <c r="E26" s="282">
        <v>44.5</v>
      </c>
      <c r="F26" s="346">
        <v>99</v>
      </c>
      <c r="G26" s="352">
        <v>0</v>
      </c>
      <c r="H26" s="353">
        <v>0</v>
      </c>
      <c r="I26" s="268">
        <v>0</v>
      </c>
      <c r="J26" s="271">
        <v>0</v>
      </c>
      <c r="K26" s="149" t="str">
        <f t="shared" si="0"/>
        <v>Non Moving</v>
      </c>
      <c r="M26" s="148">
        <f t="shared" si="1"/>
        <v>0</v>
      </c>
      <c r="N26" s="148">
        <f t="shared" si="2"/>
        <v>0</v>
      </c>
      <c r="O26" s="148">
        <f t="shared" si="3"/>
        <v>1</v>
      </c>
    </row>
    <row r="27" spans="1:15" ht="16.5" thickTop="1" thickBot="1" x14ac:dyDescent="0.3">
      <c r="A27" s="279">
        <v>23</v>
      </c>
      <c r="B27" s="281">
        <v>734876</v>
      </c>
      <c r="C27" s="281" t="s">
        <v>79</v>
      </c>
      <c r="D27" s="281" t="s">
        <v>80</v>
      </c>
      <c r="E27" s="282">
        <v>54.5</v>
      </c>
      <c r="F27" s="346">
        <v>119</v>
      </c>
      <c r="G27" s="352">
        <v>11</v>
      </c>
      <c r="H27" s="353">
        <v>1.1000000000000001</v>
      </c>
      <c r="I27" s="268">
        <v>11</v>
      </c>
      <c r="J27" s="271">
        <v>1.1000000000000001</v>
      </c>
      <c r="K27" s="149" t="str">
        <f t="shared" si="0"/>
        <v>Fast Moving</v>
      </c>
      <c r="M27" s="148">
        <f t="shared" si="1"/>
        <v>1</v>
      </c>
      <c r="N27" s="148">
        <f t="shared" si="2"/>
        <v>0</v>
      </c>
      <c r="O27" s="148">
        <f t="shared" si="3"/>
        <v>0</v>
      </c>
    </row>
    <row r="28" spans="1:15" ht="16.5" thickTop="1" thickBot="1" x14ac:dyDescent="0.3">
      <c r="A28" s="279">
        <v>24</v>
      </c>
      <c r="B28" s="281">
        <v>734877</v>
      </c>
      <c r="C28" s="281" t="s">
        <v>81</v>
      </c>
      <c r="D28" s="281" t="s">
        <v>82</v>
      </c>
      <c r="E28" s="282">
        <v>54.5</v>
      </c>
      <c r="F28" s="346">
        <v>119</v>
      </c>
      <c r="G28" s="352">
        <v>5</v>
      </c>
      <c r="H28" s="353">
        <v>0.5</v>
      </c>
      <c r="I28" s="268">
        <v>5</v>
      </c>
      <c r="J28" s="271">
        <v>0.5</v>
      </c>
      <c r="K28" s="149" t="str">
        <f t="shared" si="0"/>
        <v>Fast Moving</v>
      </c>
      <c r="M28" s="148">
        <f t="shared" si="1"/>
        <v>1</v>
      </c>
      <c r="N28" s="148">
        <f t="shared" si="2"/>
        <v>0</v>
      </c>
      <c r="O28" s="148">
        <f t="shared" si="3"/>
        <v>0</v>
      </c>
    </row>
    <row r="29" spans="1:15" ht="16.5" thickTop="1" thickBot="1" x14ac:dyDescent="0.3">
      <c r="A29" s="279">
        <v>25</v>
      </c>
      <c r="B29" s="281">
        <v>734878</v>
      </c>
      <c r="C29" s="281" t="s">
        <v>83</v>
      </c>
      <c r="D29" s="281" t="s">
        <v>84</v>
      </c>
      <c r="E29" s="282">
        <v>54.5</v>
      </c>
      <c r="F29" s="346">
        <v>119</v>
      </c>
      <c r="G29" s="352">
        <v>2</v>
      </c>
      <c r="H29" s="353">
        <v>0.2</v>
      </c>
      <c r="I29" s="268">
        <v>2</v>
      </c>
      <c r="J29" s="271">
        <v>0.2</v>
      </c>
      <c r="K29" s="149" t="str">
        <f t="shared" si="0"/>
        <v>Slow Moving</v>
      </c>
      <c r="M29" s="148">
        <f t="shared" si="1"/>
        <v>0</v>
      </c>
      <c r="N29" s="148">
        <f t="shared" si="2"/>
        <v>1</v>
      </c>
      <c r="O29" s="148">
        <f t="shared" si="3"/>
        <v>0</v>
      </c>
    </row>
    <row r="30" spans="1:15" ht="16.5" thickTop="1" thickBot="1" x14ac:dyDescent="0.3">
      <c r="A30" s="279">
        <v>26</v>
      </c>
      <c r="B30" s="281">
        <v>734879</v>
      </c>
      <c r="C30" s="281" t="s">
        <v>85</v>
      </c>
      <c r="D30" s="281" t="s">
        <v>86</v>
      </c>
      <c r="E30" s="282">
        <v>139.5</v>
      </c>
      <c r="F30" s="346">
        <v>289</v>
      </c>
      <c r="G30" s="352">
        <v>9</v>
      </c>
      <c r="H30" s="353">
        <v>0.9</v>
      </c>
      <c r="I30" s="268">
        <v>9</v>
      </c>
      <c r="J30" s="271">
        <v>0.9</v>
      </c>
      <c r="K30" s="149" t="str">
        <f t="shared" si="0"/>
        <v>Fast Moving</v>
      </c>
      <c r="M30" s="148">
        <f t="shared" si="1"/>
        <v>1</v>
      </c>
      <c r="N30" s="148">
        <f t="shared" si="2"/>
        <v>0</v>
      </c>
      <c r="O30" s="148">
        <f t="shared" si="3"/>
        <v>0</v>
      </c>
    </row>
    <row r="31" spans="1:15" ht="16.5" thickTop="1" thickBot="1" x14ac:dyDescent="0.3">
      <c r="A31" s="279">
        <v>27</v>
      </c>
      <c r="B31" s="281">
        <v>734880</v>
      </c>
      <c r="C31" s="281" t="s">
        <v>87</v>
      </c>
      <c r="D31" s="281" t="s">
        <v>88</v>
      </c>
      <c r="E31" s="282">
        <v>139.5</v>
      </c>
      <c r="F31" s="346">
        <v>289</v>
      </c>
      <c r="G31" s="352">
        <v>3</v>
      </c>
      <c r="H31" s="353">
        <v>0.3</v>
      </c>
      <c r="I31" s="268">
        <v>3</v>
      </c>
      <c r="J31" s="271">
        <v>0.3</v>
      </c>
      <c r="K31" s="149" t="str">
        <f t="shared" si="0"/>
        <v>Fast Moving</v>
      </c>
      <c r="M31" s="148">
        <f t="shared" si="1"/>
        <v>1</v>
      </c>
      <c r="N31" s="148">
        <f t="shared" si="2"/>
        <v>0</v>
      </c>
      <c r="O31" s="148">
        <f t="shared" si="3"/>
        <v>0</v>
      </c>
    </row>
    <row r="32" spans="1:15" ht="16.5" thickTop="1" thickBot="1" x14ac:dyDescent="0.3">
      <c r="A32" s="279">
        <v>28</v>
      </c>
      <c r="B32" s="281">
        <v>734881</v>
      </c>
      <c r="C32" s="281" t="s">
        <v>89</v>
      </c>
      <c r="D32" s="281" t="s">
        <v>90</v>
      </c>
      <c r="E32" s="282">
        <v>84.5</v>
      </c>
      <c r="F32" s="346">
        <v>179</v>
      </c>
      <c r="G32" s="352">
        <v>103</v>
      </c>
      <c r="H32" s="353">
        <v>10.3</v>
      </c>
      <c r="I32" s="268">
        <v>103</v>
      </c>
      <c r="J32" s="271">
        <v>10.3</v>
      </c>
      <c r="K32" s="149" t="str">
        <f t="shared" si="0"/>
        <v>Fast Moving</v>
      </c>
      <c r="M32" s="148">
        <f t="shared" si="1"/>
        <v>1</v>
      </c>
      <c r="N32" s="148">
        <f t="shared" si="2"/>
        <v>0</v>
      </c>
      <c r="O32" s="148">
        <f t="shared" si="3"/>
        <v>0</v>
      </c>
    </row>
    <row r="33" spans="1:15" ht="16.5" thickTop="1" thickBot="1" x14ac:dyDescent="0.3">
      <c r="A33" s="279">
        <v>29</v>
      </c>
      <c r="B33" s="281">
        <v>734882</v>
      </c>
      <c r="C33" s="281" t="s">
        <v>91</v>
      </c>
      <c r="D33" s="281" t="s">
        <v>92</v>
      </c>
      <c r="E33" s="282">
        <v>64.5</v>
      </c>
      <c r="F33" s="346">
        <v>139</v>
      </c>
      <c r="G33" s="352">
        <v>18</v>
      </c>
      <c r="H33" s="353">
        <v>1.8</v>
      </c>
      <c r="I33" s="268">
        <v>18</v>
      </c>
      <c r="J33" s="271">
        <v>1.8</v>
      </c>
      <c r="K33" s="149" t="str">
        <f t="shared" si="0"/>
        <v>Fast Moving</v>
      </c>
      <c r="M33" s="148">
        <f t="shared" si="1"/>
        <v>1</v>
      </c>
      <c r="N33" s="148">
        <f t="shared" si="2"/>
        <v>0</v>
      </c>
      <c r="O33" s="148">
        <f t="shared" si="3"/>
        <v>0</v>
      </c>
    </row>
    <row r="34" spans="1:15" ht="16.5" thickTop="1" thickBot="1" x14ac:dyDescent="0.3">
      <c r="A34" s="279">
        <v>30</v>
      </c>
      <c r="B34" s="281">
        <v>734883</v>
      </c>
      <c r="C34" s="281" t="s">
        <v>93</v>
      </c>
      <c r="D34" s="281" t="s">
        <v>94</v>
      </c>
      <c r="E34" s="282">
        <v>64.5</v>
      </c>
      <c r="F34" s="346">
        <v>139</v>
      </c>
      <c r="G34" s="352">
        <v>3</v>
      </c>
      <c r="H34" s="353">
        <v>0.3</v>
      </c>
      <c r="I34" s="268">
        <v>3</v>
      </c>
      <c r="J34" s="271">
        <v>0.3</v>
      </c>
      <c r="K34" s="149" t="str">
        <f t="shared" si="0"/>
        <v>Fast Moving</v>
      </c>
      <c r="M34" s="148">
        <f t="shared" si="1"/>
        <v>1</v>
      </c>
      <c r="N34" s="148">
        <f t="shared" si="2"/>
        <v>0</v>
      </c>
      <c r="O34" s="148">
        <f t="shared" si="3"/>
        <v>0</v>
      </c>
    </row>
    <row r="35" spans="1:15" ht="16.5" thickTop="1" thickBot="1" x14ac:dyDescent="0.3">
      <c r="A35" s="279">
        <v>31</v>
      </c>
      <c r="B35" s="281">
        <v>734884</v>
      </c>
      <c r="C35" s="281" t="s">
        <v>95</v>
      </c>
      <c r="D35" s="281" t="s">
        <v>96</v>
      </c>
      <c r="E35" s="282">
        <v>79.5</v>
      </c>
      <c r="F35" s="346">
        <v>169</v>
      </c>
      <c r="G35" s="352">
        <v>9</v>
      </c>
      <c r="H35" s="353">
        <v>0.9</v>
      </c>
      <c r="I35" s="268">
        <v>9</v>
      </c>
      <c r="J35" s="271">
        <v>0.9</v>
      </c>
      <c r="K35" s="149" t="str">
        <f t="shared" si="0"/>
        <v>Fast Moving</v>
      </c>
      <c r="M35" s="148">
        <f t="shared" si="1"/>
        <v>1</v>
      </c>
      <c r="N35" s="148">
        <f t="shared" si="2"/>
        <v>0</v>
      </c>
      <c r="O35" s="148">
        <f t="shared" si="3"/>
        <v>0</v>
      </c>
    </row>
    <row r="36" spans="1:15" ht="16.5" thickTop="1" thickBot="1" x14ac:dyDescent="0.3">
      <c r="A36" s="279">
        <v>32</v>
      </c>
      <c r="B36" s="281">
        <v>734885</v>
      </c>
      <c r="C36" s="281" t="s">
        <v>97</v>
      </c>
      <c r="D36" s="281" t="s">
        <v>98</v>
      </c>
      <c r="E36" s="282">
        <v>79.5</v>
      </c>
      <c r="F36" s="346">
        <v>169</v>
      </c>
      <c r="G36" s="352">
        <v>2</v>
      </c>
      <c r="H36" s="353">
        <v>0.2</v>
      </c>
      <c r="I36" s="268">
        <v>2</v>
      </c>
      <c r="J36" s="271">
        <v>0.2</v>
      </c>
      <c r="K36" s="149" t="str">
        <f t="shared" si="0"/>
        <v>Slow Moving</v>
      </c>
      <c r="M36" s="148">
        <f t="shared" si="1"/>
        <v>0</v>
      </c>
      <c r="N36" s="148">
        <f t="shared" si="2"/>
        <v>1</v>
      </c>
      <c r="O36" s="148">
        <f t="shared" si="3"/>
        <v>0</v>
      </c>
    </row>
    <row r="37" spans="1:15" ht="16.5" thickTop="1" thickBot="1" x14ac:dyDescent="0.3">
      <c r="A37" s="279">
        <v>33</v>
      </c>
      <c r="B37" s="281">
        <v>734886</v>
      </c>
      <c r="C37" s="281" t="s">
        <v>99</v>
      </c>
      <c r="D37" s="281" t="s">
        <v>100</v>
      </c>
      <c r="E37" s="282">
        <v>59.5</v>
      </c>
      <c r="F37" s="346">
        <v>129</v>
      </c>
      <c r="G37" s="352">
        <v>2</v>
      </c>
      <c r="H37" s="353">
        <v>0.2</v>
      </c>
      <c r="I37" s="268">
        <v>2</v>
      </c>
      <c r="J37" s="271">
        <v>0.2</v>
      </c>
      <c r="K37" s="149" t="str">
        <f t="shared" si="0"/>
        <v>Slow Moving</v>
      </c>
      <c r="M37" s="148">
        <f t="shared" si="1"/>
        <v>0</v>
      </c>
      <c r="N37" s="148">
        <f t="shared" si="2"/>
        <v>1</v>
      </c>
      <c r="O37" s="148">
        <f t="shared" si="3"/>
        <v>0</v>
      </c>
    </row>
    <row r="38" spans="1:15" ht="16.5" thickTop="1" thickBot="1" x14ac:dyDescent="0.3">
      <c r="A38" s="279">
        <v>34</v>
      </c>
      <c r="B38" s="281">
        <v>734887</v>
      </c>
      <c r="C38" s="281" t="s">
        <v>101</v>
      </c>
      <c r="D38" s="281" t="s">
        <v>102</v>
      </c>
      <c r="E38" s="282">
        <v>59.5</v>
      </c>
      <c r="F38" s="346">
        <v>129</v>
      </c>
      <c r="G38" s="352">
        <v>3</v>
      </c>
      <c r="H38" s="353">
        <v>0.3</v>
      </c>
      <c r="I38" s="268">
        <v>3</v>
      </c>
      <c r="J38" s="271">
        <v>0.3</v>
      </c>
      <c r="K38" s="149" t="str">
        <f t="shared" si="0"/>
        <v>Fast Moving</v>
      </c>
      <c r="M38" s="148">
        <f t="shared" si="1"/>
        <v>1</v>
      </c>
      <c r="N38" s="148">
        <f t="shared" si="2"/>
        <v>0</v>
      </c>
      <c r="O38" s="148">
        <f t="shared" si="3"/>
        <v>0</v>
      </c>
    </row>
    <row r="39" spans="1:15" ht="16.5" thickTop="1" thickBot="1" x14ac:dyDescent="0.3">
      <c r="A39" s="279">
        <v>35</v>
      </c>
      <c r="B39" s="281">
        <v>734888</v>
      </c>
      <c r="C39" s="281" t="s">
        <v>103</v>
      </c>
      <c r="D39" s="281" t="s">
        <v>104</v>
      </c>
      <c r="E39" s="282">
        <v>59.5</v>
      </c>
      <c r="F39" s="346">
        <v>129</v>
      </c>
      <c r="G39" s="352">
        <v>0</v>
      </c>
      <c r="H39" s="353">
        <v>0</v>
      </c>
      <c r="I39" s="268">
        <v>0</v>
      </c>
      <c r="J39" s="271">
        <v>0</v>
      </c>
      <c r="K39" s="149" t="str">
        <f t="shared" si="0"/>
        <v>Non Moving</v>
      </c>
      <c r="M39" s="148">
        <f t="shared" si="1"/>
        <v>0</v>
      </c>
      <c r="N39" s="148">
        <f t="shared" si="2"/>
        <v>0</v>
      </c>
      <c r="O39" s="148">
        <f t="shared" si="3"/>
        <v>1</v>
      </c>
    </row>
    <row r="40" spans="1:15" ht="16.5" thickTop="1" thickBot="1" x14ac:dyDescent="0.3">
      <c r="A40" s="279">
        <v>36</v>
      </c>
      <c r="B40" s="281">
        <v>734889</v>
      </c>
      <c r="C40" s="281" t="s">
        <v>105</v>
      </c>
      <c r="D40" s="281" t="s">
        <v>106</v>
      </c>
      <c r="E40" s="282">
        <v>119.5</v>
      </c>
      <c r="F40" s="346">
        <v>249</v>
      </c>
      <c r="G40" s="352">
        <v>1</v>
      </c>
      <c r="H40" s="353">
        <v>0.1</v>
      </c>
      <c r="I40" s="268">
        <v>1</v>
      </c>
      <c r="J40" s="271">
        <v>0.1</v>
      </c>
      <c r="K40" s="149" t="str">
        <f t="shared" si="0"/>
        <v>Slow Moving</v>
      </c>
      <c r="M40" s="148">
        <f t="shared" si="1"/>
        <v>0</v>
      </c>
      <c r="N40" s="148">
        <f t="shared" si="2"/>
        <v>1</v>
      </c>
      <c r="O40" s="148">
        <f t="shared" si="3"/>
        <v>0</v>
      </c>
    </row>
    <row r="41" spans="1:15" ht="16.5" thickTop="1" thickBot="1" x14ac:dyDescent="0.3">
      <c r="A41" s="279">
        <v>37</v>
      </c>
      <c r="B41" s="281">
        <v>734890</v>
      </c>
      <c r="C41" s="281" t="s">
        <v>107</v>
      </c>
      <c r="D41" s="281" t="s">
        <v>108</v>
      </c>
      <c r="E41" s="282">
        <v>119.5</v>
      </c>
      <c r="F41" s="346">
        <v>249</v>
      </c>
      <c r="G41" s="352">
        <v>1</v>
      </c>
      <c r="H41" s="353">
        <v>0.1</v>
      </c>
      <c r="I41" s="268">
        <v>1</v>
      </c>
      <c r="J41" s="271">
        <v>0.1</v>
      </c>
      <c r="K41" s="149" t="str">
        <f t="shared" si="0"/>
        <v>Slow Moving</v>
      </c>
      <c r="M41" s="148">
        <f t="shared" si="1"/>
        <v>0</v>
      </c>
      <c r="N41" s="148">
        <f t="shared" si="2"/>
        <v>1</v>
      </c>
      <c r="O41" s="148">
        <f t="shared" si="3"/>
        <v>0</v>
      </c>
    </row>
    <row r="42" spans="1:15" ht="16.5" thickTop="1" thickBot="1" x14ac:dyDescent="0.3">
      <c r="A42" s="279">
        <v>38</v>
      </c>
      <c r="B42" s="281">
        <v>734891</v>
      </c>
      <c r="C42" s="281" t="s">
        <v>109</v>
      </c>
      <c r="D42" s="281" t="s">
        <v>110</v>
      </c>
      <c r="E42" s="282">
        <v>119.5</v>
      </c>
      <c r="F42" s="346">
        <v>249</v>
      </c>
      <c r="G42" s="352">
        <v>0</v>
      </c>
      <c r="H42" s="353">
        <v>0</v>
      </c>
      <c r="I42" s="268">
        <v>0</v>
      </c>
      <c r="J42" s="271">
        <v>0</v>
      </c>
      <c r="K42" s="149" t="str">
        <f t="shared" si="0"/>
        <v>Non Moving</v>
      </c>
      <c r="M42" s="148">
        <f t="shared" si="1"/>
        <v>0</v>
      </c>
      <c r="N42" s="148">
        <f t="shared" si="2"/>
        <v>0</v>
      </c>
      <c r="O42" s="148">
        <f t="shared" si="3"/>
        <v>1</v>
      </c>
    </row>
    <row r="43" spans="1:15" ht="16.5" thickTop="1" thickBot="1" x14ac:dyDescent="0.3">
      <c r="A43" s="279">
        <v>39</v>
      </c>
      <c r="B43" s="281">
        <v>734892</v>
      </c>
      <c r="C43" s="281" t="s">
        <v>111</v>
      </c>
      <c r="D43" s="281" t="s">
        <v>112</v>
      </c>
      <c r="E43" s="282">
        <v>109.5</v>
      </c>
      <c r="F43" s="346">
        <v>229</v>
      </c>
      <c r="G43" s="352">
        <v>0</v>
      </c>
      <c r="H43" s="353">
        <v>0</v>
      </c>
      <c r="I43" s="268">
        <v>0</v>
      </c>
      <c r="J43" s="271">
        <v>0</v>
      </c>
      <c r="K43" s="149" t="str">
        <f t="shared" si="0"/>
        <v>Non Moving</v>
      </c>
      <c r="M43" s="148">
        <f t="shared" si="1"/>
        <v>0</v>
      </c>
      <c r="N43" s="148">
        <f t="shared" si="2"/>
        <v>0</v>
      </c>
      <c r="O43" s="148">
        <f t="shared" si="3"/>
        <v>1</v>
      </c>
    </row>
    <row r="44" spans="1:15" ht="16.5" thickTop="1" thickBot="1" x14ac:dyDescent="0.3">
      <c r="A44" s="279">
        <v>40</v>
      </c>
      <c r="B44" s="281">
        <v>734893</v>
      </c>
      <c r="C44" s="281" t="s">
        <v>113</v>
      </c>
      <c r="D44" s="281" t="s">
        <v>114</v>
      </c>
      <c r="E44" s="282">
        <v>109.5</v>
      </c>
      <c r="F44" s="346">
        <v>229</v>
      </c>
      <c r="G44" s="352">
        <v>0</v>
      </c>
      <c r="H44" s="353">
        <v>0</v>
      </c>
      <c r="I44" s="268">
        <v>0</v>
      </c>
      <c r="J44" s="271">
        <v>0</v>
      </c>
      <c r="K44" s="149" t="str">
        <f t="shared" si="0"/>
        <v>Non Moving</v>
      </c>
      <c r="M44" s="148">
        <f t="shared" si="1"/>
        <v>0</v>
      </c>
      <c r="N44" s="148">
        <f t="shared" si="2"/>
        <v>0</v>
      </c>
      <c r="O44" s="148">
        <f t="shared" si="3"/>
        <v>1</v>
      </c>
    </row>
    <row r="45" spans="1:15" ht="16.5" thickTop="1" thickBot="1" x14ac:dyDescent="0.3">
      <c r="A45" s="279">
        <v>41</v>
      </c>
      <c r="B45" s="281">
        <v>734894</v>
      </c>
      <c r="C45" s="281" t="s">
        <v>115</v>
      </c>
      <c r="D45" s="281" t="s">
        <v>116</v>
      </c>
      <c r="E45" s="282">
        <v>109.5</v>
      </c>
      <c r="F45" s="346">
        <v>229</v>
      </c>
      <c r="G45" s="352">
        <v>0</v>
      </c>
      <c r="H45" s="353">
        <v>0</v>
      </c>
      <c r="I45" s="268">
        <v>0</v>
      </c>
      <c r="J45" s="271">
        <v>0</v>
      </c>
      <c r="K45" s="149" t="str">
        <f t="shared" si="0"/>
        <v>Non Moving</v>
      </c>
      <c r="M45" s="148">
        <f t="shared" si="1"/>
        <v>0</v>
      </c>
      <c r="N45" s="148">
        <f t="shared" si="2"/>
        <v>0</v>
      </c>
      <c r="O45" s="148">
        <f t="shared" si="3"/>
        <v>1</v>
      </c>
    </row>
    <row r="46" spans="1:15" ht="16.5" thickTop="1" thickBot="1" x14ac:dyDescent="0.3">
      <c r="A46" s="279">
        <v>42</v>
      </c>
      <c r="B46" s="281">
        <v>734895</v>
      </c>
      <c r="C46" s="281" t="s">
        <v>117</v>
      </c>
      <c r="D46" s="281" t="s">
        <v>118</v>
      </c>
      <c r="E46" s="282">
        <v>44.5</v>
      </c>
      <c r="F46" s="346">
        <v>99</v>
      </c>
      <c r="G46" s="352">
        <v>17</v>
      </c>
      <c r="H46" s="353">
        <v>1.7</v>
      </c>
      <c r="I46" s="268">
        <v>17</v>
      </c>
      <c r="J46" s="271">
        <v>1.7</v>
      </c>
      <c r="K46" s="149" t="str">
        <f t="shared" si="0"/>
        <v>Fast Moving</v>
      </c>
      <c r="M46" s="148">
        <f t="shared" si="1"/>
        <v>1</v>
      </c>
      <c r="N46" s="148">
        <f t="shared" si="2"/>
        <v>0</v>
      </c>
      <c r="O46" s="148">
        <f t="shared" si="3"/>
        <v>0</v>
      </c>
    </row>
    <row r="47" spans="1:15" ht="16.5" thickTop="1" thickBot="1" x14ac:dyDescent="0.3">
      <c r="A47" s="279">
        <v>43</v>
      </c>
      <c r="B47" s="281">
        <v>734896</v>
      </c>
      <c r="C47" s="281" t="s">
        <v>119</v>
      </c>
      <c r="D47" s="281" t="s">
        <v>120</v>
      </c>
      <c r="E47" s="282">
        <v>49.5</v>
      </c>
      <c r="F47" s="346">
        <v>109</v>
      </c>
      <c r="G47" s="352">
        <v>5</v>
      </c>
      <c r="H47" s="353">
        <v>0.5</v>
      </c>
      <c r="I47" s="268">
        <v>5</v>
      </c>
      <c r="J47" s="271">
        <v>0.5</v>
      </c>
      <c r="K47" s="149" t="str">
        <f t="shared" si="0"/>
        <v>Fast Moving</v>
      </c>
      <c r="M47" s="148">
        <f t="shared" si="1"/>
        <v>1</v>
      </c>
      <c r="N47" s="148">
        <f t="shared" si="2"/>
        <v>0</v>
      </c>
      <c r="O47" s="148">
        <f t="shared" si="3"/>
        <v>0</v>
      </c>
    </row>
    <row r="48" spans="1:15" ht="16.5" thickTop="1" thickBot="1" x14ac:dyDescent="0.3">
      <c r="A48" s="279">
        <v>44</v>
      </c>
      <c r="B48" s="281">
        <v>734897</v>
      </c>
      <c r="C48" s="281" t="s">
        <v>121</v>
      </c>
      <c r="D48" s="281" t="s">
        <v>122</v>
      </c>
      <c r="E48" s="282">
        <v>49.5</v>
      </c>
      <c r="F48" s="346">
        <v>109</v>
      </c>
      <c r="G48" s="352">
        <v>1</v>
      </c>
      <c r="H48" s="353">
        <v>0.1</v>
      </c>
      <c r="I48" s="268">
        <v>1</v>
      </c>
      <c r="J48" s="271">
        <v>0.1</v>
      </c>
      <c r="K48" s="149" t="str">
        <f t="shared" si="0"/>
        <v>Slow Moving</v>
      </c>
      <c r="M48" s="148">
        <f t="shared" si="1"/>
        <v>0</v>
      </c>
      <c r="N48" s="148">
        <f t="shared" si="2"/>
        <v>1</v>
      </c>
      <c r="O48" s="148">
        <f t="shared" si="3"/>
        <v>0</v>
      </c>
    </row>
    <row r="49" spans="1:15" ht="16.5" thickTop="1" thickBot="1" x14ac:dyDescent="0.3">
      <c r="A49" s="279">
        <v>45</v>
      </c>
      <c r="B49" s="281">
        <v>734898</v>
      </c>
      <c r="C49" s="281" t="s">
        <v>123</v>
      </c>
      <c r="D49" s="281" t="s">
        <v>124</v>
      </c>
      <c r="E49" s="282">
        <v>49.5</v>
      </c>
      <c r="F49" s="346">
        <v>109</v>
      </c>
      <c r="G49" s="352">
        <v>3</v>
      </c>
      <c r="H49" s="353">
        <v>0.3</v>
      </c>
      <c r="I49" s="268">
        <v>3</v>
      </c>
      <c r="J49" s="271">
        <v>0.3</v>
      </c>
      <c r="K49" s="149" t="str">
        <f t="shared" si="0"/>
        <v>Fast Moving</v>
      </c>
      <c r="M49" s="148">
        <f t="shared" si="1"/>
        <v>1</v>
      </c>
      <c r="N49" s="148">
        <f t="shared" si="2"/>
        <v>0</v>
      </c>
      <c r="O49" s="148">
        <f t="shared" si="3"/>
        <v>0</v>
      </c>
    </row>
    <row r="50" spans="1:15" ht="16.5" thickTop="1" thickBot="1" x14ac:dyDescent="0.3">
      <c r="A50" s="279">
        <v>46</v>
      </c>
      <c r="B50" s="281">
        <v>734899</v>
      </c>
      <c r="C50" s="281" t="s">
        <v>125</v>
      </c>
      <c r="D50" s="281" t="s">
        <v>126</v>
      </c>
      <c r="E50" s="282">
        <v>49.5</v>
      </c>
      <c r="F50" s="346">
        <v>109</v>
      </c>
      <c r="G50" s="352">
        <v>29</v>
      </c>
      <c r="H50" s="353">
        <v>2.9</v>
      </c>
      <c r="I50" s="268">
        <v>29</v>
      </c>
      <c r="J50" s="271">
        <v>2.9</v>
      </c>
      <c r="K50" s="149" t="str">
        <f t="shared" si="0"/>
        <v>Fast Moving</v>
      </c>
      <c r="M50" s="148">
        <f t="shared" si="1"/>
        <v>1</v>
      </c>
      <c r="N50" s="148">
        <f t="shared" si="2"/>
        <v>0</v>
      </c>
      <c r="O50" s="148">
        <f t="shared" si="3"/>
        <v>0</v>
      </c>
    </row>
    <row r="51" spans="1:15" ht="16.5" thickTop="1" thickBot="1" x14ac:dyDescent="0.3">
      <c r="A51" s="279">
        <v>47</v>
      </c>
      <c r="B51" s="281">
        <v>734900</v>
      </c>
      <c r="C51" s="281" t="s">
        <v>127</v>
      </c>
      <c r="D51" s="281" t="s">
        <v>128</v>
      </c>
      <c r="E51" s="282">
        <v>39.5</v>
      </c>
      <c r="F51" s="346">
        <v>79</v>
      </c>
      <c r="G51" s="352">
        <v>0</v>
      </c>
      <c r="H51" s="353">
        <v>0</v>
      </c>
      <c r="I51" s="268">
        <v>0</v>
      </c>
      <c r="J51" s="271">
        <v>0</v>
      </c>
      <c r="K51" s="149" t="str">
        <f t="shared" si="0"/>
        <v>Non Moving</v>
      </c>
      <c r="M51" s="148">
        <f t="shared" si="1"/>
        <v>0</v>
      </c>
      <c r="N51" s="148">
        <f t="shared" si="2"/>
        <v>0</v>
      </c>
      <c r="O51" s="148">
        <f t="shared" si="3"/>
        <v>1</v>
      </c>
    </row>
    <row r="52" spans="1:15" ht="16.5" thickTop="1" thickBot="1" x14ac:dyDescent="0.3">
      <c r="A52" s="279">
        <v>48</v>
      </c>
      <c r="B52" s="281">
        <v>734901</v>
      </c>
      <c r="C52" s="281" t="s">
        <v>129</v>
      </c>
      <c r="D52" s="281" t="s">
        <v>130</v>
      </c>
      <c r="E52" s="282">
        <v>39.5</v>
      </c>
      <c r="F52" s="346">
        <v>79</v>
      </c>
      <c r="G52" s="352">
        <v>0</v>
      </c>
      <c r="H52" s="353">
        <v>0</v>
      </c>
      <c r="I52" s="268">
        <v>0</v>
      </c>
      <c r="J52" s="271">
        <v>0</v>
      </c>
      <c r="K52" s="149" t="str">
        <f t="shared" si="0"/>
        <v>Non Moving</v>
      </c>
      <c r="M52" s="148">
        <f t="shared" si="1"/>
        <v>0</v>
      </c>
      <c r="N52" s="148">
        <f t="shared" si="2"/>
        <v>0</v>
      </c>
      <c r="O52" s="148">
        <f t="shared" si="3"/>
        <v>1</v>
      </c>
    </row>
    <row r="53" spans="1:15" ht="16.5" thickTop="1" thickBot="1" x14ac:dyDescent="0.3">
      <c r="A53" s="279">
        <v>49</v>
      </c>
      <c r="B53" s="281">
        <v>734902</v>
      </c>
      <c r="C53" s="281" t="s">
        <v>131</v>
      </c>
      <c r="D53" s="281" t="s">
        <v>132</v>
      </c>
      <c r="E53" s="282">
        <v>104.5</v>
      </c>
      <c r="F53" s="346">
        <v>219</v>
      </c>
      <c r="G53" s="352">
        <v>6</v>
      </c>
      <c r="H53" s="353">
        <v>0.6</v>
      </c>
      <c r="I53" s="268">
        <v>6</v>
      </c>
      <c r="J53" s="271">
        <v>0.6</v>
      </c>
      <c r="K53" s="149" t="str">
        <f t="shared" si="0"/>
        <v>Fast Moving</v>
      </c>
      <c r="M53" s="148">
        <f t="shared" si="1"/>
        <v>1</v>
      </c>
      <c r="N53" s="148">
        <f t="shared" si="2"/>
        <v>0</v>
      </c>
      <c r="O53" s="148">
        <f t="shared" si="3"/>
        <v>0</v>
      </c>
    </row>
    <row r="54" spans="1:15" ht="16.5" thickTop="1" thickBot="1" x14ac:dyDescent="0.3">
      <c r="A54" s="279">
        <v>50</v>
      </c>
      <c r="B54" s="281">
        <v>734903</v>
      </c>
      <c r="C54" s="281" t="s">
        <v>133</v>
      </c>
      <c r="D54" s="281" t="s">
        <v>134</v>
      </c>
      <c r="E54" s="282">
        <v>169.5</v>
      </c>
      <c r="F54" s="346">
        <v>359</v>
      </c>
      <c r="G54" s="352">
        <v>10</v>
      </c>
      <c r="H54" s="353">
        <v>1</v>
      </c>
      <c r="I54" s="268">
        <v>10</v>
      </c>
      <c r="J54" s="271">
        <v>1</v>
      </c>
      <c r="K54" s="149" t="str">
        <f t="shared" si="0"/>
        <v>Fast Moving</v>
      </c>
      <c r="M54" s="148">
        <f t="shared" si="1"/>
        <v>1</v>
      </c>
      <c r="N54" s="148">
        <f t="shared" si="2"/>
        <v>0</v>
      </c>
      <c r="O54" s="148">
        <f t="shared" si="3"/>
        <v>0</v>
      </c>
    </row>
    <row r="55" spans="1:15" ht="16.5" thickTop="1" thickBot="1" x14ac:dyDescent="0.3">
      <c r="A55" s="279">
        <v>51</v>
      </c>
      <c r="B55" s="281">
        <v>734904</v>
      </c>
      <c r="C55" s="281" t="s">
        <v>135</v>
      </c>
      <c r="D55" s="281" t="s">
        <v>136</v>
      </c>
      <c r="E55" s="282">
        <v>59.5</v>
      </c>
      <c r="F55" s="346">
        <v>129</v>
      </c>
      <c r="G55" s="352">
        <v>19</v>
      </c>
      <c r="H55" s="353">
        <v>1.9</v>
      </c>
      <c r="I55" s="268">
        <v>19</v>
      </c>
      <c r="J55" s="271">
        <v>1.9</v>
      </c>
      <c r="K55" s="149" t="str">
        <f t="shared" si="0"/>
        <v>Fast Moving</v>
      </c>
      <c r="M55" s="148">
        <f t="shared" si="1"/>
        <v>1</v>
      </c>
      <c r="N55" s="148">
        <f t="shared" si="2"/>
        <v>0</v>
      </c>
      <c r="O55" s="148">
        <f t="shared" si="3"/>
        <v>0</v>
      </c>
    </row>
    <row r="56" spans="1:15" ht="16.5" thickTop="1" thickBot="1" x14ac:dyDescent="0.3">
      <c r="A56" s="279">
        <v>52</v>
      </c>
      <c r="B56" s="281">
        <v>734905</v>
      </c>
      <c r="C56" s="281" t="s">
        <v>137</v>
      </c>
      <c r="D56" s="281" t="s">
        <v>138</v>
      </c>
      <c r="E56" s="282">
        <v>114.5</v>
      </c>
      <c r="F56" s="346">
        <v>239</v>
      </c>
      <c r="G56" s="352">
        <v>2</v>
      </c>
      <c r="H56" s="353">
        <v>0.2</v>
      </c>
      <c r="I56" s="268">
        <v>2</v>
      </c>
      <c r="J56" s="271">
        <v>0.2</v>
      </c>
      <c r="K56" s="149" t="str">
        <f t="shared" si="0"/>
        <v>Slow Moving</v>
      </c>
      <c r="M56" s="148">
        <f t="shared" si="1"/>
        <v>0</v>
      </c>
      <c r="N56" s="148">
        <f t="shared" si="2"/>
        <v>1</v>
      </c>
      <c r="O56" s="148">
        <f t="shared" si="3"/>
        <v>0</v>
      </c>
    </row>
    <row r="57" spans="1:15" ht="16.5" thickTop="1" thickBot="1" x14ac:dyDescent="0.3">
      <c r="A57" s="279">
        <v>53</v>
      </c>
      <c r="B57" s="281">
        <v>734906</v>
      </c>
      <c r="C57" s="281" t="s">
        <v>139</v>
      </c>
      <c r="D57" s="281" t="s">
        <v>140</v>
      </c>
      <c r="E57" s="282">
        <v>49.5</v>
      </c>
      <c r="F57" s="346">
        <v>109</v>
      </c>
      <c r="G57" s="352">
        <v>1</v>
      </c>
      <c r="H57" s="353">
        <v>0.1</v>
      </c>
      <c r="I57" s="268">
        <v>1</v>
      </c>
      <c r="J57" s="271">
        <v>0.1</v>
      </c>
      <c r="K57" s="149" t="str">
        <f t="shared" si="0"/>
        <v>Slow Moving</v>
      </c>
      <c r="M57" s="148">
        <f t="shared" si="1"/>
        <v>0</v>
      </c>
      <c r="N57" s="148">
        <f t="shared" si="2"/>
        <v>1</v>
      </c>
      <c r="O57" s="148">
        <f t="shared" si="3"/>
        <v>0</v>
      </c>
    </row>
    <row r="58" spans="1:15" ht="16.5" thickTop="1" thickBot="1" x14ac:dyDescent="0.3">
      <c r="A58" s="279">
        <v>54</v>
      </c>
      <c r="B58" s="281">
        <v>734907</v>
      </c>
      <c r="C58" s="281" t="s">
        <v>141</v>
      </c>
      <c r="D58" s="281" t="s">
        <v>142</v>
      </c>
      <c r="E58" s="282">
        <v>24.5</v>
      </c>
      <c r="F58" s="346">
        <v>49</v>
      </c>
      <c r="G58" s="352">
        <v>24</v>
      </c>
      <c r="H58" s="353">
        <v>2.4</v>
      </c>
      <c r="I58" s="268">
        <v>24</v>
      </c>
      <c r="J58" s="271">
        <v>2.4</v>
      </c>
      <c r="K58" s="149" t="str">
        <f t="shared" si="0"/>
        <v>Fast Moving</v>
      </c>
      <c r="M58" s="148">
        <f t="shared" si="1"/>
        <v>1</v>
      </c>
      <c r="N58" s="148">
        <f t="shared" si="2"/>
        <v>0</v>
      </c>
      <c r="O58" s="148">
        <f t="shared" si="3"/>
        <v>0</v>
      </c>
    </row>
    <row r="59" spans="1:15" ht="16.5" thickTop="1" thickBot="1" x14ac:dyDescent="0.3">
      <c r="A59" s="279">
        <v>55</v>
      </c>
      <c r="B59" s="281">
        <v>734909</v>
      </c>
      <c r="C59" s="281" t="s">
        <v>143</v>
      </c>
      <c r="D59" s="281" t="s">
        <v>144</v>
      </c>
      <c r="E59" s="282">
        <v>24.5</v>
      </c>
      <c r="F59" s="346">
        <v>49</v>
      </c>
      <c r="G59" s="352">
        <v>32</v>
      </c>
      <c r="H59" s="353">
        <v>3.2</v>
      </c>
      <c r="I59" s="268">
        <v>32</v>
      </c>
      <c r="J59" s="271">
        <v>3.2</v>
      </c>
      <c r="K59" s="149" t="str">
        <f t="shared" si="0"/>
        <v>Fast Moving</v>
      </c>
      <c r="M59" s="148">
        <f t="shared" si="1"/>
        <v>1</v>
      </c>
      <c r="N59" s="148">
        <f t="shared" si="2"/>
        <v>0</v>
      </c>
      <c r="O59" s="148">
        <f t="shared" si="3"/>
        <v>0</v>
      </c>
    </row>
    <row r="60" spans="1:15" ht="16.5" thickTop="1" thickBot="1" x14ac:dyDescent="0.3">
      <c r="A60" s="279">
        <v>56</v>
      </c>
      <c r="B60" s="281">
        <v>734910</v>
      </c>
      <c r="C60" s="281" t="s">
        <v>145</v>
      </c>
      <c r="D60" s="281" t="s">
        <v>146</v>
      </c>
      <c r="E60" s="282">
        <v>24.5</v>
      </c>
      <c r="F60" s="346">
        <v>49</v>
      </c>
      <c r="G60" s="352">
        <v>6</v>
      </c>
      <c r="H60" s="353">
        <v>0.6</v>
      </c>
      <c r="I60" s="268">
        <v>6</v>
      </c>
      <c r="J60" s="271">
        <v>0.6</v>
      </c>
      <c r="K60" s="149" t="str">
        <f t="shared" si="0"/>
        <v>Fast Moving</v>
      </c>
      <c r="M60" s="148">
        <f t="shared" si="1"/>
        <v>1</v>
      </c>
      <c r="N60" s="148">
        <f t="shared" si="2"/>
        <v>0</v>
      </c>
      <c r="O60" s="148">
        <f t="shared" si="3"/>
        <v>0</v>
      </c>
    </row>
    <row r="61" spans="1:15" ht="16.5" thickTop="1" thickBot="1" x14ac:dyDescent="0.3">
      <c r="A61" s="279">
        <v>57</v>
      </c>
      <c r="B61" s="281">
        <v>734911</v>
      </c>
      <c r="C61" s="281" t="s">
        <v>147</v>
      </c>
      <c r="D61" s="281" t="s">
        <v>148</v>
      </c>
      <c r="E61" s="282">
        <v>24.5</v>
      </c>
      <c r="F61" s="346">
        <v>49</v>
      </c>
      <c r="G61" s="352">
        <v>19</v>
      </c>
      <c r="H61" s="353">
        <v>1.9</v>
      </c>
      <c r="I61" s="268">
        <v>19</v>
      </c>
      <c r="J61" s="271">
        <v>1.9</v>
      </c>
      <c r="K61" s="149" t="str">
        <f t="shared" si="0"/>
        <v>Fast Moving</v>
      </c>
      <c r="M61" s="148">
        <f t="shared" si="1"/>
        <v>1</v>
      </c>
      <c r="N61" s="148">
        <f t="shared" si="2"/>
        <v>0</v>
      </c>
      <c r="O61" s="148">
        <f t="shared" si="3"/>
        <v>0</v>
      </c>
    </row>
    <row r="62" spans="1:15" ht="16.5" thickTop="1" thickBot="1" x14ac:dyDescent="0.3">
      <c r="A62" s="279">
        <v>58</v>
      </c>
      <c r="B62" s="281">
        <v>734912</v>
      </c>
      <c r="C62" s="281" t="s">
        <v>149</v>
      </c>
      <c r="D62" s="281" t="s">
        <v>150</v>
      </c>
      <c r="E62" s="282">
        <v>24.5</v>
      </c>
      <c r="F62" s="346">
        <v>49</v>
      </c>
      <c r="G62" s="352">
        <v>8</v>
      </c>
      <c r="H62" s="353">
        <v>0.8</v>
      </c>
      <c r="I62" s="268">
        <v>8</v>
      </c>
      <c r="J62" s="271">
        <v>0.8</v>
      </c>
      <c r="K62" s="149" t="str">
        <f t="shared" si="0"/>
        <v>Fast Moving</v>
      </c>
      <c r="M62" s="148">
        <f t="shared" si="1"/>
        <v>1</v>
      </c>
      <c r="N62" s="148">
        <f t="shared" si="2"/>
        <v>0</v>
      </c>
      <c r="O62" s="148">
        <f t="shared" si="3"/>
        <v>0</v>
      </c>
    </row>
    <row r="63" spans="1:15" ht="16.5" thickTop="1" thickBot="1" x14ac:dyDescent="0.3">
      <c r="A63" s="279">
        <v>59</v>
      </c>
      <c r="B63" s="281">
        <v>734913</v>
      </c>
      <c r="C63" s="281" t="s">
        <v>151</v>
      </c>
      <c r="D63" s="281" t="s">
        <v>146</v>
      </c>
      <c r="E63" s="282">
        <v>24.5</v>
      </c>
      <c r="F63" s="346">
        <v>49</v>
      </c>
      <c r="G63" s="352">
        <v>4</v>
      </c>
      <c r="H63" s="353">
        <v>0.4</v>
      </c>
      <c r="I63" s="268">
        <v>4</v>
      </c>
      <c r="J63" s="271">
        <v>0.4</v>
      </c>
      <c r="K63" s="149" t="str">
        <f t="shared" si="0"/>
        <v>Fast Moving</v>
      </c>
      <c r="M63" s="148">
        <f t="shared" si="1"/>
        <v>1</v>
      </c>
      <c r="N63" s="148">
        <f t="shared" si="2"/>
        <v>0</v>
      </c>
      <c r="O63" s="148">
        <f t="shared" si="3"/>
        <v>0</v>
      </c>
    </row>
    <row r="64" spans="1:15" ht="16.5" thickTop="1" thickBot="1" x14ac:dyDescent="0.3">
      <c r="A64" s="279">
        <v>60</v>
      </c>
      <c r="B64" s="281">
        <v>734914</v>
      </c>
      <c r="C64" s="281" t="s">
        <v>152</v>
      </c>
      <c r="D64" s="281" t="s">
        <v>153</v>
      </c>
      <c r="E64" s="282">
        <v>24.5</v>
      </c>
      <c r="F64" s="346">
        <v>49</v>
      </c>
      <c r="G64" s="352">
        <v>9</v>
      </c>
      <c r="H64" s="353">
        <v>0.9</v>
      </c>
      <c r="I64" s="268">
        <v>9</v>
      </c>
      <c r="J64" s="271">
        <v>0.9</v>
      </c>
      <c r="K64" s="149" t="str">
        <f t="shared" si="0"/>
        <v>Fast Moving</v>
      </c>
      <c r="M64" s="148">
        <f t="shared" si="1"/>
        <v>1</v>
      </c>
      <c r="N64" s="148">
        <f t="shared" si="2"/>
        <v>0</v>
      </c>
      <c r="O64" s="148">
        <f t="shared" si="3"/>
        <v>0</v>
      </c>
    </row>
    <row r="65" spans="1:15" ht="16.5" thickTop="1" thickBot="1" x14ac:dyDescent="0.3">
      <c r="A65" s="279">
        <v>61</v>
      </c>
      <c r="B65" s="281">
        <v>734915</v>
      </c>
      <c r="C65" s="281" t="s">
        <v>154</v>
      </c>
      <c r="D65" s="281" t="s">
        <v>155</v>
      </c>
      <c r="E65" s="282">
        <v>24.5</v>
      </c>
      <c r="F65" s="346">
        <v>49</v>
      </c>
      <c r="G65" s="352">
        <v>4</v>
      </c>
      <c r="H65" s="353">
        <v>0.4</v>
      </c>
      <c r="I65" s="268">
        <v>4</v>
      </c>
      <c r="J65" s="271">
        <v>0.4</v>
      </c>
      <c r="K65" s="149" t="str">
        <f t="shared" si="0"/>
        <v>Fast Moving</v>
      </c>
      <c r="M65" s="148">
        <f t="shared" si="1"/>
        <v>1</v>
      </c>
      <c r="N65" s="148">
        <f t="shared" si="2"/>
        <v>0</v>
      </c>
      <c r="O65" s="148">
        <f t="shared" si="3"/>
        <v>0</v>
      </c>
    </row>
    <row r="66" spans="1:15" ht="16.5" thickTop="1" thickBot="1" x14ac:dyDescent="0.3">
      <c r="A66" s="279">
        <v>62</v>
      </c>
      <c r="B66" s="281">
        <v>734916</v>
      </c>
      <c r="C66" s="281" t="s">
        <v>156</v>
      </c>
      <c r="D66" s="281" t="s">
        <v>157</v>
      </c>
      <c r="E66" s="282">
        <v>29.5</v>
      </c>
      <c r="F66" s="346">
        <v>59</v>
      </c>
      <c r="G66" s="352">
        <v>11</v>
      </c>
      <c r="H66" s="353">
        <v>1.1000000000000001</v>
      </c>
      <c r="I66" s="268">
        <v>11</v>
      </c>
      <c r="J66" s="271">
        <v>1.1000000000000001</v>
      </c>
      <c r="K66" s="149" t="str">
        <f t="shared" si="0"/>
        <v>Fast Moving</v>
      </c>
      <c r="M66" s="148">
        <f t="shared" si="1"/>
        <v>1</v>
      </c>
      <c r="N66" s="148">
        <f t="shared" si="2"/>
        <v>0</v>
      </c>
      <c r="O66" s="148">
        <f t="shared" si="3"/>
        <v>0</v>
      </c>
    </row>
    <row r="67" spans="1:15" ht="16.5" thickTop="1" thickBot="1" x14ac:dyDescent="0.3">
      <c r="A67" s="279">
        <v>63</v>
      </c>
      <c r="B67" s="281">
        <v>734917</v>
      </c>
      <c r="C67" s="281" t="s">
        <v>158</v>
      </c>
      <c r="D67" s="281" t="s">
        <v>159</v>
      </c>
      <c r="E67" s="282">
        <v>29.5</v>
      </c>
      <c r="F67" s="346">
        <v>59</v>
      </c>
      <c r="G67" s="352">
        <v>10</v>
      </c>
      <c r="H67" s="353">
        <v>1</v>
      </c>
      <c r="I67" s="268">
        <v>10</v>
      </c>
      <c r="J67" s="271">
        <v>1</v>
      </c>
      <c r="K67" s="149" t="str">
        <f t="shared" si="0"/>
        <v>Fast Moving</v>
      </c>
      <c r="M67" s="148">
        <f t="shared" si="1"/>
        <v>1</v>
      </c>
      <c r="N67" s="148">
        <f t="shared" si="2"/>
        <v>0</v>
      </c>
      <c r="O67" s="148">
        <f t="shared" si="3"/>
        <v>0</v>
      </c>
    </row>
    <row r="68" spans="1:15" ht="16.5" thickTop="1" thickBot="1" x14ac:dyDescent="0.3">
      <c r="A68" s="279">
        <v>64</v>
      </c>
      <c r="B68" s="281">
        <v>734918</v>
      </c>
      <c r="C68" s="281" t="s">
        <v>160</v>
      </c>
      <c r="D68" s="281" t="s">
        <v>161</v>
      </c>
      <c r="E68" s="282">
        <v>44.5</v>
      </c>
      <c r="F68" s="346">
        <v>99</v>
      </c>
      <c r="G68" s="352">
        <v>6</v>
      </c>
      <c r="H68" s="353">
        <v>0.6</v>
      </c>
      <c r="I68" s="268">
        <v>6</v>
      </c>
      <c r="J68" s="271">
        <v>0.6</v>
      </c>
      <c r="K68" s="149" t="str">
        <f t="shared" si="0"/>
        <v>Fast Moving</v>
      </c>
      <c r="M68" s="148">
        <f t="shared" si="1"/>
        <v>1</v>
      </c>
      <c r="N68" s="148">
        <f t="shared" si="2"/>
        <v>0</v>
      </c>
      <c r="O68" s="148">
        <f t="shared" si="3"/>
        <v>0</v>
      </c>
    </row>
    <row r="69" spans="1:15" ht="16.5" thickTop="1" thickBot="1" x14ac:dyDescent="0.3">
      <c r="A69" s="279">
        <v>65</v>
      </c>
      <c r="B69" s="281">
        <v>734920</v>
      </c>
      <c r="C69" s="281" t="s">
        <v>162</v>
      </c>
      <c r="D69" s="281" t="s">
        <v>163</v>
      </c>
      <c r="E69" s="282">
        <v>34.5</v>
      </c>
      <c r="F69" s="346">
        <v>69</v>
      </c>
      <c r="G69" s="352">
        <v>35</v>
      </c>
      <c r="H69" s="353">
        <v>3.5</v>
      </c>
      <c r="I69" s="268">
        <v>35</v>
      </c>
      <c r="J69" s="271">
        <v>3.5</v>
      </c>
      <c r="K69" s="149" t="str">
        <f t="shared" si="0"/>
        <v>Fast Moving</v>
      </c>
      <c r="M69" s="148">
        <f t="shared" si="1"/>
        <v>1</v>
      </c>
      <c r="N69" s="148">
        <f t="shared" si="2"/>
        <v>0</v>
      </c>
      <c r="O69" s="148">
        <f t="shared" si="3"/>
        <v>0</v>
      </c>
    </row>
    <row r="70" spans="1:15" ht="16.5" thickTop="1" thickBot="1" x14ac:dyDescent="0.3">
      <c r="A70" s="279">
        <v>66</v>
      </c>
      <c r="B70" s="281">
        <v>734921</v>
      </c>
      <c r="C70" s="281" t="s">
        <v>164</v>
      </c>
      <c r="D70" s="281" t="s">
        <v>165</v>
      </c>
      <c r="E70" s="282">
        <v>34.5</v>
      </c>
      <c r="F70" s="346">
        <v>69</v>
      </c>
      <c r="G70" s="352">
        <v>24</v>
      </c>
      <c r="H70" s="353">
        <v>2.4</v>
      </c>
      <c r="I70" s="268">
        <v>24</v>
      </c>
      <c r="J70" s="271">
        <v>2.4</v>
      </c>
      <c r="K70" s="149" t="str">
        <f t="shared" ref="K70:K133" si="4">IF(I70&gt;2,"Fast Moving",IF(I70=0,"Non Moving",IF(I70&lt;3,"Slow Moving")))</f>
        <v>Fast Moving</v>
      </c>
      <c r="M70" s="148">
        <f t="shared" ref="M70:M133" si="5">IF(K70="Fast Moving",1,0)</f>
        <v>1</v>
      </c>
      <c r="N70" s="148">
        <f t="shared" ref="N70:N133" si="6">IF(K70="Slow Moving",1,0)</f>
        <v>0</v>
      </c>
      <c r="O70" s="148">
        <f t="shared" ref="O70:O133" si="7">IF(K70="Non Moving",1,0)</f>
        <v>0</v>
      </c>
    </row>
    <row r="71" spans="1:15" ht="16.5" thickTop="1" thickBot="1" x14ac:dyDescent="0.3">
      <c r="A71" s="279">
        <v>67</v>
      </c>
      <c r="B71" s="281">
        <v>734922</v>
      </c>
      <c r="C71" s="281" t="s">
        <v>166</v>
      </c>
      <c r="D71" s="281" t="s">
        <v>167</v>
      </c>
      <c r="E71" s="282">
        <v>34.5</v>
      </c>
      <c r="F71" s="346">
        <v>69</v>
      </c>
      <c r="G71" s="352">
        <v>19</v>
      </c>
      <c r="H71" s="353">
        <v>1.9</v>
      </c>
      <c r="I71" s="268">
        <v>19</v>
      </c>
      <c r="J71" s="271">
        <v>1.9</v>
      </c>
      <c r="K71" s="149" t="str">
        <f t="shared" si="4"/>
        <v>Fast Moving</v>
      </c>
      <c r="M71" s="148">
        <f t="shared" si="5"/>
        <v>1</v>
      </c>
      <c r="N71" s="148">
        <f t="shared" si="6"/>
        <v>0</v>
      </c>
      <c r="O71" s="148">
        <f t="shared" si="7"/>
        <v>0</v>
      </c>
    </row>
    <row r="72" spans="1:15" ht="16.5" thickTop="1" thickBot="1" x14ac:dyDescent="0.3">
      <c r="A72" s="279">
        <v>68</v>
      </c>
      <c r="B72" s="281">
        <v>734923</v>
      </c>
      <c r="C72" s="281" t="s">
        <v>168</v>
      </c>
      <c r="D72" s="281" t="s">
        <v>169</v>
      </c>
      <c r="E72" s="282">
        <v>29.5</v>
      </c>
      <c r="F72" s="346">
        <v>59</v>
      </c>
      <c r="G72" s="352">
        <v>0</v>
      </c>
      <c r="H72" s="353">
        <v>0</v>
      </c>
      <c r="I72" s="268">
        <v>0</v>
      </c>
      <c r="J72" s="271">
        <v>0</v>
      </c>
      <c r="K72" s="149" t="str">
        <f t="shared" si="4"/>
        <v>Non Moving</v>
      </c>
      <c r="M72" s="148">
        <f t="shared" si="5"/>
        <v>0</v>
      </c>
      <c r="N72" s="148">
        <f t="shared" si="6"/>
        <v>0</v>
      </c>
      <c r="O72" s="148">
        <f t="shared" si="7"/>
        <v>1</v>
      </c>
    </row>
    <row r="73" spans="1:15" ht="16.5" thickTop="1" thickBot="1" x14ac:dyDescent="0.3">
      <c r="A73" s="279">
        <v>69</v>
      </c>
      <c r="B73" s="281">
        <v>734924</v>
      </c>
      <c r="C73" s="281" t="s">
        <v>170</v>
      </c>
      <c r="D73" s="281" t="s">
        <v>171</v>
      </c>
      <c r="E73" s="282">
        <v>29.5</v>
      </c>
      <c r="F73" s="346">
        <v>59</v>
      </c>
      <c r="G73" s="352">
        <v>0</v>
      </c>
      <c r="H73" s="353">
        <v>0</v>
      </c>
      <c r="I73" s="268">
        <v>0</v>
      </c>
      <c r="J73" s="271">
        <v>0</v>
      </c>
      <c r="K73" s="149" t="str">
        <f t="shared" si="4"/>
        <v>Non Moving</v>
      </c>
      <c r="M73" s="148">
        <f t="shared" si="5"/>
        <v>0</v>
      </c>
      <c r="N73" s="148">
        <f t="shared" si="6"/>
        <v>0</v>
      </c>
      <c r="O73" s="148">
        <f t="shared" si="7"/>
        <v>1</v>
      </c>
    </row>
    <row r="74" spans="1:15" ht="16.5" thickTop="1" thickBot="1" x14ac:dyDescent="0.3">
      <c r="A74" s="279">
        <v>70</v>
      </c>
      <c r="B74" s="281">
        <v>734925</v>
      </c>
      <c r="C74" s="281" t="s">
        <v>172</v>
      </c>
      <c r="D74" s="281" t="s">
        <v>173</v>
      </c>
      <c r="E74" s="282">
        <v>29.5</v>
      </c>
      <c r="F74" s="346">
        <v>59</v>
      </c>
      <c r="G74" s="352">
        <v>0</v>
      </c>
      <c r="H74" s="353">
        <v>0</v>
      </c>
      <c r="I74" s="268">
        <v>0</v>
      </c>
      <c r="J74" s="271">
        <v>0</v>
      </c>
      <c r="K74" s="149" t="str">
        <f t="shared" si="4"/>
        <v>Non Moving</v>
      </c>
      <c r="M74" s="148">
        <f t="shared" si="5"/>
        <v>0</v>
      </c>
      <c r="N74" s="148">
        <f t="shared" si="6"/>
        <v>0</v>
      </c>
      <c r="O74" s="148">
        <f t="shared" si="7"/>
        <v>1</v>
      </c>
    </row>
    <row r="75" spans="1:15" ht="16.5" thickTop="1" thickBot="1" x14ac:dyDescent="0.3">
      <c r="A75" s="279">
        <v>71</v>
      </c>
      <c r="B75" s="281">
        <v>734926</v>
      </c>
      <c r="C75" s="281" t="s">
        <v>174</v>
      </c>
      <c r="D75" s="281" t="s">
        <v>175</v>
      </c>
      <c r="E75" s="282">
        <v>24.5</v>
      </c>
      <c r="F75" s="346">
        <v>49</v>
      </c>
      <c r="G75" s="352">
        <v>0</v>
      </c>
      <c r="H75" s="353">
        <v>0</v>
      </c>
      <c r="I75" s="268">
        <v>0</v>
      </c>
      <c r="J75" s="271">
        <v>0</v>
      </c>
      <c r="K75" s="149" t="str">
        <f t="shared" si="4"/>
        <v>Non Moving</v>
      </c>
      <c r="M75" s="148">
        <f t="shared" si="5"/>
        <v>0</v>
      </c>
      <c r="N75" s="148">
        <f t="shared" si="6"/>
        <v>0</v>
      </c>
      <c r="O75" s="148">
        <f t="shared" si="7"/>
        <v>1</v>
      </c>
    </row>
    <row r="76" spans="1:15" ht="16.5" thickTop="1" thickBot="1" x14ac:dyDescent="0.3">
      <c r="A76" s="279">
        <v>72</v>
      </c>
      <c r="B76" s="281">
        <v>734927</v>
      </c>
      <c r="C76" s="281" t="s">
        <v>176</v>
      </c>
      <c r="D76" s="281" t="s">
        <v>177</v>
      </c>
      <c r="E76" s="282">
        <v>24.5</v>
      </c>
      <c r="F76" s="346">
        <v>49</v>
      </c>
      <c r="G76" s="352">
        <v>24</v>
      </c>
      <c r="H76" s="353">
        <v>2.4</v>
      </c>
      <c r="I76" s="268">
        <v>24</v>
      </c>
      <c r="J76" s="271">
        <v>2.4</v>
      </c>
      <c r="K76" s="149" t="str">
        <f t="shared" si="4"/>
        <v>Fast Moving</v>
      </c>
      <c r="M76" s="148">
        <f t="shared" si="5"/>
        <v>1</v>
      </c>
      <c r="N76" s="148">
        <f t="shared" si="6"/>
        <v>0</v>
      </c>
      <c r="O76" s="148">
        <f t="shared" si="7"/>
        <v>0</v>
      </c>
    </row>
    <row r="77" spans="1:15" ht="16.5" thickTop="1" thickBot="1" x14ac:dyDescent="0.3">
      <c r="A77" s="279">
        <v>73</v>
      </c>
      <c r="B77" s="281">
        <v>734928</v>
      </c>
      <c r="C77" s="281" t="s">
        <v>178</v>
      </c>
      <c r="D77" s="281" t="s">
        <v>179</v>
      </c>
      <c r="E77" s="282">
        <v>24</v>
      </c>
      <c r="F77" s="346">
        <v>49</v>
      </c>
      <c r="G77" s="352">
        <v>14</v>
      </c>
      <c r="H77" s="353">
        <v>1.4</v>
      </c>
      <c r="I77" s="268">
        <v>14</v>
      </c>
      <c r="J77" s="271">
        <v>1.4</v>
      </c>
      <c r="K77" s="149" t="str">
        <f t="shared" si="4"/>
        <v>Fast Moving</v>
      </c>
      <c r="M77" s="148">
        <f t="shared" si="5"/>
        <v>1</v>
      </c>
      <c r="N77" s="148">
        <f t="shared" si="6"/>
        <v>0</v>
      </c>
      <c r="O77" s="148">
        <f t="shared" si="7"/>
        <v>0</v>
      </c>
    </row>
    <row r="78" spans="1:15" ht="16.5" thickTop="1" thickBot="1" x14ac:dyDescent="0.3">
      <c r="A78" s="279">
        <v>74</v>
      </c>
      <c r="B78" s="281">
        <v>734929</v>
      </c>
      <c r="C78" s="281" t="s">
        <v>180</v>
      </c>
      <c r="D78" s="281" t="s">
        <v>181</v>
      </c>
      <c r="E78" s="282">
        <v>24.5</v>
      </c>
      <c r="F78" s="346">
        <v>49</v>
      </c>
      <c r="G78" s="352">
        <v>7</v>
      </c>
      <c r="H78" s="353">
        <v>0.7</v>
      </c>
      <c r="I78" s="268">
        <v>7</v>
      </c>
      <c r="J78" s="271">
        <v>0.7</v>
      </c>
      <c r="K78" s="149" t="str">
        <f t="shared" si="4"/>
        <v>Fast Moving</v>
      </c>
      <c r="M78" s="148">
        <f t="shared" si="5"/>
        <v>1</v>
      </c>
      <c r="N78" s="148">
        <f t="shared" si="6"/>
        <v>0</v>
      </c>
      <c r="O78" s="148">
        <f t="shared" si="7"/>
        <v>0</v>
      </c>
    </row>
    <row r="79" spans="1:15" ht="16.5" thickTop="1" thickBot="1" x14ac:dyDescent="0.3">
      <c r="A79" s="279">
        <v>75</v>
      </c>
      <c r="B79" s="281">
        <v>734930</v>
      </c>
      <c r="C79" s="281" t="s">
        <v>182</v>
      </c>
      <c r="D79" s="281" t="s">
        <v>183</v>
      </c>
      <c r="E79" s="282">
        <v>24.5</v>
      </c>
      <c r="F79" s="346">
        <v>49</v>
      </c>
      <c r="G79" s="352">
        <v>14</v>
      </c>
      <c r="H79" s="353">
        <v>1.4</v>
      </c>
      <c r="I79" s="268">
        <v>14</v>
      </c>
      <c r="J79" s="271">
        <v>1.4</v>
      </c>
      <c r="K79" s="149" t="str">
        <f t="shared" si="4"/>
        <v>Fast Moving</v>
      </c>
      <c r="M79" s="148">
        <f t="shared" si="5"/>
        <v>1</v>
      </c>
      <c r="N79" s="148">
        <f t="shared" si="6"/>
        <v>0</v>
      </c>
      <c r="O79" s="148">
        <f t="shared" si="7"/>
        <v>0</v>
      </c>
    </row>
    <row r="80" spans="1:15" ht="16.5" thickTop="1" thickBot="1" x14ac:dyDescent="0.3">
      <c r="A80" s="279">
        <v>76</v>
      </c>
      <c r="B80" s="281">
        <v>734931</v>
      </c>
      <c r="C80" s="281" t="s">
        <v>184</v>
      </c>
      <c r="D80" s="281" t="s">
        <v>185</v>
      </c>
      <c r="E80" s="282">
        <v>24.5</v>
      </c>
      <c r="F80" s="346">
        <v>49</v>
      </c>
      <c r="G80" s="352">
        <v>0</v>
      </c>
      <c r="H80" s="353">
        <v>0</v>
      </c>
      <c r="I80" s="268">
        <v>0</v>
      </c>
      <c r="J80" s="271">
        <v>0</v>
      </c>
      <c r="K80" s="149" t="str">
        <f t="shared" si="4"/>
        <v>Non Moving</v>
      </c>
      <c r="M80" s="148">
        <f t="shared" si="5"/>
        <v>0</v>
      </c>
      <c r="N80" s="148">
        <f t="shared" si="6"/>
        <v>0</v>
      </c>
      <c r="O80" s="148">
        <f t="shared" si="7"/>
        <v>1</v>
      </c>
    </row>
    <row r="81" spans="1:15" ht="16.5" thickTop="1" thickBot="1" x14ac:dyDescent="0.3">
      <c r="A81" s="279">
        <v>77</v>
      </c>
      <c r="B81" s="281">
        <v>734933</v>
      </c>
      <c r="C81" s="281" t="s">
        <v>186</v>
      </c>
      <c r="D81" s="281" t="s">
        <v>187</v>
      </c>
      <c r="E81" s="282">
        <v>24.5</v>
      </c>
      <c r="F81" s="346">
        <v>49</v>
      </c>
      <c r="G81" s="352">
        <v>0</v>
      </c>
      <c r="H81" s="353">
        <v>0</v>
      </c>
      <c r="I81" s="268">
        <v>0</v>
      </c>
      <c r="J81" s="271">
        <v>0</v>
      </c>
      <c r="K81" s="149" t="str">
        <f t="shared" si="4"/>
        <v>Non Moving</v>
      </c>
      <c r="M81" s="148">
        <f t="shared" si="5"/>
        <v>0</v>
      </c>
      <c r="N81" s="148">
        <f t="shared" si="6"/>
        <v>0</v>
      </c>
      <c r="O81" s="148">
        <f t="shared" si="7"/>
        <v>1</v>
      </c>
    </row>
    <row r="82" spans="1:15" ht="16.5" thickTop="1" thickBot="1" x14ac:dyDescent="0.3">
      <c r="A82" s="279">
        <v>78</v>
      </c>
      <c r="B82" s="281">
        <v>734934</v>
      </c>
      <c r="C82" s="281" t="s">
        <v>188</v>
      </c>
      <c r="D82" s="281" t="s">
        <v>189</v>
      </c>
      <c r="E82" s="282">
        <v>24.5</v>
      </c>
      <c r="F82" s="346">
        <v>49</v>
      </c>
      <c r="G82" s="352">
        <v>0</v>
      </c>
      <c r="H82" s="353">
        <v>0</v>
      </c>
      <c r="I82" s="268">
        <v>0</v>
      </c>
      <c r="J82" s="271">
        <v>0</v>
      </c>
      <c r="K82" s="149" t="str">
        <f t="shared" si="4"/>
        <v>Non Moving</v>
      </c>
      <c r="M82" s="148">
        <f t="shared" si="5"/>
        <v>0</v>
      </c>
      <c r="N82" s="148">
        <f t="shared" si="6"/>
        <v>0</v>
      </c>
      <c r="O82" s="148">
        <f t="shared" si="7"/>
        <v>1</v>
      </c>
    </row>
    <row r="83" spans="1:15" ht="16.5" thickTop="1" thickBot="1" x14ac:dyDescent="0.3">
      <c r="A83" s="279">
        <v>79</v>
      </c>
      <c r="B83" s="281">
        <v>734935</v>
      </c>
      <c r="C83" s="281" t="s">
        <v>190</v>
      </c>
      <c r="D83" s="281" t="s">
        <v>191</v>
      </c>
      <c r="E83" s="282">
        <v>29.5</v>
      </c>
      <c r="F83" s="346">
        <v>59</v>
      </c>
      <c r="G83" s="352">
        <v>0</v>
      </c>
      <c r="H83" s="353">
        <v>0</v>
      </c>
      <c r="I83" s="268">
        <v>0</v>
      </c>
      <c r="J83" s="271">
        <v>0</v>
      </c>
      <c r="K83" s="149" t="str">
        <f t="shared" si="4"/>
        <v>Non Moving</v>
      </c>
      <c r="M83" s="148">
        <f t="shared" si="5"/>
        <v>0</v>
      </c>
      <c r="N83" s="148">
        <f t="shared" si="6"/>
        <v>0</v>
      </c>
      <c r="O83" s="148">
        <f t="shared" si="7"/>
        <v>1</v>
      </c>
    </row>
    <row r="84" spans="1:15" ht="16.5" thickTop="1" thickBot="1" x14ac:dyDescent="0.3">
      <c r="A84" s="279">
        <v>80</v>
      </c>
      <c r="B84" s="281">
        <v>734936</v>
      </c>
      <c r="C84" s="281" t="s">
        <v>192</v>
      </c>
      <c r="D84" s="281" t="s">
        <v>193</v>
      </c>
      <c r="E84" s="282">
        <v>29.5</v>
      </c>
      <c r="F84" s="346">
        <v>59</v>
      </c>
      <c r="G84" s="352">
        <v>0</v>
      </c>
      <c r="H84" s="353">
        <v>0</v>
      </c>
      <c r="I84" s="268">
        <v>0</v>
      </c>
      <c r="J84" s="271">
        <v>0</v>
      </c>
      <c r="K84" s="149" t="str">
        <f t="shared" si="4"/>
        <v>Non Moving</v>
      </c>
      <c r="M84" s="148">
        <f t="shared" si="5"/>
        <v>0</v>
      </c>
      <c r="N84" s="148">
        <f t="shared" si="6"/>
        <v>0</v>
      </c>
      <c r="O84" s="148">
        <f t="shared" si="7"/>
        <v>1</v>
      </c>
    </row>
    <row r="85" spans="1:15" ht="16.5" thickTop="1" thickBot="1" x14ac:dyDescent="0.3">
      <c r="A85" s="279">
        <v>81</v>
      </c>
      <c r="B85" s="281">
        <v>734937</v>
      </c>
      <c r="C85" s="281" t="s">
        <v>194</v>
      </c>
      <c r="D85" s="281" t="s">
        <v>195</v>
      </c>
      <c r="E85" s="282">
        <v>69.5</v>
      </c>
      <c r="F85" s="346">
        <v>149</v>
      </c>
      <c r="G85" s="352">
        <v>3</v>
      </c>
      <c r="H85" s="353">
        <v>0.3</v>
      </c>
      <c r="I85" s="268">
        <v>3</v>
      </c>
      <c r="J85" s="271">
        <v>0.3</v>
      </c>
      <c r="K85" s="149" t="str">
        <f t="shared" si="4"/>
        <v>Fast Moving</v>
      </c>
      <c r="M85" s="148">
        <f t="shared" si="5"/>
        <v>1</v>
      </c>
      <c r="N85" s="148">
        <f t="shared" si="6"/>
        <v>0</v>
      </c>
      <c r="O85" s="148">
        <f t="shared" si="7"/>
        <v>0</v>
      </c>
    </row>
    <row r="86" spans="1:15" ht="16.5" thickTop="1" thickBot="1" x14ac:dyDescent="0.3">
      <c r="A86" s="279">
        <v>82</v>
      </c>
      <c r="B86" s="281">
        <v>734938</v>
      </c>
      <c r="C86" s="281" t="s">
        <v>196</v>
      </c>
      <c r="D86" s="281" t="s">
        <v>197</v>
      </c>
      <c r="E86" s="282">
        <v>69.5</v>
      </c>
      <c r="F86" s="346">
        <v>149</v>
      </c>
      <c r="G86" s="352">
        <v>2</v>
      </c>
      <c r="H86" s="353">
        <v>0.2</v>
      </c>
      <c r="I86" s="268">
        <v>2</v>
      </c>
      <c r="J86" s="271">
        <v>0.2</v>
      </c>
      <c r="K86" s="149" t="str">
        <f t="shared" si="4"/>
        <v>Slow Moving</v>
      </c>
      <c r="M86" s="148">
        <f t="shared" si="5"/>
        <v>0</v>
      </c>
      <c r="N86" s="148">
        <f t="shared" si="6"/>
        <v>1</v>
      </c>
      <c r="O86" s="148">
        <f t="shared" si="7"/>
        <v>0</v>
      </c>
    </row>
    <row r="87" spans="1:15" ht="16.5" thickTop="1" thickBot="1" x14ac:dyDescent="0.3">
      <c r="A87" s="279">
        <v>83</v>
      </c>
      <c r="B87" s="281">
        <v>734939</v>
      </c>
      <c r="C87" s="281" t="s">
        <v>198</v>
      </c>
      <c r="D87" s="281" t="s">
        <v>199</v>
      </c>
      <c r="E87" s="282">
        <v>109.5</v>
      </c>
      <c r="F87" s="346">
        <v>229</v>
      </c>
      <c r="G87" s="352">
        <v>2</v>
      </c>
      <c r="H87" s="353">
        <v>0.2</v>
      </c>
      <c r="I87" s="268">
        <v>2</v>
      </c>
      <c r="J87" s="271">
        <v>0.2</v>
      </c>
      <c r="K87" s="149" t="str">
        <f t="shared" si="4"/>
        <v>Slow Moving</v>
      </c>
      <c r="M87" s="148">
        <f t="shared" si="5"/>
        <v>0</v>
      </c>
      <c r="N87" s="148">
        <f t="shared" si="6"/>
        <v>1</v>
      </c>
      <c r="O87" s="148">
        <f t="shared" si="7"/>
        <v>0</v>
      </c>
    </row>
    <row r="88" spans="1:15" ht="16.5" thickTop="1" thickBot="1" x14ac:dyDescent="0.3">
      <c r="A88" s="279">
        <v>84</v>
      </c>
      <c r="B88" s="281">
        <v>734940</v>
      </c>
      <c r="C88" s="281" t="s">
        <v>200</v>
      </c>
      <c r="D88" s="281" t="s">
        <v>201</v>
      </c>
      <c r="E88" s="282">
        <v>44.5</v>
      </c>
      <c r="F88" s="346">
        <v>99</v>
      </c>
      <c r="G88" s="352">
        <v>3</v>
      </c>
      <c r="H88" s="353">
        <v>0.3</v>
      </c>
      <c r="I88" s="268">
        <v>3</v>
      </c>
      <c r="J88" s="271">
        <v>0.3</v>
      </c>
      <c r="K88" s="149" t="str">
        <f t="shared" si="4"/>
        <v>Fast Moving</v>
      </c>
      <c r="M88" s="148">
        <f t="shared" si="5"/>
        <v>1</v>
      </c>
      <c r="N88" s="148">
        <f t="shared" si="6"/>
        <v>0</v>
      </c>
      <c r="O88" s="148">
        <f t="shared" si="7"/>
        <v>0</v>
      </c>
    </row>
    <row r="89" spans="1:15" ht="16.5" thickTop="1" thickBot="1" x14ac:dyDescent="0.3">
      <c r="A89" s="279">
        <v>85</v>
      </c>
      <c r="B89" s="281">
        <v>734941</v>
      </c>
      <c r="C89" s="281" t="s">
        <v>202</v>
      </c>
      <c r="D89" s="281" t="s">
        <v>203</v>
      </c>
      <c r="E89" s="282">
        <v>44.5</v>
      </c>
      <c r="F89" s="346">
        <v>89</v>
      </c>
      <c r="G89" s="352">
        <v>12</v>
      </c>
      <c r="H89" s="353">
        <v>1.2</v>
      </c>
      <c r="I89" s="268">
        <v>12</v>
      </c>
      <c r="J89" s="271">
        <v>1.2</v>
      </c>
      <c r="K89" s="149" t="str">
        <f t="shared" si="4"/>
        <v>Fast Moving</v>
      </c>
      <c r="M89" s="148">
        <f t="shared" si="5"/>
        <v>1</v>
      </c>
      <c r="N89" s="148">
        <f t="shared" si="6"/>
        <v>0</v>
      </c>
      <c r="O89" s="148">
        <f t="shared" si="7"/>
        <v>0</v>
      </c>
    </row>
    <row r="90" spans="1:15" ht="16.5" thickTop="1" thickBot="1" x14ac:dyDescent="0.3">
      <c r="A90" s="279">
        <v>86</v>
      </c>
      <c r="B90" s="281">
        <v>734942</v>
      </c>
      <c r="C90" s="281" t="s">
        <v>204</v>
      </c>
      <c r="D90" s="281" t="s">
        <v>205</v>
      </c>
      <c r="E90" s="282">
        <v>24.5</v>
      </c>
      <c r="F90" s="346">
        <v>49</v>
      </c>
      <c r="G90" s="352">
        <v>20</v>
      </c>
      <c r="H90" s="353">
        <v>2</v>
      </c>
      <c r="I90" s="268">
        <v>20</v>
      </c>
      <c r="J90" s="271">
        <v>2</v>
      </c>
      <c r="K90" s="149" t="str">
        <f t="shared" si="4"/>
        <v>Fast Moving</v>
      </c>
      <c r="M90" s="148">
        <f t="shared" si="5"/>
        <v>1</v>
      </c>
      <c r="N90" s="148">
        <f t="shared" si="6"/>
        <v>0</v>
      </c>
      <c r="O90" s="148">
        <f t="shared" si="7"/>
        <v>0</v>
      </c>
    </row>
    <row r="91" spans="1:15" ht="16.5" thickTop="1" thickBot="1" x14ac:dyDescent="0.3">
      <c r="A91" s="279">
        <v>87</v>
      </c>
      <c r="B91" s="281">
        <v>734943</v>
      </c>
      <c r="C91" s="281" t="s">
        <v>206</v>
      </c>
      <c r="D91" s="281" t="s">
        <v>207</v>
      </c>
      <c r="E91" s="282">
        <v>24.5</v>
      </c>
      <c r="F91" s="346">
        <v>49</v>
      </c>
      <c r="G91" s="352">
        <v>34</v>
      </c>
      <c r="H91" s="353">
        <v>3.4</v>
      </c>
      <c r="I91" s="268">
        <v>34</v>
      </c>
      <c r="J91" s="271">
        <v>3.4</v>
      </c>
      <c r="K91" s="149" t="str">
        <f t="shared" si="4"/>
        <v>Fast Moving</v>
      </c>
      <c r="M91" s="148">
        <f t="shared" si="5"/>
        <v>1</v>
      </c>
      <c r="N91" s="148">
        <f t="shared" si="6"/>
        <v>0</v>
      </c>
      <c r="O91" s="148">
        <f t="shared" si="7"/>
        <v>0</v>
      </c>
    </row>
    <row r="92" spans="1:15" ht="16.5" thickTop="1" thickBot="1" x14ac:dyDescent="0.3">
      <c r="A92" s="279">
        <v>88</v>
      </c>
      <c r="B92" s="281">
        <v>734944</v>
      </c>
      <c r="C92" s="281" t="s">
        <v>208</v>
      </c>
      <c r="D92" s="281" t="s">
        <v>209</v>
      </c>
      <c r="E92" s="282">
        <v>24.5</v>
      </c>
      <c r="F92" s="346">
        <v>49</v>
      </c>
      <c r="G92" s="352">
        <v>31</v>
      </c>
      <c r="H92" s="353">
        <v>3.1</v>
      </c>
      <c r="I92" s="268">
        <v>31</v>
      </c>
      <c r="J92" s="271">
        <v>3.1</v>
      </c>
      <c r="K92" s="149" t="str">
        <f t="shared" si="4"/>
        <v>Fast Moving</v>
      </c>
      <c r="M92" s="148">
        <f t="shared" si="5"/>
        <v>1</v>
      </c>
      <c r="N92" s="148">
        <f t="shared" si="6"/>
        <v>0</v>
      </c>
      <c r="O92" s="148">
        <f t="shared" si="7"/>
        <v>0</v>
      </c>
    </row>
    <row r="93" spans="1:15" ht="16.5" thickTop="1" thickBot="1" x14ac:dyDescent="0.3">
      <c r="A93" s="279">
        <v>89</v>
      </c>
      <c r="B93" s="281">
        <v>734945</v>
      </c>
      <c r="C93" s="281" t="s">
        <v>210</v>
      </c>
      <c r="D93" s="281" t="s">
        <v>211</v>
      </c>
      <c r="E93" s="282">
        <v>39.5</v>
      </c>
      <c r="F93" s="346">
        <v>79</v>
      </c>
      <c r="G93" s="352">
        <v>0</v>
      </c>
      <c r="H93" s="353">
        <v>0</v>
      </c>
      <c r="I93" s="268">
        <v>0</v>
      </c>
      <c r="J93" s="271">
        <v>0</v>
      </c>
      <c r="K93" s="149" t="str">
        <f t="shared" si="4"/>
        <v>Non Moving</v>
      </c>
      <c r="M93" s="148">
        <f t="shared" si="5"/>
        <v>0</v>
      </c>
      <c r="N93" s="148">
        <f t="shared" si="6"/>
        <v>0</v>
      </c>
      <c r="O93" s="148">
        <f t="shared" si="7"/>
        <v>1</v>
      </c>
    </row>
    <row r="94" spans="1:15" ht="16.5" thickTop="1" thickBot="1" x14ac:dyDescent="0.3">
      <c r="A94" s="279">
        <v>90</v>
      </c>
      <c r="B94" s="281">
        <v>734947</v>
      </c>
      <c r="C94" s="281" t="s">
        <v>212</v>
      </c>
      <c r="D94" s="281" t="s">
        <v>213</v>
      </c>
      <c r="E94" s="282">
        <v>39.5</v>
      </c>
      <c r="F94" s="346">
        <v>79</v>
      </c>
      <c r="G94" s="352">
        <v>0</v>
      </c>
      <c r="H94" s="353">
        <v>0</v>
      </c>
      <c r="I94" s="268">
        <v>0</v>
      </c>
      <c r="J94" s="271">
        <v>0</v>
      </c>
      <c r="K94" s="149" t="str">
        <f t="shared" si="4"/>
        <v>Non Moving</v>
      </c>
      <c r="M94" s="148">
        <f t="shared" si="5"/>
        <v>0</v>
      </c>
      <c r="N94" s="148">
        <f t="shared" si="6"/>
        <v>0</v>
      </c>
      <c r="O94" s="148">
        <f t="shared" si="7"/>
        <v>1</v>
      </c>
    </row>
    <row r="95" spans="1:15" ht="16.5" thickTop="1" thickBot="1" x14ac:dyDescent="0.3">
      <c r="A95" s="279">
        <v>91</v>
      </c>
      <c r="B95" s="281">
        <v>734948</v>
      </c>
      <c r="C95" s="281" t="s">
        <v>214</v>
      </c>
      <c r="D95" s="281" t="s">
        <v>215</v>
      </c>
      <c r="E95" s="282">
        <v>49.5</v>
      </c>
      <c r="F95" s="346">
        <v>109</v>
      </c>
      <c r="G95" s="352">
        <v>8</v>
      </c>
      <c r="H95" s="353">
        <v>0.8</v>
      </c>
      <c r="I95" s="268">
        <v>8</v>
      </c>
      <c r="J95" s="271">
        <v>0.8</v>
      </c>
      <c r="K95" s="149" t="str">
        <f t="shared" si="4"/>
        <v>Fast Moving</v>
      </c>
      <c r="M95" s="148">
        <f t="shared" si="5"/>
        <v>1</v>
      </c>
      <c r="N95" s="148">
        <f t="shared" si="6"/>
        <v>0</v>
      </c>
      <c r="O95" s="148">
        <f t="shared" si="7"/>
        <v>0</v>
      </c>
    </row>
    <row r="96" spans="1:15" ht="16.5" thickTop="1" thickBot="1" x14ac:dyDescent="0.3">
      <c r="A96" s="279">
        <v>92</v>
      </c>
      <c r="B96" s="281">
        <v>734966</v>
      </c>
      <c r="C96" s="281" t="s">
        <v>216</v>
      </c>
      <c r="D96" s="281" t="s">
        <v>217</v>
      </c>
      <c r="E96" s="282">
        <v>24.5</v>
      </c>
      <c r="F96" s="346">
        <v>49</v>
      </c>
      <c r="G96" s="352">
        <v>0</v>
      </c>
      <c r="H96" s="353">
        <v>0</v>
      </c>
      <c r="I96" s="268">
        <v>0</v>
      </c>
      <c r="J96" s="271">
        <v>0</v>
      </c>
      <c r="K96" s="149" t="str">
        <f t="shared" si="4"/>
        <v>Non Moving</v>
      </c>
      <c r="M96" s="148">
        <f t="shared" si="5"/>
        <v>0</v>
      </c>
      <c r="N96" s="148">
        <f t="shared" si="6"/>
        <v>0</v>
      </c>
      <c r="O96" s="148">
        <f t="shared" si="7"/>
        <v>1</v>
      </c>
    </row>
    <row r="97" spans="1:15" ht="16.5" thickTop="1" thickBot="1" x14ac:dyDescent="0.3">
      <c r="A97" s="279">
        <v>93</v>
      </c>
      <c r="B97" s="281">
        <v>734968</v>
      </c>
      <c r="C97" s="281" t="s">
        <v>218</v>
      </c>
      <c r="D97" s="281" t="s">
        <v>219</v>
      </c>
      <c r="E97" s="282">
        <v>24.5</v>
      </c>
      <c r="F97" s="346">
        <v>49</v>
      </c>
      <c r="G97" s="352">
        <v>0</v>
      </c>
      <c r="H97" s="353">
        <v>0</v>
      </c>
      <c r="I97" s="268">
        <v>0</v>
      </c>
      <c r="J97" s="271">
        <v>0</v>
      </c>
      <c r="K97" s="149" t="str">
        <f t="shared" si="4"/>
        <v>Non Moving</v>
      </c>
      <c r="M97" s="148">
        <f t="shared" si="5"/>
        <v>0</v>
      </c>
      <c r="N97" s="148">
        <f t="shared" si="6"/>
        <v>0</v>
      </c>
      <c r="O97" s="148">
        <f t="shared" si="7"/>
        <v>1</v>
      </c>
    </row>
    <row r="98" spans="1:15" ht="16.5" thickTop="1" thickBot="1" x14ac:dyDescent="0.3">
      <c r="A98" s="279">
        <v>94</v>
      </c>
      <c r="B98" s="281">
        <v>734970</v>
      </c>
      <c r="C98" s="281" t="s">
        <v>220</v>
      </c>
      <c r="D98" s="281" t="s">
        <v>221</v>
      </c>
      <c r="E98" s="282">
        <v>24.5</v>
      </c>
      <c r="F98" s="346">
        <v>49</v>
      </c>
      <c r="G98" s="352">
        <v>0</v>
      </c>
      <c r="H98" s="353">
        <v>0</v>
      </c>
      <c r="I98" s="268">
        <v>0</v>
      </c>
      <c r="J98" s="271">
        <v>0</v>
      </c>
      <c r="K98" s="149" t="str">
        <f t="shared" si="4"/>
        <v>Non Moving</v>
      </c>
      <c r="M98" s="148">
        <f t="shared" si="5"/>
        <v>0</v>
      </c>
      <c r="N98" s="148">
        <f t="shared" si="6"/>
        <v>0</v>
      </c>
      <c r="O98" s="148">
        <f t="shared" si="7"/>
        <v>1</v>
      </c>
    </row>
    <row r="99" spans="1:15" ht="16.5" thickTop="1" thickBot="1" x14ac:dyDescent="0.3">
      <c r="A99" s="279">
        <v>95</v>
      </c>
      <c r="B99" s="281">
        <v>734971</v>
      </c>
      <c r="C99" s="281" t="s">
        <v>222</v>
      </c>
      <c r="D99" s="281" t="s">
        <v>223</v>
      </c>
      <c r="E99" s="282">
        <v>24.5</v>
      </c>
      <c r="F99" s="346">
        <v>49</v>
      </c>
      <c r="G99" s="352">
        <v>0</v>
      </c>
      <c r="H99" s="353">
        <v>0</v>
      </c>
      <c r="I99" s="268">
        <v>0</v>
      </c>
      <c r="J99" s="271">
        <v>0</v>
      </c>
      <c r="K99" s="149" t="str">
        <f t="shared" si="4"/>
        <v>Non Moving</v>
      </c>
      <c r="M99" s="148">
        <f t="shared" si="5"/>
        <v>0</v>
      </c>
      <c r="N99" s="148">
        <f t="shared" si="6"/>
        <v>0</v>
      </c>
      <c r="O99" s="148">
        <f t="shared" si="7"/>
        <v>1</v>
      </c>
    </row>
    <row r="100" spans="1:15" ht="16.5" thickTop="1" thickBot="1" x14ac:dyDescent="0.3">
      <c r="A100" s="279">
        <v>96</v>
      </c>
      <c r="B100" s="281">
        <v>734973</v>
      </c>
      <c r="C100" s="281" t="s">
        <v>224</v>
      </c>
      <c r="D100" s="281" t="s">
        <v>225</v>
      </c>
      <c r="E100" s="282">
        <v>24.5</v>
      </c>
      <c r="F100" s="346">
        <v>49</v>
      </c>
      <c r="G100" s="352">
        <v>0</v>
      </c>
      <c r="H100" s="353">
        <v>0</v>
      </c>
      <c r="I100" s="268">
        <v>0</v>
      </c>
      <c r="J100" s="271">
        <v>0</v>
      </c>
      <c r="K100" s="149" t="str">
        <f t="shared" si="4"/>
        <v>Non Moving</v>
      </c>
      <c r="M100" s="148">
        <f t="shared" si="5"/>
        <v>0</v>
      </c>
      <c r="N100" s="148">
        <f t="shared" si="6"/>
        <v>0</v>
      </c>
      <c r="O100" s="148">
        <f t="shared" si="7"/>
        <v>1</v>
      </c>
    </row>
    <row r="101" spans="1:15" ht="16.5" thickTop="1" thickBot="1" x14ac:dyDescent="0.3">
      <c r="A101" s="279">
        <v>97</v>
      </c>
      <c r="B101" s="281">
        <v>734975</v>
      </c>
      <c r="C101" s="281" t="s">
        <v>226</v>
      </c>
      <c r="D101" s="281" t="s">
        <v>227</v>
      </c>
      <c r="E101" s="282">
        <v>24.5</v>
      </c>
      <c r="F101" s="346">
        <v>49</v>
      </c>
      <c r="G101" s="352">
        <v>0</v>
      </c>
      <c r="H101" s="353">
        <v>0</v>
      </c>
      <c r="I101" s="268">
        <v>0</v>
      </c>
      <c r="J101" s="271">
        <v>0</v>
      </c>
      <c r="K101" s="149" t="str">
        <f t="shared" si="4"/>
        <v>Non Moving</v>
      </c>
      <c r="M101" s="148">
        <f t="shared" si="5"/>
        <v>0</v>
      </c>
      <c r="N101" s="148">
        <f t="shared" si="6"/>
        <v>0</v>
      </c>
      <c r="O101" s="148">
        <f t="shared" si="7"/>
        <v>1</v>
      </c>
    </row>
    <row r="102" spans="1:15" ht="16.5" thickTop="1" thickBot="1" x14ac:dyDescent="0.3">
      <c r="A102" s="279">
        <v>98</v>
      </c>
      <c r="B102" s="281">
        <v>734976</v>
      </c>
      <c r="C102" s="281" t="s">
        <v>228</v>
      </c>
      <c r="D102" s="281" t="s">
        <v>229</v>
      </c>
      <c r="E102" s="282">
        <v>39.5</v>
      </c>
      <c r="F102" s="346">
        <v>79</v>
      </c>
      <c r="G102" s="352">
        <v>0</v>
      </c>
      <c r="H102" s="353">
        <v>0</v>
      </c>
      <c r="I102" s="268">
        <v>0</v>
      </c>
      <c r="J102" s="271">
        <v>0</v>
      </c>
      <c r="K102" s="149" t="str">
        <f t="shared" si="4"/>
        <v>Non Moving</v>
      </c>
      <c r="M102" s="148">
        <f t="shared" si="5"/>
        <v>0</v>
      </c>
      <c r="N102" s="148">
        <f t="shared" si="6"/>
        <v>0</v>
      </c>
      <c r="O102" s="148">
        <f t="shared" si="7"/>
        <v>1</v>
      </c>
    </row>
    <row r="103" spans="1:15" ht="16.5" thickTop="1" thickBot="1" x14ac:dyDescent="0.3">
      <c r="A103" s="279">
        <v>99</v>
      </c>
      <c r="B103" s="281">
        <v>734981</v>
      </c>
      <c r="C103" s="281" t="s">
        <v>230</v>
      </c>
      <c r="D103" s="281" t="s">
        <v>231</v>
      </c>
      <c r="E103" s="282">
        <v>39.5</v>
      </c>
      <c r="F103" s="346">
        <v>79</v>
      </c>
      <c r="G103" s="352">
        <v>0</v>
      </c>
      <c r="H103" s="353">
        <v>0</v>
      </c>
      <c r="I103" s="268">
        <v>0</v>
      </c>
      <c r="J103" s="271">
        <v>0</v>
      </c>
      <c r="K103" s="149" t="str">
        <f t="shared" si="4"/>
        <v>Non Moving</v>
      </c>
      <c r="M103" s="148">
        <f t="shared" si="5"/>
        <v>0</v>
      </c>
      <c r="N103" s="148">
        <f t="shared" si="6"/>
        <v>0</v>
      </c>
      <c r="O103" s="148">
        <f t="shared" si="7"/>
        <v>1</v>
      </c>
    </row>
    <row r="104" spans="1:15" ht="16.5" thickTop="1" thickBot="1" x14ac:dyDescent="0.3">
      <c r="A104" s="279">
        <v>100</v>
      </c>
      <c r="B104" s="281">
        <v>735669</v>
      </c>
      <c r="C104" s="281" t="s">
        <v>232</v>
      </c>
      <c r="D104" s="281" t="s">
        <v>183</v>
      </c>
      <c r="E104" s="282">
        <v>24.5</v>
      </c>
      <c r="F104" s="346">
        <v>49</v>
      </c>
      <c r="G104" s="352">
        <v>9</v>
      </c>
      <c r="H104" s="353">
        <v>0.9</v>
      </c>
      <c r="I104" s="268">
        <v>9</v>
      </c>
      <c r="J104" s="271">
        <v>0.9</v>
      </c>
      <c r="K104" s="149" t="str">
        <f t="shared" si="4"/>
        <v>Fast Moving</v>
      </c>
      <c r="M104" s="148">
        <f t="shared" si="5"/>
        <v>1</v>
      </c>
      <c r="N104" s="148">
        <f t="shared" si="6"/>
        <v>0</v>
      </c>
      <c r="O104" s="148">
        <f t="shared" si="7"/>
        <v>0</v>
      </c>
    </row>
    <row r="105" spans="1:15" ht="16.5" thickTop="1" thickBot="1" x14ac:dyDescent="0.3">
      <c r="A105" s="279">
        <v>101</v>
      </c>
      <c r="B105" s="281">
        <v>735670</v>
      </c>
      <c r="C105" s="281" t="s">
        <v>233</v>
      </c>
      <c r="D105" s="281" t="s">
        <v>234</v>
      </c>
      <c r="E105" s="282">
        <v>44.5</v>
      </c>
      <c r="F105" s="346">
        <v>99</v>
      </c>
      <c r="G105" s="352">
        <v>11</v>
      </c>
      <c r="H105" s="353">
        <v>1.1000000000000001</v>
      </c>
      <c r="I105" s="268">
        <v>11</v>
      </c>
      <c r="J105" s="271">
        <v>1.1000000000000001</v>
      </c>
      <c r="K105" s="149" t="str">
        <f t="shared" si="4"/>
        <v>Fast Moving</v>
      </c>
      <c r="M105" s="148">
        <f t="shared" si="5"/>
        <v>1</v>
      </c>
      <c r="N105" s="148">
        <f t="shared" si="6"/>
        <v>0</v>
      </c>
      <c r="O105" s="148">
        <f t="shared" si="7"/>
        <v>0</v>
      </c>
    </row>
    <row r="106" spans="1:15" ht="16.5" thickTop="1" thickBot="1" x14ac:dyDescent="0.3">
      <c r="A106" s="279">
        <v>102</v>
      </c>
      <c r="B106" s="281">
        <v>738068</v>
      </c>
      <c r="C106" s="281" t="s">
        <v>235</v>
      </c>
      <c r="D106" s="281" t="s">
        <v>236</v>
      </c>
      <c r="E106" s="282">
        <v>59.5</v>
      </c>
      <c r="F106" s="346">
        <v>129</v>
      </c>
      <c r="G106" s="352">
        <v>1</v>
      </c>
      <c r="H106" s="353">
        <v>0.1</v>
      </c>
      <c r="I106" s="268">
        <v>1</v>
      </c>
      <c r="J106" s="271">
        <v>0.1</v>
      </c>
      <c r="K106" s="149" t="str">
        <f t="shared" si="4"/>
        <v>Slow Moving</v>
      </c>
      <c r="M106" s="148">
        <f t="shared" si="5"/>
        <v>0</v>
      </c>
      <c r="N106" s="148">
        <f t="shared" si="6"/>
        <v>1</v>
      </c>
      <c r="O106" s="148">
        <f t="shared" si="7"/>
        <v>0</v>
      </c>
    </row>
    <row r="107" spans="1:15" ht="16.5" thickTop="1" thickBot="1" x14ac:dyDescent="0.3">
      <c r="A107" s="279">
        <v>103</v>
      </c>
      <c r="B107" s="281">
        <v>738069</v>
      </c>
      <c r="C107" s="281" t="s">
        <v>237</v>
      </c>
      <c r="D107" s="281" t="s">
        <v>238</v>
      </c>
      <c r="E107" s="282">
        <v>59.5</v>
      </c>
      <c r="F107" s="346">
        <v>129</v>
      </c>
      <c r="G107" s="352">
        <v>4</v>
      </c>
      <c r="H107" s="353">
        <v>0.4</v>
      </c>
      <c r="I107" s="268">
        <v>4</v>
      </c>
      <c r="J107" s="271">
        <v>0.4</v>
      </c>
      <c r="K107" s="149" t="str">
        <f t="shared" si="4"/>
        <v>Fast Moving</v>
      </c>
      <c r="M107" s="148">
        <f t="shared" si="5"/>
        <v>1</v>
      </c>
      <c r="N107" s="148">
        <f t="shared" si="6"/>
        <v>0</v>
      </c>
      <c r="O107" s="148">
        <f t="shared" si="7"/>
        <v>0</v>
      </c>
    </row>
    <row r="108" spans="1:15" ht="16.5" thickTop="1" thickBot="1" x14ac:dyDescent="0.3">
      <c r="A108" s="279">
        <v>104</v>
      </c>
      <c r="B108" s="281">
        <v>738071</v>
      </c>
      <c r="C108" s="281" t="s">
        <v>239</v>
      </c>
      <c r="D108" s="281" t="s">
        <v>240</v>
      </c>
      <c r="E108" s="282">
        <v>24.5</v>
      </c>
      <c r="F108" s="346">
        <v>49</v>
      </c>
      <c r="G108" s="354">
        <v>2</v>
      </c>
      <c r="H108" s="355">
        <v>0.2</v>
      </c>
      <c r="I108" s="268">
        <v>2</v>
      </c>
      <c r="J108" s="271">
        <v>0.2</v>
      </c>
      <c r="K108" s="149" t="str">
        <f t="shared" si="4"/>
        <v>Slow Moving</v>
      </c>
      <c r="M108" s="148">
        <f t="shared" si="5"/>
        <v>0</v>
      </c>
      <c r="N108" s="148">
        <f t="shared" si="6"/>
        <v>1</v>
      </c>
      <c r="O108" s="148">
        <f t="shared" si="7"/>
        <v>0</v>
      </c>
    </row>
    <row r="109" spans="1:15" ht="16.5" thickTop="1" thickBot="1" x14ac:dyDescent="0.3">
      <c r="A109" s="279">
        <v>105</v>
      </c>
      <c r="B109" s="281">
        <v>738072</v>
      </c>
      <c r="C109" s="281" t="s">
        <v>241</v>
      </c>
      <c r="D109" s="281" t="s">
        <v>242</v>
      </c>
      <c r="E109" s="282">
        <v>24.5</v>
      </c>
      <c r="F109" s="346">
        <v>49</v>
      </c>
      <c r="G109" s="356">
        <v>5</v>
      </c>
      <c r="H109" s="357">
        <v>0.5</v>
      </c>
      <c r="I109" s="268">
        <v>5</v>
      </c>
      <c r="J109" s="271">
        <v>0.5</v>
      </c>
      <c r="K109" s="149" t="str">
        <f t="shared" si="4"/>
        <v>Fast Moving</v>
      </c>
      <c r="M109" s="148">
        <f t="shared" si="5"/>
        <v>1</v>
      </c>
      <c r="N109" s="148">
        <f t="shared" si="6"/>
        <v>0</v>
      </c>
      <c r="O109" s="148">
        <f t="shared" si="7"/>
        <v>0</v>
      </c>
    </row>
    <row r="110" spans="1:15" ht="16.5" thickTop="1" thickBot="1" x14ac:dyDescent="0.3">
      <c r="A110" s="279">
        <v>106</v>
      </c>
      <c r="B110" s="281">
        <v>738073</v>
      </c>
      <c r="C110" s="281" t="s">
        <v>243</v>
      </c>
      <c r="D110" s="281" t="s">
        <v>244</v>
      </c>
      <c r="E110" s="282">
        <v>24.5</v>
      </c>
      <c r="F110" s="346">
        <v>49</v>
      </c>
      <c r="G110" s="356">
        <v>5</v>
      </c>
      <c r="H110" s="357">
        <v>0.5</v>
      </c>
      <c r="I110" s="268">
        <v>5</v>
      </c>
      <c r="J110" s="271">
        <v>0.5</v>
      </c>
      <c r="K110" s="149" t="str">
        <f t="shared" si="4"/>
        <v>Fast Moving</v>
      </c>
      <c r="M110" s="148">
        <f t="shared" si="5"/>
        <v>1</v>
      </c>
      <c r="N110" s="148">
        <f t="shared" si="6"/>
        <v>0</v>
      </c>
      <c r="O110" s="148">
        <f t="shared" si="7"/>
        <v>0</v>
      </c>
    </row>
    <row r="111" spans="1:15" ht="16.5" thickTop="1" thickBot="1" x14ac:dyDescent="0.3">
      <c r="A111" s="279">
        <v>107</v>
      </c>
      <c r="B111" s="281">
        <v>738074</v>
      </c>
      <c r="C111" s="281" t="s">
        <v>245</v>
      </c>
      <c r="D111" s="281" t="s">
        <v>246</v>
      </c>
      <c r="E111" s="282">
        <v>344.5</v>
      </c>
      <c r="F111" s="346">
        <v>719</v>
      </c>
      <c r="G111" s="356">
        <v>6</v>
      </c>
      <c r="H111" s="357">
        <v>0.6</v>
      </c>
      <c r="I111" s="268">
        <v>6</v>
      </c>
      <c r="J111" s="271">
        <v>0.6</v>
      </c>
      <c r="K111" s="149" t="str">
        <f t="shared" si="4"/>
        <v>Fast Moving</v>
      </c>
      <c r="M111" s="148">
        <f t="shared" si="5"/>
        <v>1</v>
      </c>
      <c r="N111" s="148">
        <f t="shared" si="6"/>
        <v>0</v>
      </c>
      <c r="O111" s="148">
        <f t="shared" si="7"/>
        <v>0</v>
      </c>
    </row>
    <row r="112" spans="1:15" ht="16.5" thickTop="1" thickBot="1" x14ac:dyDescent="0.3">
      <c r="A112" s="279">
        <v>108</v>
      </c>
      <c r="B112" s="281">
        <v>738075</v>
      </c>
      <c r="C112" s="281" t="s">
        <v>247</v>
      </c>
      <c r="D112" s="281" t="s">
        <v>248</v>
      </c>
      <c r="E112" s="282">
        <v>129.5</v>
      </c>
      <c r="F112" s="346">
        <v>269</v>
      </c>
      <c r="G112" s="356">
        <v>2</v>
      </c>
      <c r="H112" s="357">
        <v>0.2</v>
      </c>
      <c r="I112" s="268">
        <v>2</v>
      </c>
      <c r="J112" s="271">
        <v>0.2</v>
      </c>
      <c r="K112" s="149" t="str">
        <f t="shared" si="4"/>
        <v>Slow Moving</v>
      </c>
      <c r="M112" s="148">
        <f t="shared" si="5"/>
        <v>0</v>
      </c>
      <c r="N112" s="148">
        <f t="shared" si="6"/>
        <v>1</v>
      </c>
      <c r="O112" s="148">
        <f t="shared" si="7"/>
        <v>0</v>
      </c>
    </row>
    <row r="113" spans="1:15" ht="16.5" thickTop="1" thickBot="1" x14ac:dyDescent="0.3">
      <c r="A113" s="279">
        <v>109</v>
      </c>
      <c r="B113" s="281">
        <v>738076</v>
      </c>
      <c r="C113" s="281" t="s">
        <v>249</v>
      </c>
      <c r="D113" s="281" t="s">
        <v>250</v>
      </c>
      <c r="E113" s="282">
        <v>124.5</v>
      </c>
      <c r="F113" s="346">
        <v>259</v>
      </c>
      <c r="G113" s="356">
        <v>0</v>
      </c>
      <c r="H113" s="357">
        <v>0</v>
      </c>
      <c r="I113" s="268">
        <v>0</v>
      </c>
      <c r="J113" s="271">
        <v>0</v>
      </c>
      <c r="K113" s="149" t="str">
        <f t="shared" si="4"/>
        <v>Non Moving</v>
      </c>
      <c r="M113" s="148">
        <f t="shared" si="5"/>
        <v>0</v>
      </c>
      <c r="N113" s="148">
        <f t="shared" si="6"/>
        <v>0</v>
      </c>
      <c r="O113" s="148">
        <f t="shared" si="7"/>
        <v>1</v>
      </c>
    </row>
    <row r="114" spans="1:15" ht="16.5" thickTop="1" thickBot="1" x14ac:dyDescent="0.3">
      <c r="A114" s="279">
        <v>110</v>
      </c>
      <c r="B114" s="281">
        <v>738077</v>
      </c>
      <c r="C114" s="281" t="s">
        <v>251</v>
      </c>
      <c r="D114" s="281" t="s">
        <v>252</v>
      </c>
      <c r="E114" s="282">
        <v>89.5</v>
      </c>
      <c r="F114" s="346">
        <v>189</v>
      </c>
      <c r="G114" s="356">
        <v>3</v>
      </c>
      <c r="H114" s="357">
        <v>0.3</v>
      </c>
      <c r="I114" s="268">
        <v>3</v>
      </c>
      <c r="J114" s="271">
        <v>0.3</v>
      </c>
      <c r="K114" s="149" t="str">
        <f t="shared" si="4"/>
        <v>Fast Moving</v>
      </c>
      <c r="M114" s="148">
        <f t="shared" si="5"/>
        <v>1</v>
      </c>
      <c r="N114" s="148">
        <f t="shared" si="6"/>
        <v>0</v>
      </c>
      <c r="O114" s="148">
        <f t="shared" si="7"/>
        <v>0</v>
      </c>
    </row>
    <row r="115" spans="1:15" ht="16.5" thickTop="1" thickBot="1" x14ac:dyDescent="0.3">
      <c r="A115" s="279">
        <v>111</v>
      </c>
      <c r="B115" s="281">
        <v>738078</v>
      </c>
      <c r="C115" s="281" t="s">
        <v>253</v>
      </c>
      <c r="D115" s="281" t="s">
        <v>254</v>
      </c>
      <c r="E115" s="282">
        <v>24.5</v>
      </c>
      <c r="F115" s="346">
        <v>49</v>
      </c>
      <c r="G115" s="356">
        <v>253</v>
      </c>
      <c r="H115" s="357">
        <v>25.3</v>
      </c>
      <c r="I115" s="268">
        <v>253</v>
      </c>
      <c r="J115" s="271">
        <v>25.3</v>
      </c>
      <c r="K115" s="149" t="str">
        <f t="shared" si="4"/>
        <v>Fast Moving</v>
      </c>
      <c r="M115" s="148">
        <f t="shared" si="5"/>
        <v>1</v>
      </c>
      <c r="N115" s="148">
        <f t="shared" si="6"/>
        <v>0</v>
      </c>
      <c r="O115" s="148">
        <f t="shared" si="7"/>
        <v>0</v>
      </c>
    </row>
    <row r="116" spans="1:15" ht="16.5" thickTop="1" thickBot="1" x14ac:dyDescent="0.3">
      <c r="A116" s="279">
        <v>112</v>
      </c>
      <c r="B116" s="281">
        <v>738079</v>
      </c>
      <c r="C116" s="281" t="s">
        <v>255</v>
      </c>
      <c r="D116" s="281" t="s">
        <v>256</v>
      </c>
      <c r="E116" s="282">
        <v>49.5</v>
      </c>
      <c r="F116" s="346">
        <v>99</v>
      </c>
      <c r="G116" s="356">
        <v>7</v>
      </c>
      <c r="H116" s="357">
        <v>0.7</v>
      </c>
      <c r="I116" s="268">
        <v>7</v>
      </c>
      <c r="J116" s="271">
        <v>0.7</v>
      </c>
      <c r="K116" s="149" t="str">
        <f t="shared" si="4"/>
        <v>Fast Moving</v>
      </c>
      <c r="M116" s="148">
        <f t="shared" si="5"/>
        <v>1</v>
      </c>
      <c r="N116" s="148">
        <f t="shared" si="6"/>
        <v>0</v>
      </c>
      <c r="O116" s="148">
        <f t="shared" si="7"/>
        <v>0</v>
      </c>
    </row>
    <row r="117" spans="1:15" ht="16.5" thickTop="1" thickBot="1" x14ac:dyDescent="0.3">
      <c r="A117" s="279">
        <v>113</v>
      </c>
      <c r="B117" s="281">
        <v>738080</v>
      </c>
      <c r="C117" s="281" t="s">
        <v>257</v>
      </c>
      <c r="D117" s="281" t="s">
        <v>258</v>
      </c>
      <c r="E117" s="282">
        <v>49.5</v>
      </c>
      <c r="F117" s="346">
        <v>99</v>
      </c>
      <c r="G117" s="356">
        <v>10</v>
      </c>
      <c r="H117" s="357">
        <v>1</v>
      </c>
      <c r="I117" s="268">
        <v>10</v>
      </c>
      <c r="J117" s="271">
        <v>1</v>
      </c>
      <c r="K117" s="149" t="str">
        <f t="shared" si="4"/>
        <v>Fast Moving</v>
      </c>
      <c r="M117" s="148">
        <f t="shared" si="5"/>
        <v>1</v>
      </c>
      <c r="N117" s="148">
        <f t="shared" si="6"/>
        <v>0</v>
      </c>
      <c r="O117" s="148">
        <f t="shared" si="7"/>
        <v>0</v>
      </c>
    </row>
    <row r="118" spans="1:15" ht="16.5" thickTop="1" thickBot="1" x14ac:dyDescent="0.3">
      <c r="A118" s="279">
        <v>114</v>
      </c>
      <c r="B118" s="281">
        <v>738081</v>
      </c>
      <c r="C118" s="281" t="s">
        <v>259</v>
      </c>
      <c r="D118" s="281" t="s">
        <v>260</v>
      </c>
      <c r="E118" s="282">
        <v>64.5</v>
      </c>
      <c r="F118" s="346">
        <v>139</v>
      </c>
      <c r="G118" s="356">
        <v>8</v>
      </c>
      <c r="H118" s="357">
        <v>0.8</v>
      </c>
      <c r="I118" s="268">
        <v>8</v>
      </c>
      <c r="J118" s="271">
        <v>0.8</v>
      </c>
      <c r="K118" s="149" t="str">
        <f t="shared" si="4"/>
        <v>Fast Moving</v>
      </c>
      <c r="M118" s="148">
        <f t="shared" si="5"/>
        <v>1</v>
      </c>
      <c r="N118" s="148">
        <f t="shared" si="6"/>
        <v>0</v>
      </c>
      <c r="O118" s="148">
        <f t="shared" si="7"/>
        <v>0</v>
      </c>
    </row>
    <row r="119" spans="1:15" ht="16.5" thickTop="1" thickBot="1" x14ac:dyDescent="0.3">
      <c r="A119" s="279">
        <v>115</v>
      </c>
      <c r="B119" s="281">
        <v>739727</v>
      </c>
      <c r="C119" s="281" t="s">
        <v>261</v>
      </c>
      <c r="D119" s="281" t="s">
        <v>262</v>
      </c>
      <c r="E119" s="282">
        <v>44.5</v>
      </c>
      <c r="F119" s="346">
        <v>99</v>
      </c>
      <c r="G119" s="356">
        <v>94</v>
      </c>
      <c r="H119" s="357">
        <v>9.4</v>
      </c>
      <c r="I119" s="268">
        <v>94</v>
      </c>
      <c r="J119" s="271">
        <v>9.4</v>
      </c>
      <c r="K119" s="149" t="str">
        <f t="shared" si="4"/>
        <v>Fast Moving</v>
      </c>
      <c r="M119" s="148">
        <f t="shared" si="5"/>
        <v>1</v>
      </c>
      <c r="N119" s="148">
        <f t="shared" si="6"/>
        <v>0</v>
      </c>
      <c r="O119" s="148">
        <f t="shared" si="7"/>
        <v>0</v>
      </c>
    </row>
    <row r="120" spans="1:15" ht="16.5" thickTop="1" thickBot="1" x14ac:dyDescent="0.3">
      <c r="A120" s="279">
        <v>116</v>
      </c>
      <c r="B120" s="281">
        <v>739728</v>
      </c>
      <c r="C120" s="281" t="s">
        <v>263</v>
      </c>
      <c r="D120" s="281" t="s">
        <v>264</v>
      </c>
      <c r="E120" s="282">
        <v>44.5</v>
      </c>
      <c r="F120" s="346">
        <v>99</v>
      </c>
      <c r="G120" s="356">
        <v>38</v>
      </c>
      <c r="H120" s="357">
        <v>3.8</v>
      </c>
      <c r="I120" s="268">
        <v>38</v>
      </c>
      <c r="J120" s="271">
        <v>3.8</v>
      </c>
      <c r="K120" s="149" t="str">
        <f t="shared" si="4"/>
        <v>Fast Moving</v>
      </c>
      <c r="M120" s="148">
        <f t="shared" si="5"/>
        <v>1</v>
      </c>
      <c r="N120" s="148">
        <f t="shared" si="6"/>
        <v>0</v>
      </c>
      <c r="O120" s="148">
        <f t="shared" si="7"/>
        <v>0</v>
      </c>
    </row>
    <row r="121" spans="1:15" ht="16.5" thickTop="1" thickBot="1" x14ac:dyDescent="0.3">
      <c r="A121" s="279">
        <v>117</v>
      </c>
      <c r="B121" s="281">
        <v>742244</v>
      </c>
      <c r="C121" s="281" t="s">
        <v>308</v>
      </c>
      <c r="D121" s="281" t="s">
        <v>309</v>
      </c>
      <c r="E121" s="282">
        <v>29.5</v>
      </c>
      <c r="F121" s="346">
        <v>59</v>
      </c>
      <c r="G121" s="356">
        <v>0</v>
      </c>
      <c r="H121" s="357">
        <v>0</v>
      </c>
      <c r="I121" s="268">
        <v>0</v>
      </c>
      <c r="J121" s="271">
        <v>0</v>
      </c>
      <c r="K121" s="149" t="str">
        <f t="shared" si="4"/>
        <v>Non Moving</v>
      </c>
      <c r="M121" s="148">
        <f t="shared" si="5"/>
        <v>0</v>
      </c>
      <c r="N121" s="148">
        <f t="shared" si="6"/>
        <v>0</v>
      </c>
      <c r="O121" s="148">
        <f t="shared" si="7"/>
        <v>1</v>
      </c>
    </row>
    <row r="122" spans="1:15" ht="16.5" thickTop="1" thickBot="1" x14ac:dyDescent="0.3">
      <c r="A122" s="279">
        <v>118</v>
      </c>
      <c r="B122" s="281">
        <v>742245</v>
      </c>
      <c r="C122" s="281" t="s">
        <v>310</v>
      </c>
      <c r="D122" s="281" t="s">
        <v>311</v>
      </c>
      <c r="E122" s="282">
        <v>29.5</v>
      </c>
      <c r="F122" s="346">
        <v>59</v>
      </c>
      <c r="G122" s="356">
        <v>0</v>
      </c>
      <c r="H122" s="357">
        <v>0</v>
      </c>
      <c r="I122" s="268">
        <v>0</v>
      </c>
      <c r="J122" s="271">
        <v>0</v>
      </c>
      <c r="K122" s="149" t="str">
        <f t="shared" si="4"/>
        <v>Non Moving</v>
      </c>
      <c r="M122" s="148">
        <f t="shared" si="5"/>
        <v>0</v>
      </c>
      <c r="N122" s="148">
        <f t="shared" si="6"/>
        <v>0</v>
      </c>
      <c r="O122" s="148">
        <f t="shared" si="7"/>
        <v>1</v>
      </c>
    </row>
    <row r="123" spans="1:15" ht="16.5" thickTop="1" thickBot="1" x14ac:dyDescent="0.3">
      <c r="A123" s="279">
        <v>119</v>
      </c>
      <c r="B123" s="281">
        <v>742247</v>
      </c>
      <c r="C123" s="281" t="s">
        <v>312</v>
      </c>
      <c r="D123" s="281" t="s">
        <v>313</v>
      </c>
      <c r="E123" s="282">
        <v>29.5</v>
      </c>
      <c r="F123" s="346">
        <v>59</v>
      </c>
      <c r="G123" s="356">
        <v>1</v>
      </c>
      <c r="H123" s="357">
        <v>0.1</v>
      </c>
      <c r="I123" s="268">
        <v>1</v>
      </c>
      <c r="J123" s="271">
        <v>0.1</v>
      </c>
      <c r="K123" s="149" t="str">
        <f t="shared" si="4"/>
        <v>Slow Moving</v>
      </c>
      <c r="M123" s="148">
        <f t="shared" si="5"/>
        <v>0</v>
      </c>
      <c r="N123" s="148">
        <f t="shared" si="6"/>
        <v>1</v>
      </c>
      <c r="O123" s="148">
        <f t="shared" si="7"/>
        <v>0</v>
      </c>
    </row>
    <row r="124" spans="1:15" ht="16.5" thickTop="1" thickBot="1" x14ac:dyDescent="0.3">
      <c r="A124" s="279">
        <v>120</v>
      </c>
      <c r="B124" s="281">
        <v>742248</v>
      </c>
      <c r="C124" s="281" t="s">
        <v>314</v>
      </c>
      <c r="D124" s="281" t="s">
        <v>315</v>
      </c>
      <c r="E124" s="282">
        <v>24.5</v>
      </c>
      <c r="F124" s="346">
        <v>49</v>
      </c>
      <c r="G124" s="356">
        <v>108</v>
      </c>
      <c r="H124" s="357">
        <v>10.8</v>
      </c>
      <c r="I124" s="268">
        <v>108</v>
      </c>
      <c r="J124" s="271">
        <v>10.8</v>
      </c>
      <c r="K124" s="149" t="str">
        <f t="shared" si="4"/>
        <v>Fast Moving</v>
      </c>
      <c r="M124" s="148">
        <f t="shared" si="5"/>
        <v>1</v>
      </c>
      <c r="N124" s="148">
        <f t="shared" si="6"/>
        <v>0</v>
      </c>
      <c r="O124" s="148">
        <f t="shared" si="7"/>
        <v>0</v>
      </c>
    </row>
    <row r="125" spans="1:15" ht="16.5" thickTop="1" thickBot="1" x14ac:dyDescent="0.3">
      <c r="A125" s="279">
        <v>121</v>
      </c>
      <c r="B125" s="281">
        <v>742249</v>
      </c>
      <c r="C125" s="281" t="s">
        <v>316</v>
      </c>
      <c r="D125" s="281" t="s">
        <v>317</v>
      </c>
      <c r="E125" s="282">
        <v>44.5</v>
      </c>
      <c r="F125" s="346">
        <v>99</v>
      </c>
      <c r="G125" s="356">
        <v>22</v>
      </c>
      <c r="H125" s="357">
        <v>2.2000000000000002</v>
      </c>
      <c r="I125" s="268">
        <v>22</v>
      </c>
      <c r="J125" s="271">
        <v>2.2000000000000002</v>
      </c>
      <c r="K125" s="149" t="str">
        <f t="shared" si="4"/>
        <v>Fast Moving</v>
      </c>
      <c r="M125" s="148">
        <f t="shared" si="5"/>
        <v>1</v>
      </c>
      <c r="N125" s="148">
        <f t="shared" si="6"/>
        <v>0</v>
      </c>
      <c r="O125" s="148">
        <f t="shared" si="7"/>
        <v>0</v>
      </c>
    </row>
    <row r="126" spans="1:15" ht="16.5" thickTop="1" thickBot="1" x14ac:dyDescent="0.3">
      <c r="A126" s="279">
        <v>122</v>
      </c>
      <c r="B126" s="281">
        <v>742292</v>
      </c>
      <c r="C126" s="281" t="s">
        <v>318</v>
      </c>
      <c r="D126" s="281" t="s">
        <v>319</v>
      </c>
      <c r="E126" s="282">
        <v>39.5</v>
      </c>
      <c r="F126" s="346">
        <v>79</v>
      </c>
      <c r="G126" s="356">
        <v>37</v>
      </c>
      <c r="H126" s="357">
        <v>3.7</v>
      </c>
      <c r="I126" s="268">
        <v>37</v>
      </c>
      <c r="J126" s="271">
        <v>3.7</v>
      </c>
      <c r="K126" s="149" t="str">
        <f t="shared" si="4"/>
        <v>Fast Moving</v>
      </c>
      <c r="M126" s="148">
        <f t="shared" si="5"/>
        <v>1</v>
      </c>
      <c r="N126" s="148">
        <f t="shared" si="6"/>
        <v>0</v>
      </c>
      <c r="O126" s="148">
        <f t="shared" si="7"/>
        <v>0</v>
      </c>
    </row>
    <row r="127" spans="1:15" ht="16.5" thickTop="1" thickBot="1" x14ac:dyDescent="0.3">
      <c r="A127" s="279">
        <v>123</v>
      </c>
      <c r="B127" s="281">
        <v>742293</v>
      </c>
      <c r="C127" s="281" t="s">
        <v>320</v>
      </c>
      <c r="D127" s="281" t="s">
        <v>321</v>
      </c>
      <c r="E127" s="282">
        <v>44.5</v>
      </c>
      <c r="F127" s="346">
        <v>89</v>
      </c>
      <c r="G127" s="356">
        <v>16</v>
      </c>
      <c r="H127" s="357">
        <v>1.6</v>
      </c>
      <c r="I127" s="268">
        <v>16</v>
      </c>
      <c r="J127" s="271">
        <v>1.6</v>
      </c>
      <c r="K127" s="149" t="str">
        <f t="shared" si="4"/>
        <v>Fast Moving</v>
      </c>
      <c r="M127" s="148">
        <f t="shared" si="5"/>
        <v>1</v>
      </c>
      <c r="N127" s="148">
        <f t="shared" si="6"/>
        <v>0</v>
      </c>
      <c r="O127" s="148">
        <f t="shared" si="7"/>
        <v>0</v>
      </c>
    </row>
    <row r="128" spans="1:15" ht="16.5" thickTop="1" thickBot="1" x14ac:dyDescent="0.3">
      <c r="A128" s="279">
        <v>124</v>
      </c>
      <c r="B128" s="281">
        <v>742294</v>
      </c>
      <c r="C128" s="281" t="s">
        <v>322</v>
      </c>
      <c r="D128" s="281" t="s">
        <v>323</v>
      </c>
      <c r="E128" s="282">
        <v>74.5</v>
      </c>
      <c r="F128" s="346">
        <v>159</v>
      </c>
      <c r="G128" s="356">
        <v>26</v>
      </c>
      <c r="H128" s="357">
        <v>2.6</v>
      </c>
      <c r="I128" s="268">
        <v>26</v>
      </c>
      <c r="J128" s="271">
        <v>2.6</v>
      </c>
      <c r="K128" s="149" t="str">
        <f t="shared" si="4"/>
        <v>Fast Moving</v>
      </c>
      <c r="M128" s="148">
        <f t="shared" si="5"/>
        <v>1</v>
      </c>
      <c r="N128" s="148">
        <f t="shared" si="6"/>
        <v>0</v>
      </c>
      <c r="O128" s="148">
        <f t="shared" si="7"/>
        <v>0</v>
      </c>
    </row>
    <row r="129" spans="1:15" ht="16.5" thickTop="1" thickBot="1" x14ac:dyDescent="0.3">
      <c r="A129" s="279">
        <v>125</v>
      </c>
      <c r="B129" s="281">
        <v>742295</v>
      </c>
      <c r="C129" s="281" t="s">
        <v>324</v>
      </c>
      <c r="D129" s="281" t="s">
        <v>325</v>
      </c>
      <c r="E129" s="282">
        <v>39.5</v>
      </c>
      <c r="F129" s="346">
        <v>79</v>
      </c>
      <c r="G129" s="356">
        <v>10</v>
      </c>
      <c r="H129" s="357">
        <v>1</v>
      </c>
      <c r="I129" s="268">
        <v>10</v>
      </c>
      <c r="J129" s="271">
        <v>1</v>
      </c>
      <c r="K129" s="149" t="str">
        <f t="shared" si="4"/>
        <v>Fast Moving</v>
      </c>
      <c r="M129" s="148">
        <f t="shared" si="5"/>
        <v>1</v>
      </c>
      <c r="N129" s="148">
        <f t="shared" si="6"/>
        <v>0</v>
      </c>
      <c r="O129" s="148">
        <f t="shared" si="7"/>
        <v>0</v>
      </c>
    </row>
    <row r="130" spans="1:15" ht="16.5" thickTop="1" thickBot="1" x14ac:dyDescent="0.3">
      <c r="A130" s="279">
        <v>126</v>
      </c>
      <c r="B130" s="281">
        <v>742296</v>
      </c>
      <c r="C130" s="281" t="s">
        <v>326</v>
      </c>
      <c r="D130" s="281" t="s">
        <v>327</v>
      </c>
      <c r="E130" s="282">
        <v>39.5</v>
      </c>
      <c r="F130" s="346">
        <v>79</v>
      </c>
      <c r="G130" s="356">
        <v>18</v>
      </c>
      <c r="H130" s="357">
        <v>1.8</v>
      </c>
      <c r="I130" s="268">
        <v>18</v>
      </c>
      <c r="J130" s="271">
        <v>1.8</v>
      </c>
      <c r="K130" s="149" t="str">
        <f t="shared" si="4"/>
        <v>Fast Moving</v>
      </c>
      <c r="M130" s="148">
        <f t="shared" si="5"/>
        <v>1</v>
      </c>
      <c r="N130" s="148">
        <f t="shared" si="6"/>
        <v>0</v>
      </c>
      <c r="O130" s="148">
        <f t="shared" si="7"/>
        <v>0</v>
      </c>
    </row>
    <row r="131" spans="1:15" ht="16.5" thickTop="1" thickBot="1" x14ac:dyDescent="0.3">
      <c r="A131" s="279">
        <v>127</v>
      </c>
      <c r="B131" s="281">
        <v>742297</v>
      </c>
      <c r="C131" s="281" t="s">
        <v>328</v>
      </c>
      <c r="D131" s="281" t="s">
        <v>329</v>
      </c>
      <c r="E131" s="282">
        <v>119.5</v>
      </c>
      <c r="F131" s="346">
        <v>249</v>
      </c>
      <c r="G131" s="356">
        <v>5</v>
      </c>
      <c r="H131" s="357">
        <v>0.5</v>
      </c>
      <c r="I131" s="268">
        <v>5</v>
      </c>
      <c r="J131" s="271">
        <v>0.5</v>
      </c>
      <c r="K131" s="149" t="str">
        <f t="shared" si="4"/>
        <v>Fast Moving</v>
      </c>
      <c r="M131" s="148">
        <f t="shared" si="5"/>
        <v>1</v>
      </c>
      <c r="N131" s="148">
        <f t="shared" si="6"/>
        <v>0</v>
      </c>
      <c r="O131" s="148">
        <f t="shared" si="7"/>
        <v>0</v>
      </c>
    </row>
    <row r="132" spans="1:15" ht="16.5" thickTop="1" thickBot="1" x14ac:dyDescent="0.3">
      <c r="A132" s="279">
        <v>128</v>
      </c>
      <c r="B132" s="281">
        <v>742298</v>
      </c>
      <c r="C132" s="281" t="s">
        <v>330</v>
      </c>
      <c r="D132" s="281" t="s">
        <v>331</v>
      </c>
      <c r="E132" s="282">
        <v>89.5</v>
      </c>
      <c r="F132" s="346">
        <v>189</v>
      </c>
      <c r="G132" s="356">
        <v>24</v>
      </c>
      <c r="H132" s="357">
        <v>2.4</v>
      </c>
      <c r="I132" s="268">
        <v>24</v>
      </c>
      <c r="J132" s="271">
        <v>2.4</v>
      </c>
      <c r="K132" s="149" t="str">
        <f t="shared" si="4"/>
        <v>Fast Moving</v>
      </c>
      <c r="M132" s="148">
        <f t="shared" si="5"/>
        <v>1</v>
      </c>
      <c r="N132" s="148">
        <f t="shared" si="6"/>
        <v>0</v>
      </c>
      <c r="O132" s="148">
        <f t="shared" si="7"/>
        <v>0</v>
      </c>
    </row>
    <row r="133" spans="1:15" ht="16.5" thickTop="1" thickBot="1" x14ac:dyDescent="0.3">
      <c r="A133" s="279">
        <v>129</v>
      </c>
      <c r="B133" s="281">
        <v>742300</v>
      </c>
      <c r="C133" s="281" t="s">
        <v>332</v>
      </c>
      <c r="D133" s="281" t="s">
        <v>333</v>
      </c>
      <c r="E133" s="282">
        <v>29.5</v>
      </c>
      <c r="F133" s="346">
        <v>59</v>
      </c>
      <c r="G133" s="356">
        <v>30</v>
      </c>
      <c r="H133" s="357">
        <v>3</v>
      </c>
      <c r="I133" s="268">
        <v>30</v>
      </c>
      <c r="J133" s="271">
        <v>3</v>
      </c>
      <c r="K133" s="149" t="str">
        <f t="shared" si="4"/>
        <v>Fast Moving</v>
      </c>
      <c r="M133" s="148">
        <f t="shared" si="5"/>
        <v>1</v>
      </c>
      <c r="N133" s="148">
        <f t="shared" si="6"/>
        <v>0</v>
      </c>
      <c r="O133" s="148">
        <f t="shared" si="7"/>
        <v>0</v>
      </c>
    </row>
    <row r="134" spans="1:15" ht="16.5" thickTop="1" thickBot="1" x14ac:dyDescent="0.3">
      <c r="A134" s="279">
        <v>130</v>
      </c>
      <c r="B134" s="281">
        <v>742301</v>
      </c>
      <c r="C134" s="281" t="s">
        <v>334</v>
      </c>
      <c r="D134" s="281" t="s">
        <v>335</v>
      </c>
      <c r="E134" s="282">
        <v>94.5</v>
      </c>
      <c r="F134" s="346">
        <v>199</v>
      </c>
      <c r="G134" s="356">
        <v>53</v>
      </c>
      <c r="H134" s="357">
        <v>5.3</v>
      </c>
      <c r="I134" s="268">
        <v>53</v>
      </c>
      <c r="J134" s="271">
        <v>5.3</v>
      </c>
      <c r="K134" s="149" t="str">
        <f t="shared" ref="K134:K169" si="8">IF(I134&gt;2,"Fast Moving",IF(I134=0,"Non Moving",IF(I134&lt;3,"Slow Moving")))</f>
        <v>Fast Moving</v>
      </c>
      <c r="M134" s="148">
        <f>IF(K134="Fast Moving",1,0)</f>
        <v>1</v>
      </c>
      <c r="N134" s="148">
        <f>IF(K134="Slow Moving",1,0)</f>
        <v>0</v>
      </c>
      <c r="O134" s="148">
        <f>IF(K134="Non Moving",1,0)</f>
        <v>0</v>
      </c>
    </row>
    <row r="135" spans="1:15" ht="16.5" thickTop="1" thickBot="1" x14ac:dyDescent="0.3">
      <c r="A135" s="279">
        <v>131</v>
      </c>
      <c r="B135" s="281">
        <v>743939</v>
      </c>
      <c r="C135" s="281" t="s">
        <v>352</v>
      </c>
      <c r="D135" s="293" t="s">
        <v>353</v>
      </c>
      <c r="E135" s="294">
        <v>140</v>
      </c>
      <c r="F135" s="307">
        <v>289</v>
      </c>
      <c r="G135" s="356">
        <v>23</v>
      </c>
      <c r="H135" s="357">
        <v>2.2999999999999998</v>
      </c>
      <c r="I135" s="268">
        <v>23</v>
      </c>
      <c r="J135" s="271">
        <v>2.2999999999999998</v>
      </c>
      <c r="K135" s="149" t="str">
        <f t="shared" si="8"/>
        <v>Fast Moving</v>
      </c>
      <c r="M135" s="148">
        <f t="shared" ref="M135:M152" si="9">IF(K135="Fast Moving",1,0)</f>
        <v>1</v>
      </c>
      <c r="N135" s="148">
        <f t="shared" ref="N135:N152" si="10">IF(K135="Slow Moving",1,0)</f>
        <v>0</v>
      </c>
      <c r="O135" s="148">
        <f t="shared" ref="O135:O152" si="11">IF(K135="Non Moving",1,0)</f>
        <v>0</v>
      </c>
    </row>
    <row r="136" spans="1:15" ht="16.5" thickTop="1" thickBot="1" x14ac:dyDescent="0.3">
      <c r="A136" s="279">
        <v>132</v>
      </c>
      <c r="B136" s="281">
        <v>743940</v>
      </c>
      <c r="C136" s="281" t="s">
        <v>354</v>
      </c>
      <c r="D136" s="293" t="s">
        <v>355</v>
      </c>
      <c r="E136" s="294">
        <v>140</v>
      </c>
      <c r="F136" s="307">
        <v>289</v>
      </c>
      <c r="G136" s="356">
        <v>4</v>
      </c>
      <c r="H136" s="357">
        <v>0.4</v>
      </c>
      <c r="I136" s="268">
        <v>4</v>
      </c>
      <c r="J136" s="271">
        <v>0.4</v>
      </c>
      <c r="K136" s="149" t="str">
        <f t="shared" si="8"/>
        <v>Fast Moving</v>
      </c>
      <c r="M136" s="148">
        <f t="shared" si="9"/>
        <v>1</v>
      </c>
      <c r="N136" s="148">
        <f t="shared" si="10"/>
        <v>0</v>
      </c>
      <c r="O136" s="148">
        <f t="shared" si="11"/>
        <v>0</v>
      </c>
    </row>
    <row r="137" spans="1:15" ht="16.5" thickTop="1" thickBot="1" x14ac:dyDescent="0.3">
      <c r="A137" s="279">
        <v>133</v>
      </c>
      <c r="B137" s="281">
        <v>743943</v>
      </c>
      <c r="C137" s="281" t="s">
        <v>356</v>
      </c>
      <c r="D137" s="293" t="s">
        <v>357</v>
      </c>
      <c r="E137" s="294">
        <v>49.5</v>
      </c>
      <c r="F137" s="307">
        <v>99</v>
      </c>
      <c r="G137" s="356">
        <v>1</v>
      </c>
      <c r="H137" s="357">
        <v>0.1</v>
      </c>
      <c r="I137" s="268">
        <v>1</v>
      </c>
      <c r="J137" s="271">
        <v>0.1</v>
      </c>
      <c r="K137" s="149" t="str">
        <f t="shared" si="8"/>
        <v>Slow Moving</v>
      </c>
      <c r="M137" s="148">
        <f t="shared" si="9"/>
        <v>0</v>
      </c>
      <c r="N137" s="148">
        <f t="shared" si="10"/>
        <v>1</v>
      </c>
      <c r="O137" s="148">
        <f t="shared" si="11"/>
        <v>0</v>
      </c>
    </row>
    <row r="138" spans="1:15" ht="16.5" thickTop="1" thickBot="1" x14ac:dyDescent="0.3">
      <c r="A138" s="279">
        <v>134</v>
      </c>
      <c r="B138" s="281">
        <v>743945</v>
      </c>
      <c r="C138" s="281" t="s">
        <v>358</v>
      </c>
      <c r="D138" s="293" t="s">
        <v>359</v>
      </c>
      <c r="E138" s="294">
        <v>49.5</v>
      </c>
      <c r="F138" s="307">
        <v>99</v>
      </c>
      <c r="G138" s="356">
        <v>0</v>
      </c>
      <c r="H138" s="357">
        <v>0</v>
      </c>
      <c r="I138" s="268">
        <v>0</v>
      </c>
      <c r="J138" s="271">
        <v>0</v>
      </c>
      <c r="K138" s="149" t="str">
        <f t="shared" si="8"/>
        <v>Non Moving</v>
      </c>
      <c r="M138" s="148">
        <f t="shared" si="9"/>
        <v>0</v>
      </c>
      <c r="N138" s="148">
        <f t="shared" si="10"/>
        <v>0</v>
      </c>
      <c r="O138" s="148">
        <f t="shared" si="11"/>
        <v>1</v>
      </c>
    </row>
    <row r="139" spans="1:15" ht="16.5" thickTop="1" thickBot="1" x14ac:dyDescent="0.3">
      <c r="A139" s="279">
        <v>135</v>
      </c>
      <c r="B139" s="281">
        <v>743947</v>
      </c>
      <c r="C139" s="281" t="s">
        <v>360</v>
      </c>
      <c r="D139" s="293" t="s">
        <v>361</v>
      </c>
      <c r="E139" s="294">
        <v>49.5</v>
      </c>
      <c r="F139" s="307">
        <v>99</v>
      </c>
      <c r="G139" s="356">
        <v>0</v>
      </c>
      <c r="H139" s="357">
        <v>0</v>
      </c>
      <c r="I139" s="268">
        <v>0</v>
      </c>
      <c r="J139" s="271">
        <v>0</v>
      </c>
      <c r="K139" s="149" t="str">
        <f t="shared" si="8"/>
        <v>Non Moving</v>
      </c>
      <c r="M139" s="148">
        <f t="shared" si="9"/>
        <v>0</v>
      </c>
      <c r="N139" s="148">
        <f t="shared" si="10"/>
        <v>0</v>
      </c>
      <c r="O139" s="148">
        <f t="shared" si="11"/>
        <v>1</v>
      </c>
    </row>
    <row r="140" spans="1:15" ht="16.5" thickTop="1" thickBot="1" x14ac:dyDescent="0.3">
      <c r="A140" s="279">
        <v>136</v>
      </c>
      <c r="B140" s="281">
        <v>743948</v>
      </c>
      <c r="C140" s="281" t="s">
        <v>362</v>
      </c>
      <c r="D140" s="293" t="s">
        <v>363</v>
      </c>
      <c r="E140" s="294">
        <v>79.5</v>
      </c>
      <c r="F140" s="307">
        <v>169</v>
      </c>
      <c r="G140" s="356">
        <v>0</v>
      </c>
      <c r="H140" s="357">
        <v>0</v>
      </c>
      <c r="I140" s="268">
        <v>0</v>
      </c>
      <c r="J140" s="271">
        <v>0</v>
      </c>
      <c r="K140" s="149" t="str">
        <f t="shared" si="8"/>
        <v>Non Moving</v>
      </c>
      <c r="M140" s="148">
        <f t="shared" si="9"/>
        <v>0</v>
      </c>
      <c r="N140" s="148">
        <f t="shared" si="10"/>
        <v>0</v>
      </c>
      <c r="O140" s="148">
        <f t="shared" si="11"/>
        <v>1</v>
      </c>
    </row>
    <row r="141" spans="1:15" ht="16.5" thickTop="1" thickBot="1" x14ac:dyDescent="0.3">
      <c r="A141" s="279">
        <v>137</v>
      </c>
      <c r="B141" s="281">
        <v>743953</v>
      </c>
      <c r="C141" s="281" t="s">
        <v>364</v>
      </c>
      <c r="D141" s="293" t="s">
        <v>365</v>
      </c>
      <c r="E141" s="294">
        <v>34.5</v>
      </c>
      <c r="F141" s="307">
        <v>69</v>
      </c>
      <c r="G141" s="356">
        <v>4</v>
      </c>
      <c r="H141" s="357">
        <v>0.4</v>
      </c>
      <c r="I141" s="268">
        <v>4</v>
      </c>
      <c r="J141" s="271">
        <v>0.4</v>
      </c>
      <c r="K141" s="149" t="str">
        <f t="shared" si="8"/>
        <v>Fast Moving</v>
      </c>
      <c r="M141" s="148">
        <f t="shared" si="9"/>
        <v>1</v>
      </c>
      <c r="N141" s="148">
        <f t="shared" si="10"/>
        <v>0</v>
      </c>
      <c r="O141" s="148">
        <f t="shared" si="11"/>
        <v>0</v>
      </c>
    </row>
    <row r="142" spans="1:15" ht="16.5" thickTop="1" thickBot="1" x14ac:dyDescent="0.3">
      <c r="A142" s="279">
        <v>138</v>
      </c>
      <c r="B142" s="281">
        <v>743955</v>
      </c>
      <c r="C142" s="281" t="s">
        <v>366</v>
      </c>
      <c r="D142" s="293" t="s">
        <v>367</v>
      </c>
      <c r="E142" s="294">
        <v>34.5</v>
      </c>
      <c r="F142" s="307">
        <v>69</v>
      </c>
      <c r="G142" s="356">
        <v>19</v>
      </c>
      <c r="H142" s="357">
        <v>1.9</v>
      </c>
      <c r="I142" s="268">
        <v>19</v>
      </c>
      <c r="J142" s="271">
        <v>1.9</v>
      </c>
      <c r="K142" s="149" t="str">
        <f t="shared" si="8"/>
        <v>Fast Moving</v>
      </c>
      <c r="M142" s="148">
        <f t="shared" si="9"/>
        <v>1</v>
      </c>
      <c r="N142" s="148">
        <f t="shared" si="10"/>
        <v>0</v>
      </c>
      <c r="O142" s="148">
        <f t="shared" si="11"/>
        <v>0</v>
      </c>
    </row>
    <row r="143" spans="1:15" ht="16.5" thickTop="1" thickBot="1" x14ac:dyDescent="0.3">
      <c r="A143" s="279">
        <v>139</v>
      </c>
      <c r="B143" s="281">
        <v>743956</v>
      </c>
      <c r="C143" s="281" t="s">
        <v>368</v>
      </c>
      <c r="D143" s="293" t="s">
        <v>369</v>
      </c>
      <c r="E143" s="294">
        <v>34.5</v>
      </c>
      <c r="F143" s="307">
        <v>69</v>
      </c>
      <c r="G143" s="356">
        <v>15</v>
      </c>
      <c r="H143" s="357">
        <v>1.5</v>
      </c>
      <c r="I143" s="268">
        <v>15</v>
      </c>
      <c r="J143" s="271">
        <v>1.5</v>
      </c>
      <c r="K143" s="149" t="str">
        <f t="shared" si="8"/>
        <v>Fast Moving</v>
      </c>
      <c r="M143" s="148">
        <f t="shared" si="9"/>
        <v>1</v>
      </c>
      <c r="N143" s="148">
        <f t="shared" si="10"/>
        <v>0</v>
      </c>
      <c r="O143" s="148">
        <f t="shared" si="11"/>
        <v>0</v>
      </c>
    </row>
    <row r="144" spans="1:15" ht="16.5" thickTop="1" thickBot="1" x14ac:dyDescent="0.3">
      <c r="A144" s="279">
        <v>140</v>
      </c>
      <c r="B144" s="281">
        <v>743958</v>
      </c>
      <c r="C144" s="281" t="s">
        <v>370</v>
      </c>
      <c r="D144" s="293" t="s">
        <v>371</v>
      </c>
      <c r="E144" s="294">
        <v>34.5</v>
      </c>
      <c r="F144" s="307">
        <v>69</v>
      </c>
      <c r="G144" s="356">
        <v>10</v>
      </c>
      <c r="H144" s="357">
        <v>1</v>
      </c>
      <c r="I144" s="268">
        <v>10</v>
      </c>
      <c r="J144" s="271">
        <v>1</v>
      </c>
      <c r="K144" s="149" t="str">
        <f t="shared" si="8"/>
        <v>Fast Moving</v>
      </c>
      <c r="M144" s="148">
        <f t="shared" si="9"/>
        <v>1</v>
      </c>
      <c r="N144" s="148">
        <f t="shared" si="10"/>
        <v>0</v>
      </c>
      <c r="O144" s="148">
        <f t="shared" si="11"/>
        <v>0</v>
      </c>
    </row>
    <row r="145" spans="1:15" ht="16.5" thickTop="1" thickBot="1" x14ac:dyDescent="0.3">
      <c r="A145" s="279">
        <v>141</v>
      </c>
      <c r="B145" s="281">
        <v>743960</v>
      </c>
      <c r="C145" s="281" t="s">
        <v>372</v>
      </c>
      <c r="D145" s="293" t="s">
        <v>373</v>
      </c>
      <c r="E145" s="294">
        <v>34.5</v>
      </c>
      <c r="F145" s="307">
        <v>69</v>
      </c>
      <c r="G145" s="356">
        <v>10</v>
      </c>
      <c r="H145" s="357">
        <v>1</v>
      </c>
      <c r="I145" s="268">
        <v>10</v>
      </c>
      <c r="J145" s="271">
        <v>1</v>
      </c>
      <c r="K145" s="149" t="str">
        <f t="shared" si="8"/>
        <v>Fast Moving</v>
      </c>
      <c r="M145" s="148">
        <f t="shared" si="9"/>
        <v>1</v>
      </c>
      <c r="N145" s="148">
        <f t="shared" si="10"/>
        <v>0</v>
      </c>
      <c r="O145" s="148">
        <f t="shared" si="11"/>
        <v>0</v>
      </c>
    </row>
    <row r="146" spans="1:15" ht="16.5" thickTop="1" thickBot="1" x14ac:dyDescent="0.3">
      <c r="A146" s="279">
        <v>142</v>
      </c>
      <c r="B146" s="281">
        <v>743961</v>
      </c>
      <c r="C146" s="281" t="s">
        <v>374</v>
      </c>
      <c r="D146" s="293" t="s">
        <v>375</v>
      </c>
      <c r="E146" s="294">
        <v>34.5</v>
      </c>
      <c r="F146" s="307">
        <v>69</v>
      </c>
      <c r="G146" s="356">
        <v>4</v>
      </c>
      <c r="H146" s="357">
        <v>0.4</v>
      </c>
      <c r="I146" s="268">
        <v>4</v>
      </c>
      <c r="J146" s="271">
        <v>0.4</v>
      </c>
      <c r="K146" s="149" t="str">
        <f t="shared" si="8"/>
        <v>Fast Moving</v>
      </c>
      <c r="M146" s="148">
        <f t="shared" si="9"/>
        <v>1</v>
      </c>
      <c r="N146" s="148">
        <f t="shared" si="10"/>
        <v>0</v>
      </c>
      <c r="O146" s="148">
        <f t="shared" si="11"/>
        <v>0</v>
      </c>
    </row>
    <row r="147" spans="1:15" ht="16.5" thickTop="1" thickBot="1" x14ac:dyDescent="0.3">
      <c r="A147" s="279">
        <v>143</v>
      </c>
      <c r="B147" s="281">
        <v>743963</v>
      </c>
      <c r="C147" s="281" t="s">
        <v>376</v>
      </c>
      <c r="D147" s="293" t="s">
        <v>377</v>
      </c>
      <c r="E147" s="294">
        <v>34.5</v>
      </c>
      <c r="F147" s="307">
        <v>69</v>
      </c>
      <c r="G147" s="356">
        <v>3</v>
      </c>
      <c r="H147" s="357">
        <v>0.3</v>
      </c>
      <c r="I147" s="268">
        <v>3</v>
      </c>
      <c r="J147" s="271">
        <v>0.3</v>
      </c>
      <c r="K147" s="149" t="str">
        <f t="shared" si="8"/>
        <v>Fast Moving</v>
      </c>
      <c r="M147" s="148">
        <f t="shared" si="9"/>
        <v>1</v>
      </c>
      <c r="N147" s="148">
        <f t="shared" si="10"/>
        <v>0</v>
      </c>
      <c r="O147" s="148">
        <f t="shared" si="11"/>
        <v>0</v>
      </c>
    </row>
    <row r="148" spans="1:15" ht="16.5" thickTop="1" thickBot="1" x14ac:dyDescent="0.3">
      <c r="A148" s="279">
        <v>144</v>
      </c>
      <c r="B148" s="281">
        <v>743965</v>
      </c>
      <c r="C148" s="281" t="s">
        <v>378</v>
      </c>
      <c r="D148" s="293" t="s">
        <v>379</v>
      </c>
      <c r="E148" s="294">
        <v>34.5</v>
      </c>
      <c r="F148" s="307">
        <v>69</v>
      </c>
      <c r="G148" s="356">
        <v>2</v>
      </c>
      <c r="H148" s="357">
        <v>0.2</v>
      </c>
      <c r="I148" s="268">
        <v>2</v>
      </c>
      <c r="J148" s="271">
        <v>0.2</v>
      </c>
      <c r="K148" s="149" t="str">
        <f t="shared" si="8"/>
        <v>Slow Moving</v>
      </c>
      <c r="M148" s="148">
        <f t="shared" si="9"/>
        <v>0</v>
      </c>
      <c r="N148" s="148">
        <f t="shared" si="10"/>
        <v>1</v>
      </c>
      <c r="O148" s="148">
        <f t="shared" si="11"/>
        <v>0</v>
      </c>
    </row>
    <row r="149" spans="1:15" ht="16.5" thickTop="1" thickBot="1" x14ac:dyDescent="0.3">
      <c r="A149" s="279">
        <v>145</v>
      </c>
      <c r="B149" s="281">
        <v>743966</v>
      </c>
      <c r="C149" s="281" t="s">
        <v>380</v>
      </c>
      <c r="D149" s="293" t="s">
        <v>381</v>
      </c>
      <c r="E149" s="294">
        <v>29.5</v>
      </c>
      <c r="F149" s="307">
        <v>59</v>
      </c>
      <c r="G149" s="356">
        <v>5</v>
      </c>
      <c r="H149" s="357">
        <v>0.5</v>
      </c>
      <c r="I149" s="268">
        <v>5</v>
      </c>
      <c r="J149" s="271">
        <v>0.5</v>
      </c>
      <c r="K149" s="149" t="str">
        <f t="shared" si="8"/>
        <v>Fast Moving</v>
      </c>
      <c r="M149" s="148">
        <f t="shared" si="9"/>
        <v>1</v>
      </c>
      <c r="N149" s="148">
        <f t="shared" si="10"/>
        <v>0</v>
      </c>
      <c r="O149" s="148">
        <f t="shared" si="11"/>
        <v>0</v>
      </c>
    </row>
    <row r="150" spans="1:15" ht="16.5" thickTop="1" thickBot="1" x14ac:dyDescent="0.3">
      <c r="A150" s="279">
        <v>146</v>
      </c>
      <c r="B150" s="281">
        <v>743968</v>
      </c>
      <c r="C150" s="281" t="s">
        <v>382</v>
      </c>
      <c r="D150" s="293" t="s">
        <v>383</v>
      </c>
      <c r="E150" s="294">
        <v>24.5</v>
      </c>
      <c r="F150" s="307">
        <v>49</v>
      </c>
      <c r="G150" s="356">
        <v>30</v>
      </c>
      <c r="H150" s="357">
        <v>3</v>
      </c>
      <c r="I150" s="268">
        <v>30</v>
      </c>
      <c r="J150" s="271">
        <v>3</v>
      </c>
      <c r="K150" s="149" t="str">
        <f t="shared" si="8"/>
        <v>Fast Moving</v>
      </c>
      <c r="M150" s="148">
        <f t="shared" si="9"/>
        <v>1</v>
      </c>
      <c r="N150" s="148">
        <f t="shared" si="10"/>
        <v>0</v>
      </c>
      <c r="O150" s="148">
        <f t="shared" si="11"/>
        <v>0</v>
      </c>
    </row>
    <row r="151" spans="1:15" ht="16.5" thickTop="1" thickBot="1" x14ac:dyDescent="0.3">
      <c r="A151" s="279">
        <v>147</v>
      </c>
      <c r="B151" s="281">
        <v>743975</v>
      </c>
      <c r="C151" s="281" t="s">
        <v>384</v>
      </c>
      <c r="D151" s="293" t="s">
        <v>385</v>
      </c>
      <c r="E151" s="294">
        <v>24.5</v>
      </c>
      <c r="F151" s="307">
        <v>49</v>
      </c>
      <c r="G151" s="356">
        <v>46</v>
      </c>
      <c r="H151" s="357">
        <v>4.5999999999999996</v>
      </c>
      <c r="I151" s="268">
        <v>46</v>
      </c>
      <c r="J151" s="271">
        <v>4.5999999999999996</v>
      </c>
      <c r="K151" s="149" t="str">
        <f t="shared" si="8"/>
        <v>Fast Moving</v>
      </c>
      <c r="M151" s="148">
        <f t="shared" si="9"/>
        <v>1</v>
      </c>
      <c r="N151" s="148">
        <f t="shared" si="10"/>
        <v>0</v>
      </c>
      <c r="O151" s="148">
        <f t="shared" si="11"/>
        <v>0</v>
      </c>
    </row>
    <row r="152" spans="1:15" ht="16.5" thickTop="1" thickBot="1" x14ac:dyDescent="0.3">
      <c r="A152" s="279">
        <v>148</v>
      </c>
      <c r="B152" s="281">
        <v>744168</v>
      </c>
      <c r="C152" s="281" t="s">
        <v>386</v>
      </c>
      <c r="D152" s="293" t="s">
        <v>387</v>
      </c>
      <c r="E152" s="294">
        <v>29.5</v>
      </c>
      <c r="F152" s="307">
        <v>59</v>
      </c>
      <c r="G152" s="356">
        <v>4</v>
      </c>
      <c r="H152" s="357">
        <v>0.4</v>
      </c>
      <c r="I152" s="268">
        <v>4</v>
      </c>
      <c r="J152" s="271">
        <v>0.4</v>
      </c>
      <c r="K152" s="149" t="str">
        <f t="shared" si="8"/>
        <v>Fast Moving</v>
      </c>
      <c r="M152" s="148">
        <f t="shared" si="9"/>
        <v>1</v>
      </c>
      <c r="N152" s="148">
        <f t="shared" si="10"/>
        <v>0</v>
      </c>
      <c r="O152" s="148">
        <f t="shared" si="11"/>
        <v>0</v>
      </c>
    </row>
    <row r="153" spans="1:15" ht="16.5" thickTop="1" thickBot="1" x14ac:dyDescent="0.3">
      <c r="A153" s="279">
        <v>149</v>
      </c>
      <c r="B153" s="281">
        <v>746545</v>
      </c>
      <c r="C153" s="281" t="s">
        <v>431</v>
      </c>
      <c r="D153" s="293" t="s">
        <v>432</v>
      </c>
      <c r="E153" s="294">
        <v>74.5</v>
      </c>
      <c r="F153" s="307">
        <v>159</v>
      </c>
      <c r="G153" s="356">
        <v>0</v>
      </c>
      <c r="H153" s="357">
        <v>0</v>
      </c>
      <c r="I153" s="268">
        <v>0</v>
      </c>
      <c r="J153" s="271">
        <v>0</v>
      </c>
      <c r="K153" s="149" t="str">
        <f t="shared" si="8"/>
        <v>Non Moving</v>
      </c>
      <c r="M153" s="148">
        <f t="shared" ref="M153:M159" si="12">IF(K153="Fast Moving",1,0)</f>
        <v>0</v>
      </c>
      <c r="N153" s="148">
        <f t="shared" ref="N153:N159" si="13">IF(K153="Slow Moving",1,0)</f>
        <v>0</v>
      </c>
      <c r="O153" s="148">
        <f t="shared" ref="O153:O159" si="14">IF(K153="Non Moving",1,0)</f>
        <v>1</v>
      </c>
    </row>
    <row r="154" spans="1:15" ht="16.5" thickTop="1" thickBot="1" x14ac:dyDescent="0.3">
      <c r="A154" s="279">
        <v>150</v>
      </c>
      <c r="B154" s="281">
        <v>746546</v>
      </c>
      <c r="C154" s="281" t="s">
        <v>433</v>
      </c>
      <c r="D154" s="293" t="s">
        <v>434</v>
      </c>
      <c r="E154" s="294">
        <v>44.5</v>
      </c>
      <c r="F154" s="307">
        <v>99</v>
      </c>
      <c r="G154" s="356">
        <v>1</v>
      </c>
      <c r="H154" s="357">
        <v>0.33333333333333331</v>
      </c>
      <c r="I154" s="268">
        <v>1</v>
      </c>
      <c r="J154" s="271">
        <v>0.33333333333333331</v>
      </c>
      <c r="K154" s="149" t="str">
        <f t="shared" si="8"/>
        <v>Slow Moving</v>
      </c>
      <c r="M154" s="148">
        <f t="shared" si="12"/>
        <v>0</v>
      </c>
      <c r="N154" s="148">
        <f t="shared" si="13"/>
        <v>1</v>
      </c>
      <c r="O154" s="148">
        <f t="shared" si="14"/>
        <v>0</v>
      </c>
    </row>
    <row r="155" spans="1:15" ht="16.5" thickTop="1" thickBot="1" x14ac:dyDescent="0.3">
      <c r="A155" s="279">
        <v>151</v>
      </c>
      <c r="B155" s="281">
        <v>746547</v>
      </c>
      <c r="C155" s="281" t="s">
        <v>435</v>
      </c>
      <c r="D155" s="293" t="s">
        <v>436</v>
      </c>
      <c r="E155" s="294">
        <v>74.5</v>
      </c>
      <c r="F155" s="307">
        <v>159</v>
      </c>
      <c r="G155" s="356">
        <v>1</v>
      </c>
      <c r="H155" s="357">
        <v>0.33333333333333331</v>
      </c>
      <c r="I155" s="268">
        <v>1</v>
      </c>
      <c r="J155" s="271">
        <v>0.33333333333333331</v>
      </c>
      <c r="K155" s="149" t="str">
        <f t="shared" si="8"/>
        <v>Slow Moving</v>
      </c>
      <c r="M155" s="148">
        <f t="shared" si="12"/>
        <v>0</v>
      </c>
      <c r="N155" s="148">
        <f t="shared" si="13"/>
        <v>1</v>
      </c>
      <c r="O155" s="148">
        <f t="shared" si="14"/>
        <v>0</v>
      </c>
    </row>
    <row r="156" spans="1:15" ht="16.5" thickTop="1" thickBot="1" x14ac:dyDescent="0.3">
      <c r="A156" s="279">
        <v>152</v>
      </c>
      <c r="B156" s="281">
        <v>746548</v>
      </c>
      <c r="C156" s="281" t="s">
        <v>437</v>
      </c>
      <c r="D156" s="293" t="s">
        <v>438</v>
      </c>
      <c r="E156" s="294">
        <v>89.5</v>
      </c>
      <c r="F156" s="307">
        <v>189</v>
      </c>
      <c r="G156" s="356">
        <v>2</v>
      </c>
      <c r="H156" s="357">
        <v>0.66666666666666663</v>
      </c>
      <c r="I156" s="268">
        <v>2</v>
      </c>
      <c r="J156" s="271">
        <v>0.66666666666666663</v>
      </c>
      <c r="K156" s="149" t="str">
        <f t="shared" si="8"/>
        <v>Slow Moving</v>
      </c>
      <c r="M156" s="148">
        <f t="shared" si="12"/>
        <v>0</v>
      </c>
      <c r="N156" s="148">
        <f t="shared" si="13"/>
        <v>1</v>
      </c>
      <c r="O156" s="148">
        <f t="shared" si="14"/>
        <v>0</v>
      </c>
    </row>
    <row r="157" spans="1:15" ht="16.5" thickTop="1" thickBot="1" x14ac:dyDescent="0.3">
      <c r="A157" s="279">
        <v>153</v>
      </c>
      <c r="B157" s="281">
        <v>746549</v>
      </c>
      <c r="C157" s="281" t="s">
        <v>439</v>
      </c>
      <c r="D157" s="293" t="s">
        <v>440</v>
      </c>
      <c r="E157" s="294">
        <v>89.5</v>
      </c>
      <c r="F157" s="307">
        <v>189</v>
      </c>
      <c r="G157" s="356">
        <v>2</v>
      </c>
      <c r="H157" s="357">
        <v>0.66666666666666663</v>
      </c>
      <c r="I157" s="268">
        <v>2</v>
      </c>
      <c r="J157" s="271">
        <v>0.66666666666666663</v>
      </c>
      <c r="K157" s="149" t="str">
        <f t="shared" si="8"/>
        <v>Slow Moving</v>
      </c>
      <c r="M157" s="148">
        <f t="shared" si="12"/>
        <v>0</v>
      </c>
      <c r="N157" s="148">
        <f t="shared" si="13"/>
        <v>1</v>
      </c>
      <c r="O157" s="148">
        <f t="shared" si="14"/>
        <v>0</v>
      </c>
    </row>
    <row r="158" spans="1:15" ht="16.5" thickTop="1" thickBot="1" x14ac:dyDescent="0.3">
      <c r="A158" s="279">
        <v>154</v>
      </c>
      <c r="B158" s="281">
        <v>746699</v>
      </c>
      <c r="C158" s="281" t="s">
        <v>447</v>
      </c>
      <c r="D158" s="293" t="s">
        <v>448</v>
      </c>
      <c r="E158" s="294">
        <v>34.5</v>
      </c>
      <c r="F158" s="307">
        <v>69</v>
      </c>
      <c r="G158" s="356">
        <v>0</v>
      </c>
      <c r="H158" s="357">
        <v>0</v>
      </c>
      <c r="I158" s="268">
        <v>0</v>
      </c>
      <c r="J158" s="271">
        <v>0</v>
      </c>
      <c r="K158" s="149" t="str">
        <f t="shared" si="8"/>
        <v>Non Moving</v>
      </c>
      <c r="M158" s="148">
        <f t="shared" si="12"/>
        <v>0</v>
      </c>
      <c r="N158" s="148">
        <f t="shared" si="13"/>
        <v>0</v>
      </c>
      <c r="O158" s="148">
        <f t="shared" si="14"/>
        <v>1</v>
      </c>
    </row>
    <row r="159" spans="1:15" ht="16.5" thickTop="1" thickBot="1" x14ac:dyDescent="0.3">
      <c r="A159" s="279">
        <v>155</v>
      </c>
      <c r="B159" s="281">
        <v>746700</v>
      </c>
      <c r="C159" s="281" t="s">
        <v>449</v>
      </c>
      <c r="D159" s="293" t="s">
        <v>450</v>
      </c>
      <c r="E159" s="294">
        <v>29.5</v>
      </c>
      <c r="F159" s="307">
        <v>59</v>
      </c>
      <c r="G159" s="356">
        <v>0</v>
      </c>
      <c r="H159" s="357">
        <v>0</v>
      </c>
      <c r="I159" s="268">
        <v>0</v>
      </c>
      <c r="J159" s="271">
        <v>0</v>
      </c>
      <c r="K159" s="149" t="str">
        <f t="shared" si="8"/>
        <v>Non Moving</v>
      </c>
      <c r="M159" s="148">
        <f t="shared" si="12"/>
        <v>0</v>
      </c>
      <c r="N159" s="148">
        <f t="shared" si="13"/>
        <v>0</v>
      </c>
      <c r="O159" s="148">
        <f t="shared" si="14"/>
        <v>1</v>
      </c>
    </row>
    <row r="160" spans="1:15" ht="16.5" thickTop="1" thickBot="1" x14ac:dyDescent="0.3">
      <c r="A160" s="279">
        <v>156</v>
      </c>
      <c r="B160" s="281">
        <v>748116</v>
      </c>
      <c r="C160" s="281" t="s">
        <v>458</v>
      </c>
      <c r="D160" s="293" t="s">
        <v>459</v>
      </c>
      <c r="E160" s="294">
        <v>487</v>
      </c>
      <c r="F160" s="307">
        <v>787</v>
      </c>
      <c r="G160" s="356"/>
      <c r="H160" s="357"/>
      <c r="I160" s="268"/>
      <c r="J160" s="271"/>
      <c r="K160" s="149" t="str">
        <f t="shared" si="8"/>
        <v>Non Moving</v>
      </c>
      <c r="M160" s="148">
        <f t="shared" ref="M160:M169" si="15">IF(K160="Fast Moving",1,0)</f>
        <v>0</v>
      </c>
      <c r="N160" s="148">
        <f t="shared" ref="N160:N169" si="16">IF(K160="Slow Moving",1,0)</f>
        <v>0</v>
      </c>
      <c r="O160" s="148">
        <f t="shared" ref="O160:O169" si="17">IF(K160="Non Moving",1,0)</f>
        <v>1</v>
      </c>
    </row>
    <row r="161" spans="1:15" ht="16.5" thickTop="1" thickBot="1" x14ac:dyDescent="0.3">
      <c r="A161" s="279">
        <v>157</v>
      </c>
      <c r="B161" s="281">
        <v>748118</v>
      </c>
      <c r="C161" s="281" t="s">
        <v>460</v>
      </c>
      <c r="D161" s="293" t="s">
        <v>461</v>
      </c>
      <c r="E161" s="294">
        <v>487</v>
      </c>
      <c r="F161" s="307">
        <v>787</v>
      </c>
      <c r="G161" s="356"/>
      <c r="H161" s="357"/>
      <c r="I161" s="268"/>
      <c r="J161" s="271"/>
      <c r="K161" s="149" t="str">
        <f t="shared" si="8"/>
        <v>Non Moving</v>
      </c>
      <c r="M161" s="148">
        <f t="shared" si="15"/>
        <v>0</v>
      </c>
      <c r="N161" s="148">
        <f t="shared" si="16"/>
        <v>0</v>
      </c>
      <c r="O161" s="148">
        <f t="shared" si="17"/>
        <v>1</v>
      </c>
    </row>
    <row r="162" spans="1:15" ht="16.5" thickTop="1" thickBot="1" x14ac:dyDescent="0.3">
      <c r="A162" s="279">
        <v>158</v>
      </c>
      <c r="B162" s="281">
        <v>748119</v>
      </c>
      <c r="C162" s="281" t="s">
        <v>462</v>
      </c>
      <c r="D162" s="293" t="s">
        <v>463</v>
      </c>
      <c r="E162" s="294">
        <v>487</v>
      </c>
      <c r="F162" s="307">
        <v>787</v>
      </c>
      <c r="G162" s="356"/>
      <c r="H162" s="357"/>
      <c r="I162" s="268"/>
      <c r="J162" s="271"/>
      <c r="K162" s="149" t="str">
        <f t="shared" si="8"/>
        <v>Non Moving</v>
      </c>
      <c r="M162" s="148">
        <f t="shared" si="15"/>
        <v>0</v>
      </c>
      <c r="N162" s="148">
        <f t="shared" si="16"/>
        <v>0</v>
      </c>
      <c r="O162" s="148">
        <f t="shared" si="17"/>
        <v>1</v>
      </c>
    </row>
    <row r="163" spans="1:15" ht="16.5" thickTop="1" thickBot="1" x14ac:dyDescent="0.3">
      <c r="A163" s="279">
        <v>159</v>
      </c>
      <c r="B163" s="281">
        <v>748120</v>
      </c>
      <c r="C163" s="281" t="s">
        <v>464</v>
      </c>
      <c r="D163" s="293" t="s">
        <v>465</v>
      </c>
      <c r="E163" s="294">
        <v>487</v>
      </c>
      <c r="F163" s="307">
        <v>787</v>
      </c>
      <c r="G163" s="356"/>
      <c r="H163" s="357"/>
      <c r="I163" s="268"/>
      <c r="J163" s="271"/>
      <c r="K163" s="149" t="str">
        <f t="shared" si="8"/>
        <v>Non Moving</v>
      </c>
      <c r="M163" s="148">
        <f t="shared" si="15"/>
        <v>0</v>
      </c>
      <c r="N163" s="148">
        <f t="shared" si="16"/>
        <v>0</v>
      </c>
      <c r="O163" s="148">
        <f t="shared" si="17"/>
        <v>1</v>
      </c>
    </row>
    <row r="164" spans="1:15" ht="16.5" thickTop="1" thickBot="1" x14ac:dyDescent="0.3">
      <c r="A164" s="279">
        <v>160</v>
      </c>
      <c r="B164" s="281">
        <v>748121</v>
      </c>
      <c r="C164" s="281" t="s">
        <v>466</v>
      </c>
      <c r="D164" s="293" t="s">
        <v>467</v>
      </c>
      <c r="E164" s="294">
        <v>487</v>
      </c>
      <c r="F164" s="307">
        <v>787</v>
      </c>
      <c r="G164" s="356"/>
      <c r="H164" s="357"/>
      <c r="I164" s="268"/>
      <c r="J164" s="271"/>
      <c r="K164" s="149" t="str">
        <f t="shared" si="8"/>
        <v>Non Moving</v>
      </c>
      <c r="M164" s="148">
        <f t="shared" si="15"/>
        <v>0</v>
      </c>
      <c r="N164" s="148">
        <f t="shared" si="16"/>
        <v>0</v>
      </c>
      <c r="O164" s="148">
        <f t="shared" si="17"/>
        <v>1</v>
      </c>
    </row>
    <row r="165" spans="1:15" ht="16.5" thickTop="1" thickBot="1" x14ac:dyDescent="0.3">
      <c r="A165" s="279">
        <v>161</v>
      </c>
      <c r="B165" s="281">
        <v>748127</v>
      </c>
      <c r="C165" s="281" t="s">
        <v>468</v>
      </c>
      <c r="D165" s="293" t="s">
        <v>469</v>
      </c>
      <c r="E165" s="294">
        <v>69.5</v>
      </c>
      <c r="F165" s="307">
        <v>149</v>
      </c>
      <c r="G165" s="356"/>
      <c r="H165" s="357"/>
      <c r="I165" s="268"/>
      <c r="J165" s="271"/>
      <c r="K165" s="149" t="str">
        <f t="shared" si="8"/>
        <v>Non Moving</v>
      </c>
      <c r="M165" s="148">
        <f t="shared" si="15"/>
        <v>0</v>
      </c>
      <c r="N165" s="148">
        <f t="shared" si="16"/>
        <v>0</v>
      </c>
      <c r="O165" s="148">
        <f t="shared" si="17"/>
        <v>1</v>
      </c>
    </row>
    <row r="166" spans="1:15" ht="16.5" thickTop="1" thickBot="1" x14ac:dyDescent="0.3">
      <c r="A166" s="279">
        <v>162</v>
      </c>
      <c r="B166" s="281">
        <v>748128</v>
      </c>
      <c r="C166" s="281" t="s">
        <v>470</v>
      </c>
      <c r="D166" s="293" t="s">
        <v>471</v>
      </c>
      <c r="E166" s="294">
        <v>69.5</v>
      </c>
      <c r="F166" s="307">
        <v>149</v>
      </c>
      <c r="G166" s="356"/>
      <c r="H166" s="357"/>
      <c r="I166" s="268"/>
      <c r="J166" s="271"/>
      <c r="K166" s="149" t="str">
        <f t="shared" si="8"/>
        <v>Non Moving</v>
      </c>
      <c r="M166" s="148">
        <f t="shared" si="15"/>
        <v>0</v>
      </c>
      <c r="N166" s="148">
        <f t="shared" si="16"/>
        <v>0</v>
      </c>
      <c r="O166" s="148">
        <f t="shared" si="17"/>
        <v>1</v>
      </c>
    </row>
    <row r="167" spans="1:15" ht="16.5" thickTop="1" thickBot="1" x14ac:dyDescent="0.3">
      <c r="A167" s="279">
        <v>163</v>
      </c>
      <c r="B167" s="281">
        <v>748129</v>
      </c>
      <c r="C167" s="281" t="s">
        <v>472</v>
      </c>
      <c r="D167" s="293" t="s">
        <v>473</v>
      </c>
      <c r="E167" s="294">
        <v>116.35</v>
      </c>
      <c r="F167" s="307">
        <v>189</v>
      </c>
      <c r="G167" s="356"/>
      <c r="H167" s="357"/>
      <c r="I167" s="268"/>
      <c r="J167" s="271"/>
      <c r="K167" s="149" t="str">
        <f t="shared" si="8"/>
        <v>Non Moving</v>
      </c>
      <c r="M167" s="148">
        <f t="shared" si="15"/>
        <v>0</v>
      </c>
      <c r="N167" s="148">
        <f t="shared" si="16"/>
        <v>0</v>
      </c>
      <c r="O167" s="148">
        <f t="shared" si="17"/>
        <v>1</v>
      </c>
    </row>
    <row r="168" spans="1:15" ht="16.5" thickTop="1" thickBot="1" x14ac:dyDescent="0.3">
      <c r="A168" s="279">
        <v>164</v>
      </c>
      <c r="B168" s="281">
        <v>748131</v>
      </c>
      <c r="C168" s="281" t="s">
        <v>474</v>
      </c>
      <c r="D168" s="293" t="s">
        <v>475</v>
      </c>
      <c r="E168" s="294">
        <v>116.35</v>
      </c>
      <c r="F168" s="307">
        <v>189</v>
      </c>
      <c r="G168" s="356"/>
      <c r="H168" s="357"/>
      <c r="I168" s="268"/>
      <c r="J168" s="271"/>
      <c r="K168" s="149" t="str">
        <f t="shared" si="8"/>
        <v>Non Moving</v>
      </c>
      <c r="M168" s="148">
        <f t="shared" si="15"/>
        <v>0</v>
      </c>
      <c r="N168" s="148">
        <f t="shared" si="16"/>
        <v>0</v>
      </c>
      <c r="O168" s="148">
        <f t="shared" si="17"/>
        <v>1</v>
      </c>
    </row>
    <row r="169" spans="1:15" ht="16.5" thickTop="1" thickBot="1" x14ac:dyDescent="0.3">
      <c r="A169" s="279">
        <v>165</v>
      </c>
      <c r="B169" s="281">
        <v>748133</v>
      </c>
      <c r="C169" s="281" t="s">
        <v>476</v>
      </c>
      <c r="D169" s="293" t="s">
        <v>477</v>
      </c>
      <c r="E169" s="294">
        <v>59.5</v>
      </c>
      <c r="F169" s="307">
        <v>129</v>
      </c>
      <c r="G169" s="356"/>
      <c r="H169" s="357"/>
      <c r="I169" s="268"/>
      <c r="J169" s="271"/>
      <c r="K169" s="149" t="str">
        <f t="shared" si="8"/>
        <v>Non Moving</v>
      </c>
      <c r="M169" s="148">
        <f t="shared" si="15"/>
        <v>0</v>
      </c>
      <c r="N169" s="148">
        <f t="shared" si="16"/>
        <v>0</v>
      </c>
      <c r="O169" s="148">
        <f t="shared" si="17"/>
        <v>1</v>
      </c>
    </row>
    <row r="170" spans="1:15" ht="16.5" thickTop="1" thickBot="1" x14ac:dyDescent="0.3">
      <c r="A170" s="279">
        <v>166</v>
      </c>
      <c r="B170" s="281">
        <v>751056</v>
      </c>
      <c r="C170" s="281" t="s">
        <v>514</v>
      </c>
      <c r="D170" s="293" t="s">
        <v>518</v>
      </c>
      <c r="E170" s="294">
        <v>34.5</v>
      </c>
      <c r="F170" s="307">
        <v>69</v>
      </c>
      <c r="G170" s="356"/>
      <c r="H170" s="357"/>
      <c r="I170" s="268"/>
      <c r="J170" s="271"/>
      <c r="K170" s="149" t="str">
        <f>IF(I170&gt;2,"Fast Moving",IF(I170=0,"Non Moving",IF(I170&lt;3,"Slow Moving")))</f>
        <v>Non Moving</v>
      </c>
      <c r="M170" s="148"/>
      <c r="N170" s="148"/>
      <c r="O170" s="148"/>
    </row>
    <row r="171" spans="1:15" ht="16.5" thickTop="1" thickBot="1" x14ac:dyDescent="0.3">
      <c r="A171" s="279">
        <v>167</v>
      </c>
      <c r="B171" s="281">
        <v>751059</v>
      </c>
      <c r="C171" s="281" t="s">
        <v>515</v>
      </c>
      <c r="D171" s="293" t="s">
        <v>519</v>
      </c>
      <c r="E171" s="294">
        <v>34.5</v>
      </c>
      <c r="F171" s="307">
        <v>69</v>
      </c>
      <c r="G171" s="356"/>
      <c r="H171" s="357"/>
      <c r="I171" s="268"/>
      <c r="J171" s="271"/>
      <c r="K171" s="149" t="str">
        <f t="shared" ref="K171:K174" si="18">IF(I171&gt;2,"Fast Moving",IF(I171=0,"Non Moving",IF(I171&lt;3,"Slow Moving")))</f>
        <v>Non Moving</v>
      </c>
      <c r="M171" s="148"/>
      <c r="N171" s="148"/>
      <c r="O171" s="148"/>
    </row>
    <row r="172" spans="1:15" ht="16.5" thickTop="1" thickBot="1" x14ac:dyDescent="0.3">
      <c r="A172" s="279">
        <v>168</v>
      </c>
      <c r="B172" s="281">
        <v>751060</v>
      </c>
      <c r="C172" s="281" t="s">
        <v>516</v>
      </c>
      <c r="D172" s="293" t="s">
        <v>520</v>
      </c>
      <c r="E172" s="294">
        <v>29.5</v>
      </c>
      <c r="F172" s="307">
        <v>59</v>
      </c>
      <c r="G172" s="356"/>
      <c r="H172" s="357"/>
      <c r="I172" s="268"/>
      <c r="J172" s="271"/>
      <c r="K172" s="149" t="str">
        <f t="shared" si="18"/>
        <v>Non Moving</v>
      </c>
      <c r="M172" s="148"/>
      <c r="N172" s="148"/>
      <c r="O172" s="148"/>
    </row>
    <row r="173" spans="1:15" ht="16.5" thickTop="1" thickBot="1" x14ac:dyDescent="0.3">
      <c r="A173" s="279">
        <v>169</v>
      </c>
      <c r="B173" s="281">
        <v>751063</v>
      </c>
      <c r="C173" s="281" t="s">
        <v>517</v>
      </c>
      <c r="D173" s="293" t="s">
        <v>521</v>
      </c>
      <c r="E173" s="294">
        <v>29.5</v>
      </c>
      <c r="F173" s="307">
        <v>59</v>
      </c>
      <c r="G173" s="356"/>
      <c r="H173" s="357"/>
      <c r="I173" s="268"/>
      <c r="J173" s="271"/>
      <c r="K173" s="149" t="str">
        <f t="shared" si="18"/>
        <v>Non Moving</v>
      </c>
      <c r="M173" s="148"/>
      <c r="N173" s="148"/>
      <c r="O173" s="148"/>
    </row>
    <row r="174" spans="1:15" ht="16.5" thickTop="1" thickBot="1" x14ac:dyDescent="0.3">
      <c r="A174" s="128"/>
      <c r="B174" s="129"/>
      <c r="C174" s="129"/>
      <c r="D174" s="130"/>
      <c r="E174" s="131"/>
      <c r="F174" s="132"/>
      <c r="G174" s="150"/>
      <c r="H174" s="151"/>
      <c r="I174" s="268"/>
      <c r="J174" s="271"/>
      <c r="K174" s="149" t="str">
        <f t="shared" si="18"/>
        <v>Non Moving</v>
      </c>
      <c r="M174" s="148"/>
      <c r="N174" s="148"/>
      <c r="O174" s="148"/>
    </row>
    <row r="175" spans="1:15" ht="16.5" thickTop="1" thickBot="1" x14ac:dyDescent="0.3">
      <c r="A175" s="135"/>
      <c r="B175" s="138"/>
      <c r="C175" s="138"/>
      <c r="D175" s="138"/>
      <c r="E175" s="139"/>
      <c r="F175" s="136"/>
      <c r="G175" s="152"/>
      <c r="H175" s="153"/>
      <c r="I175" s="133"/>
      <c r="J175" s="134"/>
      <c r="M175" s="148"/>
      <c r="N175" s="148"/>
      <c r="O175" s="148"/>
    </row>
    <row r="176" spans="1:15" s="344" customFormat="1" ht="15.75" thickBot="1" x14ac:dyDescent="0.3">
      <c r="A176" s="347"/>
      <c r="B176" s="348"/>
      <c r="C176" s="349"/>
      <c r="D176" s="606" t="s">
        <v>265</v>
      </c>
      <c r="E176" s="607"/>
      <c r="F176" s="607"/>
      <c r="G176" s="417">
        <f>SUM(G5:G175)</f>
        <v>2201</v>
      </c>
      <c r="H176" s="418">
        <f>SUM(H5:H175)</f>
        <v>221.50000000000006</v>
      </c>
      <c r="I176" s="419">
        <f>SUM(I5:I175)</f>
        <v>2201</v>
      </c>
      <c r="J176" s="420">
        <f>SUM(J5:J175)</f>
        <v>221.50000000000006</v>
      </c>
      <c r="M176" s="421">
        <f>SUM(M5:M175)</f>
        <v>92</v>
      </c>
      <c r="N176" s="421">
        <f>SUM(N5:N175)</f>
        <v>21</v>
      </c>
      <c r="O176" s="421">
        <f>SUM(O5:O175)</f>
        <v>52</v>
      </c>
    </row>
    <row r="177" spans="9:15" s="344" customFormat="1" x14ac:dyDescent="0.25">
      <c r="I177" s="344">
        <v>0</v>
      </c>
      <c r="M177" s="380"/>
      <c r="N177" s="380"/>
      <c r="O177" s="380"/>
    </row>
  </sheetData>
  <mergeCells count="9">
    <mergeCell ref="G4:H4"/>
    <mergeCell ref="Q4:U5"/>
    <mergeCell ref="Q6:U6"/>
    <mergeCell ref="Q8:U9"/>
    <mergeCell ref="D176:F176"/>
    <mergeCell ref="I4:J4"/>
    <mergeCell ref="Q10:U10"/>
    <mergeCell ref="Q12:U13"/>
    <mergeCell ref="Q14:U14"/>
  </mergeCells>
  <conditionalFormatting sqref="K1:K1048576">
    <cfRule type="cellIs" dxfId="84" priority="19" operator="equal">
      <formula>"Non Moving"</formula>
    </cfRule>
    <cfRule type="cellIs" dxfId="83" priority="20" operator="equal">
      <formula>"Slow Moving"</formula>
    </cfRule>
    <cfRule type="cellIs" dxfId="82" priority="21" operator="equal">
      <formula>"Fast Moving"</formula>
    </cfRule>
  </conditionalFormatting>
  <conditionalFormatting sqref="Q12">
    <cfRule type="cellIs" dxfId="81" priority="16" operator="equal">
      <formula>"Non Moving"</formula>
    </cfRule>
    <cfRule type="cellIs" dxfId="80" priority="17" operator="equal">
      <formula>"Slow Moving"</formula>
    </cfRule>
    <cfRule type="cellIs" dxfId="79" priority="18" operator="equal">
      <formula>"Fast Moving"</formula>
    </cfRule>
  </conditionalFormatting>
  <conditionalFormatting sqref="Q4">
    <cfRule type="cellIs" dxfId="78" priority="13" operator="equal">
      <formula>"Non Moving"</formula>
    </cfRule>
    <cfRule type="cellIs" dxfId="77" priority="14" operator="equal">
      <formula>"Slow Moving"</formula>
    </cfRule>
    <cfRule type="cellIs" dxfId="76" priority="15" operator="equal">
      <formula>"Fast Moving"</formula>
    </cfRule>
  </conditionalFormatting>
  <conditionalFormatting sqref="Q8">
    <cfRule type="cellIs" dxfId="75" priority="10" operator="equal">
      <formula>"Non Moving"</formula>
    </cfRule>
    <cfRule type="cellIs" dxfId="74" priority="11" operator="equal">
      <formula>"Slow Moving"</formula>
    </cfRule>
    <cfRule type="cellIs" dxfId="73" priority="12" operator="equal">
      <formula>"Fast Moving"</formula>
    </cfRule>
  </conditionalFormatting>
  <conditionalFormatting sqref="Q4">
    <cfRule type="cellIs" dxfId="72" priority="9" operator="equal">
      <formula>$Q$4</formula>
    </cfRule>
  </conditionalFormatting>
  <conditionalFormatting sqref="Q8">
    <cfRule type="cellIs" dxfId="71" priority="8" operator="equal">
      <formula>$Q$8</formula>
    </cfRule>
  </conditionalFormatting>
  <conditionalFormatting sqref="Q12">
    <cfRule type="cellIs" dxfId="70" priority="7" operator="equal">
      <formula>$Q$12</formula>
    </cfRule>
  </conditionalFormatting>
  <conditionalFormatting sqref="M4">
    <cfRule type="cellIs" dxfId="69" priority="6" operator="equal">
      <formula>$M$4</formula>
    </cfRule>
  </conditionalFormatting>
  <conditionalFormatting sqref="N4">
    <cfRule type="cellIs" dxfId="68" priority="5" operator="equal">
      <formula>$N$4</formula>
    </cfRule>
  </conditionalFormatting>
  <conditionalFormatting sqref="O4">
    <cfRule type="cellIs" dxfId="67" priority="4" operator="equal">
      <formula>$O$4</formula>
    </cfRule>
  </conditionalFormatting>
  <conditionalFormatting sqref="Q12:U13">
    <cfRule type="cellIs" dxfId="66" priority="3" operator="equal">
      <formula>$Q$12</formula>
    </cfRule>
  </conditionalFormatting>
  <conditionalFormatting sqref="Q8:U9">
    <cfRule type="cellIs" dxfId="65" priority="2" operator="equal">
      <formula>$Q$4</formula>
    </cfRule>
  </conditionalFormatting>
  <conditionalFormatting sqref="Q4:U5">
    <cfRule type="cellIs" dxfId="64" priority="1" operator="equal">
      <formula>$Q$4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P172"/>
  <sheetViews>
    <sheetView zoomScaleNormal="100" workbookViewId="0">
      <pane xSplit="7" topLeftCell="H1" activePane="topRight" state="frozen"/>
      <selection pane="topRight" activeCell="J11" sqref="J11"/>
    </sheetView>
  </sheetViews>
  <sheetFormatPr defaultRowHeight="15" x14ac:dyDescent="0.25"/>
  <cols>
    <col min="1" max="1" width="2.28515625" style="112" customWidth="1"/>
    <col min="2" max="2" width="10.7109375" style="111" customWidth="1"/>
    <col min="3" max="3" width="12.140625" style="112" customWidth="1"/>
    <col min="4" max="4" width="9.85546875" style="112" customWidth="1"/>
    <col min="5" max="6" width="8.5703125" style="112" customWidth="1"/>
    <col min="7" max="7" width="21.140625" style="111" bestFit="1" customWidth="1"/>
    <col min="8" max="9" width="10.7109375" style="111" customWidth="1"/>
    <col min="10" max="16" width="10.7109375" style="112" customWidth="1"/>
    <col min="17" max="16384" width="9.140625" style="112"/>
  </cols>
  <sheetData>
    <row r="1" spans="2:16" ht="15.75" thickBot="1" x14ac:dyDescent="0.3"/>
    <row r="2" spans="2:16" ht="21" customHeight="1" thickBot="1" x14ac:dyDescent="0.3">
      <c r="B2" s="154"/>
      <c r="C2" s="155"/>
      <c r="D2" s="155"/>
      <c r="E2" s="155"/>
      <c r="F2" s="156"/>
      <c r="G2" s="610" t="s">
        <v>307</v>
      </c>
      <c r="H2" s="611"/>
      <c r="I2" s="611"/>
      <c r="J2" s="611"/>
      <c r="K2" s="611"/>
      <c r="L2" s="611"/>
      <c r="M2" s="611"/>
      <c r="N2" s="611"/>
      <c r="O2" s="611"/>
      <c r="P2" s="612"/>
    </row>
    <row r="3" spans="2:16" ht="27.75" customHeight="1" thickBot="1" x14ac:dyDescent="0.3">
      <c r="B3" s="157" t="s">
        <v>396</v>
      </c>
      <c r="C3" s="158" t="s">
        <v>388</v>
      </c>
      <c r="D3" s="158" t="s">
        <v>389</v>
      </c>
      <c r="E3" s="158" t="s">
        <v>390</v>
      </c>
      <c r="F3" s="159" t="s">
        <v>270</v>
      </c>
      <c r="G3" s="160" t="s">
        <v>485</v>
      </c>
      <c r="H3" s="161" t="s">
        <v>443</v>
      </c>
      <c r="I3" s="162" t="s">
        <v>451</v>
      </c>
      <c r="J3" s="163" t="s">
        <v>442</v>
      </c>
      <c r="K3" s="164" t="s">
        <v>452</v>
      </c>
      <c r="L3" s="165" t="s">
        <v>454</v>
      </c>
      <c r="M3" s="166" t="s">
        <v>455</v>
      </c>
      <c r="N3" s="167" t="s">
        <v>456</v>
      </c>
      <c r="O3" s="168" t="s">
        <v>453</v>
      </c>
      <c r="P3" s="169" t="s">
        <v>457</v>
      </c>
    </row>
    <row r="4" spans="2:16" x14ac:dyDescent="0.25">
      <c r="B4" s="358">
        <v>1</v>
      </c>
      <c r="C4" s="359">
        <v>734835</v>
      </c>
      <c r="D4" s="360">
        <v>6953156282308</v>
      </c>
      <c r="E4" s="360" t="s">
        <v>35</v>
      </c>
      <c r="F4" s="361" t="s">
        <v>36</v>
      </c>
      <c r="G4" s="362" t="s">
        <v>391</v>
      </c>
      <c r="H4" s="363" t="s">
        <v>393</v>
      </c>
      <c r="I4" s="364" t="s">
        <v>393</v>
      </c>
      <c r="J4" s="365" t="s">
        <v>393</v>
      </c>
      <c r="K4" s="365" t="s">
        <v>391</v>
      </c>
      <c r="L4" s="365" t="str">
        <f>'Item Status'!K5</f>
        <v>Fast Moving</v>
      </c>
      <c r="M4" s="366" t="s">
        <v>391</v>
      </c>
      <c r="N4" s="422" t="s">
        <v>391</v>
      </c>
      <c r="O4" s="170" t="s">
        <v>391</v>
      </c>
      <c r="P4" s="171" t="s">
        <v>393</v>
      </c>
    </row>
    <row r="5" spans="2:16" x14ac:dyDescent="0.25">
      <c r="B5" s="358">
        <v>2</v>
      </c>
      <c r="C5" s="359">
        <v>734836</v>
      </c>
      <c r="D5" s="360">
        <v>6953156281479</v>
      </c>
      <c r="E5" s="360" t="s">
        <v>37</v>
      </c>
      <c r="F5" s="361" t="s">
        <v>38</v>
      </c>
      <c r="G5" s="367" t="s">
        <v>391</v>
      </c>
      <c r="H5" s="368" t="s">
        <v>393</v>
      </c>
      <c r="I5" s="369" t="s">
        <v>393</v>
      </c>
      <c r="J5" s="370" t="s">
        <v>391</v>
      </c>
      <c r="K5" s="370" t="s">
        <v>391</v>
      </c>
      <c r="L5" s="370" t="str">
        <f>'Item Status'!K6</f>
        <v>Fast Moving</v>
      </c>
      <c r="M5" s="371" t="s">
        <v>391</v>
      </c>
      <c r="N5" s="423" t="s">
        <v>391</v>
      </c>
      <c r="O5" s="172" t="s">
        <v>391</v>
      </c>
      <c r="P5" s="173" t="s">
        <v>391</v>
      </c>
    </row>
    <row r="6" spans="2:16" x14ac:dyDescent="0.25">
      <c r="B6" s="358">
        <v>3</v>
      </c>
      <c r="C6" s="359">
        <v>734837</v>
      </c>
      <c r="D6" s="360">
        <v>6953156282964</v>
      </c>
      <c r="E6" s="360" t="s">
        <v>39</v>
      </c>
      <c r="F6" s="361" t="s">
        <v>40</v>
      </c>
      <c r="G6" s="367" t="s">
        <v>391</v>
      </c>
      <c r="H6" s="372" t="s">
        <v>391</v>
      </c>
      <c r="I6" s="370" t="s">
        <v>391</v>
      </c>
      <c r="J6" s="370" t="s">
        <v>391</v>
      </c>
      <c r="K6" s="370" t="s">
        <v>391</v>
      </c>
      <c r="L6" s="370" t="str">
        <f>'Item Status'!K7</f>
        <v>Fast Moving</v>
      </c>
      <c r="M6" s="371" t="s">
        <v>391</v>
      </c>
      <c r="N6" s="423" t="s">
        <v>391</v>
      </c>
      <c r="O6" s="172" t="s">
        <v>391</v>
      </c>
      <c r="P6" s="173" t="s">
        <v>391</v>
      </c>
    </row>
    <row r="7" spans="2:16" x14ac:dyDescent="0.25">
      <c r="B7" s="358">
        <v>4</v>
      </c>
      <c r="C7" s="359">
        <v>734838</v>
      </c>
      <c r="D7" s="360">
        <v>6953156282971</v>
      </c>
      <c r="E7" s="360" t="s">
        <v>41</v>
      </c>
      <c r="F7" s="361" t="s">
        <v>42</v>
      </c>
      <c r="G7" s="367" t="s">
        <v>391</v>
      </c>
      <c r="H7" s="372" t="s">
        <v>391</v>
      </c>
      <c r="I7" s="370" t="s">
        <v>391</v>
      </c>
      <c r="J7" s="370" t="s">
        <v>391</v>
      </c>
      <c r="K7" s="370" t="s">
        <v>391</v>
      </c>
      <c r="L7" s="370" t="str">
        <f>'Item Status'!K8</f>
        <v>Fast Moving</v>
      </c>
      <c r="M7" s="371" t="s">
        <v>391</v>
      </c>
      <c r="N7" s="423" t="s">
        <v>391</v>
      </c>
      <c r="O7" s="172" t="s">
        <v>391</v>
      </c>
      <c r="P7" s="173" t="s">
        <v>391</v>
      </c>
    </row>
    <row r="8" spans="2:16" x14ac:dyDescent="0.25">
      <c r="B8" s="358">
        <v>5</v>
      </c>
      <c r="C8" s="359">
        <v>734839</v>
      </c>
      <c r="D8" s="360">
        <v>6953156278806</v>
      </c>
      <c r="E8" s="360" t="s">
        <v>43</v>
      </c>
      <c r="F8" s="361" t="s">
        <v>44</v>
      </c>
      <c r="G8" s="367" t="s">
        <v>392</v>
      </c>
      <c r="H8" s="372" t="s">
        <v>392</v>
      </c>
      <c r="I8" s="370" t="s">
        <v>392</v>
      </c>
      <c r="J8" s="370" t="s">
        <v>392</v>
      </c>
      <c r="K8" s="370" t="s">
        <v>392</v>
      </c>
      <c r="L8" s="370" t="str">
        <f>'Item Status'!K9</f>
        <v>Non Moving</v>
      </c>
      <c r="M8" s="371" t="s">
        <v>392</v>
      </c>
      <c r="N8" s="423" t="s">
        <v>392</v>
      </c>
      <c r="O8" s="172" t="s">
        <v>392</v>
      </c>
      <c r="P8" s="173" t="s">
        <v>392</v>
      </c>
    </row>
    <row r="9" spans="2:16" x14ac:dyDescent="0.25">
      <c r="B9" s="358">
        <v>6</v>
      </c>
      <c r="C9" s="359">
        <v>734840</v>
      </c>
      <c r="D9" s="360">
        <v>6953156278813</v>
      </c>
      <c r="E9" s="360" t="s">
        <v>45</v>
      </c>
      <c r="F9" s="361" t="s">
        <v>46</v>
      </c>
      <c r="G9" s="367" t="s">
        <v>392</v>
      </c>
      <c r="H9" s="372" t="s">
        <v>392</v>
      </c>
      <c r="I9" s="370" t="s">
        <v>392</v>
      </c>
      <c r="J9" s="370" t="s">
        <v>392</v>
      </c>
      <c r="K9" s="370" t="s">
        <v>392</v>
      </c>
      <c r="L9" s="370" t="str">
        <f>'Item Status'!K10</f>
        <v>Non Moving</v>
      </c>
      <c r="M9" s="371" t="s">
        <v>392</v>
      </c>
      <c r="N9" s="423" t="s">
        <v>392</v>
      </c>
      <c r="O9" s="172" t="s">
        <v>392</v>
      </c>
      <c r="P9" s="173" t="s">
        <v>392</v>
      </c>
    </row>
    <row r="10" spans="2:16" x14ac:dyDescent="0.25">
      <c r="B10" s="358">
        <v>7</v>
      </c>
      <c r="C10" s="359">
        <v>734841</v>
      </c>
      <c r="D10" s="360">
        <v>6953156280540</v>
      </c>
      <c r="E10" s="360" t="s">
        <v>47</v>
      </c>
      <c r="F10" s="361" t="s">
        <v>48</v>
      </c>
      <c r="G10" s="367" t="s">
        <v>392</v>
      </c>
      <c r="H10" s="372" t="s">
        <v>392</v>
      </c>
      <c r="I10" s="370" t="s">
        <v>392</v>
      </c>
      <c r="J10" s="370" t="s">
        <v>392</v>
      </c>
      <c r="K10" s="370" t="s">
        <v>392</v>
      </c>
      <c r="L10" s="370" t="str">
        <f>'Item Status'!K11</f>
        <v>Non Moving</v>
      </c>
      <c r="M10" s="371" t="s">
        <v>392</v>
      </c>
      <c r="N10" s="423" t="s">
        <v>392</v>
      </c>
      <c r="O10" s="172" t="s">
        <v>392</v>
      </c>
      <c r="P10" s="173" t="s">
        <v>392</v>
      </c>
    </row>
    <row r="11" spans="2:16" x14ac:dyDescent="0.25">
      <c r="B11" s="358">
        <v>8</v>
      </c>
      <c r="C11" s="359">
        <v>734843</v>
      </c>
      <c r="D11" s="360">
        <v>6953156280557</v>
      </c>
      <c r="E11" s="360" t="s">
        <v>49</v>
      </c>
      <c r="F11" s="361" t="s">
        <v>50</v>
      </c>
      <c r="G11" s="367" t="s">
        <v>392</v>
      </c>
      <c r="H11" s="372" t="s">
        <v>392</v>
      </c>
      <c r="I11" s="370" t="s">
        <v>392</v>
      </c>
      <c r="J11" s="370" t="s">
        <v>392</v>
      </c>
      <c r="K11" s="370" t="s">
        <v>392</v>
      </c>
      <c r="L11" s="370" t="str">
        <f>'Item Status'!K12</f>
        <v>Non Moving</v>
      </c>
      <c r="M11" s="371" t="s">
        <v>392</v>
      </c>
      <c r="N11" s="423" t="s">
        <v>392</v>
      </c>
      <c r="O11" s="172" t="s">
        <v>392</v>
      </c>
      <c r="P11" s="173" t="s">
        <v>392</v>
      </c>
    </row>
    <row r="12" spans="2:16" x14ac:dyDescent="0.25">
      <c r="B12" s="358">
        <v>9</v>
      </c>
      <c r="C12" s="359">
        <v>734845</v>
      </c>
      <c r="D12" s="360">
        <v>6953156280564</v>
      </c>
      <c r="E12" s="360" t="s">
        <v>51</v>
      </c>
      <c r="F12" s="361" t="s">
        <v>52</v>
      </c>
      <c r="G12" s="367" t="s">
        <v>392</v>
      </c>
      <c r="H12" s="372" t="s">
        <v>392</v>
      </c>
      <c r="I12" s="370" t="s">
        <v>392</v>
      </c>
      <c r="J12" s="370" t="s">
        <v>392</v>
      </c>
      <c r="K12" s="370" t="s">
        <v>392</v>
      </c>
      <c r="L12" s="370" t="str">
        <f>'Item Status'!K13</f>
        <v>Non Moving</v>
      </c>
      <c r="M12" s="371" t="s">
        <v>392</v>
      </c>
      <c r="N12" s="423" t="s">
        <v>392</v>
      </c>
      <c r="O12" s="172" t="s">
        <v>392</v>
      </c>
      <c r="P12" s="173" t="s">
        <v>392</v>
      </c>
    </row>
    <row r="13" spans="2:16" x14ac:dyDescent="0.25">
      <c r="B13" s="358">
        <v>10</v>
      </c>
      <c r="C13" s="359">
        <v>734848</v>
      </c>
      <c r="D13" s="360">
        <v>6953156280571</v>
      </c>
      <c r="E13" s="360" t="s">
        <v>53</v>
      </c>
      <c r="F13" s="361" t="s">
        <v>54</v>
      </c>
      <c r="G13" s="367" t="s">
        <v>392</v>
      </c>
      <c r="H13" s="372" t="s">
        <v>392</v>
      </c>
      <c r="I13" s="370" t="s">
        <v>392</v>
      </c>
      <c r="J13" s="370" t="s">
        <v>392</v>
      </c>
      <c r="K13" s="370" t="s">
        <v>392</v>
      </c>
      <c r="L13" s="370" t="str">
        <f>'Item Status'!K14</f>
        <v>Non Moving</v>
      </c>
      <c r="M13" s="371" t="s">
        <v>392</v>
      </c>
      <c r="N13" s="423" t="s">
        <v>392</v>
      </c>
      <c r="O13" s="172" t="s">
        <v>392</v>
      </c>
      <c r="P13" s="173" t="s">
        <v>392</v>
      </c>
    </row>
    <row r="14" spans="2:16" x14ac:dyDescent="0.25">
      <c r="B14" s="358">
        <v>11</v>
      </c>
      <c r="C14" s="359">
        <v>734864</v>
      </c>
      <c r="D14" s="360">
        <v>6953156278554</v>
      </c>
      <c r="E14" s="360" t="s">
        <v>55</v>
      </c>
      <c r="F14" s="361" t="s">
        <v>56</v>
      </c>
      <c r="G14" s="367" t="s">
        <v>391</v>
      </c>
      <c r="H14" s="372" t="s">
        <v>392</v>
      </c>
      <c r="I14" s="370" t="s">
        <v>392</v>
      </c>
      <c r="J14" s="370" t="s">
        <v>392</v>
      </c>
      <c r="K14" s="370" t="s">
        <v>392</v>
      </c>
      <c r="L14" s="370" t="str">
        <f>'Item Status'!K15</f>
        <v>Fast Moving</v>
      </c>
      <c r="M14" s="371" t="s">
        <v>392</v>
      </c>
      <c r="N14" s="423" t="s">
        <v>392</v>
      </c>
      <c r="O14" s="172" t="s">
        <v>392</v>
      </c>
      <c r="P14" s="173" t="s">
        <v>392</v>
      </c>
    </row>
    <row r="15" spans="2:16" x14ac:dyDescent="0.25">
      <c r="B15" s="358">
        <v>12</v>
      </c>
      <c r="C15" s="359">
        <v>734865</v>
      </c>
      <c r="D15" s="360">
        <v>6953156278547</v>
      </c>
      <c r="E15" s="360" t="s">
        <v>57</v>
      </c>
      <c r="F15" s="361" t="s">
        <v>58</v>
      </c>
      <c r="G15" s="367" t="s">
        <v>391</v>
      </c>
      <c r="H15" s="372" t="s">
        <v>392</v>
      </c>
      <c r="I15" s="370" t="s">
        <v>392</v>
      </c>
      <c r="J15" s="370" t="s">
        <v>392</v>
      </c>
      <c r="K15" s="370" t="s">
        <v>393</v>
      </c>
      <c r="L15" s="370" t="str">
        <f>'Item Status'!K16</f>
        <v>Fast Moving</v>
      </c>
      <c r="M15" s="371" t="s">
        <v>393</v>
      </c>
      <c r="N15" s="423" t="s">
        <v>393</v>
      </c>
      <c r="O15" s="172" t="s">
        <v>393</v>
      </c>
      <c r="P15" s="173" t="s">
        <v>392</v>
      </c>
    </row>
    <row r="16" spans="2:16" x14ac:dyDescent="0.25">
      <c r="B16" s="358">
        <v>13</v>
      </c>
      <c r="C16" s="359">
        <v>734866</v>
      </c>
      <c r="D16" s="360">
        <v>6953156278561</v>
      </c>
      <c r="E16" s="360" t="s">
        <v>59</v>
      </c>
      <c r="F16" s="361" t="s">
        <v>60</v>
      </c>
      <c r="G16" s="367" t="s">
        <v>391</v>
      </c>
      <c r="H16" s="372" t="s">
        <v>392</v>
      </c>
      <c r="I16" s="370" t="s">
        <v>392</v>
      </c>
      <c r="J16" s="370" t="s">
        <v>392</v>
      </c>
      <c r="K16" s="370" t="s">
        <v>393</v>
      </c>
      <c r="L16" s="370" t="str">
        <f>'Item Status'!K17</f>
        <v>Fast Moving</v>
      </c>
      <c r="M16" s="371" t="s">
        <v>393</v>
      </c>
      <c r="N16" s="423" t="s">
        <v>393</v>
      </c>
      <c r="O16" s="172" t="s">
        <v>393</v>
      </c>
      <c r="P16" s="173" t="s">
        <v>392</v>
      </c>
    </row>
    <row r="17" spans="2:16" x14ac:dyDescent="0.25">
      <c r="B17" s="358">
        <v>14</v>
      </c>
      <c r="C17" s="359">
        <v>734867</v>
      </c>
      <c r="D17" s="360">
        <v>6953156273887</v>
      </c>
      <c r="E17" s="360" t="s">
        <v>61</v>
      </c>
      <c r="F17" s="361" t="s">
        <v>62</v>
      </c>
      <c r="G17" s="367" t="s">
        <v>391</v>
      </c>
      <c r="H17" s="372" t="s">
        <v>391</v>
      </c>
      <c r="I17" s="370" t="s">
        <v>391</v>
      </c>
      <c r="J17" s="370" t="s">
        <v>391</v>
      </c>
      <c r="K17" s="370" t="s">
        <v>391</v>
      </c>
      <c r="L17" s="370" t="str">
        <f>'Item Status'!K18</f>
        <v>Fast Moving</v>
      </c>
      <c r="M17" s="371" t="s">
        <v>391</v>
      </c>
      <c r="N17" s="423" t="s">
        <v>391</v>
      </c>
      <c r="O17" s="172" t="s">
        <v>391</v>
      </c>
      <c r="P17" s="173" t="s">
        <v>393</v>
      </c>
    </row>
    <row r="18" spans="2:16" x14ac:dyDescent="0.25">
      <c r="B18" s="358">
        <v>15</v>
      </c>
      <c r="C18" s="359">
        <v>734868</v>
      </c>
      <c r="D18" s="360">
        <v>6953156273894</v>
      </c>
      <c r="E18" s="360" t="s">
        <v>63</v>
      </c>
      <c r="F18" s="361" t="s">
        <v>64</v>
      </c>
      <c r="G18" s="367" t="s">
        <v>391</v>
      </c>
      <c r="H18" s="372" t="s">
        <v>392</v>
      </c>
      <c r="I18" s="370" t="s">
        <v>392</v>
      </c>
      <c r="J18" s="370" t="s">
        <v>393</v>
      </c>
      <c r="K18" s="370" t="s">
        <v>393</v>
      </c>
      <c r="L18" s="370" t="str">
        <f>'Item Status'!K19</f>
        <v>Fast Moving</v>
      </c>
      <c r="M18" s="371" t="s">
        <v>391</v>
      </c>
      <c r="N18" s="423" t="s">
        <v>391</v>
      </c>
      <c r="O18" s="172" t="s">
        <v>391</v>
      </c>
      <c r="P18" s="173" t="s">
        <v>393</v>
      </c>
    </row>
    <row r="19" spans="2:16" x14ac:dyDescent="0.25">
      <c r="B19" s="358">
        <v>16</v>
      </c>
      <c r="C19" s="359">
        <v>734869</v>
      </c>
      <c r="D19" s="360">
        <v>6953156264519</v>
      </c>
      <c r="E19" s="360" t="s">
        <v>65</v>
      </c>
      <c r="F19" s="361" t="s">
        <v>66</v>
      </c>
      <c r="G19" s="367" t="s">
        <v>391</v>
      </c>
      <c r="H19" s="372" t="s">
        <v>392</v>
      </c>
      <c r="I19" s="370" t="s">
        <v>392</v>
      </c>
      <c r="J19" s="370" t="s">
        <v>392</v>
      </c>
      <c r="K19" s="370" t="s">
        <v>392</v>
      </c>
      <c r="L19" s="370" t="str">
        <f>'Item Status'!K20</f>
        <v>Fast Moving</v>
      </c>
      <c r="M19" s="371" t="s">
        <v>392</v>
      </c>
      <c r="N19" s="423" t="s">
        <v>392</v>
      </c>
      <c r="O19" s="172" t="s">
        <v>392</v>
      </c>
      <c r="P19" s="173" t="s">
        <v>392</v>
      </c>
    </row>
    <row r="20" spans="2:16" x14ac:dyDescent="0.25">
      <c r="B20" s="358">
        <v>17</v>
      </c>
      <c r="C20" s="359">
        <v>734870</v>
      </c>
      <c r="D20" s="360">
        <v>6953156264502</v>
      </c>
      <c r="E20" s="360" t="s">
        <v>67</v>
      </c>
      <c r="F20" s="361" t="s">
        <v>68</v>
      </c>
      <c r="G20" s="367" t="s">
        <v>393</v>
      </c>
      <c r="H20" s="372" t="s">
        <v>392</v>
      </c>
      <c r="I20" s="370" t="s">
        <v>392</v>
      </c>
      <c r="J20" s="370" t="s">
        <v>392</v>
      </c>
      <c r="K20" s="370" t="s">
        <v>392</v>
      </c>
      <c r="L20" s="370" t="str">
        <f>'Item Status'!K21</f>
        <v>Slow Moving</v>
      </c>
      <c r="M20" s="371" t="s">
        <v>392</v>
      </c>
      <c r="N20" s="423" t="s">
        <v>392</v>
      </c>
      <c r="O20" s="172" t="s">
        <v>392</v>
      </c>
      <c r="P20" s="173" t="s">
        <v>392</v>
      </c>
    </row>
    <row r="21" spans="2:16" x14ac:dyDescent="0.25">
      <c r="B21" s="358">
        <v>18</v>
      </c>
      <c r="C21" s="359">
        <v>734871</v>
      </c>
      <c r="D21" s="360">
        <v>6953156271685</v>
      </c>
      <c r="E21" s="360" t="s">
        <v>69</v>
      </c>
      <c r="F21" s="361" t="s">
        <v>70</v>
      </c>
      <c r="G21" s="367" t="s">
        <v>391</v>
      </c>
      <c r="H21" s="372" t="s">
        <v>392</v>
      </c>
      <c r="I21" s="370" t="s">
        <v>392</v>
      </c>
      <c r="J21" s="370" t="s">
        <v>392</v>
      </c>
      <c r="K21" s="370" t="s">
        <v>392</v>
      </c>
      <c r="L21" s="370" t="str">
        <f>'Item Status'!K22</f>
        <v>Fast Moving</v>
      </c>
      <c r="M21" s="371" t="s">
        <v>392</v>
      </c>
      <c r="N21" s="423" t="s">
        <v>392</v>
      </c>
      <c r="O21" s="172" t="s">
        <v>392</v>
      </c>
      <c r="P21" s="173" t="s">
        <v>393</v>
      </c>
    </row>
    <row r="22" spans="2:16" x14ac:dyDescent="0.25">
      <c r="B22" s="358">
        <v>19</v>
      </c>
      <c r="C22" s="359">
        <v>734872</v>
      </c>
      <c r="D22" s="360">
        <v>6953156271692</v>
      </c>
      <c r="E22" s="360" t="s">
        <v>71</v>
      </c>
      <c r="F22" s="361" t="s">
        <v>72</v>
      </c>
      <c r="G22" s="367" t="s">
        <v>391</v>
      </c>
      <c r="H22" s="372" t="s">
        <v>392</v>
      </c>
      <c r="I22" s="370" t="s">
        <v>392</v>
      </c>
      <c r="J22" s="370" t="s">
        <v>393</v>
      </c>
      <c r="K22" s="370" t="s">
        <v>393</v>
      </c>
      <c r="L22" s="370" t="str">
        <f>'Item Status'!K23</f>
        <v>Fast Moving</v>
      </c>
      <c r="M22" s="371" t="s">
        <v>393</v>
      </c>
      <c r="N22" s="423" t="s">
        <v>393</v>
      </c>
      <c r="O22" s="172" t="s">
        <v>393</v>
      </c>
      <c r="P22" s="173" t="s">
        <v>392</v>
      </c>
    </row>
    <row r="23" spans="2:16" x14ac:dyDescent="0.25">
      <c r="B23" s="358">
        <v>20</v>
      </c>
      <c r="C23" s="359">
        <v>734873</v>
      </c>
      <c r="D23" s="360">
        <v>6953156277953</v>
      </c>
      <c r="E23" s="360" t="s">
        <v>73</v>
      </c>
      <c r="F23" s="361" t="s">
        <v>74</v>
      </c>
      <c r="G23" s="367" t="s">
        <v>391</v>
      </c>
      <c r="H23" s="372" t="s">
        <v>393</v>
      </c>
      <c r="I23" s="370" t="s">
        <v>393</v>
      </c>
      <c r="J23" s="370" t="s">
        <v>393</v>
      </c>
      <c r="K23" s="370" t="s">
        <v>393</v>
      </c>
      <c r="L23" s="370" t="str">
        <f>'Item Status'!K24</f>
        <v>Fast Moving</v>
      </c>
      <c r="M23" s="371" t="s">
        <v>393</v>
      </c>
      <c r="N23" s="423" t="s">
        <v>393</v>
      </c>
      <c r="O23" s="172" t="s">
        <v>393</v>
      </c>
      <c r="P23" s="173" t="s">
        <v>393</v>
      </c>
    </row>
    <row r="24" spans="2:16" x14ac:dyDescent="0.25">
      <c r="B24" s="358">
        <v>21</v>
      </c>
      <c r="C24" s="359">
        <v>734874</v>
      </c>
      <c r="D24" s="360">
        <v>6953156277960</v>
      </c>
      <c r="E24" s="360" t="s">
        <v>75</v>
      </c>
      <c r="F24" s="361" t="s">
        <v>76</v>
      </c>
      <c r="G24" s="367" t="s">
        <v>391</v>
      </c>
      <c r="H24" s="372" t="s">
        <v>392</v>
      </c>
      <c r="I24" s="370" t="s">
        <v>392</v>
      </c>
      <c r="J24" s="370" t="s">
        <v>392</v>
      </c>
      <c r="K24" s="370" t="s">
        <v>392</v>
      </c>
      <c r="L24" s="370" t="str">
        <f>'Item Status'!K25</f>
        <v>Fast Moving</v>
      </c>
      <c r="M24" s="371" t="s">
        <v>392</v>
      </c>
      <c r="N24" s="423" t="s">
        <v>392</v>
      </c>
      <c r="O24" s="172" t="s">
        <v>392</v>
      </c>
      <c r="P24" s="173" t="s">
        <v>392</v>
      </c>
    </row>
    <row r="25" spans="2:16" x14ac:dyDescent="0.25">
      <c r="B25" s="358">
        <v>22</v>
      </c>
      <c r="C25" s="359">
        <v>734875</v>
      </c>
      <c r="D25" s="360">
        <v>6953156277977</v>
      </c>
      <c r="E25" s="360" t="s">
        <v>77</v>
      </c>
      <c r="F25" s="361" t="s">
        <v>78</v>
      </c>
      <c r="G25" s="367" t="s">
        <v>392</v>
      </c>
      <c r="H25" s="372" t="s">
        <v>392</v>
      </c>
      <c r="I25" s="370" t="s">
        <v>392</v>
      </c>
      <c r="J25" s="370" t="s">
        <v>392</v>
      </c>
      <c r="K25" s="370" t="s">
        <v>392</v>
      </c>
      <c r="L25" s="370" t="str">
        <f>'Item Status'!K26</f>
        <v>Non Moving</v>
      </c>
      <c r="M25" s="371" t="s">
        <v>392</v>
      </c>
      <c r="N25" s="423" t="s">
        <v>392</v>
      </c>
      <c r="O25" s="172" t="s">
        <v>392</v>
      </c>
      <c r="P25" s="173" t="s">
        <v>392</v>
      </c>
    </row>
    <row r="26" spans="2:16" x14ac:dyDescent="0.25">
      <c r="B26" s="358">
        <v>23</v>
      </c>
      <c r="C26" s="359">
        <v>734876</v>
      </c>
      <c r="D26" s="360">
        <v>6953156272965</v>
      </c>
      <c r="E26" s="360" t="s">
        <v>79</v>
      </c>
      <c r="F26" s="361" t="s">
        <v>80</v>
      </c>
      <c r="G26" s="367" t="s">
        <v>391</v>
      </c>
      <c r="H26" s="372" t="s">
        <v>392</v>
      </c>
      <c r="I26" s="370" t="s">
        <v>392</v>
      </c>
      <c r="J26" s="370" t="s">
        <v>392</v>
      </c>
      <c r="K26" s="370" t="s">
        <v>392</v>
      </c>
      <c r="L26" s="370" t="str">
        <f>'Item Status'!K27</f>
        <v>Fast Moving</v>
      </c>
      <c r="M26" s="371" t="s">
        <v>393</v>
      </c>
      <c r="N26" s="423" t="s">
        <v>393</v>
      </c>
      <c r="O26" s="172" t="s">
        <v>393</v>
      </c>
      <c r="P26" s="173" t="s">
        <v>393</v>
      </c>
    </row>
    <row r="27" spans="2:16" x14ac:dyDescent="0.25">
      <c r="B27" s="358">
        <v>24</v>
      </c>
      <c r="C27" s="359">
        <v>734877</v>
      </c>
      <c r="D27" s="360">
        <v>6953156272972</v>
      </c>
      <c r="E27" s="360" t="s">
        <v>81</v>
      </c>
      <c r="F27" s="361" t="s">
        <v>82</v>
      </c>
      <c r="G27" s="367" t="s">
        <v>393</v>
      </c>
      <c r="H27" s="372" t="s">
        <v>391</v>
      </c>
      <c r="I27" s="370" t="s">
        <v>391</v>
      </c>
      <c r="J27" s="370" t="s">
        <v>391</v>
      </c>
      <c r="K27" s="370" t="s">
        <v>391</v>
      </c>
      <c r="L27" s="370" t="str">
        <f>'Item Status'!K28</f>
        <v>Fast Moving</v>
      </c>
      <c r="M27" s="371" t="s">
        <v>391</v>
      </c>
      <c r="N27" s="423" t="s">
        <v>391</v>
      </c>
      <c r="O27" s="172" t="s">
        <v>391</v>
      </c>
      <c r="P27" s="173" t="s">
        <v>392</v>
      </c>
    </row>
    <row r="28" spans="2:16" x14ac:dyDescent="0.25">
      <c r="B28" s="358">
        <v>25</v>
      </c>
      <c r="C28" s="359">
        <v>734878</v>
      </c>
      <c r="D28" s="360">
        <v>6953156273825</v>
      </c>
      <c r="E28" s="360" t="s">
        <v>83</v>
      </c>
      <c r="F28" s="361" t="s">
        <v>84</v>
      </c>
      <c r="G28" s="367" t="s">
        <v>393</v>
      </c>
      <c r="H28" s="372" t="s">
        <v>393</v>
      </c>
      <c r="I28" s="370" t="s">
        <v>393</v>
      </c>
      <c r="J28" s="370" t="s">
        <v>393</v>
      </c>
      <c r="K28" s="370" t="s">
        <v>393</v>
      </c>
      <c r="L28" s="370" t="str">
        <f>'Item Status'!K29</f>
        <v>Slow Moving</v>
      </c>
      <c r="M28" s="371" t="s">
        <v>393</v>
      </c>
      <c r="N28" s="423" t="s">
        <v>393</v>
      </c>
      <c r="O28" s="172" t="s">
        <v>393</v>
      </c>
      <c r="P28" s="173" t="s">
        <v>393</v>
      </c>
    </row>
    <row r="29" spans="2:16" x14ac:dyDescent="0.25">
      <c r="B29" s="358">
        <v>26</v>
      </c>
      <c r="C29" s="359">
        <v>734879</v>
      </c>
      <c r="D29" s="360">
        <v>6953156276390</v>
      </c>
      <c r="E29" s="360" t="s">
        <v>85</v>
      </c>
      <c r="F29" s="361" t="s">
        <v>86</v>
      </c>
      <c r="G29" s="367" t="s">
        <v>391</v>
      </c>
      <c r="H29" s="372" t="s">
        <v>391</v>
      </c>
      <c r="I29" s="370" t="s">
        <v>391</v>
      </c>
      <c r="J29" s="370" t="s">
        <v>391</v>
      </c>
      <c r="K29" s="370" t="s">
        <v>391</v>
      </c>
      <c r="L29" s="370" t="str">
        <f>'Item Status'!K30</f>
        <v>Fast Moving</v>
      </c>
      <c r="M29" s="371" t="s">
        <v>391</v>
      </c>
      <c r="N29" s="423" t="s">
        <v>391</v>
      </c>
      <c r="O29" s="172" t="s">
        <v>391</v>
      </c>
      <c r="P29" s="173" t="s">
        <v>393</v>
      </c>
    </row>
    <row r="30" spans="2:16" x14ac:dyDescent="0.25">
      <c r="B30" s="358">
        <v>27</v>
      </c>
      <c r="C30" s="359">
        <v>734880</v>
      </c>
      <c r="D30" s="360">
        <v>6953156276406</v>
      </c>
      <c r="E30" s="360" t="s">
        <v>87</v>
      </c>
      <c r="F30" s="361" t="s">
        <v>88</v>
      </c>
      <c r="G30" s="367" t="s">
        <v>391</v>
      </c>
      <c r="H30" s="372" t="s">
        <v>392</v>
      </c>
      <c r="I30" s="370" t="s">
        <v>392</v>
      </c>
      <c r="J30" s="370" t="s">
        <v>392</v>
      </c>
      <c r="K30" s="370" t="s">
        <v>392</v>
      </c>
      <c r="L30" s="370" t="str">
        <f>'Item Status'!K31</f>
        <v>Fast Moving</v>
      </c>
      <c r="M30" s="371" t="s">
        <v>392</v>
      </c>
      <c r="N30" s="423" t="s">
        <v>392</v>
      </c>
      <c r="O30" s="172" t="s">
        <v>392</v>
      </c>
      <c r="P30" s="173" t="s">
        <v>392</v>
      </c>
    </row>
    <row r="31" spans="2:16" x14ac:dyDescent="0.25">
      <c r="B31" s="358">
        <v>28</v>
      </c>
      <c r="C31" s="359">
        <v>734881</v>
      </c>
      <c r="D31" s="360">
        <v>6953156280243</v>
      </c>
      <c r="E31" s="360" t="s">
        <v>89</v>
      </c>
      <c r="F31" s="361" t="s">
        <v>90</v>
      </c>
      <c r="G31" s="367" t="s">
        <v>391</v>
      </c>
      <c r="H31" s="372" t="s">
        <v>393</v>
      </c>
      <c r="I31" s="370" t="s">
        <v>391</v>
      </c>
      <c r="J31" s="370" t="s">
        <v>391</v>
      </c>
      <c r="K31" s="370" t="s">
        <v>391</v>
      </c>
      <c r="L31" s="370" t="str">
        <f>'Item Status'!K32</f>
        <v>Fast Moving</v>
      </c>
      <c r="M31" s="371" t="s">
        <v>391</v>
      </c>
      <c r="N31" s="423" t="s">
        <v>391</v>
      </c>
      <c r="O31" s="172" t="s">
        <v>391</v>
      </c>
      <c r="P31" s="173" t="s">
        <v>393</v>
      </c>
    </row>
    <row r="32" spans="2:16" x14ac:dyDescent="0.25">
      <c r="B32" s="358">
        <v>29</v>
      </c>
      <c r="C32" s="359">
        <v>734882</v>
      </c>
      <c r="D32" s="360">
        <v>6953156278844</v>
      </c>
      <c r="E32" s="360" t="s">
        <v>91</v>
      </c>
      <c r="F32" s="361" t="s">
        <v>92</v>
      </c>
      <c r="G32" s="367" t="s">
        <v>391</v>
      </c>
      <c r="H32" s="372" t="s">
        <v>391</v>
      </c>
      <c r="I32" s="370" t="s">
        <v>391</v>
      </c>
      <c r="J32" s="370" t="s">
        <v>391</v>
      </c>
      <c r="K32" s="370" t="s">
        <v>391</v>
      </c>
      <c r="L32" s="370" t="str">
        <f>'Item Status'!K33</f>
        <v>Fast Moving</v>
      </c>
      <c r="M32" s="371" t="s">
        <v>391</v>
      </c>
      <c r="N32" s="423" t="s">
        <v>391</v>
      </c>
      <c r="O32" s="172" t="s">
        <v>391</v>
      </c>
      <c r="P32" s="173" t="s">
        <v>393</v>
      </c>
    </row>
    <row r="33" spans="2:16" x14ac:dyDescent="0.25">
      <c r="B33" s="358">
        <v>30</v>
      </c>
      <c r="C33" s="359">
        <v>734883</v>
      </c>
      <c r="D33" s="360">
        <v>6953156278851</v>
      </c>
      <c r="E33" s="360" t="s">
        <v>93</v>
      </c>
      <c r="F33" s="361" t="s">
        <v>94</v>
      </c>
      <c r="G33" s="367" t="s">
        <v>393</v>
      </c>
      <c r="H33" s="372" t="s">
        <v>393</v>
      </c>
      <c r="I33" s="370" t="s">
        <v>393</v>
      </c>
      <c r="J33" s="370" t="s">
        <v>393</v>
      </c>
      <c r="K33" s="370" t="s">
        <v>393</v>
      </c>
      <c r="L33" s="370" t="str">
        <f>'Item Status'!K34</f>
        <v>Fast Moving</v>
      </c>
      <c r="M33" s="371" t="s">
        <v>393</v>
      </c>
      <c r="N33" s="423" t="s">
        <v>393</v>
      </c>
      <c r="O33" s="172" t="s">
        <v>393</v>
      </c>
      <c r="P33" s="173" t="s">
        <v>392</v>
      </c>
    </row>
    <row r="34" spans="2:16" x14ac:dyDescent="0.25">
      <c r="B34" s="358">
        <v>31</v>
      </c>
      <c r="C34" s="359">
        <v>734884</v>
      </c>
      <c r="D34" s="360">
        <v>6953156273016</v>
      </c>
      <c r="E34" s="360" t="s">
        <v>95</v>
      </c>
      <c r="F34" s="361" t="s">
        <v>96</v>
      </c>
      <c r="G34" s="367" t="s">
        <v>391</v>
      </c>
      <c r="H34" s="372" t="s">
        <v>393</v>
      </c>
      <c r="I34" s="370" t="s">
        <v>393</v>
      </c>
      <c r="J34" s="370" t="s">
        <v>391</v>
      </c>
      <c r="K34" s="370" t="s">
        <v>391</v>
      </c>
      <c r="L34" s="370" t="str">
        <f>'Item Status'!K35</f>
        <v>Fast Moving</v>
      </c>
      <c r="M34" s="371" t="s">
        <v>391</v>
      </c>
      <c r="N34" s="423" t="s">
        <v>391</v>
      </c>
      <c r="O34" s="172" t="s">
        <v>391</v>
      </c>
      <c r="P34" s="173" t="s">
        <v>393</v>
      </c>
    </row>
    <row r="35" spans="2:16" x14ac:dyDescent="0.25">
      <c r="B35" s="358">
        <v>32</v>
      </c>
      <c r="C35" s="359">
        <v>734885</v>
      </c>
      <c r="D35" s="360">
        <v>6953156273023</v>
      </c>
      <c r="E35" s="360" t="s">
        <v>97</v>
      </c>
      <c r="F35" s="361" t="s">
        <v>98</v>
      </c>
      <c r="G35" s="367" t="s">
        <v>393</v>
      </c>
      <c r="H35" s="372" t="s">
        <v>393</v>
      </c>
      <c r="I35" s="370" t="s">
        <v>393</v>
      </c>
      <c r="J35" s="370" t="s">
        <v>393</v>
      </c>
      <c r="K35" s="370" t="s">
        <v>393</v>
      </c>
      <c r="L35" s="370" t="str">
        <f>'Item Status'!K36</f>
        <v>Slow Moving</v>
      </c>
      <c r="M35" s="371" t="s">
        <v>393</v>
      </c>
      <c r="N35" s="423" t="s">
        <v>393</v>
      </c>
      <c r="O35" s="172" t="s">
        <v>393</v>
      </c>
      <c r="P35" s="173" t="s">
        <v>393</v>
      </c>
    </row>
    <row r="36" spans="2:16" x14ac:dyDescent="0.25">
      <c r="B36" s="358">
        <v>33</v>
      </c>
      <c r="C36" s="359">
        <v>734886</v>
      </c>
      <c r="D36" s="360">
        <v>6953156273665</v>
      </c>
      <c r="E36" s="360" t="s">
        <v>99</v>
      </c>
      <c r="F36" s="361" t="s">
        <v>100</v>
      </c>
      <c r="G36" s="367" t="s">
        <v>393</v>
      </c>
      <c r="H36" s="372" t="s">
        <v>393</v>
      </c>
      <c r="I36" s="370" t="s">
        <v>393</v>
      </c>
      <c r="J36" s="370" t="s">
        <v>393</v>
      </c>
      <c r="K36" s="370" t="s">
        <v>393</v>
      </c>
      <c r="L36" s="370" t="str">
        <f>'Item Status'!K37</f>
        <v>Slow Moving</v>
      </c>
      <c r="M36" s="371" t="s">
        <v>393</v>
      </c>
      <c r="N36" s="423" t="s">
        <v>393</v>
      </c>
      <c r="O36" s="172" t="s">
        <v>393</v>
      </c>
      <c r="P36" s="173" t="s">
        <v>392</v>
      </c>
    </row>
    <row r="37" spans="2:16" x14ac:dyDescent="0.25">
      <c r="B37" s="358">
        <v>34</v>
      </c>
      <c r="C37" s="359">
        <v>734887</v>
      </c>
      <c r="D37" s="360">
        <v>6953156273672</v>
      </c>
      <c r="E37" s="360" t="s">
        <v>101</v>
      </c>
      <c r="F37" s="361" t="s">
        <v>102</v>
      </c>
      <c r="G37" s="367" t="s">
        <v>391</v>
      </c>
      <c r="H37" s="372" t="s">
        <v>392</v>
      </c>
      <c r="I37" s="370" t="s">
        <v>392</v>
      </c>
      <c r="J37" s="370" t="s">
        <v>392</v>
      </c>
      <c r="K37" s="370" t="s">
        <v>392</v>
      </c>
      <c r="L37" s="370" t="str">
        <f>'Item Status'!K38</f>
        <v>Fast Moving</v>
      </c>
      <c r="M37" s="371" t="s">
        <v>392</v>
      </c>
      <c r="N37" s="423" t="s">
        <v>392</v>
      </c>
      <c r="O37" s="172" t="s">
        <v>392</v>
      </c>
      <c r="P37" s="173" t="s">
        <v>393</v>
      </c>
    </row>
    <row r="38" spans="2:16" x14ac:dyDescent="0.25">
      <c r="B38" s="358">
        <v>35</v>
      </c>
      <c r="C38" s="359">
        <v>734888</v>
      </c>
      <c r="D38" s="360">
        <v>6953156273689</v>
      </c>
      <c r="E38" s="360" t="s">
        <v>103</v>
      </c>
      <c r="F38" s="361" t="s">
        <v>104</v>
      </c>
      <c r="G38" s="367" t="s">
        <v>392</v>
      </c>
      <c r="H38" s="372" t="s">
        <v>392</v>
      </c>
      <c r="I38" s="370" t="s">
        <v>392</v>
      </c>
      <c r="J38" s="370" t="s">
        <v>392</v>
      </c>
      <c r="K38" s="370" t="s">
        <v>392</v>
      </c>
      <c r="L38" s="370" t="str">
        <f>'Item Status'!K39</f>
        <v>Non Moving</v>
      </c>
      <c r="M38" s="371" t="s">
        <v>392</v>
      </c>
      <c r="N38" s="423" t="s">
        <v>392</v>
      </c>
      <c r="O38" s="172" t="s">
        <v>392</v>
      </c>
      <c r="P38" s="173" t="s">
        <v>392</v>
      </c>
    </row>
    <row r="39" spans="2:16" x14ac:dyDescent="0.25">
      <c r="B39" s="358">
        <v>36</v>
      </c>
      <c r="C39" s="359">
        <v>734889</v>
      </c>
      <c r="D39" s="360">
        <v>6953156271197</v>
      </c>
      <c r="E39" s="360" t="s">
        <v>105</v>
      </c>
      <c r="F39" s="361" t="s">
        <v>106</v>
      </c>
      <c r="G39" s="367" t="s">
        <v>392</v>
      </c>
      <c r="H39" s="372" t="s">
        <v>393</v>
      </c>
      <c r="I39" s="370" t="s">
        <v>393</v>
      </c>
      <c r="J39" s="370" t="s">
        <v>393</v>
      </c>
      <c r="K39" s="370" t="s">
        <v>393</v>
      </c>
      <c r="L39" s="370" t="str">
        <f>'Item Status'!K40</f>
        <v>Slow Moving</v>
      </c>
      <c r="M39" s="371" t="s">
        <v>393</v>
      </c>
      <c r="N39" s="423" t="s">
        <v>393</v>
      </c>
      <c r="O39" s="172" t="s">
        <v>393</v>
      </c>
      <c r="P39" s="173" t="s">
        <v>392</v>
      </c>
    </row>
    <row r="40" spans="2:16" x14ac:dyDescent="0.25">
      <c r="B40" s="358">
        <v>37</v>
      </c>
      <c r="C40" s="359">
        <v>734890</v>
      </c>
      <c r="D40" s="360">
        <v>6953156271203</v>
      </c>
      <c r="E40" s="360" t="s">
        <v>107</v>
      </c>
      <c r="F40" s="361" t="s">
        <v>108</v>
      </c>
      <c r="G40" s="367" t="s">
        <v>393</v>
      </c>
      <c r="H40" s="372" t="s">
        <v>392</v>
      </c>
      <c r="I40" s="370" t="s">
        <v>392</v>
      </c>
      <c r="J40" s="370" t="s">
        <v>392</v>
      </c>
      <c r="K40" s="370" t="s">
        <v>392</v>
      </c>
      <c r="L40" s="370" t="str">
        <f>'Item Status'!K41</f>
        <v>Slow Moving</v>
      </c>
      <c r="M40" s="371" t="s">
        <v>392</v>
      </c>
      <c r="N40" s="423" t="s">
        <v>392</v>
      </c>
      <c r="O40" s="172" t="s">
        <v>392</v>
      </c>
      <c r="P40" s="173" t="s">
        <v>392</v>
      </c>
    </row>
    <row r="41" spans="2:16" x14ac:dyDescent="0.25">
      <c r="B41" s="358">
        <v>38</v>
      </c>
      <c r="C41" s="359">
        <v>734891</v>
      </c>
      <c r="D41" s="360">
        <v>6953156271210</v>
      </c>
      <c r="E41" s="360" t="s">
        <v>109</v>
      </c>
      <c r="F41" s="361" t="s">
        <v>110</v>
      </c>
      <c r="G41" s="367" t="s">
        <v>392</v>
      </c>
      <c r="H41" s="372" t="s">
        <v>392</v>
      </c>
      <c r="I41" s="370" t="s">
        <v>392</v>
      </c>
      <c r="J41" s="370" t="s">
        <v>392</v>
      </c>
      <c r="K41" s="370" t="s">
        <v>392</v>
      </c>
      <c r="L41" s="370" t="str">
        <f>'Item Status'!K42</f>
        <v>Non Moving</v>
      </c>
      <c r="M41" s="371" t="s">
        <v>392</v>
      </c>
      <c r="N41" s="423" t="s">
        <v>392</v>
      </c>
      <c r="O41" s="172" t="s">
        <v>392</v>
      </c>
      <c r="P41" s="173" t="s">
        <v>392</v>
      </c>
    </row>
    <row r="42" spans="2:16" x14ac:dyDescent="0.25">
      <c r="B42" s="358">
        <v>39</v>
      </c>
      <c r="C42" s="359">
        <v>734892</v>
      </c>
      <c r="D42" s="360">
        <v>6953156275188</v>
      </c>
      <c r="E42" s="360" t="s">
        <v>111</v>
      </c>
      <c r="F42" s="361" t="s">
        <v>112</v>
      </c>
      <c r="G42" s="367" t="s">
        <v>392</v>
      </c>
      <c r="H42" s="372" t="s">
        <v>392</v>
      </c>
      <c r="I42" s="370" t="s">
        <v>392</v>
      </c>
      <c r="J42" s="370" t="s">
        <v>392</v>
      </c>
      <c r="K42" s="370" t="s">
        <v>392</v>
      </c>
      <c r="L42" s="370" t="str">
        <f>'Item Status'!K43</f>
        <v>Non Moving</v>
      </c>
      <c r="M42" s="371" t="s">
        <v>392</v>
      </c>
      <c r="N42" s="423" t="s">
        <v>392</v>
      </c>
      <c r="O42" s="172" t="s">
        <v>392</v>
      </c>
      <c r="P42" s="173" t="s">
        <v>393</v>
      </c>
    </row>
    <row r="43" spans="2:16" x14ac:dyDescent="0.25">
      <c r="B43" s="358">
        <v>40</v>
      </c>
      <c r="C43" s="359">
        <v>734893</v>
      </c>
      <c r="D43" s="360">
        <v>6953156275195</v>
      </c>
      <c r="E43" s="360" t="s">
        <v>113</v>
      </c>
      <c r="F43" s="361" t="s">
        <v>114</v>
      </c>
      <c r="G43" s="367" t="s">
        <v>392</v>
      </c>
      <c r="H43" s="372" t="s">
        <v>392</v>
      </c>
      <c r="I43" s="370" t="s">
        <v>392</v>
      </c>
      <c r="J43" s="370" t="s">
        <v>392</v>
      </c>
      <c r="K43" s="370" t="s">
        <v>392</v>
      </c>
      <c r="L43" s="370" t="str">
        <f>'Item Status'!K44</f>
        <v>Non Moving</v>
      </c>
      <c r="M43" s="371" t="s">
        <v>392</v>
      </c>
      <c r="N43" s="423" t="s">
        <v>392</v>
      </c>
      <c r="O43" s="172" t="s">
        <v>392</v>
      </c>
      <c r="P43" s="173" t="s">
        <v>392</v>
      </c>
    </row>
    <row r="44" spans="2:16" x14ac:dyDescent="0.25">
      <c r="B44" s="358">
        <v>41</v>
      </c>
      <c r="C44" s="359">
        <v>734894</v>
      </c>
      <c r="D44" s="360">
        <v>6953156275201</v>
      </c>
      <c r="E44" s="360" t="s">
        <v>115</v>
      </c>
      <c r="F44" s="361" t="s">
        <v>116</v>
      </c>
      <c r="G44" s="367" t="s">
        <v>392</v>
      </c>
      <c r="H44" s="372" t="s">
        <v>392</v>
      </c>
      <c r="I44" s="370" t="s">
        <v>392</v>
      </c>
      <c r="J44" s="370" t="s">
        <v>392</v>
      </c>
      <c r="K44" s="370" t="s">
        <v>392</v>
      </c>
      <c r="L44" s="370" t="str">
        <f>'Item Status'!K45</f>
        <v>Non Moving</v>
      </c>
      <c r="M44" s="371" t="s">
        <v>392</v>
      </c>
      <c r="N44" s="423" t="s">
        <v>392</v>
      </c>
      <c r="O44" s="172" t="s">
        <v>392</v>
      </c>
      <c r="P44" s="173" t="s">
        <v>392</v>
      </c>
    </row>
    <row r="45" spans="2:16" x14ac:dyDescent="0.25">
      <c r="B45" s="358">
        <v>42</v>
      </c>
      <c r="C45" s="359">
        <v>734895</v>
      </c>
      <c r="D45" s="360">
        <v>6953156276413</v>
      </c>
      <c r="E45" s="360" t="s">
        <v>117</v>
      </c>
      <c r="F45" s="361" t="s">
        <v>118</v>
      </c>
      <c r="G45" s="367" t="s">
        <v>391</v>
      </c>
      <c r="H45" s="372" t="s">
        <v>391</v>
      </c>
      <c r="I45" s="370" t="s">
        <v>391</v>
      </c>
      <c r="J45" s="370" t="s">
        <v>391</v>
      </c>
      <c r="K45" s="370" t="s">
        <v>391</v>
      </c>
      <c r="L45" s="370" t="str">
        <f>'Item Status'!K46</f>
        <v>Fast Moving</v>
      </c>
      <c r="M45" s="371" t="s">
        <v>391</v>
      </c>
      <c r="N45" s="423" t="s">
        <v>391</v>
      </c>
      <c r="O45" s="172" t="s">
        <v>391</v>
      </c>
      <c r="P45" s="173" t="s">
        <v>391</v>
      </c>
    </row>
    <row r="46" spans="2:16" x14ac:dyDescent="0.25">
      <c r="B46" s="358">
        <v>43</v>
      </c>
      <c r="C46" s="359">
        <v>734896</v>
      </c>
      <c r="D46" s="360">
        <v>6953156278721</v>
      </c>
      <c r="E46" s="360" t="s">
        <v>119</v>
      </c>
      <c r="F46" s="361" t="s">
        <v>120</v>
      </c>
      <c r="G46" s="367" t="s">
        <v>391</v>
      </c>
      <c r="H46" s="372" t="s">
        <v>393</v>
      </c>
      <c r="I46" s="370" t="s">
        <v>393</v>
      </c>
      <c r="J46" s="370" t="s">
        <v>393</v>
      </c>
      <c r="K46" s="370" t="s">
        <v>393</v>
      </c>
      <c r="L46" s="370" t="str">
        <f>'Item Status'!K47</f>
        <v>Fast Moving</v>
      </c>
      <c r="M46" s="371" t="s">
        <v>391</v>
      </c>
      <c r="N46" s="423" t="s">
        <v>391</v>
      </c>
      <c r="O46" s="172" t="s">
        <v>391</v>
      </c>
      <c r="P46" s="173" t="s">
        <v>393</v>
      </c>
    </row>
    <row r="47" spans="2:16" x14ac:dyDescent="0.25">
      <c r="B47" s="358">
        <v>44</v>
      </c>
      <c r="C47" s="359">
        <v>734897</v>
      </c>
      <c r="D47" s="360">
        <v>6953156278738</v>
      </c>
      <c r="E47" s="360" t="s">
        <v>121</v>
      </c>
      <c r="F47" s="361" t="s">
        <v>122</v>
      </c>
      <c r="G47" s="367" t="s">
        <v>393</v>
      </c>
      <c r="H47" s="372" t="s">
        <v>392</v>
      </c>
      <c r="I47" s="370" t="s">
        <v>392</v>
      </c>
      <c r="J47" s="370" t="s">
        <v>392</v>
      </c>
      <c r="K47" s="370" t="s">
        <v>392</v>
      </c>
      <c r="L47" s="370" t="str">
        <f>'Item Status'!K48</f>
        <v>Slow Moving</v>
      </c>
      <c r="M47" s="371" t="s">
        <v>392</v>
      </c>
      <c r="N47" s="423" t="s">
        <v>392</v>
      </c>
      <c r="O47" s="172" t="s">
        <v>392</v>
      </c>
      <c r="P47" s="173" t="s">
        <v>392</v>
      </c>
    </row>
    <row r="48" spans="2:16" x14ac:dyDescent="0.25">
      <c r="B48" s="358">
        <v>45</v>
      </c>
      <c r="C48" s="359">
        <v>734898</v>
      </c>
      <c r="D48" s="360">
        <v>6953156278745</v>
      </c>
      <c r="E48" s="360" t="s">
        <v>123</v>
      </c>
      <c r="F48" s="361" t="s">
        <v>124</v>
      </c>
      <c r="G48" s="367" t="s">
        <v>391</v>
      </c>
      <c r="H48" s="372" t="s">
        <v>392</v>
      </c>
      <c r="I48" s="370" t="s">
        <v>392</v>
      </c>
      <c r="J48" s="370" t="s">
        <v>392</v>
      </c>
      <c r="K48" s="370" t="s">
        <v>392</v>
      </c>
      <c r="L48" s="370" t="str">
        <f>'Item Status'!K49</f>
        <v>Fast Moving</v>
      </c>
      <c r="M48" s="371" t="s">
        <v>392</v>
      </c>
      <c r="N48" s="423" t="s">
        <v>392</v>
      </c>
      <c r="O48" s="172" t="s">
        <v>392</v>
      </c>
      <c r="P48" s="173" t="s">
        <v>392</v>
      </c>
    </row>
    <row r="49" spans="2:16" x14ac:dyDescent="0.25">
      <c r="B49" s="358">
        <v>46</v>
      </c>
      <c r="C49" s="359">
        <v>734899</v>
      </c>
      <c r="D49" s="360">
        <v>6953156273030</v>
      </c>
      <c r="E49" s="360" t="s">
        <v>125</v>
      </c>
      <c r="F49" s="361" t="s">
        <v>126</v>
      </c>
      <c r="G49" s="367" t="s">
        <v>391</v>
      </c>
      <c r="H49" s="372" t="s">
        <v>391</v>
      </c>
      <c r="I49" s="370" t="s">
        <v>391</v>
      </c>
      <c r="J49" s="370" t="s">
        <v>391</v>
      </c>
      <c r="K49" s="370" t="s">
        <v>391</v>
      </c>
      <c r="L49" s="370" t="str">
        <f>'Item Status'!K50</f>
        <v>Fast Moving</v>
      </c>
      <c r="M49" s="371" t="s">
        <v>391</v>
      </c>
      <c r="N49" s="423" t="s">
        <v>391</v>
      </c>
      <c r="O49" s="172" t="s">
        <v>391</v>
      </c>
      <c r="P49" s="173" t="s">
        <v>391</v>
      </c>
    </row>
    <row r="50" spans="2:16" x14ac:dyDescent="0.25">
      <c r="B50" s="358">
        <v>47</v>
      </c>
      <c r="C50" s="359">
        <v>734900</v>
      </c>
      <c r="D50" s="360">
        <v>6953156278523</v>
      </c>
      <c r="E50" s="360" t="s">
        <v>127</v>
      </c>
      <c r="F50" s="361" t="s">
        <v>128</v>
      </c>
      <c r="G50" s="367" t="s">
        <v>392</v>
      </c>
      <c r="H50" s="372" t="s">
        <v>392</v>
      </c>
      <c r="I50" s="370" t="s">
        <v>392</v>
      </c>
      <c r="J50" s="370" t="s">
        <v>392</v>
      </c>
      <c r="K50" s="370" t="s">
        <v>392</v>
      </c>
      <c r="L50" s="370" t="str">
        <f>'Item Status'!K51</f>
        <v>Non Moving</v>
      </c>
      <c r="M50" s="371" t="s">
        <v>392</v>
      </c>
      <c r="N50" s="423" t="s">
        <v>392</v>
      </c>
      <c r="O50" s="172" t="s">
        <v>392</v>
      </c>
      <c r="P50" s="173" t="s">
        <v>392</v>
      </c>
    </row>
    <row r="51" spans="2:16" x14ac:dyDescent="0.25">
      <c r="B51" s="358">
        <v>48</v>
      </c>
      <c r="C51" s="359">
        <v>734901</v>
      </c>
      <c r="D51" s="360">
        <v>6953156278530</v>
      </c>
      <c r="E51" s="360" t="s">
        <v>129</v>
      </c>
      <c r="F51" s="361" t="s">
        <v>130</v>
      </c>
      <c r="G51" s="367" t="s">
        <v>392</v>
      </c>
      <c r="H51" s="372" t="s">
        <v>392</v>
      </c>
      <c r="I51" s="370" t="s">
        <v>392</v>
      </c>
      <c r="J51" s="370" t="s">
        <v>392</v>
      </c>
      <c r="K51" s="370" t="s">
        <v>392</v>
      </c>
      <c r="L51" s="370" t="str">
        <f>'Item Status'!K52</f>
        <v>Non Moving</v>
      </c>
      <c r="M51" s="371" t="s">
        <v>392</v>
      </c>
      <c r="N51" s="423" t="s">
        <v>392</v>
      </c>
      <c r="O51" s="172" t="s">
        <v>392</v>
      </c>
      <c r="P51" s="173" t="s">
        <v>392</v>
      </c>
    </row>
    <row r="52" spans="2:16" x14ac:dyDescent="0.25">
      <c r="B52" s="358">
        <v>49</v>
      </c>
      <c r="C52" s="359">
        <v>734902</v>
      </c>
      <c r="D52" s="360">
        <v>6953156267503</v>
      </c>
      <c r="E52" s="360" t="s">
        <v>131</v>
      </c>
      <c r="F52" s="361" t="s">
        <v>132</v>
      </c>
      <c r="G52" s="367" t="s">
        <v>391</v>
      </c>
      <c r="H52" s="372" t="s">
        <v>392</v>
      </c>
      <c r="I52" s="370" t="s">
        <v>393</v>
      </c>
      <c r="J52" s="370" t="s">
        <v>393</v>
      </c>
      <c r="K52" s="370" t="s">
        <v>393</v>
      </c>
      <c r="L52" s="370" t="str">
        <f>'Item Status'!K53</f>
        <v>Fast Moving</v>
      </c>
      <c r="M52" s="371" t="s">
        <v>393</v>
      </c>
      <c r="N52" s="423" t="s">
        <v>393</v>
      </c>
      <c r="O52" s="172" t="s">
        <v>393</v>
      </c>
      <c r="P52" s="173" t="s">
        <v>392</v>
      </c>
    </row>
    <row r="53" spans="2:16" x14ac:dyDescent="0.25">
      <c r="B53" s="358">
        <v>50</v>
      </c>
      <c r="C53" s="359">
        <v>734903</v>
      </c>
      <c r="D53" s="360">
        <v>6953156276420</v>
      </c>
      <c r="E53" s="360" t="s">
        <v>133</v>
      </c>
      <c r="F53" s="361" t="s">
        <v>134</v>
      </c>
      <c r="G53" s="367" t="s">
        <v>391</v>
      </c>
      <c r="H53" s="372" t="s">
        <v>393</v>
      </c>
      <c r="I53" s="370" t="s">
        <v>393</v>
      </c>
      <c r="J53" s="370" t="s">
        <v>393</v>
      </c>
      <c r="K53" s="370" t="s">
        <v>393</v>
      </c>
      <c r="L53" s="370" t="str">
        <f>'Item Status'!K54</f>
        <v>Fast Moving</v>
      </c>
      <c r="M53" s="371" t="s">
        <v>391</v>
      </c>
      <c r="N53" s="423" t="s">
        <v>391</v>
      </c>
      <c r="O53" s="172" t="s">
        <v>391</v>
      </c>
      <c r="P53" s="173" t="s">
        <v>392</v>
      </c>
    </row>
    <row r="54" spans="2:16" x14ac:dyDescent="0.25">
      <c r="B54" s="358">
        <v>51</v>
      </c>
      <c r="C54" s="359">
        <v>734904</v>
      </c>
      <c r="D54" s="360">
        <v>6953156278622</v>
      </c>
      <c r="E54" s="360" t="s">
        <v>135</v>
      </c>
      <c r="F54" s="361" t="s">
        <v>136</v>
      </c>
      <c r="G54" s="367" t="s">
        <v>391</v>
      </c>
      <c r="H54" s="372" t="s">
        <v>393</v>
      </c>
      <c r="I54" s="370" t="s">
        <v>391</v>
      </c>
      <c r="J54" s="370" t="s">
        <v>391</v>
      </c>
      <c r="K54" s="370" t="s">
        <v>391</v>
      </c>
      <c r="L54" s="370" t="str">
        <f>'Item Status'!K55</f>
        <v>Fast Moving</v>
      </c>
      <c r="M54" s="371" t="s">
        <v>391</v>
      </c>
      <c r="N54" s="423" t="s">
        <v>391</v>
      </c>
      <c r="O54" s="172" t="s">
        <v>391</v>
      </c>
      <c r="P54" s="173" t="s">
        <v>393</v>
      </c>
    </row>
    <row r="55" spans="2:16" x14ac:dyDescent="0.25">
      <c r="B55" s="358">
        <v>52</v>
      </c>
      <c r="C55" s="359">
        <v>734905</v>
      </c>
      <c r="D55" s="360">
        <v>6953156278639</v>
      </c>
      <c r="E55" s="360" t="s">
        <v>137</v>
      </c>
      <c r="F55" s="361" t="s">
        <v>138</v>
      </c>
      <c r="G55" s="367" t="s">
        <v>393</v>
      </c>
      <c r="H55" s="372" t="s">
        <v>392</v>
      </c>
      <c r="I55" s="370" t="s">
        <v>392</v>
      </c>
      <c r="J55" s="370" t="s">
        <v>392</v>
      </c>
      <c r="K55" s="370" t="s">
        <v>392</v>
      </c>
      <c r="L55" s="370" t="str">
        <f>'Item Status'!K56</f>
        <v>Slow Moving</v>
      </c>
      <c r="M55" s="371" t="s">
        <v>392</v>
      </c>
      <c r="N55" s="423" t="s">
        <v>392</v>
      </c>
      <c r="O55" s="172" t="s">
        <v>392</v>
      </c>
      <c r="P55" s="173" t="s">
        <v>392</v>
      </c>
    </row>
    <row r="56" spans="2:16" x14ac:dyDescent="0.25">
      <c r="B56" s="358">
        <v>53</v>
      </c>
      <c r="C56" s="359">
        <v>734906</v>
      </c>
      <c r="D56" s="360">
        <v>6953156265608</v>
      </c>
      <c r="E56" s="360" t="s">
        <v>139</v>
      </c>
      <c r="F56" s="361" t="s">
        <v>140</v>
      </c>
      <c r="G56" s="367" t="s">
        <v>393</v>
      </c>
      <c r="H56" s="372" t="s">
        <v>392</v>
      </c>
      <c r="I56" s="370" t="s">
        <v>392</v>
      </c>
      <c r="J56" s="370" t="s">
        <v>392</v>
      </c>
      <c r="K56" s="370" t="s">
        <v>392</v>
      </c>
      <c r="L56" s="370" t="str">
        <f>'Item Status'!K57</f>
        <v>Slow Moving</v>
      </c>
      <c r="M56" s="371" t="s">
        <v>392</v>
      </c>
      <c r="N56" s="423" t="s">
        <v>392</v>
      </c>
      <c r="O56" s="172" t="s">
        <v>392</v>
      </c>
      <c r="P56" s="173" t="s">
        <v>393</v>
      </c>
    </row>
    <row r="57" spans="2:16" x14ac:dyDescent="0.25">
      <c r="B57" s="358">
        <v>54</v>
      </c>
      <c r="C57" s="359">
        <v>734907</v>
      </c>
      <c r="D57" s="360">
        <v>6953156255814</v>
      </c>
      <c r="E57" s="360" t="s">
        <v>141</v>
      </c>
      <c r="F57" s="361" t="s">
        <v>142</v>
      </c>
      <c r="G57" s="367" t="s">
        <v>391</v>
      </c>
      <c r="H57" s="372" t="s">
        <v>392</v>
      </c>
      <c r="I57" s="370" t="s">
        <v>392</v>
      </c>
      <c r="J57" s="370" t="s">
        <v>392</v>
      </c>
      <c r="K57" s="370" t="s">
        <v>392</v>
      </c>
      <c r="L57" s="370" t="str">
        <f>'Item Status'!K58</f>
        <v>Fast Moving</v>
      </c>
      <c r="M57" s="371" t="s">
        <v>392</v>
      </c>
      <c r="N57" s="423" t="s">
        <v>392</v>
      </c>
      <c r="O57" s="172" t="s">
        <v>392</v>
      </c>
      <c r="P57" s="173" t="s">
        <v>392</v>
      </c>
    </row>
    <row r="58" spans="2:16" x14ac:dyDescent="0.25">
      <c r="B58" s="358">
        <v>55</v>
      </c>
      <c r="C58" s="359">
        <v>734909</v>
      </c>
      <c r="D58" s="360">
        <v>6953156253025</v>
      </c>
      <c r="E58" s="360" t="s">
        <v>143</v>
      </c>
      <c r="F58" s="361" t="s">
        <v>144</v>
      </c>
      <c r="G58" s="367" t="s">
        <v>391</v>
      </c>
      <c r="H58" s="372" t="s">
        <v>393</v>
      </c>
      <c r="I58" s="370" t="s">
        <v>393</v>
      </c>
      <c r="J58" s="370" t="s">
        <v>393</v>
      </c>
      <c r="K58" s="370" t="s">
        <v>393</v>
      </c>
      <c r="L58" s="370" t="str">
        <f>'Item Status'!K59</f>
        <v>Fast Moving</v>
      </c>
      <c r="M58" s="371" t="s">
        <v>391</v>
      </c>
      <c r="N58" s="423" t="s">
        <v>391</v>
      </c>
      <c r="O58" s="172" t="s">
        <v>391</v>
      </c>
      <c r="P58" s="173" t="s">
        <v>391</v>
      </c>
    </row>
    <row r="59" spans="2:16" x14ac:dyDescent="0.25">
      <c r="B59" s="358">
        <v>56</v>
      </c>
      <c r="C59" s="359">
        <v>734910</v>
      </c>
      <c r="D59" s="360">
        <v>6953156253049</v>
      </c>
      <c r="E59" s="360" t="s">
        <v>145</v>
      </c>
      <c r="F59" s="361" t="s">
        <v>146</v>
      </c>
      <c r="G59" s="367" t="s">
        <v>391</v>
      </c>
      <c r="H59" s="372" t="s">
        <v>393</v>
      </c>
      <c r="I59" s="370" t="s">
        <v>393</v>
      </c>
      <c r="J59" s="370" t="s">
        <v>393</v>
      </c>
      <c r="K59" s="370" t="s">
        <v>393</v>
      </c>
      <c r="L59" s="370" t="str">
        <f>'Item Status'!K60</f>
        <v>Fast Moving</v>
      </c>
      <c r="M59" s="371" t="s">
        <v>393</v>
      </c>
      <c r="N59" s="423" t="s">
        <v>393</v>
      </c>
      <c r="O59" s="172" t="s">
        <v>391</v>
      </c>
      <c r="P59" s="173" t="s">
        <v>392</v>
      </c>
    </row>
    <row r="60" spans="2:16" x14ac:dyDescent="0.25">
      <c r="B60" s="358">
        <v>57</v>
      </c>
      <c r="C60" s="359">
        <v>734911</v>
      </c>
      <c r="D60" s="360">
        <v>6953156253032</v>
      </c>
      <c r="E60" s="360" t="s">
        <v>147</v>
      </c>
      <c r="F60" s="361" t="s">
        <v>148</v>
      </c>
      <c r="G60" s="367" t="s">
        <v>391</v>
      </c>
      <c r="H60" s="372" t="s">
        <v>392</v>
      </c>
      <c r="I60" s="370" t="s">
        <v>393</v>
      </c>
      <c r="J60" s="370" t="s">
        <v>393</v>
      </c>
      <c r="K60" s="370" t="s">
        <v>393</v>
      </c>
      <c r="L60" s="370" t="str">
        <f>'Item Status'!K61</f>
        <v>Fast Moving</v>
      </c>
      <c r="M60" s="371" t="s">
        <v>391</v>
      </c>
      <c r="N60" s="423" t="s">
        <v>391</v>
      </c>
      <c r="O60" s="172" t="s">
        <v>391</v>
      </c>
      <c r="P60" s="173" t="s">
        <v>393</v>
      </c>
    </row>
    <row r="61" spans="2:16" x14ac:dyDescent="0.25">
      <c r="B61" s="358">
        <v>58</v>
      </c>
      <c r="C61" s="359">
        <v>734912</v>
      </c>
      <c r="D61" s="360">
        <v>6953156259362</v>
      </c>
      <c r="E61" s="360" t="s">
        <v>149</v>
      </c>
      <c r="F61" s="361" t="s">
        <v>150</v>
      </c>
      <c r="G61" s="367" t="s">
        <v>391</v>
      </c>
      <c r="H61" s="372" t="s">
        <v>393</v>
      </c>
      <c r="I61" s="370" t="s">
        <v>393</v>
      </c>
      <c r="J61" s="370" t="s">
        <v>393</v>
      </c>
      <c r="K61" s="370" t="s">
        <v>393</v>
      </c>
      <c r="L61" s="370" t="str">
        <f>'Item Status'!K62</f>
        <v>Fast Moving</v>
      </c>
      <c r="M61" s="371" t="s">
        <v>393</v>
      </c>
      <c r="N61" s="423" t="s">
        <v>393</v>
      </c>
      <c r="O61" s="172" t="s">
        <v>391</v>
      </c>
      <c r="P61" s="173" t="s">
        <v>392</v>
      </c>
    </row>
    <row r="62" spans="2:16" x14ac:dyDescent="0.25">
      <c r="B62" s="358">
        <v>59</v>
      </c>
      <c r="C62" s="359">
        <v>734913</v>
      </c>
      <c r="D62" s="360">
        <v>6953156253056</v>
      </c>
      <c r="E62" s="360" t="s">
        <v>151</v>
      </c>
      <c r="F62" s="361" t="s">
        <v>146</v>
      </c>
      <c r="G62" s="367" t="s">
        <v>391</v>
      </c>
      <c r="H62" s="372" t="s">
        <v>393</v>
      </c>
      <c r="I62" s="370" t="s">
        <v>393</v>
      </c>
      <c r="J62" s="370" t="s">
        <v>391</v>
      </c>
      <c r="K62" s="370" t="s">
        <v>391</v>
      </c>
      <c r="L62" s="370" t="str">
        <f>'Item Status'!K63</f>
        <v>Fast Moving</v>
      </c>
      <c r="M62" s="371" t="s">
        <v>391</v>
      </c>
      <c r="N62" s="423" t="s">
        <v>391</v>
      </c>
      <c r="O62" s="172" t="s">
        <v>391</v>
      </c>
      <c r="P62" s="173" t="s">
        <v>392</v>
      </c>
    </row>
    <row r="63" spans="2:16" x14ac:dyDescent="0.25">
      <c r="B63" s="358">
        <v>60</v>
      </c>
      <c r="C63" s="359">
        <v>734914</v>
      </c>
      <c r="D63" s="360">
        <v>6953156280526</v>
      </c>
      <c r="E63" s="360" t="s">
        <v>152</v>
      </c>
      <c r="F63" s="361" t="s">
        <v>153</v>
      </c>
      <c r="G63" s="367" t="s">
        <v>391</v>
      </c>
      <c r="H63" s="372" t="s">
        <v>393</v>
      </c>
      <c r="I63" s="370" t="s">
        <v>393</v>
      </c>
      <c r="J63" s="370" t="s">
        <v>393</v>
      </c>
      <c r="K63" s="370" t="s">
        <v>393</v>
      </c>
      <c r="L63" s="370" t="str">
        <f>'Item Status'!K64</f>
        <v>Fast Moving</v>
      </c>
      <c r="M63" s="371" t="s">
        <v>393</v>
      </c>
      <c r="N63" s="423" t="s">
        <v>393</v>
      </c>
      <c r="O63" s="172" t="s">
        <v>393</v>
      </c>
      <c r="P63" s="173" t="s">
        <v>392</v>
      </c>
    </row>
    <row r="64" spans="2:16" x14ac:dyDescent="0.25">
      <c r="B64" s="358">
        <v>61</v>
      </c>
      <c r="C64" s="359">
        <v>734915</v>
      </c>
      <c r="D64" s="360">
        <v>6953156280533</v>
      </c>
      <c r="E64" s="360" t="s">
        <v>154</v>
      </c>
      <c r="F64" s="361" t="s">
        <v>155</v>
      </c>
      <c r="G64" s="367" t="s">
        <v>391</v>
      </c>
      <c r="H64" s="372" t="s">
        <v>393</v>
      </c>
      <c r="I64" s="370" t="s">
        <v>393</v>
      </c>
      <c r="J64" s="370" t="s">
        <v>393</v>
      </c>
      <c r="K64" s="370" t="s">
        <v>393</v>
      </c>
      <c r="L64" s="370" t="str">
        <f>'Item Status'!K65</f>
        <v>Fast Moving</v>
      </c>
      <c r="M64" s="371" t="s">
        <v>393</v>
      </c>
      <c r="N64" s="423" t="s">
        <v>393</v>
      </c>
      <c r="O64" s="172" t="s">
        <v>393</v>
      </c>
      <c r="P64" s="173" t="s">
        <v>392</v>
      </c>
    </row>
    <row r="65" spans="2:16" x14ac:dyDescent="0.25">
      <c r="B65" s="358">
        <v>62</v>
      </c>
      <c r="C65" s="359">
        <v>734916</v>
      </c>
      <c r="D65" s="360">
        <v>6953156259850</v>
      </c>
      <c r="E65" s="360" t="s">
        <v>156</v>
      </c>
      <c r="F65" s="361" t="s">
        <v>157</v>
      </c>
      <c r="G65" s="367" t="s">
        <v>391</v>
      </c>
      <c r="H65" s="372" t="s">
        <v>393</v>
      </c>
      <c r="I65" s="370" t="s">
        <v>391</v>
      </c>
      <c r="J65" s="370" t="s">
        <v>391</v>
      </c>
      <c r="K65" s="370" t="s">
        <v>391</v>
      </c>
      <c r="L65" s="370" t="str">
        <f>'Item Status'!K66</f>
        <v>Fast Moving</v>
      </c>
      <c r="M65" s="371" t="s">
        <v>391</v>
      </c>
      <c r="N65" s="423" t="s">
        <v>391</v>
      </c>
      <c r="O65" s="172" t="s">
        <v>391</v>
      </c>
      <c r="P65" s="173" t="s">
        <v>393</v>
      </c>
    </row>
    <row r="66" spans="2:16" x14ac:dyDescent="0.25">
      <c r="B66" s="358">
        <v>63</v>
      </c>
      <c r="C66" s="359">
        <v>734917</v>
      </c>
      <c r="D66" s="360">
        <v>6953156259867</v>
      </c>
      <c r="E66" s="360" t="s">
        <v>158</v>
      </c>
      <c r="F66" s="361" t="s">
        <v>159</v>
      </c>
      <c r="G66" s="367" t="s">
        <v>391</v>
      </c>
      <c r="H66" s="372" t="s">
        <v>393</v>
      </c>
      <c r="I66" s="370" t="s">
        <v>393</v>
      </c>
      <c r="J66" s="370" t="s">
        <v>393</v>
      </c>
      <c r="K66" s="370" t="s">
        <v>393</v>
      </c>
      <c r="L66" s="370" t="str">
        <f>'Item Status'!K67</f>
        <v>Fast Moving</v>
      </c>
      <c r="M66" s="371" t="s">
        <v>391</v>
      </c>
      <c r="N66" s="423" t="s">
        <v>391</v>
      </c>
      <c r="O66" s="172" t="s">
        <v>391</v>
      </c>
      <c r="P66" s="173" t="s">
        <v>393</v>
      </c>
    </row>
    <row r="67" spans="2:16" x14ac:dyDescent="0.25">
      <c r="B67" s="358">
        <v>64</v>
      </c>
      <c r="C67" s="359">
        <v>734918</v>
      </c>
      <c r="D67" s="360">
        <v>6953156276468</v>
      </c>
      <c r="E67" s="360" t="s">
        <v>160</v>
      </c>
      <c r="F67" s="361" t="s">
        <v>161</v>
      </c>
      <c r="G67" s="367" t="s">
        <v>391</v>
      </c>
      <c r="H67" s="372" t="s">
        <v>393</v>
      </c>
      <c r="I67" s="370" t="s">
        <v>393</v>
      </c>
      <c r="J67" s="370" t="s">
        <v>393</v>
      </c>
      <c r="K67" s="370" t="s">
        <v>391</v>
      </c>
      <c r="L67" s="370" t="str">
        <f>'Item Status'!K68</f>
        <v>Fast Moving</v>
      </c>
      <c r="M67" s="371" t="s">
        <v>391</v>
      </c>
      <c r="N67" s="423" t="s">
        <v>391</v>
      </c>
      <c r="O67" s="172" t="s">
        <v>391</v>
      </c>
      <c r="P67" s="173" t="s">
        <v>392</v>
      </c>
    </row>
    <row r="68" spans="2:16" x14ac:dyDescent="0.25">
      <c r="B68" s="358">
        <v>65</v>
      </c>
      <c r="C68" s="359">
        <v>734920</v>
      </c>
      <c r="D68" s="360">
        <v>6953156273085</v>
      </c>
      <c r="E68" s="360" t="s">
        <v>162</v>
      </c>
      <c r="F68" s="361" t="s">
        <v>163</v>
      </c>
      <c r="G68" s="367" t="s">
        <v>391</v>
      </c>
      <c r="H68" s="372" t="s">
        <v>391</v>
      </c>
      <c r="I68" s="370" t="s">
        <v>391</v>
      </c>
      <c r="J68" s="370" t="s">
        <v>391</v>
      </c>
      <c r="K68" s="370" t="s">
        <v>391</v>
      </c>
      <c r="L68" s="370" t="str">
        <f>'Item Status'!K69</f>
        <v>Fast Moving</v>
      </c>
      <c r="M68" s="371" t="s">
        <v>391</v>
      </c>
      <c r="N68" s="423" t="s">
        <v>391</v>
      </c>
      <c r="O68" s="172" t="s">
        <v>391</v>
      </c>
      <c r="P68" s="173" t="s">
        <v>391</v>
      </c>
    </row>
    <row r="69" spans="2:16" x14ac:dyDescent="0.25">
      <c r="B69" s="358">
        <v>66</v>
      </c>
      <c r="C69" s="359">
        <v>734921</v>
      </c>
      <c r="D69" s="360">
        <v>6953156273092</v>
      </c>
      <c r="E69" s="360" t="s">
        <v>164</v>
      </c>
      <c r="F69" s="361" t="s">
        <v>165</v>
      </c>
      <c r="G69" s="367" t="s">
        <v>391</v>
      </c>
      <c r="H69" s="372" t="s">
        <v>391</v>
      </c>
      <c r="I69" s="370" t="s">
        <v>391</v>
      </c>
      <c r="J69" s="370" t="s">
        <v>391</v>
      </c>
      <c r="K69" s="370" t="s">
        <v>391</v>
      </c>
      <c r="L69" s="370" t="str">
        <f>'Item Status'!K70</f>
        <v>Fast Moving</v>
      </c>
      <c r="M69" s="371" t="s">
        <v>391</v>
      </c>
      <c r="N69" s="423" t="s">
        <v>391</v>
      </c>
      <c r="O69" s="172" t="s">
        <v>391</v>
      </c>
      <c r="P69" s="173" t="s">
        <v>393</v>
      </c>
    </row>
    <row r="70" spans="2:16" x14ac:dyDescent="0.25">
      <c r="B70" s="358">
        <v>67</v>
      </c>
      <c r="C70" s="359">
        <v>734922</v>
      </c>
      <c r="D70" s="360">
        <v>6953156273108</v>
      </c>
      <c r="E70" s="360" t="s">
        <v>166</v>
      </c>
      <c r="F70" s="361" t="s">
        <v>167</v>
      </c>
      <c r="G70" s="367" t="s">
        <v>391</v>
      </c>
      <c r="H70" s="372" t="s">
        <v>391</v>
      </c>
      <c r="I70" s="370" t="s">
        <v>391</v>
      </c>
      <c r="J70" s="370" t="s">
        <v>391</v>
      </c>
      <c r="K70" s="370" t="s">
        <v>391</v>
      </c>
      <c r="L70" s="370" t="str">
        <f>'Item Status'!K71</f>
        <v>Fast Moving</v>
      </c>
      <c r="M70" s="371" t="s">
        <v>391</v>
      </c>
      <c r="N70" s="423" t="s">
        <v>391</v>
      </c>
      <c r="O70" s="172" t="s">
        <v>391</v>
      </c>
      <c r="P70" s="173" t="s">
        <v>393</v>
      </c>
    </row>
    <row r="71" spans="2:16" x14ac:dyDescent="0.25">
      <c r="B71" s="358">
        <v>68</v>
      </c>
      <c r="C71" s="359">
        <v>734923</v>
      </c>
      <c r="D71" s="360">
        <v>6953156260573</v>
      </c>
      <c r="E71" s="360" t="s">
        <v>168</v>
      </c>
      <c r="F71" s="361" t="s">
        <v>169</v>
      </c>
      <c r="G71" s="367" t="s">
        <v>392</v>
      </c>
      <c r="H71" s="372" t="s">
        <v>392</v>
      </c>
      <c r="I71" s="370" t="s">
        <v>392</v>
      </c>
      <c r="J71" s="370" t="s">
        <v>392</v>
      </c>
      <c r="K71" s="370" t="s">
        <v>392</v>
      </c>
      <c r="L71" s="370" t="str">
        <f>'Item Status'!K72</f>
        <v>Non Moving</v>
      </c>
      <c r="M71" s="371" t="s">
        <v>392</v>
      </c>
      <c r="N71" s="423" t="s">
        <v>392</v>
      </c>
      <c r="O71" s="172" t="s">
        <v>392</v>
      </c>
      <c r="P71" s="173" t="s">
        <v>392</v>
      </c>
    </row>
    <row r="72" spans="2:16" x14ac:dyDescent="0.25">
      <c r="B72" s="358">
        <v>69</v>
      </c>
      <c r="C72" s="359">
        <v>734924</v>
      </c>
      <c r="D72" s="360">
        <v>6953156260580</v>
      </c>
      <c r="E72" s="360" t="s">
        <v>170</v>
      </c>
      <c r="F72" s="361" t="s">
        <v>171</v>
      </c>
      <c r="G72" s="367" t="s">
        <v>392</v>
      </c>
      <c r="H72" s="372" t="s">
        <v>392</v>
      </c>
      <c r="I72" s="370" t="s">
        <v>392</v>
      </c>
      <c r="J72" s="370" t="s">
        <v>392</v>
      </c>
      <c r="K72" s="370" t="s">
        <v>392</v>
      </c>
      <c r="L72" s="370" t="str">
        <f>'Item Status'!K73</f>
        <v>Non Moving</v>
      </c>
      <c r="M72" s="371" t="s">
        <v>392</v>
      </c>
      <c r="N72" s="423" t="s">
        <v>392</v>
      </c>
      <c r="O72" s="172" t="s">
        <v>392</v>
      </c>
      <c r="P72" s="173" t="s">
        <v>392</v>
      </c>
    </row>
    <row r="73" spans="2:16" x14ac:dyDescent="0.25">
      <c r="B73" s="358">
        <v>70</v>
      </c>
      <c r="C73" s="359">
        <v>734925</v>
      </c>
      <c r="D73" s="360">
        <v>6953156260597</v>
      </c>
      <c r="E73" s="360" t="s">
        <v>172</v>
      </c>
      <c r="F73" s="361" t="s">
        <v>173</v>
      </c>
      <c r="G73" s="367" t="s">
        <v>392</v>
      </c>
      <c r="H73" s="372" t="s">
        <v>392</v>
      </c>
      <c r="I73" s="370" t="s">
        <v>392</v>
      </c>
      <c r="J73" s="370" t="s">
        <v>392</v>
      </c>
      <c r="K73" s="370" t="s">
        <v>392</v>
      </c>
      <c r="L73" s="370" t="str">
        <f>'Item Status'!K74</f>
        <v>Non Moving</v>
      </c>
      <c r="M73" s="371" t="s">
        <v>392</v>
      </c>
      <c r="N73" s="423" t="s">
        <v>392</v>
      </c>
      <c r="O73" s="172" t="s">
        <v>392</v>
      </c>
      <c r="P73" s="173" t="s">
        <v>392</v>
      </c>
    </row>
    <row r="74" spans="2:16" x14ac:dyDescent="0.25">
      <c r="B74" s="358">
        <v>71</v>
      </c>
      <c r="C74" s="359">
        <v>734926</v>
      </c>
      <c r="D74" s="360">
        <v>6953156260603</v>
      </c>
      <c r="E74" s="360" t="s">
        <v>174</v>
      </c>
      <c r="F74" s="361" t="s">
        <v>175</v>
      </c>
      <c r="G74" s="367" t="s">
        <v>392</v>
      </c>
      <c r="H74" s="372" t="s">
        <v>392</v>
      </c>
      <c r="I74" s="370" t="s">
        <v>392</v>
      </c>
      <c r="J74" s="370" t="s">
        <v>392</v>
      </c>
      <c r="K74" s="370" t="s">
        <v>392</v>
      </c>
      <c r="L74" s="370" t="str">
        <f>'Item Status'!K75</f>
        <v>Non Moving</v>
      </c>
      <c r="M74" s="371" t="s">
        <v>392</v>
      </c>
      <c r="N74" s="423" t="s">
        <v>392</v>
      </c>
      <c r="O74" s="172" t="s">
        <v>392</v>
      </c>
      <c r="P74" s="173" t="s">
        <v>392</v>
      </c>
    </row>
    <row r="75" spans="2:16" x14ac:dyDescent="0.25">
      <c r="B75" s="358">
        <v>72</v>
      </c>
      <c r="C75" s="359">
        <v>734927</v>
      </c>
      <c r="D75" s="360">
        <v>6953156253063</v>
      </c>
      <c r="E75" s="360" t="s">
        <v>176</v>
      </c>
      <c r="F75" s="361" t="s">
        <v>177</v>
      </c>
      <c r="G75" s="367" t="s">
        <v>391</v>
      </c>
      <c r="H75" s="372" t="s">
        <v>393</v>
      </c>
      <c r="I75" s="370" t="s">
        <v>391</v>
      </c>
      <c r="J75" s="370" t="s">
        <v>391</v>
      </c>
      <c r="K75" s="370" t="s">
        <v>391</v>
      </c>
      <c r="L75" s="370" t="str">
        <f>'Item Status'!K76</f>
        <v>Fast Moving</v>
      </c>
      <c r="M75" s="371" t="s">
        <v>391</v>
      </c>
      <c r="N75" s="423" t="s">
        <v>391</v>
      </c>
      <c r="O75" s="172" t="s">
        <v>391</v>
      </c>
      <c r="P75" s="173" t="s">
        <v>391</v>
      </c>
    </row>
    <row r="76" spans="2:16" x14ac:dyDescent="0.25">
      <c r="B76" s="358">
        <v>73</v>
      </c>
      <c r="C76" s="359">
        <v>734928</v>
      </c>
      <c r="D76" s="360">
        <v>6953156253070</v>
      </c>
      <c r="E76" s="360" t="s">
        <v>178</v>
      </c>
      <c r="F76" s="361" t="s">
        <v>179</v>
      </c>
      <c r="G76" s="367" t="s">
        <v>391</v>
      </c>
      <c r="H76" s="372" t="s">
        <v>393</v>
      </c>
      <c r="I76" s="370" t="s">
        <v>393</v>
      </c>
      <c r="J76" s="370" t="s">
        <v>393</v>
      </c>
      <c r="K76" s="370" t="s">
        <v>393</v>
      </c>
      <c r="L76" s="370" t="str">
        <f>'Item Status'!K77</f>
        <v>Fast Moving</v>
      </c>
      <c r="M76" s="371" t="s">
        <v>393</v>
      </c>
      <c r="N76" s="423" t="s">
        <v>393</v>
      </c>
      <c r="O76" s="172" t="s">
        <v>393</v>
      </c>
      <c r="P76" s="173" t="s">
        <v>393</v>
      </c>
    </row>
    <row r="77" spans="2:16" x14ac:dyDescent="0.25">
      <c r="B77" s="358">
        <v>74</v>
      </c>
      <c r="C77" s="359">
        <v>734929</v>
      </c>
      <c r="D77" s="360">
        <v>6953156259379</v>
      </c>
      <c r="E77" s="360" t="s">
        <v>180</v>
      </c>
      <c r="F77" s="361" t="s">
        <v>181</v>
      </c>
      <c r="G77" s="367" t="s">
        <v>391</v>
      </c>
      <c r="H77" s="372" t="s">
        <v>392</v>
      </c>
      <c r="I77" s="370" t="s">
        <v>393</v>
      </c>
      <c r="J77" s="370" t="s">
        <v>391</v>
      </c>
      <c r="K77" s="370" t="s">
        <v>391</v>
      </c>
      <c r="L77" s="370" t="str">
        <f>'Item Status'!K78</f>
        <v>Fast Moving</v>
      </c>
      <c r="M77" s="371" t="s">
        <v>391</v>
      </c>
      <c r="N77" s="423" t="s">
        <v>391</v>
      </c>
      <c r="O77" s="172" t="s">
        <v>391</v>
      </c>
      <c r="P77" s="173" t="s">
        <v>393</v>
      </c>
    </row>
    <row r="78" spans="2:16" x14ac:dyDescent="0.25">
      <c r="B78" s="358">
        <v>75</v>
      </c>
      <c r="C78" s="359">
        <v>734930</v>
      </c>
      <c r="D78" s="360">
        <v>6953156253094</v>
      </c>
      <c r="E78" s="360" t="s">
        <v>182</v>
      </c>
      <c r="F78" s="361" t="s">
        <v>183</v>
      </c>
      <c r="G78" s="367" t="s">
        <v>391</v>
      </c>
      <c r="H78" s="372" t="s">
        <v>393</v>
      </c>
      <c r="I78" s="370" t="s">
        <v>391</v>
      </c>
      <c r="J78" s="370" t="s">
        <v>391</v>
      </c>
      <c r="K78" s="370" t="s">
        <v>391</v>
      </c>
      <c r="L78" s="370" t="str">
        <f>'Item Status'!K79</f>
        <v>Fast Moving</v>
      </c>
      <c r="M78" s="371" t="s">
        <v>391</v>
      </c>
      <c r="N78" s="423" t="s">
        <v>391</v>
      </c>
      <c r="O78" s="172" t="s">
        <v>391</v>
      </c>
      <c r="P78" s="173" t="s">
        <v>393</v>
      </c>
    </row>
    <row r="79" spans="2:16" x14ac:dyDescent="0.25">
      <c r="B79" s="358">
        <v>76</v>
      </c>
      <c r="C79" s="359">
        <v>734931</v>
      </c>
      <c r="D79" s="360">
        <v>6953156282001</v>
      </c>
      <c r="E79" s="360" t="s">
        <v>184</v>
      </c>
      <c r="F79" s="361" t="s">
        <v>185</v>
      </c>
      <c r="G79" s="367" t="s">
        <v>392</v>
      </c>
      <c r="H79" s="372" t="s">
        <v>392</v>
      </c>
      <c r="I79" s="370" t="s">
        <v>392</v>
      </c>
      <c r="J79" s="370" t="s">
        <v>392</v>
      </c>
      <c r="K79" s="370" t="s">
        <v>392</v>
      </c>
      <c r="L79" s="370" t="str">
        <f>'Item Status'!K80</f>
        <v>Non Moving</v>
      </c>
      <c r="M79" s="371" t="s">
        <v>392</v>
      </c>
      <c r="N79" s="423" t="s">
        <v>392</v>
      </c>
      <c r="O79" s="172" t="s">
        <v>392</v>
      </c>
      <c r="P79" s="173" t="s">
        <v>392</v>
      </c>
    </row>
    <row r="80" spans="2:16" x14ac:dyDescent="0.25">
      <c r="B80" s="358">
        <v>77</v>
      </c>
      <c r="C80" s="359">
        <v>734933</v>
      </c>
      <c r="D80" s="360">
        <v>6953156282018</v>
      </c>
      <c r="E80" s="360" t="s">
        <v>186</v>
      </c>
      <c r="F80" s="361" t="s">
        <v>187</v>
      </c>
      <c r="G80" s="367" t="s">
        <v>392</v>
      </c>
      <c r="H80" s="372" t="s">
        <v>392</v>
      </c>
      <c r="I80" s="370" t="s">
        <v>392</v>
      </c>
      <c r="J80" s="370" t="s">
        <v>392</v>
      </c>
      <c r="K80" s="370" t="s">
        <v>392</v>
      </c>
      <c r="L80" s="370" t="str">
        <f>'Item Status'!K81</f>
        <v>Non Moving</v>
      </c>
      <c r="M80" s="371" t="s">
        <v>392</v>
      </c>
      <c r="N80" s="423" t="s">
        <v>392</v>
      </c>
      <c r="O80" s="172" t="s">
        <v>392</v>
      </c>
      <c r="P80" s="173" t="s">
        <v>392</v>
      </c>
    </row>
    <row r="81" spans="2:16" x14ac:dyDescent="0.25">
      <c r="B81" s="358">
        <v>78</v>
      </c>
      <c r="C81" s="359">
        <v>734934</v>
      </c>
      <c r="D81" s="360">
        <v>6953156282025</v>
      </c>
      <c r="E81" s="360" t="s">
        <v>188</v>
      </c>
      <c r="F81" s="361" t="s">
        <v>189</v>
      </c>
      <c r="G81" s="367" t="s">
        <v>392</v>
      </c>
      <c r="H81" s="372" t="s">
        <v>392</v>
      </c>
      <c r="I81" s="370" t="s">
        <v>392</v>
      </c>
      <c r="J81" s="370" t="s">
        <v>392</v>
      </c>
      <c r="K81" s="370" t="s">
        <v>392</v>
      </c>
      <c r="L81" s="370" t="str">
        <f>'Item Status'!K82</f>
        <v>Non Moving</v>
      </c>
      <c r="M81" s="371" t="s">
        <v>392</v>
      </c>
      <c r="N81" s="423" t="s">
        <v>392</v>
      </c>
      <c r="O81" s="172" t="s">
        <v>392</v>
      </c>
      <c r="P81" s="173" t="s">
        <v>392</v>
      </c>
    </row>
    <row r="82" spans="2:16" x14ac:dyDescent="0.25">
      <c r="B82" s="358">
        <v>79</v>
      </c>
      <c r="C82" s="359">
        <v>734935</v>
      </c>
      <c r="D82" s="360">
        <v>6953156280977</v>
      </c>
      <c r="E82" s="360" t="s">
        <v>190</v>
      </c>
      <c r="F82" s="361" t="s">
        <v>191</v>
      </c>
      <c r="G82" s="367" t="s">
        <v>392</v>
      </c>
      <c r="H82" s="372" t="s">
        <v>392</v>
      </c>
      <c r="I82" s="370" t="s">
        <v>392</v>
      </c>
      <c r="J82" s="370" t="s">
        <v>392</v>
      </c>
      <c r="K82" s="370" t="s">
        <v>392</v>
      </c>
      <c r="L82" s="370" t="str">
        <f>'Item Status'!K83</f>
        <v>Non Moving</v>
      </c>
      <c r="M82" s="371" t="s">
        <v>392</v>
      </c>
      <c r="N82" s="423" t="s">
        <v>392</v>
      </c>
      <c r="O82" s="172" t="s">
        <v>392</v>
      </c>
      <c r="P82" s="173" t="s">
        <v>392</v>
      </c>
    </row>
    <row r="83" spans="2:16" x14ac:dyDescent="0.25">
      <c r="B83" s="358">
        <v>80</v>
      </c>
      <c r="C83" s="359">
        <v>734936</v>
      </c>
      <c r="D83" s="360">
        <v>6953156280984</v>
      </c>
      <c r="E83" s="360" t="s">
        <v>192</v>
      </c>
      <c r="F83" s="361" t="s">
        <v>193</v>
      </c>
      <c r="G83" s="367" t="s">
        <v>392</v>
      </c>
      <c r="H83" s="372" t="s">
        <v>392</v>
      </c>
      <c r="I83" s="370" t="s">
        <v>392</v>
      </c>
      <c r="J83" s="370" t="s">
        <v>392</v>
      </c>
      <c r="K83" s="370" t="s">
        <v>392</v>
      </c>
      <c r="L83" s="370" t="str">
        <f>'Item Status'!K84</f>
        <v>Non Moving</v>
      </c>
      <c r="M83" s="371" t="s">
        <v>392</v>
      </c>
      <c r="N83" s="423" t="s">
        <v>392</v>
      </c>
      <c r="O83" s="172" t="s">
        <v>392</v>
      </c>
      <c r="P83" s="173" t="s">
        <v>392</v>
      </c>
    </row>
    <row r="84" spans="2:16" x14ac:dyDescent="0.25">
      <c r="B84" s="358">
        <v>81</v>
      </c>
      <c r="C84" s="359">
        <v>734937</v>
      </c>
      <c r="D84" s="360">
        <v>6953156282315</v>
      </c>
      <c r="E84" s="360" t="s">
        <v>194</v>
      </c>
      <c r="F84" s="361" t="s">
        <v>195</v>
      </c>
      <c r="G84" s="367" t="s">
        <v>391</v>
      </c>
      <c r="H84" s="372" t="s">
        <v>392</v>
      </c>
      <c r="I84" s="370" t="s">
        <v>392</v>
      </c>
      <c r="J84" s="370" t="s">
        <v>392</v>
      </c>
      <c r="K84" s="370" t="s">
        <v>392</v>
      </c>
      <c r="L84" s="370" t="str">
        <f>'Item Status'!K85</f>
        <v>Fast Moving</v>
      </c>
      <c r="M84" s="371" t="s">
        <v>392</v>
      </c>
      <c r="N84" s="423" t="s">
        <v>392</v>
      </c>
      <c r="O84" s="172" t="s">
        <v>392</v>
      </c>
      <c r="P84" s="173" t="s">
        <v>392</v>
      </c>
    </row>
    <row r="85" spans="2:16" x14ac:dyDescent="0.25">
      <c r="B85" s="358">
        <v>82</v>
      </c>
      <c r="C85" s="359">
        <v>734938</v>
      </c>
      <c r="D85" s="360">
        <v>6953156282322</v>
      </c>
      <c r="E85" s="360" t="s">
        <v>196</v>
      </c>
      <c r="F85" s="361" t="s">
        <v>197</v>
      </c>
      <c r="G85" s="367" t="s">
        <v>393</v>
      </c>
      <c r="H85" s="372" t="s">
        <v>392</v>
      </c>
      <c r="I85" s="370" t="s">
        <v>392</v>
      </c>
      <c r="J85" s="370" t="s">
        <v>392</v>
      </c>
      <c r="K85" s="370" t="s">
        <v>392</v>
      </c>
      <c r="L85" s="370" t="str">
        <f>'Item Status'!K86</f>
        <v>Slow Moving</v>
      </c>
      <c r="M85" s="371" t="s">
        <v>392</v>
      </c>
      <c r="N85" s="423" t="s">
        <v>392</v>
      </c>
      <c r="O85" s="172" t="s">
        <v>392</v>
      </c>
      <c r="P85" s="173" t="s">
        <v>392</v>
      </c>
    </row>
    <row r="86" spans="2:16" x14ac:dyDescent="0.25">
      <c r="B86" s="358">
        <v>83</v>
      </c>
      <c r="C86" s="359">
        <v>734939</v>
      </c>
      <c r="D86" s="360">
        <v>6953156278790</v>
      </c>
      <c r="E86" s="360" t="s">
        <v>198</v>
      </c>
      <c r="F86" s="361" t="s">
        <v>199</v>
      </c>
      <c r="G86" s="367" t="s">
        <v>393</v>
      </c>
      <c r="H86" s="372" t="s">
        <v>393</v>
      </c>
      <c r="I86" s="370" t="s">
        <v>393</v>
      </c>
      <c r="J86" s="370" t="s">
        <v>393</v>
      </c>
      <c r="K86" s="370" t="s">
        <v>393</v>
      </c>
      <c r="L86" s="370" t="str">
        <f>'Item Status'!K87</f>
        <v>Slow Moving</v>
      </c>
      <c r="M86" s="371" t="s">
        <v>393</v>
      </c>
      <c r="N86" s="423" t="s">
        <v>393</v>
      </c>
      <c r="O86" s="172" t="s">
        <v>393</v>
      </c>
      <c r="P86" s="173" t="s">
        <v>392</v>
      </c>
    </row>
    <row r="87" spans="2:16" x14ac:dyDescent="0.25">
      <c r="B87" s="358">
        <v>84</v>
      </c>
      <c r="C87" s="359">
        <v>734940</v>
      </c>
      <c r="D87" s="360">
        <v>6953156281707</v>
      </c>
      <c r="E87" s="360" t="s">
        <v>200</v>
      </c>
      <c r="F87" s="361" t="s">
        <v>201</v>
      </c>
      <c r="G87" s="367" t="s">
        <v>393</v>
      </c>
      <c r="H87" s="372" t="s">
        <v>393</v>
      </c>
      <c r="I87" s="370" t="s">
        <v>393</v>
      </c>
      <c r="J87" s="370" t="s">
        <v>393</v>
      </c>
      <c r="K87" s="370" t="s">
        <v>393</v>
      </c>
      <c r="L87" s="370" t="str">
        <f>'Item Status'!K88</f>
        <v>Fast Moving</v>
      </c>
      <c r="M87" s="371" t="s">
        <v>393</v>
      </c>
      <c r="N87" s="423" t="s">
        <v>393</v>
      </c>
      <c r="O87" s="172" t="s">
        <v>393</v>
      </c>
      <c r="P87" s="173" t="s">
        <v>392</v>
      </c>
    </row>
    <row r="88" spans="2:16" x14ac:dyDescent="0.25">
      <c r="B88" s="358">
        <v>85</v>
      </c>
      <c r="C88" s="359">
        <v>734941</v>
      </c>
      <c r="D88" s="360">
        <v>6953156281691</v>
      </c>
      <c r="E88" s="360" t="s">
        <v>202</v>
      </c>
      <c r="F88" s="361" t="s">
        <v>203</v>
      </c>
      <c r="G88" s="367" t="s">
        <v>391</v>
      </c>
      <c r="H88" s="372" t="s">
        <v>393</v>
      </c>
      <c r="I88" s="370" t="s">
        <v>393</v>
      </c>
      <c r="J88" s="370" t="s">
        <v>393</v>
      </c>
      <c r="K88" s="370" t="s">
        <v>393</v>
      </c>
      <c r="L88" s="370" t="str">
        <f>'Item Status'!K89</f>
        <v>Fast Moving</v>
      </c>
      <c r="M88" s="371" t="s">
        <v>393</v>
      </c>
      <c r="N88" s="423" t="s">
        <v>393</v>
      </c>
      <c r="O88" s="172" t="s">
        <v>393</v>
      </c>
      <c r="P88" s="173" t="s">
        <v>393</v>
      </c>
    </row>
    <row r="89" spans="2:16" x14ac:dyDescent="0.25">
      <c r="B89" s="358">
        <v>86</v>
      </c>
      <c r="C89" s="359">
        <v>734942</v>
      </c>
      <c r="D89" s="360">
        <v>6953156281370</v>
      </c>
      <c r="E89" s="360" t="s">
        <v>204</v>
      </c>
      <c r="F89" s="361" t="s">
        <v>205</v>
      </c>
      <c r="G89" s="367" t="s">
        <v>391</v>
      </c>
      <c r="H89" s="372" t="s">
        <v>392</v>
      </c>
      <c r="I89" s="370" t="s">
        <v>393</v>
      </c>
      <c r="J89" s="370" t="s">
        <v>391</v>
      </c>
      <c r="K89" s="370" t="s">
        <v>391</v>
      </c>
      <c r="L89" s="370" t="str">
        <f>'Item Status'!K90</f>
        <v>Fast Moving</v>
      </c>
      <c r="M89" s="371" t="s">
        <v>391</v>
      </c>
      <c r="N89" s="423" t="s">
        <v>391</v>
      </c>
      <c r="O89" s="172" t="s">
        <v>391</v>
      </c>
      <c r="P89" s="173" t="s">
        <v>393</v>
      </c>
    </row>
    <row r="90" spans="2:16" x14ac:dyDescent="0.25">
      <c r="B90" s="358">
        <v>87</v>
      </c>
      <c r="C90" s="359">
        <v>734943</v>
      </c>
      <c r="D90" s="360">
        <v>6953156281363</v>
      </c>
      <c r="E90" s="360" t="s">
        <v>206</v>
      </c>
      <c r="F90" s="361" t="s">
        <v>207</v>
      </c>
      <c r="G90" s="367" t="s">
        <v>391</v>
      </c>
      <c r="H90" s="372" t="s">
        <v>391</v>
      </c>
      <c r="I90" s="370" t="s">
        <v>391</v>
      </c>
      <c r="J90" s="370" t="s">
        <v>391</v>
      </c>
      <c r="K90" s="370" t="s">
        <v>391</v>
      </c>
      <c r="L90" s="370" t="str">
        <f>'Item Status'!K91</f>
        <v>Fast Moving</v>
      </c>
      <c r="M90" s="371" t="s">
        <v>391</v>
      </c>
      <c r="N90" s="423" t="s">
        <v>391</v>
      </c>
      <c r="O90" s="172" t="s">
        <v>391</v>
      </c>
      <c r="P90" s="173" t="s">
        <v>391</v>
      </c>
    </row>
    <row r="91" spans="2:16" x14ac:dyDescent="0.25">
      <c r="B91" s="358">
        <v>88</v>
      </c>
      <c r="C91" s="359">
        <v>734944</v>
      </c>
      <c r="D91" s="360">
        <v>6953156281387</v>
      </c>
      <c r="E91" s="360" t="s">
        <v>208</v>
      </c>
      <c r="F91" s="361" t="s">
        <v>209</v>
      </c>
      <c r="G91" s="367" t="s">
        <v>391</v>
      </c>
      <c r="H91" s="372" t="s">
        <v>391</v>
      </c>
      <c r="I91" s="370" t="s">
        <v>391</v>
      </c>
      <c r="J91" s="370" t="s">
        <v>391</v>
      </c>
      <c r="K91" s="370" t="s">
        <v>391</v>
      </c>
      <c r="L91" s="370" t="str">
        <f>'Item Status'!K92</f>
        <v>Fast Moving</v>
      </c>
      <c r="M91" s="371" t="s">
        <v>391</v>
      </c>
      <c r="N91" s="423" t="s">
        <v>391</v>
      </c>
      <c r="O91" s="172" t="s">
        <v>391</v>
      </c>
      <c r="P91" s="173" t="s">
        <v>393</v>
      </c>
    </row>
    <row r="92" spans="2:16" x14ac:dyDescent="0.25">
      <c r="B92" s="358">
        <v>89</v>
      </c>
      <c r="C92" s="359">
        <v>734945</v>
      </c>
      <c r="D92" s="360">
        <v>6953156280250</v>
      </c>
      <c r="E92" s="360" t="s">
        <v>210</v>
      </c>
      <c r="F92" s="361" t="s">
        <v>211</v>
      </c>
      <c r="G92" s="367" t="s">
        <v>392</v>
      </c>
      <c r="H92" s="372" t="s">
        <v>392</v>
      </c>
      <c r="I92" s="370" t="s">
        <v>392</v>
      </c>
      <c r="J92" s="370" t="s">
        <v>392</v>
      </c>
      <c r="K92" s="370" t="s">
        <v>392</v>
      </c>
      <c r="L92" s="370" t="str">
        <f>'Item Status'!K93</f>
        <v>Non Moving</v>
      </c>
      <c r="M92" s="371" t="s">
        <v>392</v>
      </c>
      <c r="N92" s="423" t="s">
        <v>392</v>
      </c>
      <c r="O92" s="172" t="s">
        <v>392</v>
      </c>
      <c r="P92" s="173" t="s">
        <v>392</v>
      </c>
    </row>
    <row r="93" spans="2:16" x14ac:dyDescent="0.25">
      <c r="B93" s="358">
        <v>90</v>
      </c>
      <c r="C93" s="359">
        <v>734947</v>
      </c>
      <c r="D93" s="360">
        <v>6953156280267</v>
      </c>
      <c r="E93" s="360" t="s">
        <v>212</v>
      </c>
      <c r="F93" s="361" t="s">
        <v>213</v>
      </c>
      <c r="G93" s="367" t="s">
        <v>392</v>
      </c>
      <c r="H93" s="372" t="s">
        <v>392</v>
      </c>
      <c r="I93" s="370" t="s">
        <v>392</v>
      </c>
      <c r="J93" s="370" t="s">
        <v>392</v>
      </c>
      <c r="K93" s="370" t="s">
        <v>392</v>
      </c>
      <c r="L93" s="370" t="str">
        <f>'Item Status'!K94</f>
        <v>Non Moving</v>
      </c>
      <c r="M93" s="371" t="s">
        <v>392</v>
      </c>
      <c r="N93" s="423" t="s">
        <v>392</v>
      </c>
      <c r="O93" s="172" t="s">
        <v>392</v>
      </c>
      <c r="P93" s="173" t="s">
        <v>392</v>
      </c>
    </row>
    <row r="94" spans="2:16" x14ac:dyDescent="0.25">
      <c r="B94" s="358">
        <v>91</v>
      </c>
      <c r="C94" s="359">
        <v>734948</v>
      </c>
      <c r="D94" s="360">
        <v>6953156276673</v>
      </c>
      <c r="E94" s="360" t="s">
        <v>214</v>
      </c>
      <c r="F94" s="361" t="s">
        <v>215</v>
      </c>
      <c r="G94" s="367" t="s">
        <v>391</v>
      </c>
      <c r="H94" s="372" t="s">
        <v>392</v>
      </c>
      <c r="I94" s="370" t="s">
        <v>391</v>
      </c>
      <c r="J94" s="370" t="s">
        <v>391</v>
      </c>
      <c r="K94" s="370" t="s">
        <v>391</v>
      </c>
      <c r="L94" s="370" t="str">
        <f>'Item Status'!K95</f>
        <v>Fast Moving</v>
      </c>
      <c r="M94" s="371" t="s">
        <v>391</v>
      </c>
      <c r="N94" s="423" t="s">
        <v>391</v>
      </c>
      <c r="O94" s="172" t="s">
        <v>391</v>
      </c>
      <c r="P94" s="173" t="s">
        <v>392</v>
      </c>
    </row>
    <row r="95" spans="2:16" x14ac:dyDescent="0.25">
      <c r="B95" s="358">
        <v>92</v>
      </c>
      <c r="C95" s="359">
        <v>734966</v>
      </c>
      <c r="D95" s="360">
        <v>6953156282032</v>
      </c>
      <c r="E95" s="360" t="s">
        <v>216</v>
      </c>
      <c r="F95" s="361" t="s">
        <v>217</v>
      </c>
      <c r="G95" s="367" t="s">
        <v>392</v>
      </c>
      <c r="H95" s="372" t="s">
        <v>392</v>
      </c>
      <c r="I95" s="370" t="s">
        <v>392</v>
      </c>
      <c r="J95" s="370" t="s">
        <v>392</v>
      </c>
      <c r="K95" s="370" t="s">
        <v>392</v>
      </c>
      <c r="L95" s="370" t="str">
        <f>'Item Status'!K96</f>
        <v>Non Moving</v>
      </c>
      <c r="M95" s="371" t="s">
        <v>392</v>
      </c>
      <c r="N95" s="423" t="s">
        <v>392</v>
      </c>
      <c r="O95" s="172" t="s">
        <v>392</v>
      </c>
      <c r="P95" s="173" t="s">
        <v>392</v>
      </c>
    </row>
    <row r="96" spans="2:16" x14ac:dyDescent="0.25">
      <c r="B96" s="358">
        <v>93</v>
      </c>
      <c r="C96" s="359">
        <v>734968</v>
      </c>
      <c r="D96" s="360">
        <v>6953156282049</v>
      </c>
      <c r="E96" s="360" t="s">
        <v>218</v>
      </c>
      <c r="F96" s="361" t="s">
        <v>219</v>
      </c>
      <c r="G96" s="367" t="s">
        <v>392</v>
      </c>
      <c r="H96" s="372" t="s">
        <v>392</v>
      </c>
      <c r="I96" s="370" t="s">
        <v>392</v>
      </c>
      <c r="J96" s="370" t="s">
        <v>392</v>
      </c>
      <c r="K96" s="370" t="s">
        <v>392</v>
      </c>
      <c r="L96" s="370" t="str">
        <f>'Item Status'!K97</f>
        <v>Non Moving</v>
      </c>
      <c r="M96" s="371" t="s">
        <v>392</v>
      </c>
      <c r="N96" s="423" t="s">
        <v>392</v>
      </c>
      <c r="O96" s="172" t="s">
        <v>392</v>
      </c>
      <c r="P96" s="173" t="s">
        <v>392</v>
      </c>
    </row>
    <row r="97" spans="2:16" x14ac:dyDescent="0.25">
      <c r="B97" s="358">
        <v>94</v>
      </c>
      <c r="C97" s="359">
        <v>734970</v>
      </c>
      <c r="D97" s="360">
        <v>6953156282056</v>
      </c>
      <c r="E97" s="360" t="s">
        <v>220</v>
      </c>
      <c r="F97" s="361" t="s">
        <v>221</v>
      </c>
      <c r="G97" s="367" t="s">
        <v>392</v>
      </c>
      <c r="H97" s="372" t="s">
        <v>392</v>
      </c>
      <c r="I97" s="370" t="s">
        <v>392</v>
      </c>
      <c r="J97" s="370" t="s">
        <v>392</v>
      </c>
      <c r="K97" s="370" t="s">
        <v>392</v>
      </c>
      <c r="L97" s="370" t="str">
        <f>'Item Status'!K98</f>
        <v>Non Moving</v>
      </c>
      <c r="M97" s="371" t="s">
        <v>392</v>
      </c>
      <c r="N97" s="423" t="s">
        <v>392</v>
      </c>
      <c r="O97" s="172" t="s">
        <v>392</v>
      </c>
      <c r="P97" s="173" t="s">
        <v>392</v>
      </c>
    </row>
    <row r="98" spans="2:16" x14ac:dyDescent="0.25">
      <c r="B98" s="358">
        <v>95</v>
      </c>
      <c r="C98" s="359">
        <v>734971</v>
      </c>
      <c r="D98" s="360">
        <v>6953156282063</v>
      </c>
      <c r="E98" s="360" t="s">
        <v>222</v>
      </c>
      <c r="F98" s="361" t="s">
        <v>223</v>
      </c>
      <c r="G98" s="367" t="s">
        <v>392</v>
      </c>
      <c r="H98" s="372" t="s">
        <v>392</v>
      </c>
      <c r="I98" s="370" t="s">
        <v>392</v>
      </c>
      <c r="J98" s="370" t="s">
        <v>392</v>
      </c>
      <c r="K98" s="370" t="s">
        <v>392</v>
      </c>
      <c r="L98" s="370" t="str">
        <f>'Item Status'!K99</f>
        <v>Non Moving</v>
      </c>
      <c r="M98" s="371" t="s">
        <v>392</v>
      </c>
      <c r="N98" s="423" t="s">
        <v>392</v>
      </c>
      <c r="O98" s="172" t="s">
        <v>392</v>
      </c>
      <c r="P98" s="173" t="s">
        <v>392</v>
      </c>
    </row>
    <row r="99" spans="2:16" x14ac:dyDescent="0.25">
      <c r="B99" s="358">
        <v>96</v>
      </c>
      <c r="C99" s="359">
        <v>734973</v>
      </c>
      <c r="D99" s="360">
        <v>6953156282070</v>
      </c>
      <c r="E99" s="360" t="s">
        <v>224</v>
      </c>
      <c r="F99" s="361" t="s">
        <v>225</v>
      </c>
      <c r="G99" s="367" t="s">
        <v>392</v>
      </c>
      <c r="H99" s="372" t="s">
        <v>392</v>
      </c>
      <c r="I99" s="370" t="s">
        <v>392</v>
      </c>
      <c r="J99" s="370" t="s">
        <v>392</v>
      </c>
      <c r="K99" s="370" t="s">
        <v>392</v>
      </c>
      <c r="L99" s="370" t="str">
        <f>'Item Status'!K100</f>
        <v>Non Moving</v>
      </c>
      <c r="M99" s="371" t="s">
        <v>392</v>
      </c>
      <c r="N99" s="423" t="s">
        <v>392</v>
      </c>
      <c r="O99" s="172" t="s">
        <v>392</v>
      </c>
      <c r="P99" s="173" t="s">
        <v>392</v>
      </c>
    </row>
    <row r="100" spans="2:16" x14ac:dyDescent="0.25">
      <c r="B100" s="358">
        <v>97</v>
      </c>
      <c r="C100" s="359">
        <v>734975</v>
      </c>
      <c r="D100" s="360">
        <v>6953156282087</v>
      </c>
      <c r="E100" s="360" t="s">
        <v>226</v>
      </c>
      <c r="F100" s="361" t="s">
        <v>227</v>
      </c>
      <c r="G100" s="367" t="s">
        <v>392</v>
      </c>
      <c r="H100" s="372" t="s">
        <v>392</v>
      </c>
      <c r="I100" s="370" t="s">
        <v>392</v>
      </c>
      <c r="J100" s="370" t="s">
        <v>392</v>
      </c>
      <c r="K100" s="370" t="s">
        <v>392</v>
      </c>
      <c r="L100" s="370" t="str">
        <f>'Item Status'!K101</f>
        <v>Non Moving</v>
      </c>
      <c r="M100" s="371" t="s">
        <v>392</v>
      </c>
      <c r="N100" s="423" t="s">
        <v>392</v>
      </c>
      <c r="O100" s="172" t="s">
        <v>392</v>
      </c>
      <c r="P100" s="173" t="s">
        <v>392</v>
      </c>
    </row>
    <row r="101" spans="2:16" x14ac:dyDescent="0.25">
      <c r="B101" s="358">
        <v>98</v>
      </c>
      <c r="C101" s="359">
        <v>734976</v>
      </c>
      <c r="D101" s="360">
        <v>6953156281738</v>
      </c>
      <c r="E101" s="360" t="s">
        <v>228</v>
      </c>
      <c r="F101" s="361" t="s">
        <v>229</v>
      </c>
      <c r="G101" s="367" t="s">
        <v>392</v>
      </c>
      <c r="H101" s="372" t="s">
        <v>392</v>
      </c>
      <c r="I101" s="370" t="s">
        <v>392</v>
      </c>
      <c r="J101" s="370" t="s">
        <v>392</v>
      </c>
      <c r="K101" s="370" t="s">
        <v>392</v>
      </c>
      <c r="L101" s="370" t="str">
        <f>'Item Status'!K102</f>
        <v>Non Moving</v>
      </c>
      <c r="M101" s="371" t="s">
        <v>392</v>
      </c>
      <c r="N101" s="423" t="s">
        <v>392</v>
      </c>
      <c r="O101" s="172" t="s">
        <v>392</v>
      </c>
      <c r="P101" s="173" t="s">
        <v>392</v>
      </c>
    </row>
    <row r="102" spans="2:16" x14ac:dyDescent="0.25">
      <c r="B102" s="358">
        <v>99</v>
      </c>
      <c r="C102" s="359">
        <v>734981</v>
      </c>
      <c r="D102" s="360">
        <v>6953156281745</v>
      </c>
      <c r="E102" s="360" t="s">
        <v>230</v>
      </c>
      <c r="F102" s="361" t="s">
        <v>231</v>
      </c>
      <c r="G102" s="367" t="s">
        <v>392</v>
      </c>
      <c r="H102" s="372" t="s">
        <v>392</v>
      </c>
      <c r="I102" s="370" t="s">
        <v>392</v>
      </c>
      <c r="J102" s="370" t="s">
        <v>392</v>
      </c>
      <c r="K102" s="370" t="s">
        <v>392</v>
      </c>
      <c r="L102" s="370" t="str">
        <f>'Item Status'!K103</f>
        <v>Non Moving</v>
      </c>
      <c r="M102" s="371" t="s">
        <v>392</v>
      </c>
      <c r="N102" s="423" t="s">
        <v>392</v>
      </c>
      <c r="O102" s="172" t="s">
        <v>392</v>
      </c>
      <c r="P102" s="173" t="s">
        <v>392</v>
      </c>
    </row>
    <row r="103" spans="2:16" x14ac:dyDescent="0.25">
      <c r="B103" s="358">
        <v>100</v>
      </c>
      <c r="C103" s="359">
        <v>735669</v>
      </c>
      <c r="D103" s="360">
        <v>6953156253087</v>
      </c>
      <c r="E103" s="360" t="s">
        <v>232</v>
      </c>
      <c r="F103" s="361" t="s">
        <v>183</v>
      </c>
      <c r="G103" s="367" t="s">
        <v>391</v>
      </c>
      <c r="H103" s="372" t="s">
        <v>392</v>
      </c>
      <c r="I103" s="370" t="s">
        <v>392</v>
      </c>
      <c r="J103" s="370" t="s">
        <v>392</v>
      </c>
      <c r="K103" s="370" t="s">
        <v>392</v>
      </c>
      <c r="L103" s="370" t="str">
        <f>'Item Status'!K104</f>
        <v>Fast Moving</v>
      </c>
      <c r="M103" s="371" t="s">
        <v>392</v>
      </c>
      <c r="N103" s="423" t="s">
        <v>392</v>
      </c>
      <c r="O103" s="172" t="s">
        <v>393</v>
      </c>
      <c r="P103" s="173" t="s">
        <v>393</v>
      </c>
    </row>
    <row r="104" spans="2:16" x14ac:dyDescent="0.25">
      <c r="B104" s="358">
        <v>101</v>
      </c>
      <c r="C104" s="359">
        <v>735670</v>
      </c>
      <c r="D104" s="360">
        <v>6953156277526</v>
      </c>
      <c r="E104" s="360" t="s">
        <v>233</v>
      </c>
      <c r="F104" s="361" t="s">
        <v>234</v>
      </c>
      <c r="G104" s="367" t="s">
        <v>391</v>
      </c>
      <c r="H104" s="372" t="s">
        <v>392</v>
      </c>
      <c r="I104" s="370" t="s">
        <v>393</v>
      </c>
      <c r="J104" s="370" t="s">
        <v>393</v>
      </c>
      <c r="K104" s="370" t="s">
        <v>391</v>
      </c>
      <c r="L104" s="370" t="str">
        <f>'Item Status'!K105</f>
        <v>Fast Moving</v>
      </c>
      <c r="M104" s="371" t="s">
        <v>391</v>
      </c>
      <c r="N104" s="423" t="s">
        <v>391</v>
      </c>
      <c r="O104" s="172" t="s">
        <v>391</v>
      </c>
      <c r="P104" s="173" t="s">
        <v>391</v>
      </c>
    </row>
    <row r="105" spans="2:16" x14ac:dyDescent="0.25">
      <c r="B105" s="358">
        <v>102</v>
      </c>
      <c r="C105" s="359">
        <v>738068</v>
      </c>
      <c r="D105" s="360">
        <v>6953156275522</v>
      </c>
      <c r="E105" s="360" t="s">
        <v>235</v>
      </c>
      <c r="F105" s="361" t="s">
        <v>236</v>
      </c>
      <c r="G105" s="367" t="s">
        <v>393</v>
      </c>
      <c r="H105" s="372" t="s">
        <v>392</v>
      </c>
      <c r="I105" s="370" t="s">
        <v>392</v>
      </c>
      <c r="J105" s="370" t="s">
        <v>392</v>
      </c>
      <c r="K105" s="370" t="s">
        <v>392</v>
      </c>
      <c r="L105" s="370" t="str">
        <f>'Item Status'!K106</f>
        <v>Slow Moving</v>
      </c>
      <c r="M105" s="371" t="s">
        <v>392</v>
      </c>
      <c r="N105" s="423" t="s">
        <v>392</v>
      </c>
      <c r="O105" s="172" t="s">
        <v>392</v>
      </c>
      <c r="P105" s="173" t="s">
        <v>393</v>
      </c>
    </row>
    <row r="106" spans="2:16" x14ac:dyDescent="0.25">
      <c r="B106" s="358">
        <v>103</v>
      </c>
      <c r="C106" s="359">
        <v>738069</v>
      </c>
      <c r="D106" s="360">
        <v>6953156275515</v>
      </c>
      <c r="E106" s="360" t="s">
        <v>237</v>
      </c>
      <c r="F106" s="361" t="s">
        <v>238</v>
      </c>
      <c r="G106" s="367" t="s">
        <v>391</v>
      </c>
      <c r="H106" s="372" t="s">
        <v>392</v>
      </c>
      <c r="I106" s="370" t="s">
        <v>392</v>
      </c>
      <c r="J106" s="370" t="s">
        <v>392</v>
      </c>
      <c r="K106" s="370" t="s">
        <v>392</v>
      </c>
      <c r="L106" s="370" t="str">
        <f>'Item Status'!K107</f>
        <v>Fast Moving</v>
      </c>
      <c r="M106" s="371" t="s">
        <v>392</v>
      </c>
      <c r="N106" s="423" t="s">
        <v>392</v>
      </c>
      <c r="O106" s="172" t="s">
        <v>392</v>
      </c>
      <c r="P106" s="173" t="s">
        <v>392</v>
      </c>
    </row>
    <row r="107" spans="2:16" x14ac:dyDescent="0.25">
      <c r="B107" s="358">
        <v>104</v>
      </c>
      <c r="C107" s="359">
        <v>738071</v>
      </c>
      <c r="D107" s="360">
        <v>6953156280816</v>
      </c>
      <c r="E107" s="360" t="s">
        <v>239</v>
      </c>
      <c r="F107" s="361" t="s">
        <v>240</v>
      </c>
      <c r="G107" s="367" t="s">
        <v>393</v>
      </c>
      <c r="H107" s="372" t="s">
        <v>392</v>
      </c>
      <c r="I107" s="370" t="s">
        <v>392</v>
      </c>
      <c r="J107" s="370" t="s">
        <v>393</v>
      </c>
      <c r="K107" s="370" t="s">
        <v>393</v>
      </c>
      <c r="L107" s="370" t="str">
        <f>'Item Status'!K108</f>
        <v>Slow Moving</v>
      </c>
      <c r="M107" s="371" t="s">
        <v>393</v>
      </c>
      <c r="N107" s="423" t="s">
        <v>393</v>
      </c>
      <c r="O107" s="172" t="s">
        <v>393</v>
      </c>
      <c r="P107" s="173" t="s">
        <v>392</v>
      </c>
    </row>
    <row r="108" spans="2:16" x14ac:dyDescent="0.25">
      <c r="B108" s="358">
        <v>105</v>
      </c>
      <c r="C108" s="359">
        <v>738072</v>
      </c>
      <c r="D108" s="360">
        <v>6953156280809</v>
      </c>
      <c r="E108" s="360" t="s">
        <v>241</v>
      </c>
      <c r="F108" s="361" t="s">
        <v>242</v>
      </c>
      <c r="G108" s="367" t="s">
        <v>391</v>
      </c>
      <c r="H108" s="372" t="s">
        <v>393</v>
      </c>
      <c r="I108" s="370" t="s">
        <v>393</v>
      </c>
      <c r="J108" s="370" t="s">
        <v>393</v>
      </c>
      <c r="K108" s="370" t="s">
        <v>393</v>
      </c>
      <c r="L108" s="370" t="str">
        <f>'Item Status'!K109</f>
        <v>Fast Moving</v>
      </c>
      <c r="M108" s="371" t="s">
        <v>393</v>
      </c>
      <c r="N108" s="423" t="s">
        <v>393</v>
      </c>
      <c r="O108" s="172" t="s">
        <v>393</v>
      </c>
      <c r="P108" s="173" t="s">
        <v>392</v>
      </c>
    </row>
    <row r="109" spans="2:16" x14ac:dyDescent="0.25">
      <c r="B109" s="358">
        <v>106</v>
      </c>
      <c r="C109" s="359">
        <v>738073</v>
      </c>
      <c r="D109" s="360">
        <v>6953156280793</v>
      </c>
      <c r="E109" s="360" t="s">
        <v>243</v>
      </c>
      <c r="F109" s="361" t="s">
        <v>244</v>
      </c>
      <c r="G109" s="367" t="s">
        <v>391</v>
      </c>
      <c r="H109" s="372" t="s">
        <v>392</v>
      </c>
      <c r="I109" s="370" t="s">
        <v>393</v>
      </c>
      <c r="J109" s="370" t="s">
        <v>393</v>
      </c>
      <c r="K109" s="370" t="s">
        <v>393</v>
      </c>
      <c r="L109" s="370" t="str">
        <f>'Item Status'!K110</f>
        <v>Fast Moving</v>
      </c>
      <c r="M109" s="371" t="s">
        <v>393</v>
      </c>
      <c r="N109" s="423" t="s">
        <v>393</v>
      </c>
      <c r="O109" s="172" t="s">
        <v>393</v>
      </c>
      <c r="P109" s="173" t="s">
        <v>392</v>
      </c>
    </row>
    <row r="110" spans="2:16" x14ac:dyDescent="0.25">
      <c r="B110" s="358">
        <v>107</v>
      </c>
      <c r="C110" s="359">
        <v>738074</v>
      </c>
      <c r="D110" s="360">
        <v>6953156270961</v>
      </c>
      <c r="E110" s="360" t="s">
        <v>245</v>
      </c>
      <c r="F110" s="361" t="s">
        <v>246</v>
      </c>
      <c r="G110" s="367" t="s">
        <v>391</v>
      </c>
      <c r="H110" s="372" t="s">
        <v>392</v>
      </c>
      <c r="I110" s="370" t="s">
        <v>393</v>
      </c>
      <c r="J110" s="370" t="s">
        <v>393</v>
      </c>
      <c r="K110" s="370" t="s">
        <v>393</v>
      </c>
      <c r="L110" s="370" t="str">
        <f>'Item Status'!K111</f>
        <v>Fast Moving</v>
      </c>
      <c r="M110" s="371" t="s">
        <v>393</v>
      </c>
      <c r="N110" s="423" t="s">
        <v>393</v>
      </c>
      <c r="O110" s="172" t="s">
        <v>393</v>
      </c>
      <c r="P110" s="173" t="s">
        <v>392</v>
      </c>
    </row>
    <row r="111" spans="2:16" x14ac:dyDescent="0.25">
      <c r="B111" s="358">
        <v>108</v>
      </c>
      <c r="C111" s="359">
        <v>738075</v>
      </c>
      <c r="D111" s="360">
        <v>6953156261631</v>
      </c>
      <c r="E111" s="360" t="s">
        <v>247</v>
      </c>
      <c r="F111" s="361" t="s">
        <v>248</v>
      </c>
      <c r="G111" s="367" t="s">
        <v>393</v>
      </c>
      <c r="H111" s="372" t="s">
        <v>393</v>
      </c>
      <c r="I111" s="370" t="s">
        <v>393</v>
      </c>
      <c r="J111" s="370" t="s">
        <v>393</v>
      </c>
      <c r="K111" s="370" t="s">
        <v>393</v>
      </c>
      <c r="L111" s="370" t="str">
        <f>'Item Status'!K112</f>
        <v>Slow Moving</v>
      </c>
      <c r="M111" s="371" t="s">
        <v>393</v>
      </c>
      <c r="N111" s="423" t="s">
        <v>393</v>
      </c>
      <c r="O111" s="172" t="s">
        <v>393</v>
      </c>
      <c r="P111" s="173" t="s">
        <v>392</v>
      </c>
    </row>
    <row r="112" spans="2:16" x14ac:dyDescent="0.25">
      <c r="B112" s="358">
        <v>109</v>
      </c>
      <c r="C112" s="359">
        <v>738076</v>
      </c>
      <c r="D112" s="360">
        <v>6953156258396</v>
      </c>
      <c r="E112" s="360" t="s">
        <v>249</v>
      </c>
      <c r="F112" s="361" t="s">
        <v>250</v>
      </c>
      <c r="G112" s="367" t="s">
        <v>392</v>
      </c>
      <c r="H112" s="372" t="s">
        <v>392</v>
      </c>
      <c r="I112" s="370" t="s">
        <v>392</v>
      </c>
      <c r="J112" s="370" t="s">
        <v>392</v>
      </c>
      <c r="K112" s="370" t="s">
        <v>392</v>
      </c>
      <c r="L112" s="370" t="str">
        <f>'Item Status'!K113</f>
        <v>Non Moving</v>
      </c>
      <c r="M112" s="371" t="s">
        <v>392</v>
      </c>
      <c r="N112" s="423" t="s">
        <v>392</v>
      </c>
      <c r="O112" s="172" t="s">
        <v>392</v>
      </c>
      <c r="P112" s="173" t="s">
        <v>392</v>
      </c>
    </row>
    <row r="113" spans="2:16" x14ac:dyDescent="0.25">
      <c r="B113" s="358">
        <v>110</v>
      </c>
      <c r="C113" s="359">
        <v>738077</v>
      </c>
      <c r="D113" s="360">
        <v>6953156270954</v>
      </c>
      <c r="E113" s="360" t="s">
        <v>251</v>
      </c>
      <c r="F113" s="361" t="s">
        <v>252</v>
      </c>
      <c r="G113" s="367" t="s">
        <v>391</v>
      </c>
      <c r="H113" s="372" t="s">
        <v>392</v>
      </c>
      <c r="I113" s="370" t="s">
        <v>393</v>
      </c>
      <c r="J113" s="370" t="s">
        <v>393</v>
      </c>
      <c r="K113" s="370" t="s">
        <v>393</v>
      </c>
      <c r="L113" s="370" t="str">
        <f>'Item Status'!K114</f>
        <v>Fast Moving</v>
      </c>
      <c r="M113" s="371" t="s">
        <v>391</v>
      </c>
      <c r="N113" s="423" t="s">
        <v>391</v>
      </c>
      <c r="O113" s="172" t="s">
        <v>391</v>
      </c>
      <c r="P113" s="173" t="s">
        <v>393</v>
      </c>
    </row>
    <row r="114" spans="2:16" x14ac:dyDescent="0.25">
      <c r="B114" s="358">
        <v>111</v>
      </c>
      <c r="C114" s="359">
        <v>738078</v>
      </c>
      <c r="D114" s="360">
        <v>6953156284647</v>
      </c>
      <c r="E114" s="360" t="s">
        <v>253</v>
      </c>
      <c r="F114" s="361" t="s">
        <v>254</v>
      </c>
      <c r="G114" s="367" t="s">
        <v>391</v>
      </c>
      <c r="H114" s="372" t="s">
        <v>391</v>
      </c>
      <c r="I114" s="370" t="s">
        <v>391</v>
      </c>
      <c r="J114" s="370" t="s">
        <v>391</v>
      </c>
      <c r="K114" s="370" t="s">
        <v>391</v>
      </c>
      <c r="L114" s="370" t="str">
        <f>'Item Status'!K115</f>
        <v>Fast Moving</v>
      </c>
      <c r="M114" s="371" t="s">
        <v>391</v>
      </c>
      <c r="N114" s="423" t="s">
        <v>391</v>
      </c>
      <c r="O114" s="172" t="s">
        <v>391</v>
      </c>
      <c r="P114" s="173" t="s">
        <v>391</v>
      </c>
    </row>
    <row r="115" spans="2:16" x14ac:dyDescent="0.25">
      <c r="B115" s="358">
        <v>112</v>
      </c>
      <c r="C115" s="359">
        <v>738079</v>
      </c>
      <c r="D115" s="360">
        <v>6953156282926</v>
      </c>
      <c r="E115" s="360" t="s">
        <v>255</v>
      </c>
      <c r="F115" s="361" t="s">
        <v>256</v>
      </c>
      <c r="G115" s="367" t="s">
        <v>391</v>
      </c>
      <c r="H115" s="372" t="s">
        <v>393</v>
      </c>
      <c r="I115" s="370" t="s">
        <v>393</v>
      </c>
      <c r="J115" s="370" t="s">
        <v>391</v>
      </c>
      <c r="K115" s="370" t="s">
        <v>391</v>
      </c>
      <c r="L115" s="370" t="str">
        <f>'Item Status'!K116</f>
        <v>Fast Moving</v>
      </c>
      <c r="M115" s="371" t="s">
        <v>391</v>
      </c>
      <c r="N115" s="423" t="s">
        <v>391</v>
      </c>
      <c r="O115" s="172" t="s">
        <v>391</v>
      </c>
      <c r="P115" s="173" t="s">
        <v>392</v>
      </c>
    </row>
    <row r="116" spans="2:16" x14ac:dyDescent="0.25">
      <c r="B116" s="358">
        <v>113</v>
      </c>
      <c r="C116" s="359">
        <v>738080</v>
      </c>
      <c r="D116" s="360">
        <v>6953156282933</v>
      </c>
      <c r="E116" s="360" t="s">
        <v>257</v>
      </c>
      <c r="F116" s="361" t="s">
        <v>258</v>
      </c>
      <c r="G116" s="367" t="s">
        <v>391</v>
      </c>
      <c r="H116" s="372" t="s">
        <v>391</v>
      </c>
      <c r="I116" s="370" t="s">
        <v>391</v>
      </c>
      <c r="J116" s="370" t="s">
        <v>391</v>
      </c>
      <c r="K116" s="370" t="s">
        <v>391</v>
      </c>
      <c r="L116" s="370" t="str">
        <f>'Item Status'!K117</f>
        <v>Fast Moving</v>
      </c>
      <c r="M116" s="371" t="s">
        <v>391</v>
      </c>
      <c r="N116" s="423" t="s">
        <v>391</v>
      </c>
      <c r="O116" s="172" t="s">
        <v>391</v>
      </c>
      <c r="P116" s="173" t="s">
        <v>393</v>
      </c>
    </row>
    <row r="117" spans="2:16" x14ac:dyDescent="0.25">
      <c r="B117" s="358">
        <v>114</v>
      </c>
      <c r="C117" s="359">
        <v>738081</v>
      </c>
      <c r="D117" s="360">
        <v>6953156280274</v>
      </c>
      <c r="E117" s="360" t="s">
        <v>259</v>
      </c>
      <c r="F117" s="361" t="s">
        <v>260</v>
      </c>
      <c r="G117" s="367" t="s">
        <v>391</v>
      </c>
      <c r="H117" s="372" t="s">
        <v>393</v>
      </c>
      <c r="I117" s="370" t="s">
        <v>393</v>
      </c>
      <c r="J117" s="370" t="s">
        <v>391</v>
      </c>
      <c r="K117" s="370" t="s">
        <v>391</v>
      </c>
      <c r="L117" s="370" t="str">
        <f>'Item Status'!K118</f>
        <v>Fast Moving</v>
      </c>
      <c r="M117" s="371" t="s">
        <v>391</v>
      </c>
      <c r="N117" s="423" t="s">
        <v>391</v>
      </c>
      <c r="O117" s="172" t="s">
        <v>391</v>
      </c>
      <c r="P117" s="173" t="s">
        <v>393</v>
      </c>
    </row>
    <row r="118" spans="2:16" x14ac:dyDescent="0.25">
      <c r="B118" s="358">
        <v>115</v>
      </c>
      <c r="C118" s="359">
        <v>739727</v>
      </c>
      <c r="D118" s="360">
        <v>6953156282940</v>
      </c>
      <c r="E118" s="360" t="s">
        <v>261</v>
      </c>
      <c r="F118" s="361" t="s">
        <v>262</v>
      </c>
      <c r="G118" s="367" t="s">
        <v>391</v>
      </c>
      <c r="H118" s="372" t="s">
        <v>391</v>
      </c>
      <c r="I118" s="370" t="s">
        <v>391</v>
      </c>
      <c r="J118" s="370" t="s">
        <v>391</v>
      </c>
      <c r="K118" s="370" t="s">
        <v>391</v>
      </c>
      <c r="L118" s="370" t="str">
        <f>'Item Status'!K119</f>
        <v>Fast Moving</v>
      </c>
      <c r="M118" s="371" t="s">
        <v>391</v>
      </c>
      <c r="N118" s="423" t="s">
        <v>391</v>
      </c>
      <c r="O118" s="172" t="s">
        <v>391</v>
      </c>
      <c r="P118" s="173" t="s">
        <v>393</v>
      </c>
    </row>
    <row r="119" spans="2:16" x14ac:dyDescent="0.25">
      <c r="B119" s="358">
        <v>116</v>
      </c>
      <c r="C119" s="359">
        <v>739728</v>
      </c>
      <c r="D119" s="360">
        <v>6953156282957</v>
      </c>
      <c r="E119" s="360" t="s">
        <v>263</v>
      </c>
      <c r="F119" s="361" t="s">
        <v>264</v>
      </c>
      <c r="G119" s="367" t="s">
        <v>391</v>
      </c>
      <c r="H119" s="372" t="s">
        <v>391</v>
      </c>
      <c r="I119" s="370" t="s">
        <v>391</v>
      </c>
      <c r="J119" s="370" t="s">
        <v>391</v>
      </c>
      <c r="K119" s="370" t="s">
        <v>391</v>
      </c>
      <c r="L119" s="370" t="str">
        <f>'Item Status'!K120</f>
        <v>Fast Moving</v>
      </c>
      <c r="M119" s="371" t="s">
        <v>391</v>
      </c>
      <c r="N119" s="423" t="s">
        <v>391</v>
      </c>
      <c r="O119" s="172" t="s">
        <v>391</v>
      </c>
      <c r="P119" s="173" t="s">
        <v>391</v>
      </c>
    </row>
    <row r="120" spans="2:16" x14ac:dyDescent="0.25">
      <c r="B120" s="358">
        <v>117</v>
      </c>
      <c r="C120" s="359">
        <v>742244</v>
      </c>
      <c r="D120" s="360">
        <v>6953156284234</v>
      </c>
      <c r="E120" s="360" t="s">
        <v>308</v>
      </c>
      <c r="F120" s="361" t="s">
        <v>309</v>
      </c>
      <c r="G120" s="367" t="s">
        <v>392</v>
      </c>
      <c r="H120" s="372" t="s">
        <v>392</v>
      </c>
      <c r="I120" s="370" t="s">
        <v>392</v>
      </c>
      <c r="J120" s="370" t="s">
        <v>393</v>
      </c>
      <c r="K120" s="370" t="s">
        <v>393</v>
      </c>
      <c r="L120" s="370" t="str">
        <f>'Item Status'!K121</f>
        <v>Non Moving</v>
      </c>
      <c r="M120" s="371" t="s">
        <v>393</v>
      </c>
      <c r="N120" s="423" t="s">
        <v>391</v>
      </c>
      <c r="O120" s="172" t="s">
        <v>391</v>
      </c>
      <c r="P120" s="173" t="s">
        <v>392</v>
      </c>
    </row>
    <row r="121" spans="2:16" x14ac:dyDescent="0.25">
      <c r="B121" s="358">
        <v>118</v>
      </c>
      <c r="C121" s="359">
        <v>742245</v>
      </c>
      <c r="D121" s="360">
        <v>6953156284241</v>
      </c>
      <c r="E121" s="360" t="s">
        <v>310</v>
      </c>
      <c r="F121" s="361" t="s">
        <v>311</v>
      </c>
      <c r="G121" s="367" t="s">
        <v>392</v>
      </c>
      <c r="H121" s="372" t="s">
        <v>392</v>
      </c>
      <c r="I121" s="370" t="s">
        <v>392</v>
      </c>
      <c r="J121" s="370" t="s">
        <v>392</v>
      </c>
      <c r="K121" s="370" t="s">
        <v>392</v>
      </c>
      <c r="L121" s="370" t="str">
        <f>'Item Status'!K122</f>
        <v>Non Moving</v>
      </c>
      <c r="M121" s="371" t="s">
        <v>392</v>
      </c>
      <c r="N121" s="423" t="s">
        <v>392</v>
      </c>
      <c r="O121" s="172" t="s">
        <v>392</v>
      </c>
      <c r="P121" s="173" t="s">
        <v>392</v>
      </c>
    </row>
    <row r="122" spans="2:16" x14ac:dyDescent="0.25">
      <c r="B122" s="358">
        <v>119</v>
      </c>
      <c r="C122" s="359">
        <v>742247</v>
      </c>
      <c r="D122" s="360">
        <v>6953156284258</v>
      </c>
      <c r="E122" s="360" t="s">
        <v>312</v>
      </c>
      <c r="F122" s="361" t="s">
        <v>313</v>
      </c>
      <c r="G122" s="367" t="s">
        <v>393</v>
      </c>
      <c r="H122" s="372" t="s">
        <v>392</v>
      </c>
      <c r="I122" s="370" t="s">
        <v>392</v>
      </c>
      <c r="J122" s="370" t="s">
        <v>392</v>
      </c>
      <c r="K122" s="370" t="s">
        <v>392</v>
      </c>
      <c r="L122" s="370" t="str">
        <f>'Item Status'!K123</f>
        <v>Slow Moving</v>
      </c>
      <c r="M122" s="371" t="s">
        <v>392</v>
      </c>
      <c r="N122" s="423" t="s">
        <v>392</v>
      </c>
      <c r="O122" s="172" t="s">
        <v>393</v>
      </c>
      <c r="P122" s="173" t="s">
        <v>392</v>
      </c>
    </row>
    <row r="123" spans="2:16" x14ac:dyDescent="0.25">
      <c r="B123" s="358">
        <v>120</v>
      </c>
      <c r="C123" s="359">
        <v>742248</v>
      </c>
      <c r="D123" s="360">
        <v>6953156284630</v>
      </c>
      <c r="E123" s="360" t="s">
        <v>314</v>
      </c>
      <c r="F123" s="361" t="s">
        <v>315</v>
      </c>
      <c r="G123" s="367" t="s">
        <v>391</v>
      </c>
      <c r="H123" s="372" t="s">
        <v>391</v>
      </c>
      <c r="I123" s="370" t="s">
        <v>391</v>
      </c>
      <c r="J123" s="370" t="s">
        <v>391</v>
      </c>
      <c r="K123" s="370" t="s">
        <v>391</v>
      </c>
      <c r="L123" s="370" t="str">
        <f>'Item Status'!K124</f>
        <v>Fast Moving</v>
      </c>
      <c r="M123" s="371" t="s">
        <v>391</v>
      </c>
      <c r="N123" s="423" t="s">
        <v>391</v>
      </c>
      <c r="O123" s="172" t="s">
        <v>391</v>
      </c>
      <c r="P123" s="173" t="s">
        <v>393</v>
      </c>
    </row>
    <row r="124" spans="2:16" x14ac:dyDescent="0.25">
      <c r="B124" s="358">
        <v>121</v>
      </c>
      <c r="C124" s="359">
        <v>742249</v>
      </c>
      <c r="D124" s="360">
        <v>6953156286603</v>
      </c>
      <c r="E124" s="360" t="s">
        <v>316</v>
      </c>
      <c r="F124" s="361" t="s">
        <v>317</v>
      </c>
      <c r="G124" s="367" t="s">
        <v>391</v>
      </c>
      <c r="H124" s="372" t="s">
        <v>391</v>
      </c>
      <c r="I124" s="370" t="s">
        <v>391</v>
      </c>
      <c r="J124" s="370" t="s">
        <v>391</v>
      </c>
      <c r="K124" s="370" t="s">
        <v>391</v>
      </c>
      <c r="L124" s="370" t="str">
        <f>'Item Status'!K125</f>
        <v>Fast Moving</v>
      </c>
      <c r="M124" s="371" t="s">
        <v>391</v>
      </c>
      <c r="N124" s="423" t="s">
        <v>391</v>
      </c>
      <c r="O124" s="172" t="s">
        <v>391</v>
      </c>
      <c r="P124" s="173" t="s">
        <v>391</v>
      </c>
    </row>
    <row r="125" spans="2:16" x14ac:dyDescent="0.25">
      <c r="B125" s="358">
        <v>122</v>
      </c>
      <c r="C125" s="359">
        <v>742292</v>
      </c>
      <c r="D125" s="360">
        <v>6953156279650</v>
      </c>
      <c r="E125" s="360" t="s">
        <v>318</v>
      </c>
      <c r="F125" s="361" t="s">
        <v>319</v>
      </c>
      <c r="G125" s="367" t="s">
        <v>391</v>
      </c>
      <c r="H125" s="372" t="s">
        <v>391</v>
      </c>
      <c r="I125" s="370" t="s">
        <v>391</v>
      </c>
      <c r="J125" s="370" t="s">
        <v>391</v>
      </c>
      <c r="K125" s="370" t="s">
        <v>391</v>
      </c>
      <c r="L125" s="370" t="str">
        <f>'Item Status'!K126</f>
        <v>Fast Moving</v>
      </c>
      <c r="M125" s="371" t="s">
        <v>391</v>
      </c>
      <c r="N125" s="423" t="s">
        <v>391</v>
      </c>
      <c r="O125" s="172" t="s">
        <v>391</v>
      </c>
      <c r="P125" s="173" t="s">
        <v>393</v>
      </c>
    </row>
    <row r="126" spans="2:16" x14ac:dyDescent="0.25">
      <c r="B126" s="358">
        <v>123</v>
      </c>
      <c r="C126" s="359">
        <v>742293</v>
      </c>
      <c r="D126" s="360">
        <v>6953156279667</v>
      </c>
      <c r="E126" s="360" t="s">
        <v>320</v>
      </c>
      <c r="F126" s="361" t="s">
        <v>321</v>
      </c>
      <c r="G126" s="367" t="s">
        <v>391</v>
      </c>
      <c r="H126" s="372" t="s">
        <v>393</v>
      </c>
      <c r="I126" s="370" t="s">
        <v>393</v>
      </c>
      <c r="J126" s="370" t="s">
        <v>393</v>
      </c>
      <c r="K126" s="370" t="s">
        <v>393</v>
      </c>
      <c r="L126" s="370" t="str">
        <f>'Item Status'!K127</f>
        <v>Fast Moving</v>
      </c>
      <c r="M126" s="371" t="s">
        <v>393</v>
      </c>
      <c r="N126" s="423" t="s">
        <v>393</v>
      </c>
      <c r="O126" s="172" t="s">
        <v>393</v>
      </c>
      <c r="P126" s="173" t="s">
        <v>392</v>
      </c>
    </row>
    <row r="127" spans="2:16" x14ac:dyDescent="0.25">
      <c r="B127" s="358">
        <v>124</v>
      </c>
      <c r="C127" s="359">
        <v>742294</v>
      </c>
      <c r="D127" s="360">
        <v>6953156282100</v>
      </c>
      <c r="E127" s="360" t="s">
        <v>322</v>
      </c>
      <c r="F127" s="361" t="s">
        <v>323</v>
      </c>
      <c r="G127" s="367" t="s">
        <v>391</v>
      </c>
      <c r="H127" s="372" t="s">
        <v>393</v>
      </c>
      <c r="I127" s="370" t="s">
        <v>393</v>
      </c>
      <c r="J127" s="370" t="s">
        <v>393</v>
      </c>
      <c r="K127" s="370" t="s">
        <v>393</v>
      </c>
      <c r="L127" s="370" t="str">
        <f>'Item Status'!K128</f>
        <v>Fast Moving</v>
      </c>
      <c r="M127" s="371" t="s">
        <v>393</v>
      </c>
      <c r="N127" s="423" t="s">
        <v>393</v>
      </c>
      <c r="O127" s="172" t="s">
        <v>393</v>
      </c>
      <c r="P127" s="173" t="s">
        <v>393</v>
      </c>
    </row>
    <row r="128" spans="2:16" x14ac:dyDescent="0.25">
      <c r="B128" s="358">
        <v>125</v>
      </c>
      <c r="C128" s="359">
        <v>742295</v>
      </c>
      <c r="D128" s="360">
        <v>6953156279155</v>
      </c>
      <c r="E128" s="360" t="s">
        <v>324</v>
      </c>
      <c r="F128" s="361" t="s">
        <v>325</v>
      </c>
      <c r="G128" s="367" t="s">
        <v>391</v>
      </c>
      <c r="H128" s="372" t="s">
        <v>391</v>
      </c>
      <c r="I128" s="370" t="s">
        <v>391</v>
      </c>
      <c r="J128" s="370" t="s">
        <v>391</v>
      </c>
      <c r="K128" s="370" t="s">
        <v>391</v>
      </c>
      <c r="L128" s="370" t="str">
        <f>'Item Status'!K129</f>
        <v>Fast Moving</v>
      </c>
      <c r="M128" s="371" t="s">
        <v>391</v>
      </c>
      <c r="N128" s="423" t="s">
        <v>391</v>
      </c>
      <c r="O128" s="172" t="s">
        <v>391</v>
      </c>
      <c r="P128" s="173" t="s">
        <v>392</v>
      </c>
    </row>
    <row r="129" spans="2:16" x14ac:dyDescent="0.25">
      <c r="B129" s="358">
        <v>126</v>
      </c>
      <c r="C129" s="359">
        <v>742296</v>
      </c>
      <c r="D129" s="360">
        <v>6953156279148</v>
      </c>
      <c r="E129" s="360" t="s">
        <v>326</v>
      </c>
      <c r="F129" s="361" t="s">
        <v>327</v>
      </c>
      <c r="G129" s="367" t="s">
        <v>391</v>
      </c>
      <c r="H129" s="372" t="s">
        <v>391</v>
      </c>
      <c r="I129" s="370" t="s">
        <v>391</v>
      </c>
      <c r="J129" s="370" t="s">
        <v>391</v>
      </c>
      <c r="K129" s="370" t="s">
        <v>391</v>
      </c>
      <c r="L129" s="370" t="str">
        <f>'Item Status'!K130</f>
        <v>Fast Moving</v>
      </c>
      <c r="M129" s="371" t="s">
        <v>391</v>
      </c>
      <c r="N129" s="423" t="s">
        <v>391</v>
      </c>
      <c r="O129" s="172" t="s">
        <v>391</v>
      </c>
      <c r="P129" s="173" t="s">
        <v>393</v>
      </c>
    </row>
    <row r="130" spans="2:16" x14ac:dyDescent="0.25">
      <c r="B130" s="358">
        <v>127</v>
      </c>
      <c r="C130" s="359">
        <v>742297</v>
      </c>
      <c r="D130" s="360">
        <v>6953156272668</v>
      </c>
      <c r="E130" s="360" t="s">
        <v>328</v>
      </c>
      <c r="F130" s="361" t="s">
        <v>329</v>
      </c>
      <c r="G130" s="367" t="s">
        <v>391</v>
      </c>
      <c r="H130" s="372" t="s">
        <v>393</v>
      </c>
      <c r="I130" s="370" t="s">
        <v>393</v>
      </c>
      <c r="J130" s="370" t="s">
        <v>391</v>
      </c>
      <c r="K130" s="370" t="s">
        <v>391</v>
      </c>
      <c r="L130" s="370" t="str">
        <f>'Item Status'!K131</f>
        <v>Fast Moving</v>
      </c>
      <c r="M130" s="371" t="s">
        <v>391</v>
      </c>
      <c r="N130" s="423" t="s">
        <v>391</v>
      </c>
      <c r="O130" s="172" t="s">
        <v>391</v>
      </c>
      <c r="P130" s="173" t="s">
        <v>392</v>
      </c>
    </row>
    <row r="131" spans="2:16" x14ac:dyDescent="0.25">
      <c r="B131" s="358">
        <v>128</v>
      </c>
      <c r="C131" s="359">
        <v>742298</v>
      </c>
      <c r="D131" s="360">
        <v>6953156270640</v>
      </c>
      <c r="E131" s="360" t="s">
        <v>330</v>
      </c>
      <c r="F131" s="361" t="s">
        <v>331</v>
      </c>
      <c r="G131" s="367" t="s">
        <v>391</v>
      </c>
      <c r="H131" s="372" t="s">
        <v>391</v>
      </c>
      <c r="I131" s="370" t="s">
        <v>391</v>
      </c>
      <c r="J131" s="370" t="s">
        <v>391</v>
      </c>
      <c r="K131" s="370" t="s">
        <v>391</v>
      </c>
      <c r="L131" s="370" t="str">
        <f>'Item Status'!K132</f>
        <v>Fast Moving</v>
      </c>
      <c r="M131" s="371" t="s">
        <v>391</v>
      </c>
      <c r="N131" s="423" t="s">
        <v>391</v>
      </c>
      <c r="O131" s="172" t="s">
        <v>391</v>
      </c>
      <c r="P131" s="173" t="s">
        <v>392</v>
      </c>
    </row>
    <row r="132" spans="2:16" x14ac:dyDescent="0.25">
      <c r="B132" s="358">
        <v>129</v>
      </c>
      <c r="C132" s="359">
        <v>742300</v>
      </c>
      <c r="D132" s="360">
        <v>6953156284401</v>
      </c>
      <c r="E132" s="360" t="s">
        <v>332</v>
      </c>
      <c r="F132" s="361" t="s">
        <v>333</v>
      </c>
      <c r="G132" s="367" t="s">
        <v>391</v>
      </c>
      <c r="H132" s="372" t="s">
        <v>393</v>
      </c>
      <c r="I132" s="370" t="s">
        <v>391</v>
      </c>
      <c r="J132" s="370" t="s">
        <v>391</v>
      </c>
      <c r="K132" s="370" t="s">
        <v>391</v>
      </c>
      <c r="L132" s="370" t="str">
        <f>'Item Status'!K133</f>
        <v>Fast Moving</v>
      </c>
      <c r="M132" s="371" t="s">
        <v>391</v>
      </c>
      <c r="N132" s="423" t="s">
        <v>391</v>
      </c>
      <c r="O132" s="172" t="s">
        <v>391</v>
      </c>
      <c r="P132" s="173" t="s">
        <v>393</v>
      </c>
    </row>
    <row r="133" spans="2:16" x14ac:dyDescent="0.25">
      <c r="B133" s="358">
        <v>130</v>
      </c>
      <c r="C133" s="359">
        <v>742301</v>
      </c>
      <c r="D133" s="360">
        <v>6958444961736</v>
      </c>
      <c r="E133" s="360" t="s">
        <v>334</v>
      </c>
      <c r="F133" s="361" t="s">
        <v>335</v>
      </c>
      <c r="G133" s="367" t="s">
        <v>391</v>
      </c>
      <c r="H133" s="372" t="s">
        <v>391</v>
      </c>
      <c r="I133" s="370" t="s">
        <v>391</v>
      </c>
      <c r="J133" s="370" t="s">
        <v>391</v>
      </c>
      <c r="K133" s="370" t="s">
        <v>391</v>
      </c>
      <c r="L133" s="370" t="str">
        <f>'Item Status'!K134</f>
        <v>Fast Moving</v>
      </c>
      <c r="M133" s="371" t="s">
        <v>391</v>
      </c>
      <c r="N133" s="423" t="s">
        <v>391</v>
      </c>
      <c r="O133" s="172" t="s">
        <v>391</v>
      </c>
      <c r="P133" s="173" t="s">
        <v>393</v>
      </c>
    </row>
    <row r="134" spans="2:16" x14ac:dyDescent="0.25">
      <c r="B134" s="358">
        <v>131</v>
      </c>
      <c r="C134" s="359">
        <v>743939</v>
      </c>
      <c r="D134" s="360">
        <v>6953156282247</v>
      </c>
      <c r="E134" s="360" t="s">
        <v>352</v>
      </c>
      <c r="F134" s="361" t="s">
        <v>353</v>
      </c>
      <c r="G134" s="367" t="s">
        <v>391</v>
      </c>
      <c r="H134" s="372" t="s">
        <v>391</v>
      </c>
      <c r="I134" s="370" t="s">
        <v>391</v>
      </c>
      <c r="J134" s="370" t="s">
        <v>391</v>
      </c>
      <c r="K134" s="370" t="s">
        <v>391</v>
      </c>
      <c r="L134" s="370" t="str">
        <f>'Item Status'!K135</f>
        <v>Fast Moving</v>
      </c>
      <c r="M134" s="373" t="s">
        <v>391</v>
      </c>
      <c r="N134" s="423" t="s">
        <v>391</v>
      </c>
      <c r="O134" s="172" t="s">
        <v>391</v>
      </c>
      <c r="P134" s="173" t="s">
        <v>392</v>
      </c>
    </row>
    <row r="135" spans="2:16" x14ac:dyDescent="0.25">
      <c r="B135" s="358">
        <v>132</v>
      </c>
      <c r="C135" s="359">
        <v>743940</v>
      </c>
      <c r="D135" s="360">
        <v>6953156282254</v>
      </c>
      <c r="E135" s="360" t="s">
        <v>354</v>
      </c>
      <c r="F135" s="361" t="s">
        <v>355</v>
      </c>
      <c r="G135" s="367" t="s">
        <v>392</v>
      </c>
      <c r="H135" s="372" t="s">
        <v>391</v>
      </c>
      <c r="I135" s="370" t="s">
        <v>391</v>
      </c>
      <c r="J135" s="370" t="s">
        <v>391</v>
      </c>
      <c r="K135" s="370" t="s">
        <v>391</v>
      </c>
      <c r="L135" s="370" t="str">
        <f>'Item Status'!K136</f>
        <v>Fast Moving</v>
      </c>
      <c r="M135" s="373" t="s">
        <v>391</v>
      </c>
      <c r="N135" s="423" t="s">
        <v>391</v>
      </c>
      <c r="O135" s="172" t="s">
        <v>391</v>
      </c>
      <c r="P135" s="173" t="s">
        <v>393</v>
      </c>
    </row>
    <row r="136" spans="2:16" x14ac:dyDescent="0.25">
      <c r="B136" s="358">
        <v>133</v>
      </c>
      <c r="C136" s="359">
        <v>743943</v>
      </c>
      <c r="D136" s="360">
        <v>6953156271357</v>
      </c>
      <c r="E136" s="360" t="s">
        <v>356</v>
      </c>
      <c r="F136" s="361" t="s">
        <v>357</v>
      </c>
      <c r="G136" s="367" t="s">
        <v>393</v>
      </c>
      <c r="H136" s="372" t="s">
        <v>392</v>
      </c>
      <c r="I136" s="370" t="s">
        <v>392</v>
      </c>
      <c r="J136" s="370" t="s">
        <v>392</v>
      </c>
      <c r="K136" s="370" t="s">
        <v>392</v>
      </c>
      <c r="L136" s="370" t="str">
        <f>'Item Status'!K137</f>
        <v>Slow Moving</v>
      </c>
      <c r="M136" s="373" t="s">
        <v>392</v>
      </c>
      <c r="N136" s="423" t="s">
        <v>392</v>
      </c>
      <c r="O136" s="172" t="s">
        <v>392</v>
      </c>
      <c r="P136" s="173" t="s">
        <v>393</v>
      </c>
    </row>
    <row r="137" spans="2:16" x14ac:dyDescent="0.25">
      <c r="B137" s="358">
        <v>134</v>
      </c>
      <c r="C137" s="359">
        <v>743945</v>
      </c>
      <c r="D137" s="360">
        <v>6953156271371</v>
      </c>
      <c r="E137" s="360" t="s">
        <v>358</v>
      </c>
      <c r="F137" s="361" t="s">
        <v>359</v>
      </c>
      <c r="G137" s="367" t="s">
        <v>392</v>
      </c>
      <c r="H137" s="372" t="s">
        <v>392</v>
      </c>
      <c r="I137" s="370" t="s">
        <v>392</v>
      </c>
      <c r="J137" s="370" t="s">
        <v>392</v>
      </c>
      <c r="K137" s="370" t="s">
        <v>392</v>
      </c>
      <c r="L137" s="370" t="str">
        <f>'Item Status'!K138</f>
        <v>Non Moving</v>
      </c>
      <c r="M137" s="373" t="s">
        <v>392</v>
      </c>
      <c r="N137" s="423" t="s">
        <v>392</v>
      </c>
      <c r="O137" s="172" t="s">
        <v>392</v>
      </c>
      <c r="P137" s="173" t="s">
        <v>392</v>
      </c>
    </row>
    <row r="138" spans="2:16" x14ac:dyDescent="0.25">
      <c r="B138" s="358">
        <v>135</v>
      </c>
      <c r="C138" s="359">
        <v>743947</v>
      </c>
      <c r="D138" s="360">
        <v>6953156271364</v>
      </c>
      <c r="E138" s="360" t="s">
        <v>360</v>
      </c>
      <c r="F138" s="361" t="s">
        <v>361</v>
      </c>
      <c r="G138" s="367" t="s">
        <v>392</v>
      </c>
      <c r="H138" s="372" t="s">
        <v>392</v>
      </c>
      <c r="I138" s="370" t="s">
        <v>392</v>
      </c>
      <c r="J138" s="370" t="s">
        <v>392</v>
      </c>
      <c r="K138" s="370" t="s">
        <v>392</v>
      </c>
      <c r="L138" s="370" t="str">
        <f>'Item Status'!K139</f>
        <v>Non Moving</v>
      </c>
      <c r="M138" s="373" t="s">
        <v>392</v>
      </c>
      <c r="N138" s="423" t="s">
        <v>392</v>
      </c>
      <c r="O138" s="172" t="s">
        <v>392</v>
      </c>
      <c r="P138" s="173" t="s">
        <v>392</v>
      </c>
    </row>
    <row r="139" spans="2:16" x14ac:dyDescent="0.25">
      <c r="B139" s="358">
        <v>136</v>
      </c>
      <c r="C139" s="359">
        <v>743948</v>
      </c>
      <c r="D139" s="360">
        <v>6953156287372</v>
      </c>
      <c r="E139" s="360" t="s">
        <v>362</v>
      </c>
      <c r="F139" s="361" t="s">
        <v>363</v>
      </c>
      <c r="G139" s="367" t="s">
        <v>392</v>
      </c>
      <c r="H139" s="372" t="s">
        <v>392</v>
      </c>
      <c r="I139" s="370" t="s">
        <v>392</v>
      </c>
      <c r="J139" s="370" t="s">
        <v>392</v>
      </c>
      <c r="K139" s="370" t="s">
        <v>392</v>
      </c>
      <c r="L139" s="370" t="str">
        <f>'Item Status'!K140</f>
        <v>Non Moving</v>
      </c>
      <c r="M139" s="373" t="s">
        <v>392</v>
      </c>
      <c r="N139" s="423" t="s">
        <v>392</v>
      </c>
      <c r="O139" s="172" t="s">
        <v>392</v>
      </c>
      <c r="P139" s="173" t="s">
        <v>392</v>
      </c>
    </row>
    <row r="140" spans="2:16" x14ac:dyDescent="0.25">
      <c r="B140" s="358">
        <v>137</v>
      </c>
      <c r="C140" s="359">
        <v>743953</v>
      </c>
      <c r="D140" s="360">
        <v>6953156284814</v>
      </c>
      <c r="E140" s="360" t="s">
        <v>364</v>
      </c>
      <c r="F140" s="361" t="s">
        <v>365</v>
      </c>
      <c r="G140" s="367" t="s">
        <v>392</v>
      </c>
      <c r="H140" s="372" t="s">
        <v>391</v>
      </c>
      <c r="I140" s="370" t="s">
        <v>391</v>
      </c>
      <c r="J140" s="370" t="s">
        <v>391</v>
      </c>
      <c r="K140" s="370" t="s">
        <v>391</v>
      </c>
      <c r="L140" s="370" t="str">
        <f>'Item Status'!K141</f>
        <v>Fast Moving</v>
      </c>
      <c r="M140" s="373" t="s">
        <v>391</v>
      </c>
      <c r="N140" s="423" t="s">
        <v>391</v>
      </c>
      <c r="O140" s="172" t="s">
        <v>391</v>
      </c>
      <c r="P140" s="173" t="s">
        <v>391</v>
      </c>
    </row>
    <row r="141" spans="2:16" x14ac:dyDescent="0.25">
      <c r="B141" s="358">
        <v>138</v>
      </c>
      <c r="C141" s="359">
        <v>743955</v>
      </c>
      <c r="D141" s="360">
        <v>6953156284821</v>
      </c>
      <c r="E141" s="360" t="s">
        <v>366</v>
      </c>
      <c r="F141" s="361" t="s">
        <v>367</v>
      </c>
      <c r="G141" s="367" t="s">
        <v>391</v>
      </c>
      <c r="H141" s="372" t="s">
        <v>391</v>
      </c>
      <c r="I141" s="370" t="s">
        <v>391</v>
      </c>
      <c r="J141" s="370" t="s">
        <v>391</v>
      </c>
      <c r="K141" s="370" t="s">
        <v>391</v>
      </c>
      <c r="L141" s="370" t="str">
        <f>'Item Status'!K142</f>
        <v>Fast Moving</v>
      </c>
      <c r="M141" s="373" t="s">
        <v>391</v>
      </c>
      <c r="N141" s="423" t="s">
        <v>391</v>
      </c>
      <c r="O141" s="172" t="s">
        <v>391</v>
      </c>
      <c r="P141" s="173" t="s">
        <v>391</v>
      </c>
    </row>
    <row r="142" spans="2:16" x14ac:dyDescent="0.25">
      <c r="B142" s="358">
        <v>139</v>
      </c>
      <c r="C142" s="359">
        <v>743956</v>
      </c>
      <c r="D142" s="360">
        <v>6953156284838</v>
      </c>
      <c r="E142" s="360" t="s">
        <v>368</v>
      </c>
      <c r="F142" s="361" t="s">
        <v>369</v>
      </c>
      <c r="G142" s="367" t="s">
        <v>391</v>
      </c>
      <c r="H142" s="372" t="s">
        <v>393</v>
      </c>
      <c r="I142" s="370" t="s">
        <v>391</v>
      </c>
      <c r="J142" s="370" t="s">
        <v>391</v>
      </c>
      <c r="K142" s="370" t="s">
        <v>391</v>
      </c>
      <c r="L142" s="370" t="str">
        <f>'Item Status'!K143</f>
        <v>Fast Moving</v>
      </c>
      <c r="M142" s="373" t="s">
        <v>391</v>
      </c>
      <c r="N142" s="423" t="s">
        <v>391</v>
      </c>
      <c r="O142" s="172" t="s">
        <v>391</v>
      </c>
      <c r="P142" s="173" t="s">
        <v>393</v>
      </c>
    </row>
    <row r="143" spans="2:16" x14ac:dyDescent="0.25">
      <c r="B143" s="358">
        <v>140</v>
      </c>
      <c r="C143" s="359">
        <v>743958</v>
      </c>
      <c r="D143" s="360">
        <v>6953156284845</v>
      </c>
      <c r="E143" s="360" t="s">
        <v>370</v>
      </c>
      <c r="F143" s="361" t="s">
        <v>371</v>
      </c>
      <c r="G143" s="367" t="s">
        <v>391</v>
      </c>
      <c r="H143" s="372" t="s">
        <v>391</v>
      </c>
      <c r="I143" s="370" t="s">
        <v>391</v>
      </c>
      <c r="J143" s="370" t="s">
        <v>391</v>
      </c>
      <c r="K143" s="370" t="s">
        <v>391</v>
      </c>
      <c r="L143" s="370" t="str">
        <f>'Item Status'!K144</f>
        <v>Fast Moving</v>
      </c>
      <c r="M143" s="373" t="s">
        <v>391</v>
      </c>
      <c r="N143" s="423" t="s">
        <v>391</v>
      </c>
      <c r="O143" s="172" t="s">
        <v>391</v>
      </c>
      <c r="P143" s="173" t="s">
        <v>391</v>
      </c>
    </row>
    <row r="144" spans="2:16" x14ac:dyDescent="0.25">
      <c r="B144" s="358">
        <v>141</v>
      </c>
      <c r="C144" s="359">
        <v>743960</v>
      </c>
      <c r="D144" s="360">
        <v>6953156284890</v>
      </c>
      <c r="E144" s="360" t="s">
        <v>372</v>
      </c>
      <c r="F144" s="361" t="s">
        <v>373</v>
      </c>
      <c r="G144" s="367" t="s">
        <v>391</v>
      </c>
      <c r="H144" s="372" t="s">
        <v>391</v>
      </c>
      <c r="I144" s="370" t="s">
        <v>391</v>
      </c>
      <c r="J144" s="370" t="s">
        <v>391</v>
      </c>
      <c r="K144" s="370" t="s">
        <v>391</v>
      </c>
      <c r="L144" s="370" t="str">
        <f>'Item Status'!K145</f>
        <v>Fast Moving</v>
      </c>
      <c r="M144" s="373" t="s">
        <v>391</v>
      </c>
      <c r="N144" s="423" t="s">
        <v>391</v>
      </c>
      <c r="O144" s="172" t="s">
        <v>391</v>
      </c>
      <c r="P144" s="173" t="s">
        <v>391</v>
      </c>
    </row>
    <row r="145" spans="2:16" x14ac:dyDescent="0.25">
      <c r="B145" s="358">
        <v>142</v>
      </c>
      <c r="C145" s="359">
        <v>743961</v>
      </c>
      <c r="D145" s="360">
        <v>6953156284906</v>
      </c>
      <c r="E145" s="360" t="s">
        <v>374</v>
      </c>
      <c r="F145" s="361" t="s">
        <v>375</v>
      </c>
      <c r="G145" s="367" t="s">
        <v>391</v>
      </c>
      <c r="H145" s="372" t="s">
        <v>393</v>
      </c>
      <c r="I145" s="370" t="s">
        <v>393</v>
      </c>
      <c r="J145" s="370" t="s">
        <v>393</v>
      </c>
      <c r="K145" s="370" t="s">
        <v>391</v>
      </c>
      <c r="L145" s="370" t="str">
        <f>'Item Status'!K146</f>
        <v>Fast Moving</v>
      </c>
      <c r="M145" s="373" t="s">
        <v>391</v>
      </c>
      <c r="N145" s="423" t="s">
        <v>391</v>
      </c>
      <c r="O145" s="172" t="s">
        <v>391</v>
      </c>
      <c r="P145" s="173" t="s">
        <v>392</v>
      </c>
    </row>
    <row r="146" spans="2:16" x14ac:dyDescent="0.25">
      <c r="B146" s="358">
        <v>143</v>
      </c>
      <c r="C146" s="359">
        <v>743963</v>
      </c>
      <c r="D146" s="360">
        <v>6953156284913</v>
      </c>
      <c r="E146" s="360" t="s">
        <v>376</v>
      </c>
      <c r="F146" s="361" t="s">
        <v>377</v>
      </c>
      <c r="G146" s="367" t="s">
        <v>393</v>
      </c>
      <c r="H146" s="372" t="s">
        <v>393</v>
      </c>
      <c r="I146" s="370" t="s">
        <v>393</v>
      </c>
      <c r="J146" s="370" t="s">
        <v>391</v>
      </c>
      <c r="K146" s="370" t="s">
        <v>391</v>
      </c>
      <c r="L146" s="370" t="str">
        <f>'Item Status'!K147</f>
        <v>Fast Moving</v>
      </c>
      <c r="M146" s="373" t="s">
        <v>391</v>
      </c>
      <c r="N146" s="423" t="s">
        <v>391</v>
      </c>
      <c r="O146" s="172" t="s">
        <v>391</v>
      </c>
      <c r="P146" s="173" t="s">
        <v>391</v>
      </c>
    </row>
    <row r="147" spans="2:16" x14ac:dyDescent="0.25">
      <c r="B147" s="358">
        <v>144</v>
      </c>
      <c r="C147" s="359">
        <v>743965</v>
      </c>
      <c r="D147" s="360">
        <v>6953156284920</v>
      </c>
      <c r="E147" s="360" t="s">
        <v>378</v>
      </c>
      <c r="F147" s="361" t="s">
        <v>379</v>
      </c>
      <c r="G147" s="367" t="s">
        <v>393</v>
      </c>
      <c r="H147" s="372" t="s">
        <v>392</v>
      </c>
      <c r="I147" s="370" t="s">
        <v>392</v>
      </c>
      <c r="J147" s="370" t="s">
        <v>392</v>
      </c>
      <c r="K147" s="370" t="s">
        <v>393</v>
      </c>
      <c r="L147" s="370" t="str">
        <f>'Item Status'!K148</f>
        <v>Slow Moving</v>
      </c>
      <c r="M147" s="373" t="s">
        <v>391</v>
      </c>
      <c r="N147" s="423" t="s">
        <v>391</v>
      </c>
      <c r="O147" s="172" t="s">
        <v>391</v>
      </c>
      <c r="P147" s="173" t="s">
        <v>393</v>
      </c>
    </row>
    <row r="148" spans="2:16" x14ac:dyDescent="0.25">
      <c r="B148" s="358">
        <v>145</v>
      </c>
      <c r="C148" s="359">
        <v>743966</v>
      </c>
      <c r="D148" s="360">
        <v>6953156285798</v>
      </c>
      <c r="E148" s="360" t="s">
        <v>380</v>
      </c>
      <c r="F148" s="361" t="s">
        <v>381</v>
      </c>
      <c r="G148" s="367" t="s">
        <v>391</v>
      </c>
      <c r="H148" s="372" t="s">
        <v>392</v>
      </c>
      <c r="I148" s="370" t="s">
        <v>393</v>
      </c>
      <c r="J148" s="370" t="s">
        <v>393</v>
      </c>
      <c r="K148" s="370" t="s">
        <v>393</v>
      </c>
      <c r="L148" s="370" t="str">
        <f>'Item Status'!K149</f>
        <v>Fast Moving</v>
      </c>
      <c r="M148" s="373" t="s">
        <v>391</v>
      </c>
      <c r="N148" s="423" t="s">
        <v>391</v>
      </c>
      <c r="O148" s="172" t="s">
        <v>391</v>
      </c>
      <c r="P148" s="173" t="s">
        <v>393</v>
      </c>
    </row>
    <row r="149" spans="2:16" x14ac:dyDescent="0.25">
      <c r="B149" s="358">
        <v>146</v>
      </c>
      <c r="C149" s="359">
        <v>743968</v>
      </c>
      <c r="D149" s="360">
        <v>6953156279025</v>
      </c>
      <c r="E149" s="360" t="s">
        <v>382</v>
      </c>
      <c r="F149" s="361" t="s">
        <v>383</v>
      </c>
      <c r="G149" s="367" t="s">
        <v>391</v>
      </c>
      <c r="H149" s="372" t="s">
        <v>391</v>
      </c>
      <c r="I149" s="370" t="s">
        <v>391</v>
      </c>
      <c r="J149" s="370" t="s">
        <v>391</v>
      </c>
      <c r="K149" s="370" t="s">
        <v>391</v>
      </c>
      <c r="L149" s="370" t="str">
        <f>'Item Status'!K150</f>
        <v>Fast Moving</v>
      </c>
      <c r="M149" s="373" t="s">
        <v>391</v>
      </c>
      <c r="N149" s="423" t="s">
        <v>391</v>
      </c>
      <c r="O149" s="172" t="s">
        <v>391</v>
      </c>
      <c r="P149" s="173" t="s">
        <v>391</v>
      </c>
    </row>
    <row r="150" spans="2:16" x14ac:dyDescent="0.25">
      <c r="B150" s="358">
        <v>147</v>
      </c>
      <c r="C150" s="359">
        <v>743975</v>
      </c>
      <c r="D150" s="360">
        <v>6953156279018</v>
      </c>
      <c r="E150" s="360" t="s">
        <v>384</v>
      </c>
      <c r="F150" s="361" t="s">
        <v>385</v>
      </c>
      <c r="G150" s="367" t="s">
        <v>391</v>
      </c>
      <c r="H150" s="372" t="s">
        <v>391</v>
      </c>
      <c r="I150" s="370" t="s">
        <v>391</v>
      </c>
      <c r="J150" s="370" t="s">
        <v>391</v>
      </c>
      <c r="K150" s="370" t="s">
        <v>391</v>
      </c>
      <c r="L150" s="370" t="str">
        <f>'Item Status'!K151</f>
        <v>Fast Moving</v>
      </c>
      <c r="M150" s="373" t="s">
        <v>391</v>
      </c>
      <c r="N150" s="423" t="s">
        <v>391</v>
      </c>
      <c r="O150" s="172" t="s">
        <v>391</v>
      </c>
      <c r="P150" s="173" t="s">
        <v>391</v>
      </c>
    </row>
    <row r="151" spans="2:16" x14ac:dyDescent="0.25">
      <c r="B151" s="358">
        <v>148</v>
      </c>
      <c r="C151" s="359">
        <v>744168</v>
      </c>
      <c r="D151" s="360">
        <v>6953156285804</v>
      </c>
      <c r="E151" s="360" t="s">
        <v>386</v>
      </c>
      <c r="F151" s="361" t="s">
        <v>387</v>
      </c>
      <c r="G151" s="367" t="s">
        <v>393</v>
      </c>
      <c r="H151" s="372" t="s">
        <v>391</v>
      </c>
      <c r="I151" s="370" t="s">
        <v>391</v>
      </c>
      <c r="J151" s="370" t="s">
        <v>391</v>
      </c>
      <c r="K151" s="370" t="s">
        <v>391</v>
      </c>
      <c r="L151" s="370" t="str">
        <f>'Item Status'!K152</f>
        <v>Fast Moving</v>
      </c>
      <c r="M151" s="373" t="s">
        <v>391</v>
      </c>
      <c r="N151" s="423" t="s">
        <v>391</v>
      </c>
      <c r="O151" s="172" t="s">
        <v>391</v>
      </c>
      <c r="P151" s="173" t="s">
        <v>393</v>
      </c>
    </row>
    <row r="152" spans="2:16" x14ac:dyDescent="0.25">
      <c r="B152" s="358">
        <v>149</v>
      </c>
      <c r="C152" s="374">
        <v>746545</v>
      </c>
      <c r="D152" s="375">
        <v>6953156285460</v>
      </c>
      <c r="E152" s="375" t="s">
        <v>431</v>
      </c>
      <c r="F152" s="376" t="s">
        <v>432</v>
      </c>
      <c r="G152" s="367" t="s">
        <v>392</v>
      </c>
      <c r="H152" s="372" t="s">
        <v>392</v>
      </c>
      <c r="I152" s="370" t="s">
        <v>392</v>
      </c>
      <c r="J152" s="370" t="s">
        <v>392</v>
      </c>
      <c r="K152" s="370" t="s">
        <v>392</v>
      </c>
      <c r="L152" s="370" t="str">
        <f>'Item Status'!K153</f>
        <v>Non Moving</v>
      </c>
      <c r="M152" s="373" t="s">
        <v>392</v>
      </c>
      <c r="N152" s="424" t="s">
        <v>392</v>
      </c>
      <c r="O152" s="172" t="s">
        <v>392</v>
      </c>
      <c r="P152" s="173" t="s">
        <v>392</v>
      </c>
    </row>
    <row r="153" spans="2:16" x14ac:dyDescent="0.25">
      <c r="B153" s="358">
        <v>150</v>
      </c>
      <c r="C153" s="374">
        <v>746546</v>
      </c>
      <c r="D153" s="375">
        <v>6953156279643</v>
      </c>
      <c r="E153" s="375" t="s">
        <v>433</v>
      </c>
      <c r="F153" s="376" t="s">
        <v>434</v>
      </c>
      <c r="G153" s="367" t="s">
        <v>392</v>
      </c>
      <c r="H153" s="372" t="s">
        <v>393</v>
      </c>
      <c r="I153" s="370" t="s">
        <v>393</v>
      </c>
      <c r="J153" s="370" t="s">
        <v>393</v>
      </c>
      <c r="K153" s="370" t="s">
        <v>393</v>
      </c>
      <c r="L153" s="370" t="str">
        <f>'Item Status'!K154</f>
        <v>Slow Moving</v>
      </c>
      <c r="M153" s="373" t="s">
        <v>393</v>
      </c>
      <c r="N153" s="424" t="s">
        <v>393</v>
      </c>
      <c r="O153" s="172" t="s">
        <v>391</v>
      </c>
      <c r="P153" s="173" t="s">
        <v>392</v>
      </c>
    </row>
    <row r="154" spans="2:16" x14ac:dyDescent="0.25">
      <c r="B154" s="358">
        <v>151</v>
      </c>
      <c r="C154" s="374">
        <v>746547</v>
      </c>
      <c r="D154" s="375">
        <v>6953156282094</v>
      </c>
      <c r="E154" s="375" t="s">
        <v>435</v>
      </c>
      <c r="F154" s="376" t="s">
        <v>436</v>
      </c>
      <c r="G154" s="367" t="s">
        <v>392</v>
      </c>
      <c r="H154" s="372" t="s">
        <v>393</v>
      </c>
      <c r="I154" s="370" t="s">
        <v>391</v>
      </c>
      <c r="J154" s="370" t="s">
        <v>391</v>
      </c>
      <c r="K154" s="370" t="s">
        <v>391</v>
      </c>
      <c r="L154" s="370" t="str">
        <f>'Item Status'!K155</f>
        <v>Slow Moving</v>
      </c>
      <c r="M154" s="373" t="s">
        <v>391</v>
      </c>
      <c r="N154" s="424" t="s">
        <v>391</v>
      </c>
      <c r="O154" s="172" t="s">
        <v>391</v>
      </c>
      <c r="P154" s="173" t="s">
        <v>392</v>
      </c>
    </row>
    <row r="155" spans="2:16" x14ac:dyDescent="0.25">
      <c r="B155" s="358">
        <v>152</v>
      </c>
      <c r="C155" s="374">
        <v>746548</v>
      </c>
      <c r="D155" s="375">
        <v>6953156282117</v>
      </c>
      <c r="E155" s="375" t="s">
        <v>437</v>
      </c>
      <c r="F155" s="376" t="s">
        <v>438</v>
      </c>
      <c r="G155" s="367" t="s">
        <v>393</v>
      </c>
      <c r="H155" s="372" t="s">
        <v>392</v>
      </c>
      <c r="I155" s="370" t="s">
        <v>393</v>
      </c>
      <c r="J155" s="370" t="s">
        <v>393</v>
      </c>
      <c r="K155" s="370" t="s">
        <v>393</v>
      </c>
      <c r="L155" s="370" t="str">
        <f>'Item Status'!K156</f>
        <v>Slow Moving</v>
      </c>
      <c r="M155" s="373" t="s">
        <v>391</v>
      </c>
      <c r="N155" s="424" t="s">
        <v>391</v>
      </c>
      <c r="O155" s="172" t="s">
        <v>391</v>
      </c>
      <c r="P155" s="173" t="s">
        <v>392</v>
      </c>
    </row>
    <row r="156" spans="2:16" x14ac:dyDescent="0.25">
      <c r="B156" s="358">
        <v>153</v>
      </c>
      <c r="C156" s="374">
        <v>746549</v>
      </c>
      <c r="D156" s="375">
        <v>6953156282124</v>
      </c>
      <c r="E156" s="375" t="s">
        <v>439</v>
      </c>
      <c r="F156" s="376" t="s">
        <v>440</v>
      </c>
      <c r="G156" s="367" t="s">
        <v>392</v>
      </c>
      <c r="H156" s="372" t="s">
        <v>393</v>
      </c>
      <c r="I156" s="370" t="s">
        <v>393</v>
      </c>
      <c r="J156" s="370" t="s">
        <v>391</v>
      </c>
      <c r="K156" s="370" t="s">
        <v>391</v>
      </c>
      <c r="L156" s="370" t="str">
        <f>'Item Status'!K157</f>
        <v>Slow Moving</v>
      </c>
      <c r="M156" s="373" t="s">
        <v>391</v>
      </c>
      <c r="N156" s="424" t="s">
        <v>391</v>
      </c>
      <c r="O156" s="172" t="s">
        <v>391</v>
      </c>
      <c r="P156" s="173" t="s">
        <v>392</v>
      </c>
    </row>
    <row r="157" spans="2:16" x14ac:dyDescent="0.25">
      <c r="B157" s="377">
        <v>154</v>
      </c>
      <c r="C157" s="374">
        <v>746699</v>
      </c>
      <c r="D157" s="375">
        <v>744790317374</v>
      </c>
      <c r="E157" s="375" t="s">
        <v>447</v>
      </c>
      <c r="F157" s="376" t="s">
        <v>448</v>
      </c>
      <c r="G157" s="367" t="s">
        <v>392</v>
      </c>
      <c r="H157" s="372" t="s">
        <v>392</v>
      </c>
      <c r="I157" s="370" t="s">
        <v>393</v>
      </c>
      <c r="J157" s="370" t="s">
        <v>393</v>
      </c>
      <c r="K157" s="370" t="s">
        <v>391</v>
      </c>
      <c r="L157" s="370" t="str">
        <f>'Item Status'!K158</f>
        <v>Non Moving</v>
      </c>
      <c r="M157" s="373" t="s">
        <v>391</v>
      </c>
      <c r="N157" s="424" t="s">
        <v>391</v>
      </c>
      <c r="O157" s="174" t="s">
        <v>391</v>
      </c>
      <c r="P157" s="173" t="s">
        <v>391</v>
      </c>
    </row>
    <row r="158" spans="2:16" x14ac:dyDescent="0.25">
      <c r="B158" s="377">
        <v>155</v>
      </c>
      <c r="C158" s="374">
        <v>746700</v>
      </c>
      <c r="D158" s="375">
        <v>744790317381</v>
      </c>
      <c r="E158" s="375" t="s">
        <v>449</v>
      </c>
      <c r="F158" s="376" t="s">
        <v>450</v>
      </c>
      <c r="G158" s="367" t="s">
        <v>392</v>
      </c>
      <c r="H158" s="372" t="s">
        <v>392</v>
      </c>
      <c r="I158" s="370" t="s">
        <v>391</v>
      </c>
      <c r="J158" s="370" t="s">
        <v>391</v>
      </c>
      <c r="K158" s="370" t="s">
        <v>391</v>
      </c>
      <c r="L158" s="370" t="str">
        <f>'Item Status'!K159</f>
        <v>Non Moving</v>
      </c>
      <c r="M158" s="373" t="s">
        <v>391</v>
      </c>
      <c r="N158" s="424" t="s">
        <v>391</v>
      </c>
      <c r="O158" s="174" t="s">
        <v>391</v>
      </c>
      <c r="P158" s="173" t="s">
        <v>391</v>
      </c>
    </row>
    <row r="159" spans="2:16" x14ac:dyDescent="0.25">
      <c r="B159" s="377">
        <v>156</v>
      </c>
      <c r="C159" s="374">
        <v>748116</v>
      </c>
      <c r="D159" s="375">
        <v>7447902860838</v>
      </c>
      <c r="E159" s="375" t="s">
        <v>458</v>
      </c>
      <c r="F159" s="376" t="s">
        <v>459</v>
      </c>
      <c r="G159" s="378" t="s">
        <v>394</v>
      </c>
      <c r="H159" s="379" t="s">
        <v>394</v>
      </c>
      <c r="I159" s="370" t="s">
        <v>392</v>
      </c>
      <c r="J159" s="370" t="s">
        <v>392</v>
      </c>
      <c r="K159" s="370" t="s">
        <v>393</v>
      </c>
      <c r="L159" s="370" t="str">
        <f>'Item Status'!K160</f>
        <v>Non Moving</v>
      </c>
      <c r="M159" s="373" t="s">
        <v>391</v>
      </c>
      <c r="N159" s="424" t="s">
        <v>391</v>
      </c>
      <c r="O159" s="174" t="s">
        <v>391</v>
      </c>
      <c r="P159" s="173" t="s">
        <v>392</v>
      </c>
    </row>
    <row r="160" spans="2:16" x14ac:dyDescent="0.25">
      <c r="B160" s="377">
        <v>157</v>
      </c>
      <c r="C160" s="374">
        <v>748118</v>
      </c>
      <c r="D160" s="375">
        <v>7447902860692</v>
      </c>
      <c r="E160" s="375" t="s">
        <v>460</v>
      </c>
      <c r="F160" s="376" t="s">
        <v>461</v>
      </c>
      <c r="G160" s="378" t="s">
        <v>394</v>
      </c>
      <c r="H160" s="379" t="s">
        <v>394</v>
      </c>
      <c r="I160" s="370" t="s">
        <v>392</v>
      </c>
      <c r="J160" s="370" t="s">
        <v>392</v>
      </c>
      <c r="K160" s="370" t="s">
        <v>392</v>
      </c>
      <c r="L160" s="370" t="str">
        <f>'Item Status'!K161</f>
        <v>Non Moving</v>
      </c>
      <c r="M160" s="373" t="s">
        <v>393</v>
      </c>
      <c r="N160" s="424" t="s">
        <v>391</v>
      </c>
      <c r="O160" s="174" t="s">
        <v>391</v>
      </c>
      <c r="P160" s="173" t="s">
        <v>392</v>
      </c>
    </row>
    <row r="161" spans="2:16" x14ac:dyDescent="0.25">
      <c r="B161" s="377">
        <v>158</v>
      </c>
      <c r="C161" s="374">
        <v>748119</v>
      </c>
      <c r="D161" s="375">
        <v>7447902860524</v>
      </c>
      <c r="E161" s="375" t="s">
        <v>462</v>
      </c>
      <c r="F161" s="376" t="s">
        <v>463</v>
      </c>
      <c r="G161" s="378" t="s">
        <v>394</v>
      </c>
      <c r="H161" s="379" t="s">
        <v>394</v>
      </c>
      <c r="I161" s="370" t="s">
        <v>392</v>
      </c>
      <c r="J161" s="370" t="s">
        <v>392</v>
      </c>
      <c r="K161" s="370" t="s">
        <v>392</v>
      </c>
      <c r="L161" s="370" t="str">
        <f>'Item Status'!K162</f>
        <v>Non Moving</v>
      </c>
      <c r="M161" s="373" t="s">
        <v>392</v>
      </c>
      <c r="N161" s="424" t="s">
        <v>392</v>
      </c>
      <c r="O161" s="174" t="s">
        <v>392</v>
      </c>
      <c r="P161" s="173" t="s">
        <v>392</v>
      </c>
    </row>
    <row r="162" spans="2:16" x14ac:dyDescent="0.25">
      <c r="B162" s="377">
        <v>159</v>
      </c>
      <c r="C162" s="374">
        <v>748120</v>
      </c>
      <c r="D162" s="375">
        <v>7447902860456</v>
      </c>
      <c r="E162" s="375" t="s">
        <v>464</v>
      </c>
      <c r="F162" s="376" t="s">
        <v>465</v>
      </c>
      <c r="G162" s="378" t="s">
        <v>394</v>
      </c>
      <c r="H162" s="379" t="s">
        <v>394</v>
      </c>
      <c r="I162" s="370" t="s">
        <v>392</v>
      </c>
      <c r="J162" s="370" t="s">
        <v>392</v>
      </c>
      <c r="K162" s="370" t="s">
        <v>392</v>
      </c>
      <c r="L162" s="370" t="str">
        <f>'Item Status'!K163</f>
        <v>Non Moving</v>
      </c>
      <c r="M162" s="373" t="s">
        <v>393</v>
      </c>
      <c r="N162" s="424" t="s">
        <v>391</v>
      </c>
      <c r="O162" s="174" t="s">
        <v>391</v>
      </c>
      <c r="P162" s="173" t="s">
        <v>392</v>
      </c>
    </row>
    <row r="163" spans="2:16" x14ac:dyDescent="0.25">
      <c r="B163" s="377">
        <v>160</v>
      </c>
      <c r="C163" s="374">
        <v>748121</v>
      </c>
      <c r="D163" s="375">
        <v>7447902860388</v>
      </c>
      <c r="E163" s="375" t="s">
        <v>466</v>
      </c>
      <c r="F163" s="376" t="s">
        <v>467</v>
      </c>
      <c r="G163" s="378" t="s">
        <v>394</v>
      </c>
      <c r="H163" s="379" t="s">
        <v>394</v>
      </c>
      <c r="I163" s="370" t="s">
        <v>392</v>
      </c>
      <c r="J163" s="370" t="s">
        <v>392</v>
      </c>
      <c r="K163" s="370" t="s">
        <v>392</v>
      </c>
      <c r="L163" s="370" t="str">
        <f>'Item Status'!K164</f>
        <v>Non Moving</v>
      </c>
      <c r="M163" s="373" t="s">
        <v>392</v>
      </c>
      <c r="N163" s="424" t="s">
        <v>393</v>
      </c>
      <c r="O163" s="174" t="s">
        <v>393</v>
      </c>
      <c r="P163" s="173" t="s">
        <v>392</v>
      </c>
    </row>
    <row r="164" spans="2:16" x14ac:dyDescent="0.25">
      <c r="B164" s="377">
        <v>161</v>
      </c>
      <c r="C164" s="374">
        <v>748127</v>
      </c>
      <c r="D164" s="375">
        <v>4716076167467</v>
      </c>
      <c r="E164" s="375" t="s">
        <v>468</v>
      </c>
      <c r="F164" s="376" t="s">
        <v>469</v>
      </c>
      <c r="G164" s="378" t="s">
        <v>394</v>
      </c>
      <c r="H164" s="379" t="s">
        <v>394</v>
      </c>
      <c r="I164" s="370" t="s">
        <v>392</v>
      </c>
      <c r="J164" s="370" t="s">
        <v>393</v>
      </c>
      <c r="K164" s="370" t="s">
        <v>391</v>
      </c>
      <c r="L164" s="370" t="str">
        <f>'Item Status'!K165</f>
        <v>Non Moving</v>
      </c>
      <c r="M164" s="373" t="s">
        <v>391</v>
      </c>
      <c r="N164" s="424" t="s">
        <v>391</v>
      </c>
      <c r="O164" s="174" t="s">
        <v>391</v>
      </c>
      <c r="P164" s="173" t="s">
        <v>392</v>
      </c>
    </row>
    <row r="165" spans="2:16" x14ac:dyDescent="0.25">
      <c r="B165" s="377">
        <v>162</v>
      </c>
      <c r="C165" s="374">
        <v>748128</v>
      </c>
      <c r="D165" s="375">
        <v>4716076167443</v>
      </c>
      <c r="E165" s="375" t="s">
        <v>470</v>
      </c>
      <c r="F165" s="376" t="s">
        <v>471</v>
      </c>
      <c r="G165" s="378" t="s">
        <v>394</v>
      </c>
      <c r="H165" s="379" t="s">
        <v>394</v>
      </c>
      <c r="I165" s="370" t="s">
        <v>392</v>
      </c>
      <c r="J165" s="370" t="s">
        <v>393</v>
      </c>
      <c r="K165" s="370" t="s">
        <v>391</v>
      </c>
      <c r="L165" s="370" t="str">
        <f>'Item Status'!K166</f>
        <v>Non Moving</v>
      </c>
      <c r="M165" s="373" t="s">
        <v>391</v>
      </c>
      <c r="N165" s="424" t="s">
        <v>391</v>
      </c>
      <c r="O165" s="174" t="s">
        <v>391</v>
      </c>
      <c r="P165" s="173" t="s">
        <v>391</v>
      </c>
    </row>
    <row r="166" spans="2:16" x14ac:dyDescent="0.25">
      <c r="B166" s="377">
        <v>163</v>
      </c>
      <c r="C166" s="374">
        <v>748129</v>
      </c>
      <c r="D166" s="375">
        <v>4716076167313</v>
      </c>
      <c r="E166" s="375" t="s">
        <v>472</v>
      </c>
      <c r="F166" s="376" t="s">
        <v>473</v>
      </c>
      <c r="G166" s="378" t="s">
        <v>394</v>
      </c>
      <c r="H166" s="379" t="s">
        <v>394</v>
      </c>
      <c r="I166" s="370" t="s">
        <v>392</v>
      </c>
      <c r="J166" s="370" t="s">
        <v>392</v>
      </c>
      <c r="K166" s="370" t="s">
        <v>393</v>
      </c>
      <c r="L166" s="370" t="str">
        <f>'Item Status'!K167</f>
        <v>Non Moving</v>
      </c>
      <c r="M166" s="373" t="s">
        <v>391</v>
      </c>
      <c r="N166" s="424" t="s">
        <v>391</v>
      </c>
      <c r="O166" s="174" t="s">
        <v>391</v>
      </c>
      <c r="P166" s="173" t="s">
        <v>392</v>
      </c>
    </row>
    <row r="167" spans="2:16" x14ac:dyDescent="0.25">
      <c r="B167" s="377">
        <v>164</v>
      </c>
      <c r="C167" s="374">
        <v>748131</v>
      </c>
      <c r="D167" s="375">
        <v>4716076167337</v>
      </c>
      <c r="E167" s="375" t="s">
        <v>474</v>
      </c>
      <c r="F167" s="376" t="s">
        <v>475</v>
      </c>
      <c r="G167" s="378" t="s">
        <v>394</v>
      </c>
      <c r="H167" s="379" t="s">
        <v>394</v>
      </c>
      <c r="I167" s="370" t="s">
        <v>392</v>
      </c>
      <c r="J167" s="370" t="s">
        <v>392</v>
      </c>
      <c r="K167" s="370" t="s">
        <v>393</v>
      </c>
      <c r="L167" s="370" t="str">
        <f>'Item Status'!K168</f>
        <v>Non Moving</v>
      </c>
      <c r="M167" s="373" t="s">
        <v>393</v>
      </c>
      <c r="N167" s="424" t="s">
        <v>393</v>
      </c>
      <c r="O167" s="174" t="s">
        <v>393</v>
      </c>
      <c r="P167" s="173" t="s">
        <v>392</v>
      </c>
    </row>
    <row r="168" spans="2:16" x14ac:dyDescent="0.25">
      <c r="B168" s="377">
        <v>165</v>
      </c>
      <c r="C168" s="374">
        <v>748133</v>
      </c>
      <c r="D168" s="375">
        <v>4716076161304</v>
      </c>
      <c r="E168" s="375" t="s">
        <v>476</v>
      </c>
      <c r="F168" s="376" t="s">
        <v>477</v>
      </c>
      <c r="G168" s="378" t="s">
        <v>394</v>
      </c>
      <c r="H168" s="379" t="s">
        <v>394</v>
      </c>
      <c r="I168" s="370" t="s">
        <v>392</v>
      </c>
      <c r="J168" s="370" t="s">
        <v>392</v>
      </c>
      <c r="K168" s="370" t="s">
        <v>392</v>
      </c>
      <c r="L168" s="370" t="str">
        <f>'Item Status'!K169</f>
        <v>Non Moving</v>
      </c>
      <c r="M168" s="373" t="s">
        <v>393</v>
      </c>
      <c r="N168" s="423" t="s">
        <v>391</v>
      </c>
      <c r="O168" s="172" t="s">
        <v>391</v>
      </c>
      <c r="P168" s="173" t="s">
        <v>391</v>
      </c>
    </row>
    <row r="169" spans="2:16" x14ac:dyDescent="0.25">
      <c r="B169" s="380">
        <v>166</v>
      </c>
      <c r="C169" s="344">
        <v>751056</v>
      </c>
      <c r="E169" s="344" t="s">
        <v>514</v>
      </c>
      <c r="F169" s="344" t="s">
        <v>518</v>
      </c>
      <c r="G169" s="378" t="s">
        <v>394</v>
      </c>
      <c r="H169" s="372"/>
      <c r="I169" s="370"/>
      <c r="J169" s="370"/>
      <c r="K169" s="370"/>
      <c r="L169" s="370"/>
      <c r="M169" s="373" t="s">
        <v>392</v>
      </c>
      <c r="N169" s="423" t="s">
        <v>391</v>
      </c>
      <c r="O169" s="172" t="s">
        <v>391</v>
      </c>
      <c r="P169" s="173" t="s">
        <v>391</v>
      </c>
    </row>
    <row r="170" spans="2:16" x14ac:dyDescent="0.25">
      <c r="B170" s="380">
        <v>167</v>
      </c>
      <c r="C170" s="344">
        <v>751059</v>
      </c>
      <c r="E170" s="344" t="s">
        <v>515</v>
      </c>
      <c r="F170" s="344" t="s">
        <v>519</v>
      </c>
      <c r="G170" s="378" t="s">
        <v>394</v>
      </c>
      <c r="H170" s="372"/>
      <c r="I170" s="370"/>
      <c r="J170" s="370"/>
      <c r="K170" s="370"/>
      <c r="L170" s="370"/>
      <c r="M170" s="373" t="s">
        <v>392</v>
      </c>
      <c r="N170" s="423" t="s">
        <v>392</v>
      </c>
      <c r="O170" s="172" t="s">
        <v>391</v>
      </c>
      <c r="P170" s="173" t="s">
        <v>391</v>
      </c>
    </row>
    <row r="171" spans="2:16" x14ac:dyDescent="0.25">
      <c r="B171" s="380">
        <v>168</v>
      </c>
      <c r="C171" s="344">
        <v>751060</v>
      </c>
      <c r="E171" s="344" t="s">
        <v>516</v>
      </c>
      <c r="F171" s="344" t="s">
        <v>520</v>
      </c>
      <c r="G171" s="378" t="s">
        <v>394</v>
      </c>
      <c r="H171" s="380"/>
      <c r="I171" s="380"/>
      <c r="J171" s="344"/>
      <c r="K171" s="344"/>
      <c r="L171" s="344"/>
      <c r="M171" s="373" t="s">
        <v>392</v>
      </c>
      <c r="N171" s="172" t="s">
        <v>391</v>
      </c>
      <c r="O171" s="172" t="s">
        <v>391</v>
      </c>
      <c r="P171" s="173" t="s">
        <v>391</v>
      </c>
    </row>
    <row r="172" spans="2:16" x14ac:dyDescent="0.25">
      <c r="B172" s="380">
        <v>169</v>
      </c>
      <c r="C172" s="344">
        <v>751063</v>
      </c>
      <c r="D172" s="344"/>
      <c r="E172" s="344" t="s">
        <v>517</v>
      </c>
      <c r="F172" s="344" t="s">
        <v>521</v>
      </c>
      <c r="G172" s="378" t="s">
        <v>394</v>
      </c>
      <c r="H172" s="380"/>
      <c r="I172" s="380"/>
      <c r="J172" s="344"/>
      <c r="K172" s="344"/>
      <c r="L172" s="344"/>
      <c r="M172" s="373" t="s">
        <v>392</v>
      </c>
      <c r="N172" s="172" t="s">
        <v>391</v>
      </c>
      <c r="O172" s="172" t="s">
        <v>391</v>
      </c>
      <c r="P172" s="173" t="s">
        <v>391</v>
      </c>
    </row>
  </sheetData>
  <mergeCells count="1">
    <mergeCell ref="G2:P2"/>
  </mergeCells>
  <conditionalFormatting sqref="M4:M133">
    <cfRule type="cellIs" dxfId="63" priority="62" operator="equal">
      <formula>"Non Moving"</formula>
    </cfRule>
    <cfRule type="cellIs" dxfId="62" priority="63" operator="equal">
      <formula>"Slow Moving"</formula>
    </cfRule>
    <cfRule type="cellIs" dxfId="61" priority="64" operator="equal">
      <formula>"Fast Moving"</formula>
    </cfRule>
  </conditionalFormatting>
  <conditionalFormatting sqref="M4">
    <cfRule type="cellIs" dxfId="60" priority="61" operator="equal">
      <formula>"Fast Moving"</formula>
    </cfRule>
  </conditionalFormatting>
  <conditionalFormatting sqref="N4">
    <cfRule type="cellIs" dxfId="59" priority="58" operator="equal">
      <formula>"Non Moving"</formula>
    </cfRule>
    <cfRule type="cellIs" dxfId="58" priority="59" operator="equal">
      <formula>"Slow Moving"</formula>
    </cfRule>
    <cfRule type="cellIs" dxfId="57" priority="60" operator="equal">
      <formula>"Fast Moving"</formula>
    </cfRule>
  </conditionalFormatting>
  <conditionalFormatting sqref="N4">
    <cfRule type="cellIs" dxfId="56" priority="57" operator="equal">
      <formula>"Fast Moving"</formula>
    </cfRule>
  </conditionalFormatting>
  <conditionalFormatting sqref="N5:N151 N168:N169">
    <cfRule type="cellIs" dxfId="55" priority="54" operator="equal">
      <formula>"Non Moving"</formula>
    </cfRule>
    <cfRule type="cellIs" dxfId="54" priority="55" operator="equal">
      <formula>"Slow Moving"</formula>
    </cfRule>
    <cfRule type="cellIs" dxfId="53" priority="56" operator="equal">
      <formula>"Fast Moving"</formula>
    </cfRule>
  </conditionalFormatting>
  <conditionalFormatting sqref="N5:N151 N168:N169">
    <cfRule type="cellIs" dxfId="52" priority="53" operator="equal">
      <formula>"Fast Moving"</formula>
    </cfRule>
  </conditionalFormatting>
  <conditionalFormatting sqref="O4:O156 O168:O169">
    <cfRule type="cellIs" dxfId="51" priority="50" operator="equal">
      <formula>"Non Moving"</formula>
    </cfRule>
    <cfRule type="cellIs" dxfId="50" priority="51" operator="equal">
      <formula>"Slow Moving"</formula>
    </cfRule>
    <cfRule type="cellIs" dxfId="49" priority="52" operator="equal">
      <formula>"Fast Moving"</formula>
    </cfRule>
  </conditionalFormatting>
  <conditionalFormatting sqref="O4:O156 O168:O169">
    <cfRule type="cellIs" dxfId="48" priority="49" operator="equal">
      <formula>"Fast Moving"</formula>
    </cfRule>
  </conditionalFormatting>
  <conditionalFormatting sqref="P4:P169">
    <cfRule type="cellIs" dxfId="47" priority="46" operator="equal">
      <formula>"Non Moving"</formula>
    </cfRule>
    <cfRule type="cellIs" dxfId="46" priority="47" operator="equal">
      <formula>"Slow Moving"</formula>
    </cfRule>
    <cfRule type="cellIs" dxfId="45" priority="48" operator="equal">
      <formula>"Fast Moving"</formula>
    </cfRule>
  </conditionalFormatting>
  <conditionalFormatting sqref="P4:P169">
    <cfRule type="cellIs" dxfId="44" priority="45" operator="equal">
      <formula>"Fast Moving"</formula>
    </cfRule>
  </conditionalFormatting>
  <conditionalFormatting sqref="H4 H169 H6:H158">
    <cfRule type="cellIs" dxfId="43" priority="42" operator="equal">
      <formula>"Non Moving"</formula>
    </cfRule>
    <cfRule type="cellIs" dxfId="42" priority="43" operator="equal">
      <formula>"Slow Moving"</formula>
    </cfRule>
    <cfRule type="cellIs" dxfId="41" priority="44" operator="equal">
      <formula>"Fast Moving"</formula>
    </cfRule>
  </conditionalFormatting>
  <conditionalFormatting sqref="H4 H169 H6:H158">
    <cfRule type="cellIs" dxfId="40" priority="41" operator="equal">
      <formula>"Fast Moving"</formula>
    </cfRule>
  </conditionalFormatting>
  <conditionalFormatting sqref="I4">
    <cfRule type="cellIs" dxfId="39" priority="39" operator="equal">
      <formula>"Slow Moving"</formula>
    </cfRule>
    <cfRule type="cellIs" dxfId="38" priority="40" operator="equal">
      <formula>$I$4</formula>
    </cfRule>
  </conditionalFormatting>
  <conditionalFormatting sqref="I4:I168">
    <cfRule type="cellIs" dxfId="37" priority="36" operator="equal">
      <formula>"Non Moving"</formula>
    </cfRule>
    <cfRule type="cellIs" dxfId="36" priority="37" operator="equal">
      <formula>"Fast Moving"</formula>
    </cfRule>
    <cfRule type="cellIs" dxfId="35" priority="38" operator="equal">
      <formula>"Slow Moving"</formula>
    </cfRule>
  </conditionalFormatting>
  <conditionalFormatting sqref="H5">
    <cfRule type="cellIs" dxfId="34" priority="33" operator="equal">
      <formula>"Non Moving"</formula>
    </cfRule>
    <cfRule type="cellIs" dxfId="33" priority="34" operator="equal">
      <formula>"Fast Moving"</formula>
    </cfRule>
    <cfRule type="cellIs" dxfId="32" priority="35" operator="equal">
      <formula>"Slow Moving"</formula>
    </cfRule>
  </conditionalFormatting>
  <conditionalFormatting sqref="G4:G158">
    <cfRule type="cellIs" dxfId="31" priority="30" operator="equal">
      <formula>"Non Moving"</formula>
    </cfRule>
    <cfRule type="cellIs" dxfId="30" priority="31" operator="equal">
      <formula>"Slow Moving"</formula>
    </cfRule>
    <cfRule type="cellIs" dxfId="29" priority="32" operator="equal">
      <formula>"Fast Moving"</formula>
    </cfRule>
  </conditionalFormatting>
  <conditionalFormatting sqref="G4:G158">
    <cfRule type="cellIs" dxfId="28" priority="29" operator="equal">
      <formula>"Fast Moving"</formula>
    </cfRule>
  </conditionalFormatting>
  <conditionalFormatting sqref="H4:P169">
    <cfRule type="cellIs" dxfId="27" priority="25" operator="equal">
      <formula>"Non Moving"</formula>
    </cfRule>
    <cfRule type="cellIs" dxfId="26" priority="26" operator="equal">
      <formula>"Slow Moving"</formula>
    </cfRule>
    <cfRule type="cellIs" dxfId="25" priority="27" operator="equal">
      <formula>"Fast Moving"</formula>
    </cfRule>
    <cfRule type="cellIs" dxfId="24" priority="28" operator="equal">
      <formula>"Slow Moving"</formula>
    </cfRule>
  </conditionalFormatting>
  <conditionalFormatting sqref="N170">
    <cfRule type="cellIs" dxfId="23" priority="22" operator="equal">
      <formula>"Non Moving"</formula>
    </cfRule>
    <cfRule type="cellIs" dxfId="22" priority="23" operator="equal">
      <formula>"Slow Moving"</formula>
    </cfRule>
    <cfRule type="cellIs" dxfId="21" priority="24" operator="equal">
      <formula>"Fast Moving"</formula>
    </cfRule>
  </conditionalFormatting>
  <conditionalFormatting sqref="N170">
    <cfRule type="cellIs" dxfId="20" priority="21" operator="equal">
      <formula>"Fast Moving"</formula>
    </cfRule>
  </conditionalFormatting>
  <conditionalFormatting sqref="O170:O172 N171:N172">
    <cfRule type="cellIs" dxfId="19" priority="18" operator="equal">
      <formula>"Non Moving"</formula>
    </cfRule>
    <cfRule type="cellIs" dxfId="18" priority="19" operator="equal">
      <formula>"Slow Moving"</formula>
    </cfRule>
    <cfRule type="cellIs" dxfId="17" priority="20" operator="equal">
      <formula>"Fast Moving"</formula>
    </cfRule>
  </conditionalFormatting>
  <conditionalFormatting sqref="O170:O172 N171:N172">
    <cfRule type="cellIs" dxfId="16" priority="17" operator="equal">
      <formula>"Fast Moving"</formula>
    </cfRule>
  </conditionalFormatting>
  <conditionalFormatting sqref="P170:P172">
    <cfRule type="cellIs" dxfId="15" priority="14" operator="equal">
      <formula>"Non Moving"</formula>
    </cfRule>
    <cfRule type="cellIs" dxfId="14" priority="15" operator="equal">
      <formula>"Slow Moving"</formula>
    </cfRule>
    <cfRule type="cellIs" dxfId="13" priority="16" operator="equal">
      <formula>"Fast Moving"</formula>
    </cfRule>
  </conditionalFormatting>
  <conditionalFormatting sqref="P170:P172">
    <cfRule type="cellIs" dxfId="12" priority="13" operator="equal">
      <formula>"Fast Moving"</formula>
    </cfRule>
  </conditionalFormatting>
  <conditionalFormatting sqref="H170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H170">
    <cfRule type="cellIs" dxfId="8" priority="9" operator="equal">
      <formula>"Fast Moving"</formula>
    </cfRule>
  </conditionalFormatting>
  <conditionalFormatting sqref="H170:P170 N171:P172">
    <cfRule type="cellIs" dxfId="7" priority="5" operator="equal">
      <formula>"Non Moving"</formula>
    </cfRule>
    <cfRule type="cellIs" dxfId="6" priority="6" operator="equal">
      <formula>"Slow Moving"</formula>
    </cfRule>
    <cfRule type="cellIs" dxfId="5" priority="7" operator="equal">
      <formula>"Fast Moving"</formula>
    </cfRule>
    <cfRule type="cellIs" dxfId="4" priority="8" operator="equal">
      <formula>"Slow Moving"</formula>
    </cfRule>
  </conditionalFormatting>
  <conditionalFormatting sqref="M171:M172">
    <cfRule type="cellIs" dxfId="3" priority="1" operator="equal">
      <formula>"Non Moving"</formula>
    </cfRule>
    <cfRule type="cellIs" dxfId="2" priority="2" operator="equal">
      <formula>"Slow Moving"</formula>
    </cfRule>
    <cfRule type="cellIs" dxfId="1" priority="3" operator="equal">
      <formula>"Fast Moving"</formula>
    </cfRule>
    <cfRule type="cellIs" dxfId="0" priority="4" operator="equal">
      <formula>"Slow Moving"</formula>
    </cfRule>
  </conditionalFormatting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N54"/>
  <sheetViews>
    <sheetView topLeftCell="A28" zoomScale="85" zoomScaleNormal="85" workbookViewId="0">
      <selection activeCell="I54" sqref="I54:L54"/>
    </sheetView>
  </sheetViews>
  <sheetFormatPr defaultRowHeight="27.75" x14ac:dyDescent="0.4"/>
  <cols>
    <col min="1" max="1" width="5.85546875" style="469" customWidth="1"/>
    <col min="2" max="2" width="10.42578125" style="434" customWidth="1"/>
    <col min="3" max="3" width="10.42578125" style="426" customWidth="1"/>
    <col min="4" max="8" width="16.28515625" style="464" customWidth="1"/>
    <col min="9" max="9" width="12.140625" style="426" customWidth="1"/>
    <col min="10" max="10" width="14.7109375" style="426" customWidth="1"/>
    <col min="11" max="12" width="12.140625" style="426" customWidth="1"/>
    <col min="13" max="13" width="15.85546875" style="426" bestFit="1" customWidth="1"/>
    <col min="14" max="16" width="12.140625" style="426" customWidth="1"/>
    <col min="17" max="257" width="9.140625" style="426"/>
    <col min="258" max="258" width="5" style="426" customWidth="1"/>
    <col min="259" max="513" width="9.140625" style="426"/>
    <col min="514" max="514" width="5" style="426" customWidth="1"/>
    <col min="515" max="769" width="9.140625" style="426"/>
    <col min="770" max="770" width="5" style="426" customWidth="1"/>
    <col min="771" max="1025" width="9.140625" style="426"/>
    <col min="1026" max="1026" width="5" style="426" customWidth="1"/>
    <col min="1027" max="1281" width="9.140625" style="426"/>
    <col min="1282" max="1282" width="5" style="426" customWidth="1"/>
    <col min="1283" max="1537" width="9.140625" style="426"/>
    <col min="1538" max="1538" width="5" style="426" customWidth="1"/>
    <col min="1539" max="1793" width="9.140625" style="426"/>
    <col min="1794" max="1794" width="5" style="426" customWidth="1"/>
    <col min="1795" max="2049" width="9.140625" style="426"/>
    <col min="2050" max="2050" width="5" style="426" customWidth="1"/>
    <col min="2051" max="2305" width="9.140625" style="426"/>
    <col min="2306" max="2306" width="5" style="426" customWidth="1"/>
    <col min="2307" max="2561" width="9.140625" style="426"/>
    <col min="2562" max="2562" width="5" style="426" customWidth="1"/>
    <col min="2563" max="2817" width="9.140625" style="426"/>
    <col min="2818" max="2818" width="5" style="426" customWidth="1"/>
    <col min="2819" max="3073" width="9.140625" style="426"/>
    <col min="3074" max="3074" width="5" style="426" customWidth="1"/>
    <col min="3075" max="3329" width="9.140625" style="426"/>
    <col min="3330" max="3330" width="5" style="426" customWidth="1"/>
    <col min="3331" max="3585" width="9.140625" style="426"/>
    <col min="3586" max="3586" width="5" style="426" customWidth="1"/>
    <col min="3587" max="3841" width="9.140625" style="426"/>
    <col min="3842" max="3842" width="5" style="426" customWidth="1"/>
    <col min="3843" max="4097" width="9.140625" style="426"/>
    <col min="4098" max="4098" width="5" style="426" customWidth="1"/>
    <col min="4099" max="4353" width="9.140625" style="426"/>
    <col min="4354" max="4354" width="5" style="426" customWidth="1"/>
    <col min="4355" max="4609" width="9.140625" style="426"/>
    <col min="4610" max="4610" width="5" style="426" customWidth="1"/>
    <col min="4611" max="4865" width="9.140625" style="426"/>
    <col min="4866" max="4866" width="5" style="426" customWidth="1"/>
    <col min="4867" max="5121" width="9.140625" style="426"/>
    <col min="5122" max="5122" width="5" style="426" customWidth="1"/>
    <col min="5123" max="5377" width="9.140625" style="426"/>
    <col min="5378" max="5378" width="5" style="426" customWidth="1"/>
    <col min="5379" max="5633" width="9.140625" style="426"/>
    <col min="5634" max="5634" width="5" style="426" customWidth="1"/>
    <col min="5635" max="5889" width="9.140625" style="426"/>
    <col min="5890" max="5890" width="5" style="426" customWidth="1"/>
    <col min="5891" max="6145" width="9.140625" style="426"/>
    <col min="6146" max="6146" width="5" style="426" customWidth="1"/>
    <col min="6147" max="6401" width="9.140625" style="426"/>
    <col min="6402" max="6402" width="5" style="426" customWidth="1"/>
    <col min="6403" max="6657" width="9.140625" style="426"/>
    <col min="6658" max="6658" width="5" style="426" customWidth="1"/>
    <col min="6659" max="6913" width="9.140625" style="426"/>
    <col min="6914" max="6914" width="5" style="426" customWidth="1"/>
    <col min="6915" max="7169" width="9.140625" style="426"/>
    <col min="7170" max="7170" width="5" style="426" customWidth="1"/>
    <col min="7171" max="7425" width="9.140625" style="426"/>
    <col min="7426" max="7426" width="5" style="426" customWidth="1"/>
    <col min="7427" max="7681" width="9.140625" style="426"/>
    <col min="7682" max="7682" width="5" style="426" customWidth="1"/>
    <col min="7683" max="7937" width="9.140625" style="426"/>
    <col min="7938" max="7938" width="5" style="426" customWidth="1"/>
    <col min="7939" max="8193" width="9.140625" style="426"/>
    <col min="8194" max="8194" width="5" style="426" customWidth="1"/>
    <col min="8195" max="8449" width="9.140625" style="426"/>
    <col min="8450" max="8450" width="5" style="426" customWidth="1"/>
    <col min="8451" max="8705" width="9.140625" style="426"/>
    <col min="8706" max="8706" width="5" style="426" customWidth="1"/>
    <col min="8707" max="8961" width="9.140625" style="426"/>
    <col min="8962" max="8962" width="5" style="426" customWidth="1"/>
    <col min="8963" max="9217" width="9.140625" style="426"/>
    <col min="9218" max="9218" width="5" style="426" customWidth="1"/>
    <col min="9219" max="9473" width="9.140625" style="426"/>
    <col min="9474" max="9474" width="5" style="426" customWidth="1"/>
    <col min="9475" max="9729" width="9.140625" style="426"/>
    <col min="9730" max="9730" width="5" style="426" customWidth="1"/>
    <col min="9731" max="9985" width="9.140625" style="426"/>
    <col min="9986" max="9986" width="5" style="426" customWidth="1"/>
    <col min="9987" max="10241" width="9.140625" style="426"/>
    <col min="10242" max="10242" width="5" style="426" customWidth="1"/>
    <col min="10243" max="10497" width="9.140625" style="426"/>
    <col min="10498" max="10498" width="5" style="426" customWidth="1"/>
    <col min="10499" max="10753" width="9.140625" style="426"/>
    <col min="10754" max="10754" width="5" style="426" customWidth="1"/>
    <col min="10755" max="11009" width="9.140625" style="426"/>
    <col min="11010" max="11010" width="5" style="426" customWidth="1"/>
    <col min="11011" max="11265" width="9.140625" style="426"/>
    <col min="11266" max="11266" width="5" style="426" customWidth="1"/>
    <col min="11267" max="11521" width="9.140625" style="426"/>
    <col min="11522" max="11522" width="5" style="426" customWidth="1"/>
    <col min="11523" max="11777" width="9.140625" style="426"/>
    <col min="11778" max="11778" width="5" style="426" customWidth="1"/>
    <col min="11779" max="12033" width="9.140625" style="426"/>
    <col min="12034" max="12034" width="5" style="426" customWidth="1"/>
    <col min="12035" max="12289" width="9.140625" style="426"/>
    <col min="12290" max="12290" width="5" style="426" customWidth="1"/>
    <col min="12291" max="12545" width="9.140625" style="426"/>
    <col min="12546" max="12546" width="5" style="426" customWidth="1"/>
    <col min="12547" max="12801" width="9.140625" style="426"/>
    <col min="12802" max="12802" width="5" style="426" customWidth="1"/>
    <col min="12803" max="13057" width="9.140625" style="426"/>
    <col min="13058" max="13058" width="5" style="426" customWidth="1"/>
    <col min="13059" max="13313" width="9.140625" style="426"/>
    <col min="13314" max="13314" width="5" style="426" customWidth="1"/>
    <col min="13315" max="13569" width="9.140625" style="426"/>
    <col min="13570" max="13570" width="5" style="426" customWidth="1"/>
    <col min="13571" max="13825" width="9.140625" style="426"/>
    <col min="13826" max="13826" width="5" style="426" customWidth="1"/>
    <col min="13827" max="14081" width="9.140625" style="426"/>
    <col min="14082" max="14082" width="5" style="426" customWidth="1"/>
    <col min="14083" max="14337" width="9.140625" style="426"/>
    <col min="14338" max="14338" width="5" style="426" customWidth="1"/>
    <col min="14339" max="14593" width="9.140625" style="426"/>
    <col min="14594" max="14594" width="5" style="426" customWidth="1"/>
    <col min="14595" max="14849" width="9.140625" style="426"/>
    <col min="14850" max="14850" width="5" style="426" customWidth="1"/>
    <col min="14851" max="15105" width="9.140625" style="426"/>
    <col min="15106" max="15106" width="5" style="426" customWidth="1"/>
    <col min="15107" max="15361" width="9.140625" style="426"/>
    <col min="15362" max="15362" width="5" style="426" customWidth="1"/>
    <col min="15363" max="15617" width="9.140625" style="426"/>
    <col min="15618" max="15618" width="5" style="426" customWidth="1"/>
    <col min="15619" max="15873" width="9.140625" style="426"/>
    <col min="15874" max="15874" width="5" style="426" customWidth="1"/>
    <col min="15875" max="16129" width="9.140625" style="426"/>
    <col min="16130" max="16130" width="5" style="426" customWidth="1"/>
    <col min="16131" max="16384" width="9.140625" style="426"/>
  </cols>
  <sheetData>
    <row r="1" spans="1:12" ht="15.75" customHeight="1" thickBot="1" x14ac:dyDescent="0.45"/>
    <row r="2" spans="1:12" ht="15" customHeight="1" x14ac:dyDescent="0.25">
      <c r="A2" s="546" t="s">
        <v>482</v>
      </c>
      <c r="B2" s="569">
        <v>43497</v>
      </c>
      <c r="C2" s="560"/>
      <c r="D2" s="563" t="s">
        <v>500</v>
      </c>
      <c r="E2" s="563" t="s">
        <v>523</v>
      </c>
      <c r="F2" s="563" t="s">
        <v>524</v>
      </c>
      <c r="G2" s="563" t="s">
        <v>525</v>
      </c>
      <c r="H2" s="551"/>
      <c r="I2" s="553" t="s">
        <v>19</v>
      </c>
      <c r="J2" s="555" t="s">
        <v>548</v>
      </c>
      <c r="K2" s="555" t="s">
        <v>549</v>
      </c>
      <c r="L2" s="557" t="s">
        <v>533</v>
      </c>
    </row>
    <row r="3" spans="1:12" ht="15.75" customHeight="1" x14ac:dyDescent="0.25">
      <c r="A3" s="547"/>
      <c r="B3" s="570"/>
      <c r="C3" s="562"/>
      <c r="D3" s="564"/>
      <c r="E3" s="564"/>
      <c r="F3" s="564"/>
      <c r="G3" s="564"/>
      <c r="H3" s="552"/>
      <c r="I3" s="554"/>
      <c r="J3" s="556"/>
      <c r="K3" s="556"/>
      <c r="L3" s="558"/>
    </row>
    <row r="4" spans="1:12" ht="15" customHeight="1" x14ac:dyDescent="0.25">
      <c r="A4" s="547"/>
      <c r="B4" s="454" t="s">
        <v>15</v>
      </c>
      <c r="C4" s="445" t="s">
        <v>336</v>
      </c>
      <c r="D4" s="446" t="s">
        <v>17</v>
      </c>
      <c r="E4" s="446" t="s">
        <v>17</v>
      </c>
      <c r="F4" s="446" t="s">
        <v>17</v>
      </c>
      <c r="G4" s="446" t="s">
        <v>17</v>
      </c>
      <c r="H4" s="447"/>
      <c r="I4" s="554"/>
      <c r="J4" s="556"/>
      <c r="K4" s="556"/>
      <c r="L4" s="558"/>
    </row>
    <row r="5" spans="1:12" ht="15" x14ac:dyDescent="0.25">
      <c r="A5" s="547"/>
      <c r="B5" s="455">
        <v>301</v>
      </c>
      <c r="C5" s="437" t="s">
        <v>534</v>
      </c>
      <c r="D5" s="449">
        <v>0</v>
      </c>
      <c r="E5" s="449">
        <v>31</v>
      </c>
      <c r="F5" s="449">
        <v>24</v>
      </c>
      <c r="G5" s="449">
        <v>31</v>
      </c>
      <c r="H5" s="450"/>
      <c r="I5" s="459">
        <f>SUM(D5:G5)</f>
        <v>86</v>
      </c>
      <c r="J5" s="460">
        <v>3237</v>
      </c>
      <c r="K5" s="460">
        <v>6474</v>
      </c>
      <c r="L5" s="461">
        <f>AVERAGE(D5:G5)</f>
        <v>21.5</v>
      </c>
    </row>
    <row r="6" spans="1:12" ht="15" x14ac:dyDescent="0.25">
      <c r="A6" s="547"/>
      <c r="B6" s="455">
        <v>302</v>
      </c>
      <c r="C6" s="437" t="s">
        <v>535</v>
      </c>
      <c r="D6" s="449">
        <v>0</v>
      </c>
      <c r="E6" s="449">
        <v>28</v>
      </c>
      <c r="F6" s="449">
        <v>31</v>
      </c>
      <c r="G6" s="449">
        <v>18</v>
      </c>
      <c r="H6" s="450"/>
      <c r="I6" s="459">
        <f>SUM(D6:G6)</f>
        <v>77</v>
      </c>
      <c r="J6" s="452">
        <v>2786.5</v>
      </c>
      <c r="K6" s="452">
        <v>5573</v>
      </c>
      <c r="L6" s="461">
        <f t="shared" ref="L6:L8" si="0">AVERAGE(D6:G6)</f>
        <v>19.25</v>
      </c>
    </row>
    <row r="7" spans="1:12" ht="15" x14ac:dyDescent="0.25">
      <c r="A7" s="547"/>
      <c r="B7" s="455">
        <v>306</v>
      </c>
      <c r="C7" s="437" t="s">
        <v>536</v>
      </c>
      <c r="D7" s="449">
        <v>0</v>
      </c>
      <c r="E7" s="449">
        <v>23</v>
      </c>
      <c r="F7" s="449">
        <v>13</v>
      </c>
      <c r="G7" s="449">
        <v>16</v>
      </c>
      <c r="H7" s="450"/>
      <c r="I7" s="459">
        <f>SUM(D7:G7)</f>
        <v>52</v>
      </c>
      <c r="J7" s="452">
        <v>2219</v>
      </c>
      <c r="K7" s="452">
        <v>4438</v>
      </c>
      <c r="L7" s="461">
        <f t="shared" si="0"/>
        <v>13</v>
      </c>
    </row>
    <row r="8" spans="1:12" ht="15" x14ac:dyDescent="0.25">
      <c r="A8" s="547"/>
      <c r="B8" s="455">
        <v>307</v>
      </c>
      <c r="C8" s="437" t="s">
        <v>537</v>
      </c>
      <c r="D8" s="449">
        <v>0</v>
      </c>
      <c r="E8" s="449">
        <v>32</v>
      </c>
      <c r="F8" s="449">
        <v>17</v>
      </c>
      <c r="G8" s="449">
        <v>35</v>
      </c>
      <c r="H8" s="450"/>
      <c r="I8" s="459">
        <f>SUM(D8:G8)</f>
        <v>84</v>
      </c>
      <c r="J8" s="452">
        <v>3473</v>
      </c>
      <c r="K8" s="452">
        <v>6946</v>
      </c>
      <c r="L8" s="461">
        <f t="shared" si="0"/>
        <v>21</v>
      </c>
    </row>
    <row r="9" spans="1:12" ht="15.75" thickBot="1" x14ac:dyDescent="0.3">
      <c r="A9" s="548"/>
      <c r="B9" s="573" t="s">
        <v>338</v>
      </c>
      <c r="C9" s="550"/>
      <c r="D9" s="465">
        <f>SUM(D5:D8)</f>
        <v>0</v>
      </c>
      <c r="E9" s="465">
        <f>SUM(E5:E8)</f>
        <v>114</v>
      </c>
      <c r="F9" s="465">
        <f>SUM(F5:F8)</f>
        <v>85</v>
      </c>
      <c r="G9" s="465">
        <f>SUM(G5:G8)</f>
        <v>100</v>
      </c>
      <c r="H9" s="466"/>
      <c r="I9" s="442">
        <f>SUM(I5:I8)</f>
        <v>299</v>
      </c>
      <c r="J9" s="443">
        <f>SUM(J5:J8)</f>
        <v>11715.5</v>
      </c>
      <c r="K9" s="443">
        <f>SUM(K5:K8)</f>
        <v>23431</v>
      </c>
      <c r="L9" s="444">
        <f>SUM(L5:L8)</f>
        <v>74.75</v>
      </c>
    </row>
    <row r="10" spans="1:12" s="470" customFormat="1" ht="16.5" customHeight="1" thickBot="1" x14ac:dyDescent="0.45">
      <c r="A10" s="471"/>
      <c r="B10" s="472"/>
      <c r="D10" s="473"/>
      <c r="E10" s="473"/>
      <c r="F10" s="473"/>
      <c r="G10" s="473"/>
      <c r="H10" s="473"/>
    </row>
    <row r="11" spans="1:12" ht="15" customHeight="1" x14ac:dyDescent="0.4">
      <c r="B11" s="559">
        <v>43525</v>
      </c>
      <c r="C11" s="560"/>
      <c r="D11" s="563" t="s">
        <v>526</v>
      </c>
      <c r="E11" s="563" t="s">
        <v>527</v>
      </c>
      <c r="F11" s="563" t="s">
        <v>528</v>
      </c>
      <c r="G11" s="563" t="s">
        <v>529</v>
      </c>
      <c r="H11" s="551"/>
      <c r="I11" s="553" t="s">
        <v>19</v>
      </c>
      <c r="J11" s="555" t="s">
        <v>548</v>
      </c>
      <c r="K11" s="555" t="s">
        <v>549</v>
      </c>
      <c r="L11" s="557" t="s">
        <v>533</v>
      </c>
    </row>
    <row r="12" spans="1:12" ht="15.75" customHeight="1" thickBot="1" x14ac:dyDescent="0.45">
      <c r="B12" s="561"/>
      <c r="C12" s="562"/>
      <c r="D12" s="564"/>
      <c r="E12" s="564"/>
      <c r="F12" s="564"/>
      <c r="G12" s="564"/>
      <c r="H12" s="552"/>
      <c r="I12" s="554"/>
      <c r="J12" s="556"/>
      <c r="K12" s="556"/>
      <c r="L12" s="558"/>
    </row>
    <row r="13" spans="1:12" ht="15" customHeight="1" x14ac:dyDescent="0.25">
      <c r="A13" s="546" t="s">
        <v>530</v>
      </c>
      <c r="B13" s="448" t="s">
        <v>15</v>
      </c>
      <c r="C13" s="445" t="s">
        <v>336</v>
      </c>
      <c r="D13" s="446" t="s">
        <v>17</v>
      </c>
      <c r="E13" s="446" t="s">
        <v>17</v>
      </c>
      <c r="F13" s="446" t="s">
        <v>17</v>
      </c>
      <c r="G13" s="446" t="s">
        <v>17</v>
      </c>
      <c r="H13" s="467"/>
      <c r="I13" s="554"/>
      <c r="J13" s="556"/>
      <c r="K13" s="556"/>
      <c r="L13" s="558"/>
    </row>
    <row r="14" spans="1:12" ht="15" x14ac:dyDescent="0.25">
      <c r="A14" s="547"/>
      <c r="B14" s="439">
        <v>301</v>
      </c>
      <c r="C14" s="437" t="s">
        <v>534</v>
      </c>
      <c r="D14" s="449">
        <v>29</v>
      </c>
      <c r="E14" s="449">
        <v>23</v>
      </c>
      <c r="F14" s="449">
        <v>16</v>
      </c>
      <c r="G14" s="449">
        <v>18</v>
      </c>
      <c r="H14" s="462"/>
      <c r="I14" s="441">
        <f>SUM(D14:G14)</f>
        <v>86</v>
      </c>
      <c r="J14" s="438">
        <v>4292</v>
      </c>
      <c r="K14" s="438">
        <v>8584</v>
      </c>
      <c r="L14" s="440">
        <f>AVERAGE(D14:G14)</f>
        <v>21.5</v>
      </c>
    </row>
    <row r="15" spans="1:12" ht="15" x14ac:dyDescent="0.25">
      <c r="A15" s="547"/>
      <c r="B15" s="439">
        <v>302</v>
      </c>
      <c r="C15" s="437" t="s">
        <v>535</v>
      </c>
      <c r="D15" s="449">
        <v>19</v>
      </c>
      <c r="E15" s="449">
        <v>10</v>
      </c>
      <c r="F15" s="449">
        <v>12</v>
      </c>
      <c r="G15" s="449">
        <v>24</v>
      </c>
      <c r="H15" s="462"/>
      <c r="I15" s="441">
        <f>SUM(D15:G15)</f>
        <v>65</v>
      </c>
      <c r="J15" s="438">
        <v>2952.5</v>
      </c>
      <c r="K15" s="438">
        <v>5905</v>
      </c>
      <c r="L15" s="440">
        <f t="shared" ref="L15:L17" si="1">AVERAGE(D15:G15)</f>
        <v>16.25</v>
      </c>
    </row>
    <row r="16" spans="1:12" ht="15" x14ac:dyDescent="0.25">
      <c r="A16" s="547"/>
      <c r="B16" s="439">
        <v>306</v>
      </c>
      <c r="C16" s="437" t="s">
        <v>536</v>
      </c>
      <c r="D16" s="449">
        <v>16</v>
      </c>
      <c r="E16" s="449">
        <v>18</v>
      </c>
      <c r="F16" s="449">
        <v>8</v>
      </c>
      <c r="G16" s="449">
        <v>13</v>
      </c>
      <c r="H16" s="462"/>
      <c r="I16" s="441">
        <f>SUM(D16:G16)</f>
        <v>55</v>
      </c>
      <c r="J16" s="438">
        <v>1847.5</v>
      </c>
      <c r="K16" s="438">
        <v>3695</v>
      </c>
      <c r="L16" s="440">
        <f t="shared" si="1"/>
        <v>13.75</v>
      </c>
    </row>
    <row r="17" spans="1:14" ht="15" x14ac:dyDescent="0.25">
      <c r="A17" s="547"/>
      <c r="B17" s="439">
        <v>307</v>
      </c>
      <c r="C17" s="437" t="s">
        <v>537</v>
      </c>
      <c r="D17" s="449">
        <v>24</v>
      </c>
      <c r="E17" s="449">
        <v>16</v>
      </c>
      <c r="F17" s="449">
        <v>21</v>
      </c>
      <c r="G17" s="449">
        <v>11</v>
      </c>
      <c r="H17" s="462"/>
      <c r="I17" s="441">
        <f>SUM(D17:G17)</f>
        <v>72</v>
      </c>
      <c r="J17" s="438">
        <v>3199</v>
      </c>
      <c r="K17" s="438">
        <v>6398</v>
      </c>
      <c r="L17" s="440">
        <f t="shared" si="1"/>
        <v>18</v>
      </c>
    </row>
    <row r="18" spans="1:14" ht="15.75" thickBot="1" x14ac:dyDescent="0.3">
      <c r="A18" s="548"/>
      <c r="B18" s="549" t="s">
        <v>338</v>
      </c>
      <c r="C18" s="550"/>
      <c r="D18" s="465">
        <f>SUM(D14:D17)</f>
        <v>88</v>
      </c>
      <c r="E18" s="465">
        <f>SUM(E14:E17)</f>
        <v>67</v>
      </c>
      <c r="F18" s="465">
        <f>SUM(F14:F17)</f>
        <v>57</v>
      </c>
      <c r="G18" s="465">
        <f>SUM(G14:G17)</f>
        <v>66</v>
      </c>
      <c r="H18" s="468"/>
      <c r="I18" s="442">
        <f>SUM(I14:I17)</f>
        <v>278</v>
      </c>
      <c r="J18" s="443">
        <f>SUM(J14:J17)</f>
        <v>12291</v>
      </c>
      <c r="K18" s="443">
        <f>SUM(K14:K17)</f>
        <v>24582</v>
      </c>
      <c r="L18" s="444">
        <f>SUM(L14:L17)</f>
        <v>69.5</v>
      </c>
    </row>
    <row r="19" spans="1:14" ht="17.25" customHeight="1" thickBot="1" x14ac:dyDescent="0.45"/>
    <row r="20" spans="1:14" x14ac:dyDescent="0.4">
      <c r="B20" s="559">
        <v>43556</v>
      </c>
      <c r="C20" s="560"/>
      <c r="D20" s="563" t="s">
        <v>538</v>
      </c>
      <c r="E20" s="563" t="s">
        <v>539</v>
      </c>
      <c r="F20" s="563" t="s">
        <v>540</v>
      </c>
      <c r="G20" s="563" t="s">
        <v>541</v>
      </c>
      <c r="H20" s="551"/>
      <c r="I20" s="553" t="s">
        <v>19</v>
      </c>
      <c r="J20" s="555" t="s">
        <v>548</v>
      </c>
      <c r="K20" s="555" t="s">
        <v>549</v>
      </c>
      <c r="L20" s="557" t="s">
        <v>533</v>
      </c>
      <c r="M20" s="536"/>
      <c r="N20" s="536"/>
    </row>
    <row r="21" spans="1:14" ht="28.5" thickBot="1" x14ac:dyDescent="0.45">
      <c r="B21" s="561"/>
      <c r="C21" s="562"/>
      <c r="D21" s="564"/>
      <c r="E21" s="564"/>
      <c r="F21" s="564"/>
      <c r="G21" s="564"/>
      <c r="H21" s="552"/>
      <c r="I21" s="554"/>
      <c r="J21" s="556"/>
      <c r="K21" s="556"/>
      <c r="L21" s="558"/>
    </row>
    <row r="22" spans="1:14" ht="15" x14ac:dyDescent="0.25">
      <c r="A22" s="546" t="s">
        <v>532</v>
      </c>
      <c r="B22" s="448" t="s">
        <v>15</v>
      </c>
      <c r="C22" s="445" t="s">
        <v>336</v>
      </c>
      <c r="D22" s="446" t="s">
        <v>17</v>
      </c>
      <c r="E22" s="446" t="s">
        <v>17</v>
      </c>
      <c r="F22" s="446" t="s">
        <v>17</v>
      </c>
      <c r="G22" s="446" t="s">
        <v>17</v>
      </c>
      <c r="H22" s="467"/>
      <c r="I22" s="554"/>
      <c r="J22" s="556"/>
      <c r="K22" s="556"/>
      <c r="L22" s="558"/>
    </row>
    <row r="23" spans="1:14" ht="15" x14ac:dyDescent="0.25">
      <c r="A23" s="547"/>
      <c r="B23" s="439">
        <v>301</v>
      </c>
      <c r="C23" s="437" t="s">
        <v>534</v>
      </c>
      <c r="D23" s="449">
        <v>16</v>
      </c>
      <c r="E23" s="449">
        <v>20</v>
      </c>
      <c r="F23" s="449">
        <v>17</v>
      </c>
      <c r="G23" s="449">
        <v>17</v>
      </c>
      <c r="H23" s="462"/>
      <c r="I23" s="451">
        <f>SUM(D23:G23)</f>
        <v>70</v>
      </c>
      <c r="J23" s="485">
        <v>3015</v>
      </c>
      <c r="K23" s="485">
        <v>6030</v>
      </c>
      <c r="L23" s="482">
        <f>AVERAGE(D23:G23)</f>
        <v>17.5</v>
      </c>
    </row>
    <row r="24" spans="1:14" ht="15" x14ac:dyDescent="0.25">
      <c r="A24" s="547"/>
      <c r="B24" s="439">
        <v>302</v>
      </c>
      <c r="C24" s="437" t="s">
        <v>535</v>
      </c>
      <c r="D24" s="449">
        <v>34</v>
      </c>
      <c r="E24" s="449">
        <v>22</v>
      </c>
      <c r="F24" s="449">
        <v>9</v>
      </c>
      <c r="G24" s="449">
        <v>24</v>
      </c>
      <c r="H24" s="462"/>
      <c r="I24" s="451">
        <f>SUM(D24:G24)</f>
        <v>89</v>
      </c>
      <c r="J24" s="486">
        <v>3805.5</v>
      </c>
      <c r="K24" s="486">
        <v>7611</v>
      </c>
      <c r="L24" s="482">
        <f t="shared" ref="L24:L26" si="2">AVERAGE(D24:G24)</f>
        <v>22.25</v>
      </c>
    </row>
    <row r="25" spans="1:14" ht="15" x14ac:dyDescent="0.25">
      <c r="A25" s="547"/>
      <c r="B25" s="439">
        <v>306</v>
      </c>
      <c r="C25" s="437" t="s">
        <v>536</v>
      </c>
      <c r="D25" s="449">
        <v>10</v>
      </c>
      <c r="E25" s="449">
        <v>14</v>
      </c>
      <c r="F25" s="449">
        <v>8</v>
      </c>
      <c r="G25" s="449">
        <v>8</v>
      </c>
      <c r="H25" s="462"/>
      <c r="I25" s="451">
        <f>SUM(D25:G25)</f>
        <v>40</v>
      </c>
      <c r="J25" s="485">
        <v>1820</v>
      </c>
      <c r="K25" s="485">
        <v>3640</v>
      </c>
      <c r="L25" s="482">
        <f t="shared" si="2"/>
        <v>10</v>
      </c>
    </row>
    <row r="26" spans="1:14" ht="15" x14ac:dyDescent="0.25">
      <c r="A26" s="547"/>
      <c r="B26" s="439">
        <v>307</v>
      </c>
      <c r="C26" s="437" t="s">
        <v>537</v>
      </c>
      <c r="D26" s="449">
        <v>12</v>
      </c>
      <c r="E26" s="449">
        <v>24</v>
      </c>
      <c r="F26" s="449">
        <v>23</v>
      </c>
      <c r="G26" s="449">
        <v>14</v>
      </c>
      <c r="H26" s="462"/>
      <c r="I26" s="451">
        <f>SUM(D26:G26)</f>
        <v>73</v>
      </c>
      <c r="J26" s="485">
        <v>2493.5</v>
      </c>
      <c r="K26" s="485">
        <v>4987</v>
      </c>
      <c r="L26" s="482">
        <f t="shared" si="2"/>
        <v>18.25</v>
      </c>
    </row>
    <row r="27" spans="1:14" ht="15.75" thickBot="1" x14ac:dyDescent="0.3">
      <c r="A27" s="548"/>
      <c r="B27" s="549" t="s">
        <v>338</v>
      </c>
      <c r="C27" s="550"/>
      <c r="D27" s="465">
        <f>SUM(D23:D26)</f>
        <v>72</v>
      </c>
      <c r="E27" s="465">
        <f>SUM(E23:E26)</f>
        <v>80</v>
      </c>
      <c r="F27" s="465">
        <f>SUM(F23:F26)</f>
        <v>57</v>
      </c>
      <c r="G27" s="465">
        <f>SUM(G23:G26)</f>
        <v>63</v>
      </c>
      <c r="H27" s="468"/>
      <c r="I27" s="442">
        <f>SUM(I23:I26)</f>
        <v>272</v>
      </c>
      <c r="J27" s="491">
        <f>SUM(J23:J26)</f>
        <v>11134</v>
      </c>
      <c r="K27" s="491">
        <f>SUM(K23:K26)</f>
        <v>22268</v>
      </c>
      <c r="L27" s="484">
        <f>SUM(L23:L26)</f>
        <v>68</v>
      </c>
    </row>
    <row r="28" spans="1:14" ht="15" customHeight="1" thickBot="1" x14ac:dyDescent="0.45"/>
    <row r="29" spans="1:14" x14ac:dyDescent="0.4">
      <c r="B29" s="559">
        <v>43586</v>
      </c>
      <c r="C29" s="560"/>
      <c r="D29" s="563" t="s">
        <v>553</v>
      </c>
      <c r="E29" s="563" t="s">
        <v>554</v>
      </c>
      <c r="F29" s="563" t="s">
        <v>555</v>
      </c>
      <c r="G29" s="563" t="s">
        <v>556</v>
      </c>
      <c r="H29" s="551" t="s">
        <v>557</v>
      </c>
      <c r="I29" s="553" t="s">
        <v>19</v>
      </c>
      <c r="J29" s="555" t="s">
        <v>548</v>
      </c>
      <c r="K29" s="555" t="s">
        <v>549</v>
      </c>
      <c r="L29" s="557" t="s">
        <v>533</v>
      </c>
    </row>
    <row r="30" spans="1:14" ht="28.5" thickBot="1" x14ac:dyDescent="0.45">
      <c r="B30" s="561"/>
      <c r="C30" s="562"/>
      <c r="D30" s="564"/>
      <c r="E30" s="564"/>
      <c r="F30" s="564"/>
      <c r="G30" s="564"/>
      <c r="H30" s="552"/>
      <c r="I30" s="554"/>
      <c r="J30" s="556"/>
      <c r="K30" s="556"/>
      <c r="L30" s="558"/>
    </row>
    <row r="31" spans="1:14" ht="15" x14ac:dyDescent="0.25">
      <c r="A31" s="546" t="s">
        <v>550</v>
      </c>
      <c r="B31" s="448" t="s">
        <v>15</v>
      </c>
      <c r="C31" s="445" t="s">
        <v>336</v>
      </c>
      <c r="D31" s="446" t="s">
        <v>17</v>
      </c>
      <c r="E31" s="446" t="s">
        <v>17</v>
      </c>
      <c r="F31" s="446" t="s">
        <v>17</v>
      </c>
      <c r="G31" s="446" t="s">
        <v>17</v>
      </c>
      <c r="H31" s="446" t="s">
        <v>17</v>
      </c>
      <c r="I31" s="554"/>
      <c r="J31" s="556"/>
      <c r="K31" s="556"/>
      <c r="L31" s="558"/>
    </row>
    <row r="32" spans="1:14" ht="15" x14ac:dyDescent="0.25">
      <c r="A32" s="547"/>
      <c r="B32" s="439">
        <v>301</v>
      </c>
      <c r="C32" s="437" t="s">
        <v>534</v>
      </c>
      <c r="D32" s="449">
        <v>22</v>
      </c>
      <c r="E32" s="449">
        <v>15</v>
      </c>
      <c r="F32" s="449">
        <v>10</v>
      </c>
      <c r="G32" s="449">
        <v>13</v>
      </c>
      <c r="H32" s="462">
        <v>19</v>
      </c>
      <c r="I32" s="451">
        <f>SUM(D32:H32)</f>
        <v>79</v>
      </c>
      <c r="J32" s="485">
        <v>3060.5</v>
      </c>
      <c r="K32" s="485">
        <v>6121</v>
      </c>
      <c r="L32" s="482">
        <f>AVERAGE(D32:H32)</f>
        <v>15.8</v>
      </c>
    </row>
    <row r="33" spans="1:12" ht="15" x14ac:dyDescent="0.25">
      <c r="A33" s="547"/>
      <c r="B33" s="439">
        <v>302</v>
      </c>
      <c r="C33" s="437" t="s">
        <v>535</v>
      </c>
      <c r="D33" s="449">
        <v>17</v>
      </c>
      <c r="E33" s="449">
        <v>13</v>
      </c>
      <c r="F33" s="449">
        <v>7</v>
      </c>
      <c r="G33" s="449">
        <v>4</v>
      </c>
      <c r="H33" s="462">
        <v>25</v>
      </c>
      <c r="I33" s="451">
        <f t="shared" ref="I33:I35" si="3">SUM(D33:H33)</f>
        <v>66</v>
      </c>
      <c r="J33" s="486">
        <v>2652</v>
      </c>
      <c r="K33" s="486">
        <v>5304</v>
      </c>
      <c r="L33" s="482">
        <f t="shared" ref="L33:L35" si="4">AVERAGE(D33:H33)</f>
        <v>13.2</v>
      </c>
    </row>
    <row r="34" spans="1:12" ht="15" x14ac:dyDescent="0.25">
      <c r="A34" s="547"/>
      <c r="B34" s="439">
        <v>306</v>
      </c>
      <c r="C34" s="437" t="s">
        <v>536</v>
      </c>
      <c r="D34" s="449">
        <v>8</v>
      </c>
      <c r="E34" s="449">
        <v>5</v>
      </c>
      <c r="F34" s="449">
        <v>3</v>
      </c>
      <c r="G34" s="449">
        <v>7</v>
      </c>
      <c r="H34" s="462">
        <v>8</v>
      </c>
      <c r="I34" s="451">
        <f t="shared" si="3"/>
        <v>31</v>
      </c>
      <c r="J34" s="485">
        <v>1139.5</v>
      </c>
      <c r="K34" s="485">
        <v>2279</v>
      </c>
      <c r="L34" s="482">
        <f t="shared" si="4"/>
        <v>6.2</v>
      </c>
    </row>
    <row r="35" spans="1:12" ht="15" x14ac:dyDescent="0.25">
      <c r="A35" s="547"/>
      <c r="B35" s="439">
        <v>307</v>
      </c>
      <c r="C35" s="437" t="s">
        <v>537</v>
      </c>
      <c r="D35" s="449">
        <v>15</v>
      </c>
      <c r="E35" s="449">
        <v>7</v>
      </c>
      <c r="F35" s="449">
        <v>15</v>
      </c>
      <c r="G35" s="449">
        <v>8</v>
      </c>
      <c r="H35" s="462">
        <v>5</v>
      </c>
      <c r="I35" s="451">
        <f t="shared" si="3"/>
        <v>50</v>
      </c>
      <c r="J35" s="485">
        <v>1830</v>
      </c>
      <c r="K35" s="485">
        <v>3660</v>
      </c>
      <c r="L35" s="482">
        <f t="shared" si="4"/>
        <v>10</v>
      </c>
    </row>
    <row r="36" spans="1:12" ht="15.75" thickBot="1" x14ac:dyDescent="0.3">
      <c r="A36" s="548"/>
      <c r="B36" s="549" t="s">
        <v>338</v>
      </c>
      <c r="C36" s="550"/>
      <c r="D36" s="465">
        <f t="shared" ref="D36:L36" si="5">SUM(D32:D35)</f>
        <v>62</v>
      </c>
      <c r="E36" s="465">
        <f t="shared" si="5"/>
        <v>40</v>
      </c>
      <c r="F36" s="465">
        <f t="shared" si="5"/>
        <v>35</v>
      </c>
      <c r="G36" s="465">
        <f t="shared" si="5"/>
        <v>32</v>
      </c>
      <c r="H36" s="468">
        <f t="shared" si="5"/>
        <v>57</v>
      </c>
      <c r="I36" s="442">
        <f t="shared" si="5"/>
        <v>226</v>
      </c>
      <c r="J36" s="491">
        <f t="shared" si="5"/>
        <v>8682</v>
      </c>
      <c r="K36" s="491">
        <f t="shared" si="5"/>
        <v>17364</v>
      </c>
      <c r="L36" s="484">
        <f t="shared" si="5"/>
        <v>45.2</v>
      </c>
    </row>
    <row r="37" spans="1:12" ht="28.5" thickBot="1" x14ac:dyDescent="0.45"/>
    <row r="38" spans="1:12" x14ac:dyDescent="0.4">
      <c r="B38" s="559">
        <v>43617</v>
      </c>
      <c r="C38" s="560"/>
      <c r="D38" s="563" t="s">
        <v>568</v>
      </c>
      <c r="E38" s="563" t="s">
        <v>569</v>
      </c>
      <c r="F38" s="563" t="s">
        <v>570</v>
      </c>
      <c r="G38" s="563" t="s">
        <v>571</v>
      </c>
      <c r="H38" s="551"/>
      <c r="I38" s="553" t="s">
        <v>19</v>
      </c>
      <c r="J38" s="555" t="s">
        <v>548</v>
      </c>
      <c r="K38" s="555" t="s">
        <v>549</v>
      </c>
      <c r="L38" s="557" t="s">
        <v>533</v>
      </c>
    </row>
    <row r="39" spans="1:12" ht="28.5" thickBot="1" x14ac:dyDescent="0.45">
      <c r="B39" s="561"/>
      <c r="C39" s="562"/>
      <c r="D39" s="564"/>
      <c r="E39" s="564"/>
      <c r="F39" s="564"/>
      <c r="G39" s="564"/>
      <c r="H39" s="552"/>
      <c r="I39" s="554"/>
      <c r="J39" s="556"/>
      <c r="K39" s="556"/>
      <c r="L39" s="558"/>
    </row>
    <row r="40" spans="1:12" ht="15" x14ac:dyDescent="0.25">
      <c r="A40" s="546" t="s">
        <v>572</v>
      </c>
      <c r="B40" s="448" t="s">
        <v>15</v>
      </c>
      <c r="C40" s="445" t="s">
        <v>336</v>
      </c>
      <c r="D40" s="446" t="s">
        <v>17</v>
      </c>
      <c r="E40" s="446" t="s">
        <v>17</v>
      </c>
      <c r="F40" s="446" t="s">
        <v>17</v>
      </c>
      <c r="G40" s="446" t="s">
        <v>17</v>
      </c>
      <c r="H40" s="446" t="s">
        <v>17</v>
      </c>
      <c r="I40" s="554"/>
      <c r="J40" s="556"/>
      <c r="K40" s="556"/>
      <c r="L40" s="558"/>
    </row>
    <row r="41" spans="1:12" ht="15" x14ac:dyDescent="0.25">
      <c r="A41" s="547"/>
      <c r="B41" s="439">
        <v>301</v>
      </c>
      <c r="C41" s="437" t="s">
        <v>534</v>
      </c>
      <c r="D41" s="449">
        <v>11</v>
      </c>
      <c r="E41" s="449">
        <v>8</v>
      </c>
      <c r="F41" s="449">
        <v>17</v>
      </c>
      <c r="G41" s="449">
        <v>23</v>
      </c>
      <c r="H41" s="462"/>
      <c r="I41" s="451">
        <f>SUM(D41:H41)</f>
        <v>59</v>
      </c>
      <c r="J41" s="485">
        <v>2337.5</v>
      </c>
      <c r="K41" s="485">
        <v>4671</v>
      </c>
      <c r="L41" s="482">
        <f>AVERAGE(D41:G41)</f>
        <v>14.75</v>
      </c>
    </row>
    <row r="42" spans="1:12" ht="15" x14ac:dyDescent="0.25">
      <c r="A42" s="547"/>
      <c r="B42" s="439">
        <v>302</v>
      </c>
      <c r="C42" s="437" t="s">
        <v>535</v>
      </c>
      <c r="D42" s="449">
        <v>13</v>
      </c>
      <c r="E42" s="449">
        <v>10</v>
      </c>
      <c r="F42" s="449">
        <v>5</v>
      </c>
      <c r="G42" s="449">
        <v>20</v>
      </c>
      <c r="H42" s="462"/>
      <c r="I42" s="451">
        <f t="shared" ref="I42:I44" si="6">SUM(D42:H42)</f>
        <v>48</v>
      </c>
      <c r="J42" s="486">
        <v>2218</v>
      </c>
      <c r="K42" s="486">
        <v>4432</v>
      </c>
      <c r="L42" s="482">
        <f t="shared" ref="L42:L44" si="7">AVERAGE(D42:G42)</f>
        <v>12</v>
      </c>
    </row>
    <row r="43" spans="1:12" ht="15" x14ac:dyDescent="0.25">
      <c r="A43" s="547"/>
      <c r="B43" s="439">
        <v>306</v>
      </c>
      <c r="C43" s="437" t="s">
        <v>536</v>
      </c>
      <c r="D43" s="449">
        <v>19</v>
      </c>
      <c r="E43" s="449">
        <v>10</v>
      </c>
      <c r="F43" s="449">
        <v>4</v>
      </c>
      <c r="G43" s="449">
        <v>24</v>
      </c>
      <c r="H43" s="462"/>
      <c r="I43" s="451">
        <f t="shared" si="6"/>
        <v>57</v>
      </c>
      <c r="J43" s="485">
        <v>2231</v>
      </c>
      <c r="K43" s="485">
        <v>4433</v>
      </c>
      <c r="L43" s="482">
        <f t="shared" si="7"/>
        <v>14.25</v>
      </c>
    </row>
    <row r="44" spans="1:12" ht="15" x14ac:dyDescent="0.25">
      <c r="A44" s="547"/>
      <c r="B44" s="439">
        <v>307</v>
      </c>
      <c r="C44" s="437" t="s">
        <v>537</v>
      </c>
      <c r="D44" s="449">
        <v>14</v>
      </c>
      <c r="E44" s="449">
        <v>9</v>
      </c>
      <c r="F44" s="449">
        <v>13</v>
      </c>
      <c r="G44" s="449">
        <v>21</v>
      </c>
      <c r="H44" s="462"/>
      <c r="I44" s="451">
        <f t="shared" si="6"/>
        <v>57</v>
      </c>
      <c r="J44" s="485">
        <v>2429.5</v>
      </c>
      <c r="K44" s="485">
        <v>4853</v>
      </c>
      <c r="L44" s="482">
        <f t="shared" si="7"/>
        <v>14.25</v>
      </c>
    </row>
    <row r="45" spans="1:12" ht="15.75" thickBot="1" x14ac:dyDescent="0.3">
      <c r="A45" s="548"/>
      <c r="B45" s="549" t="s">
        <v>338</v>
      </c>
      <c r="C45" s="550"/>
      <c r="D45" s="465">
        <f t="shared" ref="D45:L45" si="8">SUM(D41:D44)</f>
        <v>57</v>
      </c>
      <c r="E45" s="465">
        <f t="shared" si="8"/>
        <v>37</v>
      </c>
      <c r="F45" s="465">
        <f t="shared" si="8"/>
        <v>39</v>
      </c>
      <c r="G45" s="465">
        <f t="shared" si="8"/>
        <v>88</v>
      </c>
      <c r="H45" s="468">
        <f t="shared" si="8"/>
        <v>0</v>
      </c>
      <c r="I45" s="442">
        <f t="shared" si="8"/>
        <v>221</v>
      </c>
      <c r="J45" s="491">
        <f t="shared" si="8"/>
        <v>9216</v>
      </c>
      <c r="K45" s="491">
        <f t="shared" si="8"/>
        <v>18389</v>
      </c>
      <c r="L45" s="484">
        <f t="shared" si="8"/>
        <v>55.25</v>
      </c>
    </row>
    <row r="46" spans="1:12" ht="28.5" thickBot="1" x14ac:dyDescent="0.45"/>
    <row r="47" spans="1:12" x14ac:dyDescent="0.4">
      <c r="B47" s="613">
        <v>43647</v>
      </c>
      <c r="C47" s="614"/>
      <c r="D47" s="563" t="s">
        <v>574</v>
      </c>
      <c r="E47" s="563" t="s">
        <v>575</v>
      </c>
      <c r="F47" s="563" t="s">
        <v>576</v>
      </c>
      <c r="G47" s="563" t="s">
        <v>577</v>
      </c>
      <c r="H47" s="551" t="s">
        <v>578</v>
      </c>
      <c r="I47" s="553" t="s">
        <v>19</v>
      </c>
      <c r="J47" s="555" t="s">
        <v>548</v>
      </c>
      <c r="K47" s="555" t="s">
        <v>549</v>
      </c>
      <c r="L47" s="557" t="s">
        <v>533</v>
      </c>
    </row>
    <row r="48" spans="1:12" ht="28.5" thickBot="1" x14ac:dyDescent="0.45">
      <c r="B48" s="615"/>
      <c r="C48" s="616"/>
      <c r="D48" s="564"/>
      <c r="E48" s="564"/>
      <c r="F48" s="564"/>
      <c r="G48" s="564"/>
      <c r="H48" s="552"/>
      <c r="I48" s="554"/>
      <c r="J48" s="556"/>
      <c r="K48" s="556"/>
      <c r="L48" s="558"/>
    </row>
    <row r="49" spans="1:12" ht="15" x14ac:dyDescent="0.25">
      <c r="A49" s="546" t="s">
        <v>573</v>
      </c>
      <c r="B49" s="448" t="s">
        <v>15</v>
      </c>
      <c r="C49" s="445" t="s">
        <v>336</v>
      </c>
      <c r="D49" s="446" t="s">
        <v>17</v>
      </c>
      <c r="E49" s="446" t="s">
        <v>17</v>
      </c>
      <c r="F49" s="446" t="s">
        <v>17</v>
      </c>
      <c r="G49" s="446" t="s">
        <v>17</v>
      </c>
      <c r="H49" s="446" t="s">
        <v>17</v>
      </c>
      <c r="I49" s="554"/>
      <c r="J49" s="556"/>
      <c r="K49" s="556"/>
      <c r="L49" s="558"/>
    </row>
    <row r="50" spans="1:12" ht="15" x14ac:dyDescent="0.25">
      <c r="A50" s="547"/>
      <c r="B50" s="439">
        <v>301</v>
      </c>
      <c r="C50" s="437" t="s">
        <v>534</v>
      </c>
      <c r="D50" s="449">
        <v>20</v>
      </c>
      <c r="E50" s="449">
        <v>14</v>
      </c>
      <c r="F50" s="449">
        <v>18</v>
      </c>
      <c r="G50" s="449">
        <v>13</v>
      </c>
      <c r="H50" s="462"/>
      <c r="I50" s="451">
        <f>SUM(D50:H50)</f>
        <v>65</v>
      </c>
      <c r="J50" s="485">
        <v>3317</v>
      </c>
      <c r="K50" s="485">
        <v>6605</v>
      </c>
      <c r="L50" s="482">
        <f>AVERAGE(D50:G50)</f>
        <v>16.25</v>
      </c>
    </row>
    <row r="51" spans="1:12" ht="15" x14ac:dyDescent="0.25">
      <c r="A51" s="547"/>
      <c r="B51" s="439">
        <v>302</v>
      </c>
      <c r="C51" s="437" t="s">
        <v>535</v>
      </c>
      <c r="D51" s="449">
        <v>26</v>
      </c>
      <c r="E51" s="449">
        <v>18</v>
      </c>
      <c r="F51" s="449">
        <v>13</v>
      </c>
      <c r="G51" s="449">
        <v>14</v>
      </c>
      <c r="H51" s="462"/>
      <c r="I51" s="451">
        <f t="shared" ref="I51:I53" si="9">SUM(D51:H51)</f>
        <v>71</v>
      </c>
      <c r="J51" s="486">
        <v>2745.5</v>
      </c>
      <c r="K51" s="486">
        <v>5489</v>
      </c>
      <c r="L51" s="482">
        <f t="shared" ref="L51:L53" si="10">AVERAGE(D51:G51)</f>
        <v>17.75</v>
      </c>
    </row>
    <row r="52" spans="1:12" ht="15" x14ac:dyDescent="0.25">
      <c r="A52" s="547"/>
      <c r="B52" s="439">
        <v>306</v>
      </c>
      <c r="C52" s="437" t="s">
        <v>536</v>
      </c>
      <c r="D52" s="449">
        <v>16</v>
      </c>
      <c r="E52" s="449">
        <v>16</v>
      </c>
      <c r="F52" s="449">
        <v>6</v>
      </c>
      <c r="G52" s="449">
        <v>12</v>
      </c>
      <c r="H52" s="462"/>
      <c r="I52" s="451">
        <f t="shared" si="9"/>
        <v>50</v>
      </c>
      <c r="J52" s="485">
        <v>1887</v>
      </c>
      <c r="K52" s="485">
        <v>3770</v>
      </c>
      <c r="L52" s="482">
        <f t="shared" si="10"/>
        <v>12.5</v>
      </c>
    </row>
    <row r="53" spans="1:12" ht="15" x14ac:dyDescent="0.25">
      <c r="A53" s="547"/>
      <c r="B53" s="439">
        <v>307</v>
      </c>
      <c r="C53" s="437" t="s">
        <v>537</v>
      </c>
      <c r="D53" s="449">
        <v>17</v>
      </c>
      <c r="E53" s="449">
        <v>18</v>
      </c>
      <c r="F53" s="449">
        <v>20</v>
      </c>
      <c r="G53" s="449">
        <v>14</v>
      </c>
      <c r="H53" s="462"/>
      <c r="I53" s="451">
        <f t="shared" si="9"/>
        <v>69</v>
      </c>
      <c r="J53" s="485">
        <v>2755</v>
      </c>
      <c r="K53" s="485">
        <v>5501</v>
      </c>
      <c r="L53" s="482">
        <f t="shared" si="10"/>
        <v>17.25</v>
      </c>
    </row>
    <row r="54" spans="1:12" ht="15.75" thickBot="1" x14ac:dyDescent="0.3">
      <c r="A54" s="548"/>
      <c r="B54" s="549" t="s">
        <v>338</v>
      </c>
      <c r="C54" s="550"/>
      <c r="D54" s="465">
        <f t="shared" ref="D54:L54" si="11">SUM(D50:D53)</f>
        <v>79</v>
      </c>
      <c r="E54" s="465">
        <f t="shared" si="11"/>
        <v>66</v>
      </c>
      <c r="F54" s="465">
        <f t="shared" si="11"/>
        <v>57</v>
      </c>
      <c r="G54" s="465">
        <f t="shared" si="11"/>
        <v>53</v>
      </c>
      <c r="H54" s="468">
        <f t="shared" si="11"/>
        <v>0</v>
      </c>
      <c r="I54" s="442">
        <f t="shared" si="11"/>
        <v>255</v>
      </c>
      <c r="J54" s="491">
        <f t="shared" si="11"/>
        <v>10704.5</v>
      </c>
      <c r="K54" s="491">
        <f t="shared" si="11"/>
        <v>21365</v>
      </c>
      <c r="L54" s="484">
        <f t="shared" si="11"/>
        <v>63.75</v>
      </c>
    </row>
  </sheetData>
  <mergeCells count="73">
    <mergeCell ref="F2:F3"/>
    <mergeCell ref="G2:G3"/>
    <mergeCell ref="B9:C9"/>
    <mergeCell ref="A2:A9"/>
    <mergeCell ref="B2:C3"/>
    <mergeCell ref="D2:D3"/>
    <mergeCell ref="E2:E3"/>
    <mergeCell ref="H2:H3"/>
    <mergeCell ref="I2:I4"/>
    <mergeCell ref="J2:J4"/>
    <mergeCell ref="K2:K4"/>
    <mergeCell ref="L2:L4"/>
    <mergeCell ref="K11:K13"/>
    <mergeCell ref="K20:K22"/>
    <mergeCell ref="L20:L22"/>
    <mergeCell ref="L11:L13"/>
    <mergeCell ref="A13:A18"/>
    <mergeCell ref="B18:C18"/>
    <mergeCell ref="B11:C12"/>
    <mergeCell ref="D11:D12"/>
    <mergeCell ref="E11:E12"/>
    <mergeCell ref="F11:F12"/>
    <mergeCell ref="G11:G12"/>
    <mergeCell ref="H11:H12"/>
    <mergeCell ref="I11:I13"/>
    <mergeCell ref="J11:J13"/>
    <mergeCell ref="M20:N20"/>
    <mergeCell ref="A22:A27"/>
    <mergeCell ref="B27:C27"/>
    <mergeCell ref="B20:C21"/>
    <mergeCell ref="D20:D21"/>
    <mergeCell ref="E20:E21"/>
    <mergeCell ref="F20:F21"/>
    <mergeCell ref="G20:G21"/>
    <mergeCell ref="H20:H21"/>
    <mergeCell ref="I20:I22"/>
    <mergeCell ref="J20:J22"/>
    <mergeCell ref="K29:K31"/>
    <mergeCell ref="L29:L31"/>
    <mergeCell ref="B29:C30"/>
    <mergeCell ref="D29:D30"/>
    <mergeCell ref="E29:E30"/>
    <mergeCell ref="F29:F30"/>
    <mergeCell ref="G29:G30"/>
    <mergeCell ref="A31:A36"/>
    <mergeCell ref="B36:C36"/>
    <mergeCell ref="H29:H30"/>
    <mergeCell ref="I29:I31"/>
    <mergeCell ref="J29:J31"/>
    <mergeCell ref="K38:K40"/>
    <mergeCell ref="L38:L40"/>
    <mergeCell ref="B38:C39"/>
    <mergeCell ref="D38:D39"/>
    <mergeCell ref="E38:E39"/>
    <mergeCell ref="F38:F39"/>
    <mergeCell ref="G38:G39"/>
    <mergeCell ref="A40:A45"/>
    <mergeCell ref="B45:C45"/>
    <mergeCell ref="H38:H39"/>
    <mergeCell ref="I38:I40"/>
    <mergeCell ref="J38:J40"/>
    <mergeCell ref="K47:K49"/>
    <mergeCell ref="L47:L49"/>
    <mergeCell ref="B47:C48"/>
    <mergeCell ref="D47:D48"/>
    <mergeCell ref="E47:E48"/>
    <mergeCell ref="F47:F48"/>
    <mergeCell ref="G47:G48"/>
    <mergeCell ref="A49:A54"/>
    <mergeCell ref="B54:C54"/>
    <mergeCell ref="H47:H48"/>
    <mergeCell ref="I47:I49"/>
    <mergeCell ref="J47:J4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C000"/>
  </sheetPr>
  <dimension ref="A1:BK178"/>
  <sheetViews>
    <sheetView topLeftCell="A151" workbookViewId="0">
      <pane xSplit="7" topLeftCell="H1" activePane="topRight" state="frozen"/>
      <selection pane="topRight" activeCell="F164" sqref="F164"/>
    </sheetView>
  </sheetViews>
  <sheetFormatPr defaultRowHeight="15" x14ac:dyDescent="0.25"/>
  <cols>
    <col min="1" max="1" width="5.28515625" style="175" customWidth="1"/>
    <col min="2" max="2" width="8.140625" style="175" customWidth="1"/>
    <col min="3" max="3" width="8.5703125" style="222" customWidth="1"/>
    <col min="4" max="4" width="12.140625" style="175" customWidth="1"/>
    <col min="5" max="5" width="9.5703125" style="175" customWidth="1"/>
    <col min="6" max="6" width="9.140625" style="222" customWidth="1"/>
    <col min="7" max="7" width="10.85546875" style="175" customWidth="1"/>
    <col min="8" max="8" width="11.42578125" style="175" customWidth="1"/>
    <col min="9" max="9" width="11" style="175" customWidth="1"/>
    <col min="10" max="10" width="9.140625" style="175" customWidth="1"/>
    <col min="11" max="11" width="10.42578125" style="175" customWidth="1"/>
    <col min="12" max="12" width="11.42578125" style="175" customWidth="1"/>
    <col min="13" max="13" width="11.28515625" style="175" customWidth="1"/>
    <col min="14" max="14" width="10.85546875" style="175" customWidth="1"/>
    <col min="15" max="15" width="10.28515625" style="175" customWidth="1"/>
    <col min="16" max="16" width="10.140625" style="175" customWidth="1"/>
    <col min="17" max="17" width="9.5703125" style="175" customWidth="1"/>
    <col min="18" max="18" width="10" style="175" customWidth="1"/>
    <col min="19" max="19" width="9.85546875" style="175" customWidth="1"/>
    <col min="20" max="20" width="9.5703125" style="175" customWidth="1"/>
    <col min="21" max="21" width="11" style="175" customWidth="1"/>
    <col min="22" max="22" width="9.5703125" style="175" customWidth="1"/>
    <col min="23" max="23" width="12.42578125" style="175" customWidth="1"/>
    <col min="24" max="24" width="11.85546875" style="175" customWidth="1"/>
    <col min="25" max="26" width="10.85546875" style="175" customWidth="1"/>
    <col min="27" max="27" width="11" style="175" customWidth="1"/>
    <col min="28" max="28" width="10.140625" style="175" customWidth="1"/>
    <col min="29" max="29" width="10" style="175" customWidth="1"/>
    <col min="30" max="30" width="10.7109375" style="175" customWidth="1"/>
    <col min="31" max="31" width="10.42578125" style="175" customWidth="1"/>
    <col min="32" max="32" width="10.140625" style="175" customWidth="1"/>
    <col min="33" max="33" width="10.42578125" style="175" customWidth="1"/>
    <col min="34" max="34" width="12.140625" style="175" customWidth="1"/>
    <col min="35" max="35" width="10.85546875" style="175" customWidth="1"/>
    <col min="36" max="36" width="10.140625" style="175" customWidth="1"/>
    <col min="37" max="37" width="10.42578125" style="175" customWidth="1"/>
    <col min="38" max="38" width="9.5703125" style="175" customWidth="1"/>
    <col min="39" max="39" width="10.85546875" style="175" customWidth="1"/>
    <col min="40" max="40" width="9.5703125" style="175" customWidth="1"/>
    <col min="41" max="41" width="10.85546875" style="175" customWidth="1"/>
    <col min="42" max="42" width="11.42578125" style="175" customWidth="1"/>
    <col min="43" max="43" width="10.7109375" style="175" customWidth="1"/>
    <col min="44" max="44" width="11.28515625" style="175" customWidth="1"/>
    <col min="45" max="45" width="11.5703125" style="175" customWidth="1"/>
    <col min="46" max="46" width="13.28515625" style="175" customWidth="1"/>
    <col min="47" max="47" width="3.28515625" style="175" customWidth="1"/>
    <col min="48" max="49" width="12.5703125" style="175" customWidth="1"/>
    <col min="50" max="50" width="3.28515625" style="175" customWidth="1"/>
    <col min="51" max="51" width="11" style="175" customWidth="1"/>
    <col min="52" max="52" width="10" style="175" customWidth="1"/>
    <col min="53" max="53" width="9" style="175" customWidth="1"/>
    <col min="54" max="54" width="8.42578125" style="175" customWidth="1"/>
    <col min="55" max="55" width="8.5703125" style="175" customWidth="1"/>
    <col min="56" max="56" width="10" style="175" customWidth="1"/>
    <col min="57" max="57" width="10.7109375" style="175" customWidth="1"/>
    <col min="58" max="58" width="9" style="175" customWidth="1"/>
    <col min="59" max="59" width="8.5703125" style="175" customWidth="1"/>
    <col min="60" max="60" width="8.42578125" style="175" customWidth="1"/>
    <col min="61" max="61" width="10.28515625" style="175" customWidth="1"/>
    <col min="62" max="62" width="11.7109375" style="175" customWidth="1"/>
    <col min="63" max="63" width="16.5703125" style="175"/>
    <col min="64" max="16384" width="9.140625" style="112"/>
  </cols>
  <sheetData>
    <row r="1" spans="1:63" ht="15.75" thickBot="1" x14ac:dyDescent="0.3">
      <c r="B1" s="176" t="s">
        <v>273</v>
      </c>
      <c r="C1" s="177"/>
      <c r="D1" s="176"/>
      <c r="E1" s="176"/>
      <c r="F1" s="177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8"/>
      <c r="U1" s="179" t="s">
        <v>274</v>
      </c>
      <c r="W1" s="617" t="s">
        <v>275</v>
      </c>
      <c r="X1" s="617"/>
      <c r="Y1" s="617"/>
      <c r="Z1" s="617"/>
      <c r="AA1" s="617"/>
      <c r="AB1" s="617"/>
      <c r="AC1" s="617"/>
      <c r="AD1" s="617"/>
      <c r="AE1" s="617"/>
      <c r="AF1" s="617"/>
      <c r="AG1" s="617"/>
      <c r="AH1" s="617"/>
      <c r="AI1" s="617"/>
      <c r="AJ1" s="617"/>
      <c r="AK1" s="617"/>
      <c r="AL1" s="617"/>
      <c r="AM1" s="617"/>
      <c r="AN1" s="617"/>
      <c r="AO1" s="617"/>
      <c r="AP1" s="617"/>
      <c r="AQ1" s="617"/>
      <c r="AR1" s="617"/>
      <c r="AS1" s="617"/>
      <c r="AT1" s="180" t="s">
        <v>276</v>
      </c>
      <c r="AV1" s="181"/>
      <c r="AW1" s="181"/>
      <c r="AY1" s="182" t="s">
        <v>277</v>
      </c>
      <c r="AZ1" s="183"/>
      <c r="BA1" s="183"/>
      <c r="BB1" s="183"/>
      <c r="BC1" s="183"/>
      <c r="BD1" s="183"/>
      <c r="BE1" s="183"/>
      <c r="BF1" s="183"/>
      <c r="BG1" s="183"/>
      <c r="BH1" s="183"/>
      <c r="BI1" s="184" t="s">
        <v>276</v>
      </c>
      <c r="BJ1" s="181"/>
    </row>
    <row r="2" spans="1:63" ht="15.75" thickBot="1" x14ac:dyDescent="0.3">
      <c r="B2" s="618"/>
      <c r="C2" s="618"/>
      <c r="D2" s="185"/>
      <c r="E2" s="185"/>
      <c r="F2" s="186"/>
      <c r="T2" s="175" t="s">
        <v>278</v>
      </c>
      <c r="U2" s="175">
        <v>43408</v>
      </c>
      <c r="W2" s="187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8"/>
      <c r="AV2" s="181"/>
      <c r="AW2" s="181"/>
      <c r="AY2" s="189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1"/>
    </row>
    <row r="3" spans="1:63" ht="15.75" thickBot="1" x14ac:dyDescent="0.3">
      <c r="B3" s="185"/>
      <c r="C3" s="186"/>
      <c r="D3" s="185"/>
      <c r="E3" s="185"/>
      <c r="F3" s="186"/>
      <c r="H3" s="192" t="s">
        <v>279</v>
      </c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4"/>
      <c r="W3" s="195" t="s">
        <v>280</v>
      </c>
      <c r="X3" s="196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8"/>
      <c r="AP3" s="198"/>
      <c r="AQ3" s="198"/>
      <c r="AR3" s="197"/>
      <c r="AS3" s="197"/>
      <c r="AT3" s="198"/>
      <c r="AV3" s="199"/>
      <c r="AW3" s="198"/>
      <c r="AY3" s="195" t="s">
        <v>281</v>
      </c>
      <c r="AZ3" s="200"/>
      <c r="BA3" s="200"/>
      <c r="BB3" s="200"/>
      <c r="BC3" s="200"/>
      <c r="BD3" s="200"/>
      <c r="BE3" s="200"/>
      <c r="BF3" s="200"/>
      <c r="BG3" s="200"/>
      <c r="BH3" s="201"/>
      <c r="BI3" s="201"/>
      <c r="BJ3" s="202"/>
    </row>
    <row r="4" spans="1:63" ht="36.75" thickBot="1" x14ac:dyDescent="0.3">
      <c r="A4" s="203"/>
      <c r="B4" s="185"/>
      <c r="C4" s="186"/>
      <c r="D4" s="185"/>
      <c r="E4" s="185"/>
      <c r="F4" s="186"/>
      <c r="G4" s="185"/>
      <c r="H4" s="204" t="s">
        <v>282</v>
      </c>
      <c r="I4" s="205" t="s">
        <v>283</v>
      </c>
      <c r="J4" s="205" t="s">
        <v>284</v>
      </c>
      <c r="K4" s="205" t="s">
        <v>285</v>
      </c>
      <c r="L4" s="205" t="s">
        <v>286</v>
      </c>
      <c r="M4" s="205" t="s">
        <v>287</v>
      </c>
      <c r="N4" s="205" t="s">
        <v>288</v>
      </c>
      <c r="O4" s="205" t="s">
        <v>289</v>
      </c>
      <c r="P4" s="205" t="s">
        <v>290</v>
      </c>
      <c r="Q4" s="205" t="s">
        <v>291</v>
      </c>
      <c r="R4" s="205" t="s">
        <v>292</v>
      </c>
      <c r="S4" s="205" t="s">
        <v>395</v>
      </c>
      <c r="T4" s="206" t="s">
        <v>294</v>
      </c>
      <c r="U4" s="207" t="s">
        <v>295</v>
      </c>
      <c r="W4" s="208" t="s">
        <v>282</v>
      </c>
      <c r="X4" s="209" t="s">
        <v>282</v>
      </c>
      <c r="Y4" s="209" t="s">
        <v>283</v>
      </c>
      <c r="Z4" s="209" t="s">
        <v>283</v>
      </c>
      <c r="AA4" s="209" t="s">
        <v>284</v>
      </c>
      <c r="AB4" s="209" t="s">
        <v>284</v>
      </c>
      <c r="AC4" s="209" t="s">
        <v>285</v>
      </c>
      <c r="AD4" s="209" t="s">
        <v>285</v>
      </c>
      <c r="AE4" s="209" t="s">
        <v>286</v>
      </c>
      <c r="AF4" s="209" t="s">
        <v>286</v>
      </c>
      <c r="AG4" s="209" t="s">
        <v>287</v>
      </c>
      <c r="AH4" s="209" t="s">
        <v>287</v>
      </c>
      <c r="AI4" s="209" t="s">
        <v>288</v>
      </c>
      <c r="AJ4" s="209" t="s">
        <v>288</v>
      </c>
      <c r="AK4" s="209" t="s">
        <v>289</v>
      </c>
      <c r="AL4" s="209" t="s">
        <v>289</v>
      </c>
      <c r="AM4" s="209" t="s">
        <v>290</v>
      </c>
      <c r="AN4" s="209" t="s">
        <v>290</v>
      </c>
      <c r="AO4" s="209" t="s">
        <v>291</v>
      </c>
      <c r="AP4" s="209" t="s">
        <v>291</v>
      </c>
      <c r="AQ4" s="209" t="s">
        <v>292</v>
      </c>
      <c r="AR4" s="209" t="s">
        <v>292</v>
      </c>
      <c r="AS4" s="209" t="s">
        <v>395</v>
      </c>
      <c r="AT4" s="210" t="s">
        <v>395</v>
      </c>
      <c r="AV4" s="211" t="s">
        <v>296</v>
      </c>
      <c r="AW4" s="207" t="s">
        <v>296</v>
      </c>
      <c r="AY4" s="208" t="s">
        <v>282</v>
      </c>
      <c r="AZ4" s="209" t="s">
        <v>283</v>
      </c>
      <c r="BA4" s="209" t="s">
        <v>284</v>
      </c>
      <c r="BB4" s="209" t="s">
        <v>285</v>
      </c>
      <c r="BC4" s="209" t="s">
        <v>286</v>
      </c>
      <c r="BD4" s="209" t="s">
        <v>287</v>
      </c>
      <c r="BE4" s="209" t="s">
        <v>288</v>
      </c>
      <c r="BF4" s="209" t="s">
        <v>289</v>
      </c>
      <c r="BG4" s="209" t="s">
        <v>290</v>
      </c>
      <c r="BH4" s="209" t="s">
        <v>291</v>
      </c>
      <c r="BI4" s="209" t="s">
        <v>292</v>
      </c>
      <c r="BJ4" s="210" t="s">
        <v>293</v>
      </c>
    </row>
    <row r="5" spans="1:63" ht="26.25" thickBot="1" x14ac:dyDescent="0.3">
      <c r="A5" s="186"/>
      <c r="B5" s="212" t="s">
        <v>297</v>
      </c>
      <c r="C5" s="213" t="s">
        <v>29</v>
      </c>
      <c r="D5" s="213" t="s">
        <v>298</v>
      </c>
      <c r="E5" s="214" t="s">
        <v>270</v>
      </c>
      <c r="F5" s="214" t="s">
        <v>299</v>
      </c>
      <c r="G5" s="213" t="s">
        <v>32</v>
      </c>
      <c r="H5" s="206" t="s">
        <v>300</v>
      </c>
      <c r="I5" s="206" t="s">
        <v>300</v>
      </c>
      <c r="J5" s="206" t="s">
        <v>300</v>
      </c>
      <c r="K5" s="206" t="s">
        <v>300</v>
      </c>
      <c r="L5" s="206" t="s">
        <v>300</v>
      </c>
      <c r="M5" s="206" t="s">
        <v>300</v>
      </c>
      <c r="N5" s="206" t="s">
        <v>300</v>
      </c>
      <c r="O5" s="206" t="s">
        <v>300</v>
      </c>
      <c r="P5" s="206" t="s">
        <v>300</v>
      </c>
      <c r="Q5" s="206" t="s">
        <v>300</v>
      </c>
      <c r="R5" s="206" t="s">
        <v>300</v>
      </c>
      <c r="S5" s="215" t="s">
        <v>300</v>
      </c>
      <c r="W5" s="216" t="s">
        <v>301</v>
      </c>
      <c r="X5" s="217" t="s">
        <v>302</v>
      </c>
      <c r="Y5" s="218" t="s">
        <v>301</v>
      </c>
      <c r="Z5" s="217" t="s">
        <v>302</v>
      </c>
      <c r="AA5" s="218" t="s">
        <v>301</v>
      </c>
      <c r="AB5" s="217" t="s">
        <v>302</v>
      </c>
      <c r="AC5" s="218" t="s">
        <v>301</v>
      </c>
      <c r="AD5" s="217" t="s">
        <v>302</v>
      </c>
      <c r="AE5" s="218" t="s">
        <v>301</v>
      </c>
      <c r="AF5" s="217" t="s">
        <v>302</v>
      </c>
      <c r="AG5" s="218" t="s">
        <v>301</v>
      </c>
      <c r="AH5" s="217" t="s">
        <v>302</v>
      </c>
      <c r="AI5" s="218" t="s">
        <v>301</v>
      </c>
      <c r="AJ5" s="217" t="s">
        <v>302</v>
      </c>
      <c r="AK5" s="218" t="s">
        <v>301</v>
      </c>
      <c r="AL5" s="217" t="s">
        <v>302</v>
      </c>
      <c r="AM5" s="218" t="s">
        <v>301</v>
      </c>
      <c r="AN5" s="217" t="s">
        <v>302</v>
      </c>
      <c r="AO5" s="218" t="s">
        <v>301</v>
      </c>
      <c r="AP5" s="217" t="s">
        <v>302</v>
      </c>
      <c r="AQ5" s="218" t="s">
        <v>301</v>
      </c>
      <c r="AR5" s="217" t="s">
        <v>302</v>
      </c>
      <c r="AS5" s="218" t="s">
        <v>301</v>
      </c>
      <c r="AT5" s="219" t="s">
        <v>302</v>
      </c>
      <c r="AV5" s="216" t="s">
        <v>301</v>
      </c>
      <c r="AW5" s="219" t="s">
        <v>302</v>
      </c>
      <c r="AY5" s="220" t="s">
        <v>303</v>
      </c>
      <c r="AZ5" s="206" t="s">
        <v>303</v>
      </c>
      <c r="BA5" s="206" t="s">
        <v>303</v>
      </c>
      <c r="BB5" s="206" t="s">
        <v>303</v>
      </c>
      <c r="BC5" s="206" t="s">
        <v>303</v>
      </c>
      <c r="BD5" s="206" t="s">
        <v>303</v>
      </c>
      <c r="BE5" s="206" t="s">
        <v>303</v>
      </c>
      <c r="BF5" s="206" t="s">
        <v>303</v>
      </c>
      <c r="BG5" s="206" t="s">
        <v>303</v>
      </c>
      <c r="BH5" s="206" t="s">
        <v>303</v>
      </c>
      <c r="BI5" s="221" t="s">
        <v>303</v>
      </c>
      <c r="BJ5" s="215" t="s">
        <v>303</v>
      </c>
    </row>
    <row r="6" spans="1:63" ht="15.75" thickBot="1" x14ac:dyDescent="0.3"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V6" s="181"/>
      <c r="AW6" s="181"/>
      <c r="AX6" s="223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</row>
    <row r="7" spans="1:63" ht="15.75" thickBot="1" x14ac:dyDescent="0.3">
      <c r="A7" s="224"/>
      <c r="B7" s="225"/>
      <c r="C7" s="226"/>
      <c r="D7" s="227"/>
      <c r="E7" s="227"/>
      <c r="F7" s="228"/>
      <c r="G7" s="228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30"/>
      <c r="U7" s="230"/>
      <c r="V7" s="231"/>
      <c r="W7" s="232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4"/>
      <c r="AT7" s="235"/>
      <c r="AU7" s="236"/>
      <c r="AV7" s="232"/>
      <c r="AW7" s="237"/>
      <c r="AX7" s="236"/>
      <c r="AY7" s="238"/>
      <c r="AZ7" s="239"/>
      <c r="BA7" s="240"/>
      <c r="BB7" s="240"/>
      <c r="BC7" s="240"/>
      <c r="BD7" s="240"/>
      <c r="BE7" s="240"/>
      <c r="BF7" s="240"/>
      <c r="BG7" s="240"/>
      <c r="BH7" s="240"/>
      <c r="BI7" s="241"/>
      <c r="BJ7" s="242"/>
    </row>
    <row r="8" spans="1:63" s="344" customFormat="1" x14ac:dyDescent="0.25">
      <c r="A8" s="381">
        <v>1</v>
      </c>
      <c r="B8" s="382">
        <v>6953156282308</v>
      </c>
      <c r="C8" s="382">
        <v>734835</v>
      </c>
      <c r="D8" s="382" t="s">
        <v>35</v>
      </c>
      <c r="E8" s="382" t="s">
        <v>36</v>
      </c>
      <c r="F8" s="382">
        <v>149</v>
      </c>
      <c r="G8" s="382">
        <v>69.5</v>
      </c>
      <c r="H8" s="383">
        <f t="shared" ref="H8:H71" si="0">IF(AY8-W8&lt;1,"-",AY8-W8)</f>
        <v>4</v>
      </c>
      <c r="I8" s="383">
        <f t="shared" ref="I8:I71" si="1">IF(AZ8-Y8&lt;1,"-",AZ8-Y8)</f>
        <v>2</v>
      </c>
      <c r="J8" s="383">
        <f t="shared" ref="J8:J71" si="2">IF(BA8-AA8&lt;1,"-",BA8-AA8)</f>
        <v>4</v>
      </c>
      <c r="K8" s="383">
        <f t="shared" ref="K8:K71" si="3">IF(BB8-AC8&lt;1,"-",BB8-AC8)</f>
        <v>3</v>
      </c>
      <c r="L8" s="383">
        <f t="shared" ref="L8:L71" si="4">IF(BC8-AE8&lt;1,"-",BC8-AE8)</f>
        <v>4</v>
      </c>
      <c r="M8" s="383" t="str">
        <f t="shared" ref="M8:M71" si="5">IF(BD8-AG8&lt;1,"-",BD8-AG8)</f>
        <v>-</v>
      </c>
      <c r="N8" s="383">
        <f t="shared" ref="N8:N71" si="6">IF(BE8-AI8&lt;1,"-",BE8-AI8)</f>
        <v>1</v>
      </c>
      <c r="O8" s="383">
        <f t="shared" ref="O8:O71" si="7">IF(BF8-AK8&lt;1,"-",BF8-AK8)</f>
        <v>3</v>
      </c>
      <c r="P8" s="383">
        <f t="shared" ref="P8:P71" si="8">IF(BG8-AM8&lt;1,"-",BG8-AM8)</f>
        <v>6</v>
      </c>
      <c r="Q8" s="383">
        <f t="shared" ref="Q8:Q71" si="9">IF(BH8-AO8&lt;1,"-",BH8-AO8)</f>
        <v>1</v>
      </c>
      <c r="R8" s="383">
        <f t="shared" ref="R8:R71" si="10">IF(BI8-AQ8&lt;1,"-",BI8-AQ8)</f>
        <v>1</v>
      </c>
      <c r="S8" s="383">
        <f t="shared" ref="S8:S71" si="11">IF(BJ8-AS8&lt;1,"-",BJ8-AS8)</f>
        <v>1</v>
      </c>
      <c r="T8" s="384">
        <f>SUM(H8:S8)</f>
        <v>30</v>
      </c>
      <c r="U8" s="385">
        <v>0</v>
      </c>
      <c r="V8" s="386"/>
      <c r="W8" s="387">
        <v>0</v>
      </c>
      <c r="X8" s="387">
        <v>0</v>
      </c>
      <c r="Y8" s="387">
        <v>0</v>
      </c>
      <c r="Z8" s="387">
        <v>0</v>
      </c>
      <c r="AA8" s="387">
        <v>0</v>
      </c>
      <c r="AB8" s="387">
        <v>0</v>
      </c>
      <c r="AC8" s="387">
        <v>3</v>
      </c>
      <c r="AD8" s="387">
        <v>1</v>
      </c>
      <c r="AE8" s="387">
        <v>0</v>
      </c>
      <c r="AF8" s="387">
        <v>0</v>
      </c>
      <c r="AG8" s="387">
        <v>6</v>
      </c>
      <c r="AH8" s="387">
        <v>0</v>
      </c>
      <c r="AI8" s="387">
        <v>1</v>
      </c>
      <c r="AJ8" s="387">
        <v>1</v>
      </c>
      <c r="AK8" s="387">
        <v>1</v>
      </c>
      <c r="AL8" s="387">
        <v>0</v>
      </c>
      <c r="AM8" s="387">
        <v>0</v>
      </c>
      <c r="AN8" s="387">
        <v>0</v>
      </c>
      <c r="AO8" s="387">
        <v>0</v>
      </c>
      <c r="AP8" s="387">
        <v>0</v>
      </c>
      <c r="AQ8" s="387">
        <v>0</v>
      </c>
      <c r="AR8" s="387">
        <v>0</v>
      </c>
      <c r="AS8" s="387">
        <v>0</v>
      </c>
      <c r="AT8" s="387">
        <v>0</v>
      </c>
      <c r="AU8" s="388"/>
      <c r="AV8" s="389">
        <f>SUM(AS8,AQ8,AO8,AM8,AK8,AI8,AG8,AE8,AC8,AA8,Y8,W8)</f>
        <v>11</v>
      </c>
      <c r="AW8" s="389">
        <f>SUM(AT8,AR8,AP8,AN8,AL8,AJ8,AH8,AF8,AD8,AB8,Z8,X8)</f>
        <v>2</v>
      </c>
      <c r="AX8" s="388">
        <v>0</v>
      </c>
      <c r="AY8" s="387">
        <v>4</v>
      </c>
      <c r="AZ8" s="387">
        <v>2</v>
      </c>
      <c r="BA8" s="387">
        <v>4</v>
      </c>
      <c r="BB8" s="387">
        <v>6</v>
      </c>
      <c r="BC8" s="387">
        <v>4</v>
      </c>
      <c r="BD8" s="387">
        <v>6</v>
      </c>
      <c r="BE8" s="387">
        <v>2</v>
      </c>
      <c r="BF8" s="387">
        <v>4</v>
      </c>
      <c r="BG8" s="387">
        <v>6</v>
      </c>
      <c r="BH8" s="387">
        <v>1</v>
      </c>
      <c r="BI8" s="387">
        <v>1</v>
      </c>
      <c r="BJ8" s="387">
        <v>1</v>
      </c>
      <c r="BK8" s="390"/>
    </row>
    <row r="9" spans="1:63" s="344" customFormat="1" x14ac:dyDescent="0.25">
      <c r="A9" s="381">
        <v>2</v>
      </c>
      <c r="B9" s="382">
        <v>6953156281479</v>
      </c>
      <c r="C9" s="382">
        <v>734836</v>
      </c>
      <c r="D9" s="382" t="s">
        <v>37</v>
      </c>
      <c r="E9" s="382" t="s">
        <v>38</v>
      </c>
      <c r="F9" s="382">
        <v>149</v>
      </c>
      <c r="G9" s="382">
        <v>69.5</v>
      </c>
      <c r="H9" s="383">
        <f t="shared" si="0"/>
        <v>4</v>
      </c>
      <c r="I9" s="383" t="str">
        <f t="shared" si="1"/>
        <v>-</v>
      </c>
      <c r="J9" s="383">
        <f t="shared" si="2"/>
        <v>2</v>
      </c>
      <c r="K9" s="383">
        <f t="shared" si="3"/>
        <v>1</v>
      </c>
      <c r="L9" s="383">
        <f t="shared" si="4"/>
        <v>1</v>
      </c>
      <c r="M9" s="383">
        <f t="shared" si="5"/>
        <v>3</v>
      </c>
      <c r="N9" s="383">
        <f t="shared" si="6"/>
        <v>1</v>
      </c>
      <c r="O9" s="383">
        <f t="shared" si="7"/>
        <v>1</v>
      </c>
      <c r="P9" s="383">
        <f t="shared" si="8"/>
        <v>2</v>
      </c>
      <c r="Q9" s="383">
        <f t="shared" si="9"/>
        <v>1</v>
      </c>
      <c r="R9" s="383">
        <f t="shared" si="10"/>
        <v>1</v>
      </c>
      <c r="S9" s="383">
        <f t="shared" si="11"/>
        <v>1</v>
      </c>
      <c r="T9" s="384">
        <f t="shared" ref="T9:T72" si="12">SUM(H9:S9)</f>
        <v>18</v>
      </c>
      <c r="U9" s="385">
        <v>4</v>
      </c>
      <c r="V9" s="386"/>
      <c r="W9" s="382">
        <v>0</v>
      </c>
      <c r="X9" s="382">
        <v>0</v>
      </c>
      <c r="Y9" s="382">
        <v>3</v>
      </c>
      <c r="Z9" s="382">
        <v>1</v>
      </c>
      <c r="AA9" s="382">
        <v>2</v>
      </c>
      <c r="AB9" s="382">
        <v>0</v>
      </c>
      <c r="AC9" s="382">
        <v>5</v>
      </c>
      <c r="AD9" s="382">
        <v>0</v>
      </c>
      <c r="AE9" s="382">
        <v>3</v>
      </c>
      <c r="AF9" s="382">
        <v>0</v>
      </c>
      <c r="AG9" s="382">
        <v>3</v>
      </c>
      <c r="AH9" s="382">
        <v>0</v>
      </c>
      <c r="AI9" s="382">
        <v>1</v>
      </c>
      <c r="AJ9" s="382">
        <v>0</v>
      </c>
      <c r="AK9" s="382">
        <v>3</v>
      </c>
      <c r="AL9" s="382">
        <v>0</v>
      </c>
      <c r="AM9" s="382">
        <v>4</v>
      </c>
      <c r="AN9" s="382">
        <v>0</v>
      </c>
      <c r="AO9" s="382">
        <v>0</v>
      </c>
      <c r="AP9" s="382">
        <v>0</v>
      </c>
      <c r="AQ9" s="382">
        <v>0</v>
      </c>
      <c r="AR9" s="382">
        <v>0</v>
      </c>
      <c r="AS9" s="382">
        <v>0</v>
      </c>
      <c r="AT9" s="382">
        <v>1</v>
      </c>
      <c r="AU9" s="388"/>
      <c r="AV9" s="388">
        <f t="shared" ref="AV9:AW72" si="13">SUM(AS9,AQ9,AO9,AM9,AK9,AI9,AG9,AE9,AC9,AA9,Y9,W9)</f>
        <v>24</v>
      </c>
      <c r="AW9" s="388">
        <f t="shared" si="13"/>
        <v>2</v>
      </c>
      <c r="AX9" s="388">
        <v>0</v>
      </c>
      <c r="AY9" s="382">
        <v>4</v>
      </c>
      <c r="AZ9" s="382">
        <v>2</v>
      </c>
      <c r="BA9" s="382">
        <v>4</v>
      </c>
      <c r="BB9" s="382">
        <v>6</v>
      </c>
      <c r="BC9" s="382">
        <v>4</v>
      </c>
      <c r="BD9" s="382">
        <v>6</v>
      </c>
      <c r="BE9" s="382">
        <v>2</v>
      </c>
      <c r="BF9" s="382">
        <v>4</v>
      </c>
      <c r="BG9" s="382">
        <v>6</v>
      </c>
      <c r="BH9" s="382">
        <v>1</v>
      </c>
      <c r="BI9" s="382">
        <v>1</v>
      </c>
      <c r="BJ9" s="382">
        <v>1</v>
      </c>
      <c r="BK9" s="390"/>
    </row>
    <row r="10" spans="1:63" s="344" customFormat="1" x14ac:dyDescent="0.25">
      <c r="A10" s="381">
        <v>3</v>
      </c>
      <c r="B10" s="382">
        <v>6953156282964</v>
      </c>
      <c r="C10" s="382">
        <v>734837</v>
      </c>
      <c r="D10" s="382" t="s">
        <v>39</v>
      </c>
      <c r="E10" s="382" t="s">
        <v>40</v>
      </c>
      <c r="F10" s="382">
        <v>49</v>
      </c>
      <c r="G10" s="382">
        <v>24.5</v>
      </c>
      <c r="H10" s="383">
        <f t="shared" si="0"/>
        <v>9</v>
      </c>
      <c r="I10" s="383" t="str">
        <f t="shared" si="1"/>
        <v>-</v>
      </c>
      <c r="J10" s="383">
        <f t="shared" si="2"/>
        <v>6</v>
      </c>
      <c r="K10" s="383">
        <f t="shared" si="3"/>
        <v>9</v>
      </c>
      <c r="L10" s="383">
        <f t="shared" si="4"/>
        <v>15</v>
      </c>
      <c r="M10" s="383">
        <f t="shared" si="5"/>
        <v>13</v>
      </c>
      <c r="N10" s="383">
        <f t="shared" si="6"/>
        <v>5</v>
      </c>
      <c r="O10" s="383">
        <f t="shared" si="7"/>
        <v>4</v>
      </c>
      <c r="P10" s="383">
        <f t="shared" si="8"/>
        <v>19</v>
      </c>
      <c r="Q10" s="383">
        <f t="shared" si="9"/>
        <v>5</v>
      </c>
      <c r="R10" s="383">
        <f t="shared" si="10"/>
        <v>3</v>
      </c>
      <c r="S10" s="383">
        <f t="shared" si="11"/>
        <v>5</v>
      </c>
      <c r="T10" s="384">
        <f t="shared" si="12"/>
        <v>93</v>
      </c>
      <c r="U10" s="385">
        <v>54</v>
      </c>
      <c r="V10" s="386"/>
      <c r="W10" s="382">
        <v>6</v>
      </c>
      <c r="X10" s="382">
        <v>1</v>
      </c>
      <c r="Y10" s="382">
        <v>12</v>
      </c>
      <c r="Z10" s="382">
        <v>0</v>
      </c>
      <c r="AA10" s="382">
        <v>9</v>
      </c>
      <c r="AB10" s="382">
        <v>3</v>
      </c>
      <c r="AC10" s="382">
        <v>27</v>
      </c>
      <c r="AD10" s="382">
        <v>1</v>
      </c>
      <c r="AE10" s="382">
        <v>5</v>
      </c>
      <c r="AF10" s="382">
        <v>0</v>
      </c>
      <c r="AG10" s="382">
        <v>23</v>
      </c>
      <c r="AH10" s="382">
        <v>4</v>
      </c>
      <c r="AI10" s="382">
        <v>7</v>
      </c>
      <c r="AJ10" s="382">
        <v>0</v>
      </c>
      <c r="AK10" s="382">
        <v>8</v>
      </c>
      <c r="AL10" s="382">
        <v>0</v>
      </c>
      <c r="AM10" s="382">
        <v>5</v>
      </c>
      <c r="AN10" s="382">
        <v>3</v>
      </c>
      <c r="AO10" s="382">
        <v>1</v>
      </c>
      <c r="AP10" s="382">
        <v>1</v>
      </c>
      <c r="AQ10" s="382">
        <v>3</v>
      </c>
      <c r="AR10" s="382">
        <v>1</v>
      </c>
      <c r="AS10" s="382">
        <v>1</v>
      </c>
      <c r="AT10" s="382">
        <v>1</v>
      </c>
      <c r="AU10" s="388"/>
      <c r="AV10" s="388">
        <f t="shared" si="13"/>
        <v>107</v>
      </c>
      <c r="AW10" s="388">
        <f t="shared" si="13"/>
        <v>15</v>
      </c>
      <c r="AX10" s="388">
        <v>0</v>
      </c>
      <c r="AY10" s="382">
        <v>15</v>
      </c>
      <c r="AZ10" s="382">
        <v>12</v>
      </c>
      <c r="BA10" s="382">
        <v>15</v>
      </c>
      <c r="BB10" s="382">
        <v>36</v>
      </c>
      <c r="BC10" s="382">
        <v>20</v>
      </c>
      <c r="BD10" s="382">
        <v>36</v>
      </c>
      <c r="BE10" s="382">
        <v>12</v>
      </c>
      <c r="BF10" s="382">
        <v>12</v>
      </c>
      <c r="BG10" s="382">
        <v>24</v>
      </c>
      <c r="BH10" s="382">
        <v>6</v>
      </c>
      <c r="BI10" s="382">
        <v>6</v>
      </c>
      <c r="BJ10" s="382">
        <v>6</v>
      </c>
      <c r="BK10" s="390"/>
    </row>
    <row r="11" spans="1:63" s="344" customFormat="1" x14ac:dyDescent="0.25">
      <c r="A11" s="381">
        <v>4</v>
      </c>
      <c r="B11" s="382">
        <v>6953156282971</v>
      </c>
      <c r="C11" s="382">
        <v>734838</v>
      </c>
      <c r="D11" s="382" t="s">
        <v>41</v>
      </c>
      <c r="E11" s="382" t="s">
        <v>42</v>
      </c>
      <c r="F11" s="382">
        <v>49</v>
      </c>
      <c r="G11" s="382">
        <v>24.5</v>
      </c>
      <c r="H11" s="383" t="str">
        <f t="shared" si="0"/>
        <v>-</v>
      </c>
      <c r="I11" s="383">
        <f t="shared" si="1"/>
        <v>2</v>
      </c>
      <c r="J11" s="383">
        <f t="shared" si="2"/>
        <v>11</v>
      </c>
      <c r="K11" s="383">
        <f t="shared" si="3"/>
        <v>18</v>
      </c>
      <c r="L11" s="383">
        <f t="shared" si="4"/>
        <v>14</v>
      </c>
      <c r="M11" s="383">
        <f t="shared" si="5"/>
        <v>9</v>
      </c>
      <c r="N11" s="383" t="str">
        <f t="shared" si="6"/>
        <v>-</v>
      </c>
      <c r="O11" s="383">
        <f t="shared" si="7"/>
        <v>6</v>
      </c>
      <c r="P11" s="383">
        <f t="shared" si="8"/>
        <v>13</v>
      </c>
      <c r="Q11" s="383" t="str">
        <f t="shared" si="9"/>
        <v>-</v>
      </c>
      <c r="R11" s="383">
        <f t="shared" si="10"/>
        <v>5</v>
      </c>
      <c r="S11" s="383">
        <f t="shared" si="11"/>
        <v>6</v>
      </c>
      <c r="T11" s="384">
        <f t="shared" si="12"/>
        <v>84</v>
      </c>
      <c r="U11" s="385">
        <v>45</v>
      </c>
      <c r="V11" s="386"/>
      <c r="W11" s="382">
        <v>16</v>
      </c>
      <c r="X11" s="382">
        <v>0</v>
      </c>
      <c r="Y11" s="382">
        <v>10</v>
      </c>
      <c r="Z11" s="382">
        <v>0</v>
      </c>
      <c r="AA11" s="382">
        <v>4</v>
      </c>
      <c r="AB11" s="382">
        <v>0</v>
      </c>
      <c r="AC11" s="382">
        <v>18</v>
      </c>
      <c r="AD11" s="382">
        <v>2</v>
      </c>
      <c r="AE11" s="382">
        <v>6</v>
      </c>
      <c r="AF11" s="382">
        <v>2</v>
      </c>
      <c r="AG11" s="382">
        <v>27</v>
      </c>
      <c r="AH11" s="382">
        <v>4</v>
      </c>
      <c r="AI11" s="382">
        <v>13</v>
      </c>
      <c r="AJ11" s="382">
        <v>0</v>
      </c>
      <c r="AK11" s="382">
        <v>6</v>
      </c>
      <c r="AL11" s="382">
        <v>0</v>
      </c>
      <c r="AM11" s="382">
        <v>11</v>
      </c>
      <c r="AN11" s="382">
        <v>2</v>
      </c>
      <c r="AO11" s="382">
        <v>6</v>
      </c>
      <c r="AP11" s="382">
        <v>0</v>
      </c>
      <c r="AQ11" s="382">
        <v>1</v>
      </c>
      <c r="AR11" s="382">
        <v>1</v>
      </c>
      <c r="AS11" s="382">
        <v>0</v>
      </c>
      <c r="AT11" s="382">
        <v>0</v>
      </c>
      <c r="AU11" s="388"/>
      <c r="AV11" s="388">
        <f t="shared" si="13"/>
        <v>118</v>
      </c>
      <c r="AW11" s="388">
        <f t="shared" si="13"/>
        <v>11</v>
      </c>
      <c r="AX11" s="388">
        <v>0</v>
      </c>
      <c r="AY11" s="382">
        <v>15</v>
      </c>
      <c r="AZ11" s="382">
        <v>12</v>
      </c>
      <c r="BA11" s="382">
        <v>15</v>
      </c>
      <c r="BB11" s="382">
        <v>36</v>
      </c>
      <c r="BC11" s="382">
        <v>20</v>
      </c>
      <c r="BD11" s="382">
        <v>36</v>
      </c>
      <c r="BE11" s="382">
        <v>12</v>
      </c>
      <c r="BF11" s="382">
        <v>12</v>
      </c>
      <c r="BG11" s="382">
        <v>24</v>
      </c>
      <c r="BH11" s="382">
        <v>6</v>
      </c>
      <c r="BI11" s="382">
        <v>6</v>
      </c>
      <c r="BJ11" s="382">
        <v>6</v>
      </c>
      <c r="BK11" s="390"/>
    </row>
    <row r="12" spans="1:63" s="344" customFormat="1" x14ac:dyDescent="0.25">
      <c r="A12" s="381">
        <v>5</v>
      </c>
      <c r="B12" s="382">
        <v>6953156278806</v>
      </c>
      <c r="C12" s="382">
        <v>734839</v>
      </c>
      <c r="D12" s="382" t="s">
        <v>43</v>
      </c>
      <c r="E12" s="382" t="s">
        <v>44</v>
      </c>
      <c r="F12" s="382">
        <v>269</v>
      </c>
      <c r="G12" s="382">
        <v>129.5</v>
      </c>
      <c r="H12" s="383" t="str">
        <f t="shared" si="0"/>
        <v>-</v>
      </c>
      <c r="I12" s="383" t="str">
        <f t="shared" si="1"/>
        <v>-</v>
      </c>
      <c r="J12" s="383" t="str">
        <f t="shared" si="2"/>
        <v>-</v>
      </c>
      <c r="K12" s="383" t="str">
        <f t="shared" si="3"/>
        <v>-</v>
      </c>
      <c r="L12" s="383" t="str">
        <f t="shared" si="4"/>
        <v>-</v>
      </c>
      <c r="M12" s="383" t="str">
        <f t="shared" si="5"/>
        <v>-</v>
      </c>
      <c r="N12" s="383" t="str">
        <f t="shared" si="6"/>
        <v>-</v>
      </c>
      <c r="O12" s="383" t="str">
        <f t="shared" si="7"/>
        <v>-</v>
      </c>
      <c r="P12" s="383" t="str">
        <f t="shared" si="8"/>
        <v>-</v>
      </c>
      <c r="Q12" s="383" t="str">
        <f t="shared" si="9"/>
        <v>-</v>
      </c>
      <c r="R12" s="383" t="str">
        <f t="shared" si="10"/>
        <v>-</v>
      </c>
      <c r="S12" s="383" t="str">
        <f t="shared" si="11"/>
        <v>-</v>
      </c>
      <c r="T12" s="384">
        <f t="shared" si="12"/>
        <v>0</v>
      </c>
      <c r="U12" s="385">
        <v>0</v>
      </c>
      <c r="V12" s="386"/>
      <c r="W12" s="382">
        <v>0</v>
      </c>
      <c r="X12" s="382">
        <v>0</v>
      </c>
      <c r="Y12" s="382">
        <v>0</v>
      </c>
      <c r="Z12" s="382">
        <v>0</v>
      </c>
      <c r="AA12" s="382">
        <v>0</v>
      </c>
      <c r="AB12" s="382">
        <v>0</v>
      </c>
      <c r="AC12" s="382">
        <v>0</v>
      </c>
      <c r="AD12" s="382">
        <v>0</v>
      </c>
      <c r="AE12" s="382">
        <v>0</v>
      </c>
      <c r="AF12" s="382">
        <v>0</v>
      </c>
      <c r="AG12" s="382">
        <v>0</v>
      </c>
      <c r="AH12" s="382">
        <v>0</v>
      </c>
      <c r="AI12" s="382">
        <v>0</v>
      </c>
      <c r="AJ12" s="382">
        <v>0</v>
      </c>
      <c r="AK12" s="382">
        <v>0</v>
      </c>
      <c r="AL12" s="382">
        <v>0</v>
      </c>
      <c r="AM12" s="382">
        <v>0</v>
      </c>
      <c r="AN12" s="382">
        <v>0</v>
      </c>
      <c r="AO12" s="382">
        <v>0</v>
      </c>
      <c r="AP12" s="382">
        <v>0</v>
      </c>
      <c r="AQ12" s="382">
        <v>0</v>
      </c>
      <c r="AR12" s="382">
        <v>0</v>
      </c>
      <c r="AS12" s="382">
        <v>0</v>
      </c>
      <c r="AT12" s="382">
        <v>0</v>
      </c>
      <c r="AU12" s="388"/>
      <c r="AV12" s="388">
        <f t="shared" si="13"/>
        <v>0</v>
      </c>
      <c r="AW12" s="388">
        <f t="shared" si="13"/>
        <v>0</v>
      </c>
      <c r="AX12" s="388">
        <v>0</v>
      </c>
      <c r="AY12" s="382">
        <v>0</v>
      </c>
      <c r="AZ12" s="382">
        <v>0</v>
      </c>
      <c r="BA12" s="382">
        <v>0</v>
      </c>
      <c r="BB12" s="382">
        <v>0</v>
      </c>
      <c r="BC12" s="382">
        <v>0</v>
      </c>
      <c r="BD12" s="382">
        <v>0</v>
      </c>
      <c r="BE12" s="382">
        <v>0</v>
      </c>
      <c r="BF12" s="382">
        <v>0</v>
      </c>
      <c r="BG12" s="382">
        <v>0</v>
      </c>
      <c r="BH12" s="382">
        <v>0</v>
      </c>
      <c r="BI12" s="382">
        <v>0</v>
      </c>
      <c r="BJ12" s="382">
        <v>0</v>
      </c>
      <c r="BK12" s="390"/>
    </row>
    <row r="13" spans="1:63" s="344" customFormat="1" x14ac:dyDescent="0.25">
      <c r="A13" s="381">
        <v>6</v>
      </c>
      <c r="B13" s="382">
        <v>6953156278813</v>
      </c>
      <c r="C13" s="382">
        <v>734840</v>
      </c>
      <c r="D13" s="382" t="s">
        <v>45</v>
      </c>
      <c r="E13" s="382" t="s">
        <v>46</v>
      </c>
      <c r="F13" s="382">
        <v>269</v>
      </c>
      <c r="G13" s="382">
        <v>129.5</v>
      </c>
      <c r="H13" s="383" t="str">
        <f t="shared" si="0"/>
        <v>-</v>
      </c>
      <c r="I13" s="383" t="str">
        <f t="shared" si="1"/>
        <v>-</v>
      </c>
      <c r="J13" s="383" t="str">
        <f t="shared" si="2"/>
        <v>-</v>
      </c>
      <c r="K13" s="383" t="str">
        <f t="shared" si="3"/>
        <v>-</v>
      </c>
      <c r="L13" s="383" t="str">
        <f t="shared" si="4"/>
        <v>-</v>
      </c>
      <c r="M13" s="383" t="str">
        <f t="shared" si="5"/>
        <v>-</v>
      </c>
      <c r="N13" s="383" t="str">
        <f t="shared" si="6"/>
        <v>-</v>
      </c>
      <c r="O13" s="383" t="str">
        <f t="shared" si="7"/>
        <v>-</v>
      </c>
      <c r="P13" s="383" t="str">
        <f t="shared" si="8"/>
        <v>-</v>
      </c>
      <c r="Q13" s="383" t="str">
        <f t="shared" si="9"/>
        <v>-</v>
      </c>
      <c r="R13" s="383" t="str">
        <f t="shared" si="10"/>
        <v>-</v>
      </c>
      <c r="S13" s="383" t="str">
        <f t="shared" si="11"/>
        <v>-</v>
      </c>
      <c r="T13" s="384">
        <f t="shared" si="12"/>
        <v>0</v>
      </c>
      <c r="U13" s="385">
        <v>0</v>
      </c>
      <c r="V13" s="386"/>
      <c r="W13" s="382">
        <v>0</v>
      </c>
      <c r="X13" s="382">
        <v>0</v>
      </c>
      <c r="Y13" s="382">
        <v>0</v>
      </c>
      <c r="Z13" s="382">
        <v>0</v>
      </c>
      <c r="AA13" s="382">
        <v>0</v>
      </c>
      <c r="AB13" s="382">
        <v>0</v>
      </c>
      <c r="AC13" s="382">
        <v>0</v>
      </c>
      <c r="AD13" s="382">
        <v>0</v>
      </c>
      <c r="AE13" s="382">
        <v>0</v>
      </c>
      <c r="AF13" s="382">
        <v>0</v>
      </c>
      <c r="AG13" s="382">
        <v>0</v>
      </c>
      <c r="AH13" s="382">
        <v>0</v>
      </c>
      <c r="AI13" s="382">
        <v>0</v>
      </c>
      <c r="AJ13" s="382">
        <v>0</v>
      </c>
      <c r="AK13" s="382">
        <v>0</v>
      </c>
      <c r="AL13" s="382">
        <v>0</v>
      </c>
      <c r="AM13" s="382">
        <v>0</v>
      </c>
      <c r="AN13" s="382">
        <v>0</v>
      </c>
      <c r="AO13" s="382">
        <v>0</v>
      </c>
      <c r="AP13" s="382">
        <v>0</v>
      </c>
      <c r="AQ13" s="382">
        <v>0</v>
      </c>
      <c r="AR13" s="382">
        <v>0</v>
      </c>
      <c r="AS13" s="382">
        <v>0</v>
      </c>
      <c r="AT13" s="382">
        <v>0</v>
      </c>
      <c r="AU13" s="388"/>
      <c r="AV13" s="388">
        <f t="shared" si="13"/>
        <v>0</v>
      </c>
      <c r="AW13" s="388">
        <f t="shared" si="13"/>
        <v>0</v>
      </c>
      <c r="AX13" s="388">
        <v>0</v>
      </c>
      <c r="AY13" s="382">
        <v>0</v>
      </c>
      <c r="AZ13" s="382">
        <v>0</v>
      </c>
      <c r="BA13" s="382">
        <v>0</v>
      </c>
      <c r="BB13" s="382">
        <v>0</v>
      </c>
      <c r="BC13" s="382">
        <v>0</v>
      </c>
      <c r="BD13" s="382">
        <v>0</v>
      </c>
      <c r="BE13" s="382">
        <v>0</v>
      </c>
      <c r="BF13" s="382">
        <v>0</v>
      </c>
      <c r="BG13" s="382">
        <v>0</v>
      </c>
      <c r="BH13" s="382">
        <v>0</v>
      </c>
      <c r="BI13" s="382">
        <v>0</v>
      </c>
      <c r="BJ13" s="382">
        <v>0</v>
      </c>
      <c r="BK13" s="390"/>
    </row>
    <row r="14" spans="1:63" s="344" customFormat="1" x14ac:dyDescent="0.25">
      <c r="A14" s="381">
        <v>7</v>
      </c>
      <c r="B14" s="382">
        <v>6953156280540</v>
      </c>
      <c r="C14" s="382">
        <v>734841</v>
      </c>
      <c r="D14" s="382" t="s">
        <v>47</v>
      </c>
      <c r="E14" s="382" t="s">
        <v>48</v>
      </c>
      <c r="F14" s="382">
        <v>59</v>
      </c>
      <c r="G14" s="382">
        <v>29.5</v>
      </c>
      <c r="H14" s="383" t="str">
        <f t="shared" si="0"/>
        <v>-</v>
      </c>
      <c r="I14" s="383" t="str">
        <f t="shared" si="1"/>
        <v>-</v>
      </c>
      <c r="J14" s="383" t="str">
        <f t="shared" si="2"/>
        <v>-</v>
      </c>
      <c r="K14" s="383" t="str">
        <f t="shared" si="3"/>
        <v>-</v>
      </c>
      <c r="L14" s="383" t="str">
        <f t="shared" si="4"/>
        <v>-</v>
      </c>
      <c r="M14" s="383" t="str">
        <f t="shared" si="5"/>
        <v>-</v>
      </c>
      <c r="N14" s="383" t="str">
        <f t="shared" si="6"/>
        <v>-</v>
      </c>
      <c r="O14" s="383" t="str">
        <f t="shared" si="7"/>
        <v>-</v>
      </c>
      <c r="P14" s="383" t="str">
        <f t="shared" si="8"/>
        <v>-</v>
      </c>
      <c r="Q14" s="383" t="str">
        <f t="shared" si="9"/>
        <v>-</v>
      </c>
      <c r="R14" s="383" t="str">
        <f t="shared" si="10"/>
        <v>-</v>
      </c>
      <c r="S14" s="383" t="str">
        <f t="shared" si="11"/>
        <v>-</v>
      </c>
      <c r="T14" s="384">
        <f t="shared" si="12"/>
        <v>0</v>
      </c>
      <c r="U14" s="385">
        <v>0</v>
      </c>
      <c r="V14" s="386"/>
      <c r="W14" s="382">
        <v>0</v>
      </c>
      <c r="X14" s="382">
        <v>0</v>
      </c>
      <c r="Y14" s="382">
        <v>0</v>
      </c>
      <c r="Z14" s="382">
        <v>0</v>
      </c>
      <c r="AA14" s="382">
        <v>0</v>
      </c>
      <c r="AB14" s="382">
        <v>0</v>
      </c>
      <c r="AC14" s="382">
        <v>0</v>
      </c>
      <c r="AD14" s="382">
        <v>0</v>
      </c>
      <c r="AE14" s="382">
        <v>0</v>
      </c>
      <c r="AF14" s="382">
        <v>0</v>
      </c>
      <c r="AG14" s="382">
        <v>0</v>
      </c>
      <c r="AH14" s="382">
        <v>0</v>
      </c>
      <c r="AI14" s="382">
        <v>0</v>
      </c>
      <c r="AJ14" s="382">
        <v>0</v>
      </c>
      <c r="AK14" s="382">
        <v>0</v>
      </c>
      <c r="AL14" s="382">
        <v>0</v>
      </c>
      <c r="AM14" s="382">
        <v>0</v>
      </c>
      <c r="AN14" s="382">
        <v>0</v>
      </c>
      <c r="AO14" s="382">
        <v>0</v>
      </c>
      <c r="AP14" s="382">
        <v>0</v>
      </c>
      <c r="AQ14" s="382">
        <v>0</v>
      </c>
      <c r="AR14" s="382">
        <v>0</v>
      </c>
      <c r="AS14" s="382">
        <v>0</v>
      </c>
      <c r="AT14" s="382">
        <v>0</v>
      </c>
      <c r="AU14" s="388"/>
      <c r="AV14" s="388">
        <f t="shared" si="13"/>
        <v>0</v>
      </c>
      <c r="AW14" s="388">
        <f t="shared" si="13"/>
        <v>0</v>
      </c>
      <c r="AX14" s="388">
        <v>0</v>
      </c>
      <c r="AY14" s="382">
        <v>0</v>
      </c>
      <c r="AZ14" s="382">
        <v>0</v>
      </c>
      <c r="BA14" s="382">
        <v>0</v>
      </c>
      <c r="BB14" s="382">
        <v>0</v>
      </c>
      <c r="BC14" s="382">
        <v>0</v>
      </c>
      <c r="BD14" s="382">
        <v>0</v>
      </c>
      <c r="BE14" s="382">
        <v>0</v>
      </c>
      <c r="BF14" s="382">
        <v>0</v>
      </c>
      <c r="BG14" s="382">
        <v>0</v>
      </c>
      <c r="BH14" s="382">
        <v>0</v>
      </c>
      <c r="BI14" s="382">
        <v>0</v>
      </c>
      <c r="BJ14" s="382">
        <v>0</v>
      </c>
      <c r="BK14" s="390"/>
    </row>
    <row r="15" spans="1:63" s="344" customFormat="1" x14ac:dyDescent="0.25">
      <c r="A15" s="381">
        <v>8</v>
      </c>
      <c r="B15" s="382">
        <v>6953156280557</v>
      </c>
      <c r="C15" s="382">
        <v>734843</v>
      </c>
      <c r="D15" s="382" t="s">
        <v>49</v>
      </c>
      <c r="E15" s="382" t="s">
        <v>50</v>
      </c>
      <c r="F15" s="382">
        <v>59</v>
      </c>
      <c r="G15" s="382">
        <v>29.5</v>
      </c>
      <c r="H15" s="383" t="str">
        <f t="shared" si="0"/>
        <v>-</v>
      </c>
      <c r="I15" s="383" t="str">
        <f t="shared" si="1"/>
        <v>-</v>
      </c>
      <c r="J15" s="383" t="str">
        <f t="shared" si="2"/>
        <v>-</v>
      </c>
      <c r="K15" s="383" t="str">
        <f t="shared" si="3"/>
        <v>-</v>
      </c>
      <c r="L15" s="383" t="str">
        <f t="shared" si="4"/>
        <v>-</v>
      </c>
      <c r="M15" s="383" t="str">
        <f t="shared" si="5"/>
        <v>-</v>
      </c>
      <c r="N15" s="383" t="str">
        <f t="shared" si="6"/>
        <v>-</v>
      </c>
      <c r="O15" s="383" t="str">
        <f t="shared" si="7"/>
        <v>-</v>
      </c>
      <c r="P15" s="383" t="str">
        <f t="shared" si="8"/>
        <v>-</v>
      </c>
      <c r="Q15" s="383" t="str">
        <f t="shared" si="9"/>
        <v>-</v>
      </c>
      <c r="R15" s="383" t="str">
        <f t="shared" si="10"/>
        <v>-</v>
      </c>
      <c r="S15" s="383" t="str">
        <f t="shared" si="11"/>
        <v>-</v>
      </c>
      <c r="T15" s="384">
        <f t="shared" si="12"/>
        <v>0</v>
      </c>
      <c r="U15" s="385">
        <v>0</v>
      </c>
      <c r="V15" s="386"/>
      <c r="W15" s="382">
        <v>0</v>
      </c>
      <c r="X15" s="382">
        <v>0</v>
      </c>
      <c r="Y15" s="382">
        <v>0</v>
      </c>
      <c r="Z15" s="382">
        <v>0</v>
      </c>
      <c r="AA15" s="382">
        <v>0</v>
      </c>
      <c r="AB15" s="382">
        <v>0</v>
      </c>
      <c r="AC15" s="382">
        <v>0</v>
      </c>
      <c r="AD15" s="382">
        <v>0</v>
      </c>
      <c r="AE15" s="382">
        <v>0</v>
      </c>
      <c r="AF15" s="382">
        <v>0</v>
      </c>
      <c r="AG15" s="382">
        <v>0</v>
      </c>
      <c r="AH15" s="382">
        <v>0</v>
      </c>
      <c r="AI15" s="382">
        <v>0</v>
      </c>
      <c r="AJ15" s="382">
        <v>0</v>
      </c>
      <c r="AK15" s="382">
        <v>0</v>
      </c>
      <c r="AL15" s="382">
        <v>0</v>
      </c>
      <c r="AM15" s="382">
        <v>0</v>
      </c>
      <c r="AN15" s="382">
        <v>0</v>
      </c>
      <c r="AO15" s="382">
        <v>0</v>
      </c>
      <c r="AP15" s="382">
        <v>0</v>
      </c>
      <c r="AQ15" s="382">
        <v>0</v>
      </c>
      <c r="AR15" s="382">
        <v>0</v>
      </c>
      <c r="AS15" s="382">
        <v>0</v>
      </c>
      <c r="AT15" s="382">
        <v>0</v>
      </c>
      <c r="AU15" s="388"/>
      <c r="AV15" s="388">
        <f t="shared" si="13"/>
        <v>0</v>
      </c>
      <c r="AW15" s="388">
        <f t="shared" si="13"/>
        <v>0</v>
      </c>
      <c r="AX15" s="388">
        <v>0</v>
      </c>
      <c r="AY15" s="382">
        <v>0</v>
      </c>
      <c r="AZ15" s="382">
        <v>0</v>
      </c>
      <c r="BA15" s="382">
        <v>0</v>
      </c>
      <c r="BB15" s="382">
        <v>0</v>
      </c>
      <c r="BC15" s="382">
        <v>0</v>
      </c>
      <c r="BD15" s="382">
        <v>0</v>
      </c>
      <c r="BE15" s="382">
        <v>0</v>
      </c>
      <c r="BF15" s="382">
        <v>0</v>
      </c>
      <c r="BG15" s="382">
        <v>0</v>
      </c>
      <c r="BH15" s="382">
        <v>0</v>
      </c>
      <c r="BI15" s="382">
        <v>0</v>
      </c>
      <c r="BJ15" s="382">
        <v>0</v>
      </c>
      <c r="BK15" s="390"/>
    </row>
    <row r="16" spans="1:63" s="344" customFormat="1" x14ac:dyDescent="0.25">
      <c r="A16" s="381">
        <v>9</v>
      </c>
      <c r="B16" s="382">
        <v>6953156280564</v>
      </c>
      <c r="C16" s="382">
        <v>734845</v>
      </c>
      <c r="D16" s="382" t="s">
        <v>51</v>
      </c>
      <c r="E16" s="382" t="s">
        <v>52</v>
      </c>
      <c r="F16" s="382">
        <v>59</v>
      </c>
      <c r="G16" s="382">
        <v>29.5</v>
      </c>
      <c r="H16" s="383" t="str">
        <f t="shared" si="0"/>
        <v>-</v>
      </c>
      <c r="I16" s="383" t="str">
        <f t="shared" si="1"/>
        <v>-</v>
      </c>
      <c r="J16" s="383" t="str">
        <f t="shared" si="2"/>
        <v>-</v>
      </c>
      <c r="K16" s="383" t="str">
        <f t="shared" si="3"/>
        <v>-</v>
      </c>
      <c r="L16" s="383" t="str">
        <f t="shared" si="4"/>
        <v>-</v>
      </c>
      <c r="M16" s="383" t="str">
        <f t="shared" si="5"/>
        <v>-</v>
      </c>
      <c r="N16" s="383" t="str">
        <f t="shared" si="6"/>
        <v>-</v>
      </c>
      <c r="O16" s="383" t="str">
        <f t="shared" si="7"/>
        <v>-</v>
      </c>
      <c r="P16" s="383" t="str">
        <f t="shared" si="8"/>
        <v>-</v>
      </c>
      <c r="Q16" s="383" t="str">
        <f t="shared" si="9"/>
        <v>-</v>
      </c>
      <c r="R16" s="383" t="str">
        <f t="shared" si="10"/>
        <v>-</v>
      </c>
      <c r="S16" s="383" t="str">
        <f t="shared" si="11"/>
        <v>-</v>
      </c>
      <c r="T16" s="384">
        <f t="shared" si="12"/>
        <v>0</v>
      </c>
      <c r="U16" s="385">
        <v>0</v>
      </c>
      <c r="V16" s="386"/>
      <c r="W16" s="382">
        <v>0</v>
      </c>
      <c r="X16" s="382">
        <v>0</v>
      </c>
      <c r="Y16" s="382">
        <v>0</v>
      </c>
      <c r="Z16" s="382">
        <v>0</v>
      </c>
      <c r="AA16" s="382">
        <v>0</v>
      </c>
      <c r="AB16" s="382">
        <v>0</v>
      </c>
      <c r="AC16" s="382">
        <v>0</v>
      </c>
      <c r="AD16" s="382">
        <v>0</v>
      </c>
      <c r="AE16" s="382">
        <v>0</v>
      </c>
      <c r="AF16" s="382">
        <v>0</v>
      </c>
      <c r="AG16" s="382">
        <v>0</v>
      </c>
      <c r="AH16" s="382">
        <v>0</v>
      </c>
      <c r="AI16" s="382">
        <v>0</v>
      </c>
      <c r="AJ16" s="382">
        <v>0</v>
      </c>
      <c r="AK16" s="382">
        <v>0</v>
      </c>
      <c r="AL16" s="382">
        <v>0</v>
      </c>
      <c r="AM16" s="382">
        <v>0</v>
      </c>
      <c r="AN16" s="382">
        <v>0</v>
      </c>
      <c r="AO16" s="382">
        <v>0</v>
      </c>
      <c r="AP16" s="382">
        <v>0</v>
      </c>
      <c r="AQ16" s="382">
        <v>0</v>
      </c>
      <c r="AR16" s="382">
        <v>0</v>
      </c>
      <c r="AS16" s="382">
        <v>0</v>
      </c>
      <c r="AT16" s="382">
        <v>0</v>
      </c>
      <c r="AU16" s="388"/>
      <c r="AV16" s="388">
        <f t="shared" si="13"/>
        <v>0</v>
      </c>
      <c r="AW16" s="388">
        <f t="shared" si="13"/>
        <v>0</v>
      </c>
      <c r="AX16" s="388">
        <v>0</v>
      </c>
      <c r="AY16" s="382">
        <v>0</v>
      </c>
      <c r="AZ16" s="382">
        <v>0</v>
      </c>
      <c r="BA16" s="382">
        <v>0</v>
      </c>
      <c r="BB16" s="382">
        <v>0</v>
      </c>
      <c r="BC16" s="382">
        <v>0</v>
      </c>
      <c r="BD16" s="382">
        <v>0</v>
      </c>
      <c r="BE16" s="382">
        <v>0</v>
      </c>
      <c r="BF16" s="382">
        <v>0</v>
      </c>
      <c r="BG16" s="382">
        <v>0</v>
      </c>
      <c r="BH16" s="382">
        <v>0</v>
      </c>
      <c r="BI16" s="382">
        <v>0</v>
      </c>
      <c r="BJ16" s="382">
        <v>0</v>
      </c>
      <c r="BK16" s="390"/>
    </row>
    <row r="17" spans="1:63" s="344" customFormat="1" x14ac:dyDescent="0.25">
      <c r="A17" s="381">
        <v>10</v>
      </c>
      <c r="B17" s="382">
        <v>6953156280571</v>
      </c>
      <c r="C17" s="382">
        <v>734848</v>
      </c>
      <c r="D17" s="382" t="s">
        <v>53</v>
      </c>
      <c r="E17" s="382" t="s">
        <v>54</v>
      </c>
      <c r="F17" s="382">
        <v>59</v>
      </c>
      <c r="G17" s="382">
        <v>29.5</v>
      </c>
      <c r="H17" s="383" t="str">
        <f t="shared" si="0"/>
        <v>-</v>
      </c>
      <c r="I17" s="383" t="str">
        <f t="shared" si="1"/>
        <v>-</v>
      </c>
      <c r="J17" s="383" t="str">
        <f t="shared" si="2"/>
        <v>-</v>
      </c>
      <c r="K17" s="383" t="str">
        <f t="shared" si="3"/>
        <v>-</v>
      </c>
      <c r="L17" s="383" t="str">
        <f t="shared" si="4"/>
        <v>-</v>
      </c>
      <c r="M17" s="383" t="str">
        <f t="shared" si="5"/>
        <v>-</v>
      </c>
      <c r="N17" s="383" t="str">
        <f t="shared" si="6"/>
        <v>-</v>
      </c>
      <c r="O17" s="383" t="str">
        <f t="shared" si="7"/>
        <v>-</v>
      </c>
      <c r="P17" s="383" t="str">
        <f t="shared" si="8"/>
        <v>-</v>
      </c>
      <c r="Q17" s="383" t="str">
        <f t="shared" si="9"/>
        <v>-</v>
      </c>
      <c r="R17" s="383" t="str">
        <f t="shared" si="10"/>
        <v>-</v>
      </c>
      <c r="S17" s="383" t="str">
        <f t="shared" si="11"/>
        <v>-</v>
      </c>
      <c r="T17" s="384">
        <f t="shared" si="12"/>
        <v>0</v>
      </c>
      <c r="U17" s="385">
        <v>0</v>
      </c>
      <c r="V17" s="386"/>
      <c r="W17" s="382">
        <v>0</v>
      </c>
      <c r="X17" s="382">
        <v>0</v>
      </c>
      <c r="Y17" s="382">
        <v>0</v>
      </c>
      <c r="Z17" s="382">
        <v>0</v>
      </c>
      <c r="AA17" s="382">
        <v>0</v>
      </c>
      <c r="AB17" s="382">
        <v>0</v>
      </c>
      <c r="AC17" s="382">
        <v>0</v>
      </c>
      <c r="AD17" s="382">
        <v>0</v>
      </c>
      <c r="AE17" s="382">
        <v>0</v>
      </c>
      <c r="AF17" s="382">
        <v>0</v>
      </c>
      <c r="AG17" s="382">
        <v>0</v>
      </c>
      <c r="AH17" s="382">
        <v>0</v>
      </c>
      <c r="AI17" s="382">
        <v>0</v>
      </c>
      <c r="AJ17" s="382">
        <v>0</v>
      </c>
      <c r="AK17" s="382">
        <v>0</v>
      </c>
      <c r="AL17" s="382">
        <v>0</v>
      </c>
      <c r="AM17" s="382">
        <v>0</v>
      </c>
      <c r="AN17" s="382">
        <v>0</v>
      </c>
      <c r="AO17" s="382">
        <v>0</v>
      </c>
      <c r="AP17" s="382">
        <v>0</v>
      </c>
      <c r="AQ17" s="382">
        <v>0</v>
      </c>
      <c r="AR17" s="382">
        <v>0</v>
      </c>
      <c r="AS17" s="382">
        <v>0</v>
      </c>
      <c r="AT17" s="382">
        <v>0</v>
      </c>
      <c r="AU17" s="388"/>
      <c r="AV17" s="388">
        <f t="shared" si="13"/>
        <v>0</v>
      </c>
      <c r="AW17" s="388">
        <f t="shared" si="13"/>
        <v>0</v>
      </c>
      <c r="AX17" s="388">
        <v>0</v>
      </c>
      <c r="AY17" s="382">
        <v>0</v>
      </c>
      <c r="AZ17" s="382">
        <v>0</v>
      </c>
      <c r="BA17" s="382">
        <v>0</v>
      </c>
      <c r="BB17" s="382">
        <v>0</v>
      </c>
      <c r="BC17" s="382">
        <v>0</v>
      </c>
      <c r="BD17" s="382">
        <v>0</v>
      </c>
      <c r="BE17" s="382">
        <v>0</v>
      </c>
      <c r="BF17" s="382">
        <v>0</v>
      </c>
      <c r="BG17" s="382">
        <v>0</v>
      </c>
      <c r="BH17" s="382">
        <v>0</v>
      </c>
      <c r="BI17" s="382">
        <v>0</v>
      </c>
      <c r="BJ17" s="382">
        <v>0</v>
      </c>
      <c r="BK17" s="390"/>
    </row>
    <row r="18" spans="1:63" s="344" customFormat="1" x14ac:dyDescent="0.25">
      <c r="A18" s="381">
        <v>11</v>
      </c>
      <c r="B18" s="382">
        <v>6953156278554</v>
      </c>
      <c r="C18" s="382">
        <v>734864</v>
      </c>
      <c r="D18" s="382" t="s">
        <v>55</v>
      </c>
      <c r="E18" s="382" t="s">
        <v>56</v>
      </c>
      <c r="F18" s="382">
        <v>49</v>
      </c>
      <c r="G18" s="382">
        <v>24.5</v>
      </c>
      <c r="H18" s="383" t="str">
        <f t="shared" si="0"/>
        <v>-</v>
      </c>
      <c r="I18" s="383" t="str">
        <f t="shared" si="1"/>
        <v>-</v>
      </c>
      <c r="J18" s="383" t="str">
        <f t="shared" si="2"/>
        <v>-</v>
      </c>
      <c r="K18" s="383">
        <f t="shared" si="3"/>
        <v>5</v>
      </c>
      <c r="L18" s="383">
        <f t="shared" si="4"/>
        <v>4</v>
      </c>
      <c r="M18" s="383">
        <f t="shared" si="5"/>
        <v>2</v>
      </c>
      <c r="N18" s="383" t="str">
        <f t="shared" si="6"/>
        <v>-</v>
      </c>
      <c r="O18" s="383">
        <f t="shared" si="7"/>
        <v>4</v>
      </c>
      <c r="P18" s="383">
        <f t="shared" si="8"/>
        <v>1</v>
      </c>
      <c r="Q18" s="383" t="str">
        <f t="shared" si="9"/>
        <v>-</v>
      </c>
      <c r="R18" s="383" t="str">
        <f t="shared" si="10"/>
        <v>-</v>
      </c>
      <c r="S18" s="383" t="str">
        <f t="shared" si="11"/>
        <v>-</v>
      </c>
      <c r="T18" s="384">
        <f t="shared" si="12"/>
        <v>16</v>
      </c>
      <c r="U18" s="385">
        <v>0</v>
      </c>
      <c r="V18" s="386"/>
      <c r="W18" s="382">
        <v>0</v>
      </c>
      <c r="X18" s="382">
        <v>0</v>
      </c>
      <c r="Y18" s="382">
        <v>0</v>
      </c>
      <c r="Z18" s="382">
        <v>0</v>
      </c>
      <c r="AA18" s="382">
        <v>0</v>
      </c>
      <c r="AB18" s="382">
        <v>0</v>
      </c>
      <c r="AC18" s="382">
        <v>1</v>
      </c>
      <c r="AD18" s="382">
        <v>0</v>
      </c>
      <c r="AE18" s="382">
        <v>0</v>
      </c>
      <c r="AF18" s="382">
        <v>0</v>
      </c>
      <c r="AG18" s="382">
        <v>4</v>
      </c>
      <c r="AH18" s="382">
        <v>0</v>
      </c>
      <c r="AI18" s="382">
        <v>0</v>
      </c>
      <c r="AJ18" s="382">
        <v>0</v>
      </c>
      <c r="AK18" s="382">
        <v>0</v>
      </c>
      <c r="AL18" s="382">
        <v>0</v>
      </c>
      <c r="AM18" s="382">
        <v>5</v>
      </c>
      <c r="AN18" s="382">
        <v>0</v>
      </c>
      <c r="AO18" s="382">
        <v>0</v>
      </c>
      <c r="AP18" s="382">
        <v>0</v>
      </c>
      <c r="AQ18" s="382">
        <v>0</v>
      </c>
      <c r="AR18" s="382">
        <v>0</v>
      </c>
      <c r="AS18" s="382">
        <v>0</v>
      </c>
      <c r="AT18" s="382">
        <v>0</v>
      </c>
      <c r="AU18" s="388"/>
      <c r="AV18" s="388">
        <f t="shared" si="13"/>
        <v>10</v>
      </c>
      <c r="AW18" s="388">
        <f t="shared" si="13"/>
        <v>0</v>
      </c>
      <c r="AX18" s="388">
        <v>0</v>
      </c>
      <c r="AY18" s="382">
        <v>0</v>
      </c>
      <c r="AZ18" s="382">
        <v>0</v>
      </c>
      <c r="BA18" s="382">
        <v>0</v>
      </c>
      <c r="BB18" s="382">
        <v>6</v>
      </c>
      <c r="BC18" s="382">
        <v>4</v>
      </c>
      <c r="BD18" s="382">
        <v>6</v>
      </c>
      <c r="BE18" s="382">
        <v>0</v>
      </c>
      <c r="BF18" s="382">
        <v>4</v>
      </c>
      <c r="BG18" s="382">
        <v>6</v>
      </c>
      <c r="BH18" s="382">
        <v>0</v>
      </c>
      <c r="BI18" s="382">
        <v>0</v>
      </c>
      <c r="BJ18" s="382">
        <v>0</v>
      </c>
      <c r="BK18" s="390"/>
    </row>
    <row r="19" spans="1:63" s="344" customFormat="1" x14ac:dyDescent="0.25">
      <c r="A19" s="381">
        <v>12</v>
      </c>
      <c r="B19" s="382">
        <v>6953156278547</v>
      </c>
      <c r="C19" s="382">
        <v>734865</v>
      </c>
      <c r="D19" s="382" t="s">
        <v>57</v>
      </c>
      <c r="E19" s="382" t="s">
        <v>58</v>
      </c>
      <c r="F19" s="382">
        <v>49</v>
      </c>
      <c r="G19" s="382">
        <v>24.5</v>
      </c>
      <c r="H19" s="383" t="str">
        <f t="shared" si="0"/>
        <v>-</v>
      </c>
      <c r="I19" s="383" t="str">
        <f t="shared" si="1"/>
        <v>-</v>
      </c>
      <c r="J19" s="383" t="str">
        <f t="shared" si="2"/>
        <v>-</v>
      </c>
      <c r="K19" s="383">
        <f t="shared" si="3"/>
        <v>2</v>
      </c>
      <c r="L19" s="383">
        <f t="shared" si="4"/>
        <v>4</v>
      </c>
      <c r="M19" s="383" t="str">
        <f t="shared" si="5"/>
        <v>-</v>
      </c>
      <c r="N19" s="383" t="str">
        <f t="shared" si="6"/>
        <v>-</v>
      </c>
      <c r="O19" s="383">
        <f t="shared" si="7"/>
        <v>4</v>
      </c>
      <c r="P19" s="383">
        <f t="shared" si="8"/>
        <v>1</v>
      </c>
      <c r="Q19" s="383" t="str">
        <f t="shared" si="9"/>
        <v>-</v>
      </c>
      <c r="R19" s="383" t="str">
        <f t="shared" si="10"/>
        <v>-</v>
      </c>
      <c r="S19" s="383" t="str">
        <f t="shared" si="11"/>
        <v>-</v>
      </c>
      <c r="T19" s="384">
        <f t="shared" si="12"/>
        <v>11</v>
      </c>
      <c r="U19" s="385">
        <v>1</v>
      </c>
      <c r="V19" s="386"/>
      <c r="W19" s="382">
        <v>0</v>
      </c>
      <c r="X19" s="382">
        <v>0</v>
      </c>
      <c r="Y19" s="382">
        <v>0</v>
      </c>
      <c r="Z19" s="382">
        <v>0</v>
      </c>
      <c r="AA19" s="382">
        <v>0</v>
      </c>
      <c r="AB19" s="382">
        <v>0</v>
      </c>
      <c r="AC19" s="382">
        <v>4</v>
      </c>
      <c r="AD19" s="382">
        <v>0</v>
      </c>
      <c r="AE19" s="382">
        <v>0</v>
      </c>
      <c r="AF19" s="382">
        <v>0</v>
      </c>
      <c r="AG19" s="382">
        <v>6</v>
      </c>
      <c r="AH19" s="382">
        <v>1</v>
      </c>
      <c r="AI19" s="382">
        <v>0</v>
      </c>
      <c r="AJ19" s="382">
        <v>0</v>
      </c>
      <c r="AK19" s="382">
        <v>0</v>
      </c>
      <c r="AL19" s="382">
        <v>0</v>
      </c>
      <c r="AM19" s="382">
        <v>5</v>
      </c>
      <c r="AN19" s="382">
        <v>0</v>
      </c>
      <c r="AO19" s="382">
        <v>0</v>
      </c>
      <c r="AP19" s="382">
        <v>0</v>
      </c>
      <c r="AQ19" s="382">
        <v>0</v>
      </c>
      <c r="AR19" s="382">
        <v>0</v>
      </c>
      <c r="AS19" s="382">
        <v>0</v>
      </c>
      <c r="AT19" s="382">
        <v>0</v>
      </c>
      <c r="AU19" s="388"/>
      <c r="AV19" s="388">
        <f t="shared" si="13"/>
        <v>15</v>
      </c>
      <c r="AW19" s="388">
        <f t="shared" si="13"/>
        <v>1</v>
      </c>
      <c r="AX19" s="388">
        <v>0</v>
      </c>
      <c r="AY19" s="382">
        <v>0</v>
      </c>
      <c r="AZ19" s="382">
        <v>0</v>
      </c>
      <c r="BA19" s="382">
        <v>0</v>
      </c>
      <c r="BB19" s="382">
        <v>6</v>
      </c>
      <c r="BC19" s="382">
        <v>4</v>
      </c>
      <c r="BD19" s="382">
        <v>6</v>
      </c>
      <c r="BE19" s="382">
        <v>0</v>
      </c>
      <c r="BF19" s="382">
        <v>4</v>
      </c>
      <c r="BG19" s="382">
        <v>6</v>
      </c>
      <c r="BH19" s="382">
        <v>0</v>
      </c>
      <c r="BI19" s="382">
        <v>0</v>
      </c>
      <c r="BJ19" s="382">
        <v>0</v>
      </c>
      <c r="BK19" s="390"/>
    </row>
    <row r="20" spans="1:63" s="344" customFormat="1" x14ac:dyDescent="0.25">
      <c r="A20" s="381">
        <v>13</v>
      </c>
      <c r="B20" s="382">
        <v>6953156278561</v>
      </c>
      <c r="C20" s="382">
        <v>734866</v>
      </c>
      <c r="D20" s="382" t="s">
        <v>59</v>
      </c>
      <c r="E20" s="382" t="s">
        <v>60</v>
      </c>
      <c r="F20" s="382">
        <v>49</v>
      </c>
      <c r="G20" s="382">
        <v>24.5</v>
      </c>
      <c r="H20" s="383" t="str">
        <f t="shared" si="0"/>
        <v>-</v>
      </c>
      <c r="I20" s="383" t="str">
        <f t="shared" si="1"/>
        <v>-</v>
      </c>
      <c r="J20" s="383" t="str">
        <f t="shared" si="2"/>
        <v>-</v>
      </c>
      <c r="K20" s="383">
        <f t="shared" si="3"/>
        <v>4</v>
      </c>
      <c r="L20" s="383">
        <f t="shared" si="4"/>
        <v>4</v>
      </c>
      <c r="M20" s="383" t="str">
        <f t="shared" si="5"/>
        <v>-</v>
      </c>
      <c r="N20" s="383" t="str">
        <f t="shared" si="6"/>
        <v>-</v>
      </c>
      <c r="O20" s="383">
        <f t="shared" si="7"/>
        <v>4</v>
      </c>
      <c r="P20" s="383">
        <f t="shared" si="8"/>
        <v>6</v>
      </c>
      <c r="Q20" s="383" t="str">
        <f t="shared" si="9"/>
        <v>-</v>
      </c>
      <c r="R20" s="383" t="str">
        <f t="shared" si="10"/>
        <v>-</v>
      </c>
      <c r="S20" s="383" t="str">
        <f t="shared" si="11"/>
        <v>-</v>
      </c>
      <c r="T20" s="384">
        <f t="shared" si="12"/>
        <v>18</v>
      </c>
      <c r="U20" s="385">
        <v>2</v>
      </c>
      <c r="V20" s="386"/>
      <c r="W20" s="382">
        <v>0</v>
      </c>
      <c r="X20" s="382">
        <v>0</v>
      </c>
      <c r="Y20" s="382">
        <v>0</v>
      </c>
      <c r="Z20" s="382">
        <v>0</v>
      </c>
      <c r="AA20" s="382">
        <v>0</v>
      </c>
      <c r="AB20" s="382">
        <v>0</v>
      </c>
      <c r="AC20" s="382">
        <v>2</v>
      </c>
      <c r="AD20" s="382">
        <v>1</v>
      </c>
      <c r="AE20" s="382">
        <v>0</v>
      </c>
      <c r="AF20" s="382">
        <v>0</v>
      </c>
      <c r="AG20" s="382">
        <v>7</v>
      </c>
      <c r="AH20" s="382">
        <v>0</v>
      </c>
      <c r="AI20" s="382">
        <v>0</v>
      </c>
      <c r="AJ20" s="382">
        <v>0</v>
      </c>
      <c r="AK20" s="382">
        <v>0</v>
      </c>
      <c r="AL20" s="382">
        <v>0</v>
      </c>
      <c r="AM20" s="382">
        <v>0</v>
      </c>
      <c r="AN20" s="382">
        <v>0</v>
      </c>
      <c r="AO20" s="382">
        <v>0</v>
      </c>
      <c r="AP20" s="382">
        <v>0</v>
      </c>
      <c r="AQ20" s="382">
        <v>0</v>
      </c>
      <c r="AR20" s="382">
        <v>0</v>
      </c>
      <c r="AS20" s="382">
        <v>0</v>
      </c>
      <c r="AT20" s="382">
        <v>0</v>
      </c>
      <c r="AU20" s="388"/>
      <c r="AV20" s="388">
        <f t="shared" si="13"/>
        <v>9</v>
      </c>
      <c r="AW20" s="388">
        <f t="shared" si="13"/>
        <v>1</v>
      </c>
      <c r="AX20" s="388">
        <v>0</v>
      </c>
      <c r="AY20" s="382">
        <v>0</v>
      </c>
      <c r="AZ20" s="382">
        <v>0</v>
      </c>
      <c r="BA20" s="382">
        <v>0</v>
      </c>
      <c r="BB20" s="382">
        <v>6</v>
      </c>
      <c r="BC20" s="382">
        <v>4</v>
      </c>
      <c r="BD20" s="382">
        <v>6</v>
      </c>
      <c r="BE20" s="382">
        <v>0</v>
      </c>
      <c r="BF20" s="382">
        <v>4</v>
      </c>
      <c r="BG20" s="382">
        <v>6</v>
      </c>
      <c r="BH20" s="382">
        <v>0</v>
      </c>
      <c r="BI20" s="382">
        <v>0</v>
      </c>
      <c r="BJ20" s="382">
        <v>0</v>
      </c>
      <c r="BK20" s="390"/>
    </row>
    <row r="21" spans="1:63" s="344" customFormat="1" x14ac:dyDescent="0.25">
      <c r="A21" s="381">
        <v>14</v>
      </c>
      <c r="B21" s="382">
        <v>6953156273887</v>
      </c>
      <c r="C21" s="382">
        <v>734867</v>
      </c>
      <c r="D21" s="382" t="s">
        <v>61</v>
      </c>
      <c r="E21" s="382" t="s">
        <v>62</v>
      </c>
      <c r="F21" s="382">
        <v>219</v>
      </c>
      <c r="G21" s="382">
        <v>104.5</v>
      </c>
      <c r="H21" s="383">
        <f t="shared" si="0"/>
        <v>2</v>
      </c>
      <c r="I21" s="383">
        <f t="shared" si="1"/>
        <v>2</v>
      </c>
      <c r="J21" s="383">
        <f t="shared" si="2"/>
        <v>3</v>
      </c>
      <c r="K21" s="383" t="str">
        <f t="shared" si="3"/>
        <v>-</v>
      </c>
      <c r="L21" s="383">
        <f t="shared" si="4"/>
        <v>3</v>
      </c>
      <c r="M21" s="383" t="str">
        <f t="shared" si="5"/>
        <v>-</v>
      </c>
      <c r="N21" s="383">
        <f t="shared" si="6"/>
        <v>1</v>
      </c>
      <c r="O21" s="383" t="str">
        <f t="shared" si="7"/>
        <v>-</v>
      </c>
      <c r="P21" s="383">
        <f t="shared" si="8"/>
        <v>4</v>
      </c>
      <c r="Q21" s="383">
        <f t="shared" si="9"/>
        <v>1</v>
      </c>
      <c r="R21" s="383" t="str">
        <f t="shared" si="10"/>
        <v>-</v>
      </c>
      <c r="S21" s="383" t="str">
        <f t="shared" si="11"/>
        <v>-</v>
      </c>
      <c r="T21" s="384">
        <f t="shared" si="12"/>
        <v>16</v>
      </c>
      <c r="U21" s="385">
        <v>2</v>
      </c>
      <c r="V21" s="386"/>
      <c r="W21" s="382">
        <v>2</v>
      </c>
      <c r="X21" s="382">
        <v>0</v>
      </c>
      <c r="Y21" s="382">
        <v>0</v>
      </c>
      <c r="Z21" s="382">
        <v>0</v>
      </c>
      <c r="AA21" s="382">
        <v>1</v>
      </c>
      <c r="AB21" s="382">
        <v>0</v>
      </c>
      <c r="AC21" s="382">
        <v>7</v>
      </c>
      <c r="AD21" s="382">
        <v>0</v>
      </c>
      <c r="AE21" s="382">
        <v>1</v>
      </c>
      <c r="AF21" s="382">
        <v>0</v>
      </c>
      <c r="AG21" s="382">
        <v>13</v>
      </c>
      <c r="AH21" s="382">
        <v>0</v>
      </c>
      <c r="AI21" s="382">
        <v>1</v>
      </c>
      <c r="AJ21" s="382">
        <v>0</v>
      </c>
      <c r="AK21" s="382">
        <v>4</v>
      </c>
      <c r="AL21" s="382">
        <v>0</v>
      </c>
      <c r="AM21" s="382">
        <v>2</v>
      </c>
      <c r="AN21" s="382">
        <v>0</v>
      </c>
      <c r="AO21" s="382">
        <v>0</v>
      </c>
      <c r="AP21" s="382">
        <v>0</v>
      </c>
      <c r="AQ21" s="382">
        <v>1</v>
      </c>
      <c r="AR21" s="382">
        <v>0</v>
      </c>
      <c r="AS21" s="382">
        <v>1</v>
      </c>
      <c r="AT21" s="382">
        <v>0</v>
      </c>
      <c r="AU21" s="388"/>
      <c r="AV21" s="388">
        <f t="shared" si="13"/>
        <v>33</v>
      </c>
      <c r="AW21" s="388">
        <f t="shared" si="13"/>
        <v>0</v>
      </c>
      <c r="AX21" s="388">
        <v>0</v>
      </c>
      <c r="AY21" s="382">
        <v>4</v>
      </c>
      <c r="AZ21" s="382">
        <v>2</v>
      </c>
      <c r="BA21" s="382">
        <v>4</v>
      </c>
      <c r="BB21" s="382">
        <v>6</v>
      </c>
      <c r="BC21" s="382">
        <v>4</v>
      </c>
      <c r="BD21" s="382">
        <v>6</v>
      </c>
      <c r="BE21" s="382">
        <v>2</v>
      </c>
      <c r="BF21" s="382">
        <v>4</v>
      </c>
      <c r="BG21" s="382">
        <v>6</v>
      </c>
      <c r="BH21" s="382">
        <v>1</v>
      </c>
      <c r="BI21" s="382">
        <v>1</v>
      </c>
      <c r="BJ21" s="382">
        <v>1</v>
      </c>
      <c r="BK21" s="390"/>
    </row>
    <row r="22" spans="1:63" s="344" customFormat="1" x14ac:dyDescent="0.25">
      <c r="A22" s="381">
        <v>15</v>
      </c>
      <c r="B22" s="382">
        <v>6953156273894</v>
      </c>
      <c r="C22" s="382">
        <v>734868</v>
      </c>
      <c r="D22" s="382" t="s">
        <v>63</v>
      </c>
      <c r="E22" s="382" t="s">
        <v>64</v>
      </c>
      <c r="F22" s="382">
        <v>219</v>
      </c>
      <c r="G22" s="382">
        <v>104.5</v>
      </c>
      <c r="H22" s="383">
        <f t="shared" si="0"/>
        <v>4</v>
      </c>
      <c r="I22" s="383">
        <f t="shared" si="1"/>
        <v>1</v>
      </c>
      <c r="J22" s="383">
        <f t="shared" si="2"/>
        <v>3</v>
      </c>
      <c r="K22" s="383">
        <f t="shared" si="3"/>
        <v>1</v>
      </c>
      <c r="L22" s="383">
        <f t="shared" si="4"/>
        <v>1</v>
      </c>
      <c r="M22" s="383" t="str">
        <f t="shared" si="5"/>
        <v>-</v>
      </c>
      <c r="N22" s="383">
        <f t="shared" si="6"/>
        <v>1</v>
      </c>
      <c r="O22" s="383">
        <f t="shared" si="7"/>
        <v>3</v>
      </c>
      <c r="P22" s="383">
        <f t="shared" si="8"/>
        <v>3</v>
      </c>
      <c r="Q22" s="383" t="str">
        <f t="shared" si="9"/>
        <v>-</v>
      </c>
      <c r="R22" s="383" t="str">
        <f t="shared" si="10"/>
        <v>-</v>
      </c>
      <c r="S22" s="383">
        <f t="shared" si="11"/>
        <v>1</v>
      </c>
      <c r="T22" s="384">
        <f t="shared" si="12"/>
        <v>18</v>
      </c>
      <c r="U22" s="385">
        <v>0</v>
      </c>
      <c r="V22" s="386"/>
      <c r="W22" s="382">
        <v>0</v>
      </c>
      <c r="X22" s="382">
        <v>0</v>
      </c>
      <c r="Y22" s="382">
        <v>1</v>
      </c>
      <c r="Z22" s="382">
        <v>0</v>
      </c>
      <c r="AA22" s="382">
        <v>1</v>
      </c>
      <c r="AB22" s="382">
        <v>0</v>
      </c>
      <c r="AC22" s="382">
        <v>5</v>
      </c>
      <c r="AD22" s="382">
        <v>0</v>
      </c>
      <c r="AE22" s="382">
        <v>3</v>
      </c>
      <c r="AF22" s="382">
        <v>0</v>
      </c>
      <c r="AG22" s="382">
        <v>10</v>
      </c>
      <c r="AH22" s="382">
        <v>0</v>
      </c>
      <c r="AI22" s="382">
        <v>1</v>
      </c>
      <c r="AJ22" s="382">
        <v>0</v>
      </c>
      <c r="AK22" s="382">
        <v>1</v>
      </c>
      <c r="AL22" s="382">
        <v>1</v>
      </c>
      <c r="AM22" s="382">
        <v>3</v>
      </c>
      <c r="AN22" s="382">
        <v>0</v>
      </c>
      <c r="AO22" s="382">
        <v>1</v>
      </c>
      <c r="AP22" s="382">
        <v>0</v>
      </c>
      <c r="AQ22" s="382">
        <v>1</v>
      </c>
      <c r="AR22" s="382">
        <v>0</v>
      </c>
      <c r="AS22" s="382">
        <v>0</v>
      </c>
      <c r="AT22" s="382">
        <v>0</v>
      </c>
      <c r="AU22" s="388"/>
      <c r="AV22" s="388">
        <f t="shared" si="13"/>
        <v>27</v>
      </c>
      <c r="AW22" s="388">
        <f t="shared" si="13"/>
        <v>1</v>
      </c>
      <c r="AX22" s="388">
        <v>0</v>
      </c>
      <c r="AY22" s="382">
        <v>4</v>
      </c>
      <c r="AZ22" s="382">
        <v>2</v>
      </c>
      <c r="BA22" s="382">
        <v>4</v>
      </c>
      <c r="BB22" s="382">
        <v>6</v>
      </c>
      <c r="BC22" s="382">
        <v>4</v>
      </c>
      <c r="BD22" s="382">
        <v>6</v>
      </c>
      <c r="BE22" s="382">
        <v>2</v>
      </c>
      <c r="BF22" s="382">
        <v>4</v>
      </c>
      <c r="BG22" s="382">
        <v>6</v>
      </c>
      <c r="BH22" s="382">
        <v>1</v>
      </c>
      <c r="BI22" s="382">
        <v>1</v>
      </c>
      <c r="BJ22" s="382">
        <v>1</v>
      </c>
      <c r="BK22" s="390"/>
    </row>
    <row r="23" spans="1:63" s="344" customFormat="1" x14ac:dyDescent="0.25">
      <c r="A23" s="381">
        <v>16</v>
      </c>
      <c r="B23" s="382">
        <v>6953156264519</v>
      </c>
      <c r="C23" s="382">
        <v>734869</v>
      </c>
      <c r="D23" s="382" t="s">
        <v>65</v>
      </c>
      <c r="E23" s="382" t="s">
        <v>66</v>
      </c>
      <c r="F23" s="382">
        <v>209</v>
      </c>
      <c r="G23" s="382">
        <v>99.5</v>
      </c>
      <c r="H23" s="383">
        <f t="shared" si="0"/>
        <v>4</v>
      </c>
      <c r="I23" s="383">
        <f t="shared" si="1"/>
        <v>2</v>
      </c>
      <c r="J23" s="383">
        <f t="shared" si="2"/>
        <v>4</v>
      </c>
      <c r="K23" s="383">
        <f t="shared" si="3"/>
        <v>5</v>
      </c>
      <c r="L23" s="383">
        <f t="shared" si="4"/>
        <v>4</v>
      </c>
      <c r="M23" s="383">
        <f t="shared" si="5"/>
        <v>5</v>
      </c>
      <c r="N23" s="383">
        <f t="shared" si="6"/>
        <v>2</v>
      </c>
      <c r="O23" s="383">
        <f t="shared" si="7"/>
        <v>4</v>
      </c>
      <c r="P23" s="383">
        <f t="shared" si="8"/>
        <v>6</v>
      </c>
      <c r="Q23" s="383">
        <f t="shared" si="9"/>
        <v>1</v>
      </c>
      <c r="R23" s="383">
        <f t="shared" si="10"/>
        <v>1</v>
      </c>
      <c r="S23" s="383">
        <f t="shared" si="11"/>
        <v>1</v>
      </c>
      <c r="T23" s="384">
        <f t="shared" si="12"/>
        <v>39</v>
      </c>
      <c r="U23" s="385">
        <v>0</v>
      </c>
      <c r="V23" s="386"/>
      <c r="W23" s="382">
        <v>0</v>
      </c>
      <c r="X23" s="382">
        <v>0</v>
      </c>
      <c r="Y23" s="382">
        <v>0</v>
      </c>
      <c r="Z23" s="382">
        <v>0</v>
      </c>
      <c r="AA23" s="382">
        <v>0</v>
      </c>
      <c r="AB23" s="382">
        <v>0</v>
      </c>
      <c r="AC23" s="382">
        <v>1</v>
      </c>
      <c r="AD23" s="382">
        <v>0</v>
      </c>
      <c r="AE23" s="382">
        <v>0</v>
      </c>
      <c r="AF23" s="382">
        <v>0</v>
      </c>
      <c r="AG23" s="382">
        <v>1</v>
      </c>
      <c r="AH23" s="382">
        <v>0</v>
      </c>
      <c r="AI23" s="382">
        <v>0</v>
      </c>
      <c r="AJ23" s="382">
        <v>0</v>
      </c>
      <c r="AK23" s="382">
        <v>0</v>
      </c>
      <c r="AL23" s="382">
        <v>0</v>
      </c>
      <c r="AM23" s="382">
        <v>0</v>
      </c>
      <c r="AN23" s="382">
        <v>0</v>
      </c>
      <c r="AO23" s="382">
        <v>0</v>
      </c>
      <c r="AP23" s="382">
        <v>0</v>
      </c>
      <c r="AQ23" s="382">
        <v>0</v>
      </c>
      <c r="AR23" s="382">
        <v>0</v>
      </c>
      <c r="AS23" s="382">
        <v>0</v>
      </c>
      <c r="AT23" s="382">
        <v>0</v>
      </c>
      <c r="AU23" s="388"/>
      <c r="AV23" s="388">
        <f t="shared" si="13"/>
        <v>2</v>
      </c>
      <c r="AW23" s="388">
        <f t="shared" si="13"/>
        <v>0</v>
      </c>
      <c r="AX23" s="388">
        <v>0</v>
      </c>
      <c r="AY23" s="382">
        <v>4</v>
      </c>
      <c r="AZ23" s="382">
        <v>2</v>
      </c>
      <c r="BA23" s="382">
        <v>4</v>
      </c>
      <c r="BB23" s="382">
        <v>6</v>
      </c>
      <c r="BC23" s="382">
        <v>4</v>
      </c>
      <c r="BD23" s="382">
        <v>6</v>
      </c>
      <c r="BE23" s="382">
        <v>2</v>
      </c>
      <c r="BF23" s="382">
        <v>4</v>
      </c>
      <c r="BG23" s="382">
        <v>6</v>
      </c>
      <c r="BH23" s="382">
        <v>1</v>
      </c>
      <c r="BI23" s="382">
        <v>1</v>
      </c>
      <c r="BJ23" s="382">
        <v>1</v>
      </c>
      <c r="BK23" s="390"/>
    </row>
    <row r="24" spans="1:63" s="344" customFormat="1" x14ac:dyDescent="0.25">
      <c r="A24" s="381">
        <v>17</v>
      </c>
      <c r="B24" s="382">
        <v>6953156264502</v>
      </c>
      <c r="C24" s="382">
        <v>734870</v>
      </c>
      <c r="D24" s="382" t="s">
        <v>67</v>
      </c>
      <c r="E24" s="382" t="s">
        <v>68</v>
      </c>
      <c r="F24" s="382">
        <v>209</v>
      </c>
      <c r="G24" s="382">
        <v>99.5</v>
      </c>
      <c r="H24" s="383">
        <f t="shared" si="0"/>
        <v>4</v>
      </c>
      <c r="I24" s="383">
        <f t="shared" si="1"/>
        <v>2</v>
      </c>
      <c r="J24" s="383">
        <f t="shared" si="2"/>
        <v>4</v>
      </c>
      <c r="K24" s="383">
        <f t="shared" si="3"/>
        <v>4</v>
      </c>
      <c r="L24" s="383">
        <f t="shared" si="4"/>
        <v>4</v>
      </c>
      <c r="M24" s="383">
        <f t="shared" si="5"/>
        <v>6</v>
      </c>
      <c r="N24" s="383">
        <f t="shared" si="6"/>
        <v>2</v>
      </c>
      <c r="O24" s="383">
        <f t="shared" si="7"/>
        <v>4</v>
      </c>
      <c r="P24" s="383">
        <f t="shared" si="8"/>
        <v>5</v>
      </c>
      <c r="Q24" s="383">
        <f t="shared" si="9"/>
        <v>1</v>
      </c>
      <c r="R24" s="383">
        <f t="shared" si="10"/>
        <v>1</v>
      </c>
      <c r="S24" s="383">
        <f t="shared" si="11"/>
        <v>1</v>
      </c>
      <c r="T24" s="384">
        <f t="shared" si="12"/>
        <v>38</v>
      </c>
      <c r="U24" s="385">
        <v>0</v>
      </c>
      <c r="V24" s="386"/>
      <c r="W24" s="382">
        <v>0</v>
      </c>
      <c r="X24" s="382">
        <v>0</v>
      </c>
      <c r="Y24" s="382">
        <v>0</v>
      </c>
      <c r="Z24" s="382">
        <v>0</v>
      </c>
      <c r="AA24" s="382">
        <v>0</v>
      </c>
      <c r="AB24" s="382">
        <v>0</v>
      </c>
      <c r="AC24" s="382">
        <v>2</v>
      </c>
      <c r="AD24" s="382">
        <v>0</v>
      </c>
      <c r="AE24" s="382">
        <v>0</v>
      </c>
      <c r="AF24" s="382">
        <v>0</v>
      </c>
      <c r="AG24" s="382">
        <v>0</v>
      </c>
      <c r="AH24" s="382">
        <v>0</v>
      </c>
      <c r="AI24" s="382">
        <v>0</v>
      </c>
      <c r="AJ24" s="382">
        <v>0</v>
      </c>
      <c r="AK24" s="382">
        <v>0</v>
      </c>
      <c r="AL24" s="382">
        <v>0</v>
      </c>
      <c r="AM24" s="382">
        <v>1</v>
      </c>
      <c r="AN24" s="382">
        <v>0</v>
      </c>
      <c r="AO24" s="382">
        <v>0</v>
      </c>
      <c r="AP24" s="382">
        <v>0</v>
      </c>
      <c r="AQ24" s="382">
        <v>0</v>
      </c>
      <c r="AR24" s="382">
        <v>0</v>
      </c>
      <c r="AS24" s="382">
        <v>0</v>
      </c>
      <c r="AT24" s="382">
        <v>0</v>
      </c>
      <c r="AU24" s="388"/>
      <c r="AV24" s="388">
        <f t="shared" si="13"/>
        <v>3</v>
      </c>
      <c r="AW24" s="388">
        <f t="shared" si="13"/>
        <v>0</v>
      </c>
      <c r="AX24" s="388">
        <v>0</v>
      </c>
      <c r="AY24" s="382">
        <v>4</v>
      </c>
      <c r="AZ24" s="382">
        <v>2</v>
      </c>
      <c r="BA24" s="382">
        <v>4</v>
      </c>
      <c r="BB24" s="382">
        <v>6</v>
      </c>
      <c r="BC24" s="382">
        <v>4</v>
      </c>
      <c r="BD24" s="382">
        <v>6</v>
      </c>
      <c r="BE24" s="382">
        <v>2</v>
      </c>
      <c r="BF24" s="382">
        <v>4</v>
      </c>
      <c r="BG24" s="382">
        <v>6</v>
      </c>
      <c r="BH24" s="382">
        <v>1</v>
      </c>
      <c r="BI24" s="382">
        <v>1</v>
      </c>
      <c r="BJ24" s="382">
        <v>1</v>
      </c>
      <c r="BK24" s="390"/>
    </row>
    <row r="25" spans="1:63" s="344" customFormat="1" x14ac:dyDescent="0.25">
      <c r="A25" s="381">
        <v>18</v>
      </c>
      <c r="B25" s="382">
        <v>6953156271685</v>
      </c>
      <c r="C25" s="382">
        <v>734871</v>
      </c>
      <c r="D25" s="382" t="s">
        <v>69</v>
      </c>
      <c r="E25" s="382" t="s">
        <v>70</v>
      </c>
      <c r="F25" s="382">
        <v>169</v>
      </c>
      <c r="G25" s="382">
        <v>79.5</v>
      </c>
      <c r="H25" s="383">
        <f t="shared" si="0"/>
        <v>4</v>
      </c>
      <c r="I25" s="383">
        <f t="shared" si="1"/>
        <v>2</v>
      </c>
      <c r="J25" s="383">
        <f t="shared" si="2"/>
        <v>3</v>
      </c>
      <c r="K25" s="383">
        <f t="shared" si="3"/>
        <v>6</v>
      </c>
      <c r="L25" s="383">
        <f t="shared" si="4"/>
        <v>4</v>
      </c>
      <c r="M25" s="383">
        <f t="shared" si="5"/>
        <v>5</v>
      </c>
      <c r="N25" s="383">
        <f t="shared" si="6"/>
        <v>2</v>
      </c>
      <c r="O25" s="383">
        <f t="shared" si="7"/>
        <v>4</v>
      </c>
      <c r="P25" s="383">
        <f t="shared" si="8"/>
        <v>6</v>
      </c>
      <c r="Q25" s="383">
        <f t="shared" si="9"/>
        <v>1</v>
      </c>
      <c r="R25" s="383">
        <f t="shared" si="10"/>
        <v>1</v>
      </c>
      <c r="S25" s="383">
        <f t="shared" si="11"/>
        <v>1</v>
      </c>
      <c r="T25" s="384">
        <f t="shared" si="12"/>
        <v>39</v>
      </c>
      <c r="U25" s="385">
        <v>1</v>
      </c>
      <c r="V25" s="386"/>
      <c r="W25" s="382">
        <v>0</v>
      </c>
      <c r="X25" s="382">
        <v>0</v>
      </c>
      <c r="Y25" s="382">
        <v>0</v>
      </c>
      <c r="Z25" s="382">
        <v>0</v>
      </c>
      <c r="AA25" s="382">
        <v>1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 s="382">
        <v>1</v>
      </c>
      <c r="AH25" s="382">
        <v>0</v>
      </c>
      <c r="AI25" s="382">
        <v>0</v>
      </c>
      <c r="AJ25" s="382">
        <v>0</v>
      </c>
      <c r="AK25" s="382">
        <v>0</v>
      </c>
      <c r="AL25" s="382">
        <v>0</v>
      </c>
      <c r="AM25" s="382">
        <v>0</v>
      </c>
      <c r="AN25" s="382">
        <v>0</v>
      </c>
      <c r="AO25" s="382">
        <v>0</v>
      </c>
      <c r="AP25" s="382">
        <v>0</v>
      </c>
      <c r="AQ25" s="382">
        <v>0</v>
      </c>
      <c r="AR25" s="382">
        <v>0</v>
      </c>
      <c r="AS25" s="382">
        <v>0</v>
      </c>
      <c r="AT25" s="382">
        <v>0</v>
      </c>
      <c r="AU25" s="388"/>
      <c r="AV25" s="388">
        <f t="shared" si="13"/>
        <v>2</v>
      </c>
      <c r="AW25" s="388">
        <f t="shared" si="13"/>
        <v>0</v>
      </c>
      <c r="AX25" s="388">
        <v>0</v>
      </c>
      <c r="AY25" s="382">
        <v>4</v>
      </c>
      <c r="AZ25" s="382">
        <v>2</v>
      </c>
      <c r="BA25" s="382">
        <v>4</v>
      </c>
      <c r="BB25" s="382">
        <v>6</v>
      </c>
      <c r="BC25" s="382">
        <v>4</v>
      </c>
      <c r="BD25" s="382">
        <v>6</v>
      </c>
      <c r="BE25" s="382">
        <v>2</v>
      </c>
      <c r="BF25" s="382">
        <v>4</v>
      </c>
      <c r="BG25" s="382">
        <v>6</v>
      </c>
      <c r="BH25" s="382">
        <v>1</v>
      </c>
      <c r="BI25" s="382">
        <v>1</v>
      </c>
      <c r="BJ25" s="382">
        <v>1</v>
      </c>
      <c r="BK25" s="390"/>
    </row>
    <row r="26" spans="1:63" s="344" customFormat="1" x14ac:dyDescent="0.25">
      <c r="A26" s="381">
        <v>19</v>
      </c>
      <c r="B26" s="382">
        <v>6953156271692</v>
      </c>
      <c r="C26" s="382">
        <v>734872</v>
      </c>
      <c r="D26" s="382" t="s">
        <v>71</v>
      </c>
      <c r="E26" s="382" t="s">
        <v>72</v>
      </c>
      <c r="F26" s="382">
        <v>169</v>
      </c>
      <c r="G26" s="382">
        <v>79.5</v>
      </c>
      <c r="H26" s="383">
        <f t="shared" si="0"/>
        <v>4</v>
      </c>
      <c r="I26" s="383">
        <f t="shared" si="1"/>
        <v>2</v>
      </c>
      <c r="J26" s="383">
        <f t="shared" si="2"/>
        <v>1</v>
      </c>
      <c r="K26" s="383">
        <f t="shared" si="3"/>
        <v>4</v>
      </c>
      <c r="L26" s="383">
        <f t="shared" si="4"/>
        <v>4</v>
      </c>
      <c r="M26" s="383">
        <f t="shared" si="5"/>
        <v>6</v>
      </c>
      <c r="N26" s="383">
        <f t="shared" si="6"/>
        <v>2</v>
      </c>
      <c r="O26" s="383">
        <f t="shared" si="7"/>
        <v>2</v>
      </c>
      <c r="P26" s="383">
        <f t="shared" si="8"/>
        <v>6</v>
      </c>
      <c r="Q26" s="383">
        <f t="shared" si="9"/>
        <v>1</v>
      </c>
      <c r="R26" s="383">
        <f t="shared" si="10"/>
        <v>1</v>
      </c>
      <c r="S26" s="383">
        <f t="shared" si="11"/>
        <v>1</v>
      </c>
      <c r="T26" s="384">
        <f t="shared" si="12"/>
        <v>34</v>
      </c>
      <c r="U26" s="385">
        <v>0</v>
      </c>
      <c r="V26" s="386"/>
      <c r="W26" s="382">
        <v>0</v>
      </c>
      <c r="X26" s="382">
        <v>0</v>
      </c>
      <c r="Y26" s="382">
        <v>0</v>
      </c>
      <c r="Z26" s="382">
        <v>0</v>
      </c>
      <c r="AA26" s="382">
        <v>3</v>
      </c>
      <c r="AB26" s="382">
        <v>0</v>
      </c>
      <c r="AC26" s="382">
        <v>2</v>
      </c>
      <c r="AD26" s="382">
        <v>0</v>
      </c>
      <c r="AE26" s="382">
        <v>0</v>
      </c>
      <c r="AF26" s="382">
        <v>0</v>
      </c>
      <c r="AG26" s="382">
        <v>0</v>
      </c>
      <c r="AH26" s="382">
        <v>0</v>
      </c>
      <c r="AI26" s="382">
        <v>0</v>
      </c>
      <c r="AJ26" s="382">
        <v>0</v>
      </c>
      <c r="AK26" s="382">
        <v>2</v>
      </c>
      <c r="AL26" s="382">
        <v>0</v>
      </c>
      <c r="AM26" s="382">
        <v>0</v>
      </c>
      <c r="AN26" s="382">
        <v>0</v>
      </c>
      <c r="AO26" s="382">
        <v>0</v>
      </c>
      <c r="AP26" s="382">
        <v>0</v>
      </c>
      <c r="AQ26" s="382">
        <v>0</v>
      </c>
      <c r="AR26" s="382">
        <v>0</v>
      </c>
      <c r="AS26" s="382">
        <v>0</v>
      </c>
      <c r="AT26" s="382">
        <v>0</v>
      </c>
      <c r="AU26" s="388"/>
      <c r="AV26" s="388">
        <f t="shared" si="13"/>
        <v>7</v>
      </c>
      <c r="AW26" s="388">
        <f t="shared" si="13"/>
        <v>0</v>
      </c>
      <c r="AX26" s="388">
        <v>0</v>
      </c>
      <c r="AY26" s="382">
        <v>4</v>
      </c>
      <c r="AZ26" s="382">
        <v>2</v>
      </c>
      <c r="BA26" s="382">
        <v>4</v>
      </c>
      <c r="BB26" s="382">
        <v>6</v>
      </c>
      <c r="BC26" s="382">
        <v>4</v>
      </c>
      <c r="BD26" s="382">
        <v>6</v>
      </c>
      <c r="BE26" s="382">
        <v>2</v>
      </c>
      <c r="BF26" s="382">
        <v>4</v>
      </c>
      <c r="BG26" s="382">
        <v>6</v>
      </c>
      <c r="BH26" s="382">
        <v>1</v>
      </c>
      <c r="BI26" s="382">
        <v>1</v>
      </c>
      <c r="BJ26" s="382">
        <v>1</v>
      </c>
      <c r="BK26" s="390"/>
    </row>
    <row r="27" spans="1:63" s="344" customFormat="1" x14ac:dyDescent="0.25">
      <c r="A27" s="381">
        <v>20</v>
      </c>
      <c r="B27" s="382">
        <v>6953156277953</v>
      </c>
      <c r="C27" s="382">
        <v>734873</v>
      </c>
      <c r="D27" s="382" t="s">
        <v>73</v>
      </c>
      <c r="E27" s="382" t="s">
        <v>74</v>
      </c>
      <c r="F27" s="382">
        <v>99</v>
      </c>
      <c r="G27" s="382">
        <v>44.5</v>
      </c>
      <c r="H27" s="383">
        <f t="shared" si="0"/>
        <v>4</v>
      </c>
      <c r="I27" s="383">
        <f t="shared" si="1"/>
        <v>2</v>
      </c>
      <c r="J27" s="383">
        <f t="shared" si="2"/>
        <v>4</v>
      </c>
      <c r="K27" s="383" t="str">
        <f t="shared" si="3"/>
        <v>-</v>
      </c>
      <c r="L27" s="383">
        <f t="shared" si="4"/>
        <v>4</v>
      </c>
      <c r="M27" s="383">
        <f t="shared" si="5"/>
        <v>1</v>
      </c>
      <c r="N27" s="383">
        <f t="shared" si="6"/>
        <v>1</v>
      </c>
      <c r="O27" s="383">
        <f t="shared" si="7"/>
        <v>3</v>
      </c>
      <c r="P27" s="383">
        <f t="shared" si="8"/>
        <v>6</v>
      </c>
      <c r="Q27" s="383">
        <f t="shared" si="9"/>
        <v>1</v>
      </c>
      <c r="R27" s="383">
        <f t="shared" si="10"/>
        <v>1</v>
      </c>
      <c r="S27" s="383">
        <f t="shared" si="11"/>
        <v>1</v>
      </c>
      <c r="T27" s="384">
        <f t="shared" si="12"/>
        <v>28</v>
      </c>
      <c r="U27" s="385">
        <v>2</v>
      </c>
      <c r="V27" s="386"/>
      <c r="W27" s="382">
        <v>0</v>
      </c>
      <c r="X27" s="382">
        <v>0</v>
      </c>
      <c r="Y27" s="382">
        <v>0</v>
      </c>
      <c r="Z27" s="382">
        <v>0</v>
      </c>
      <c r="AA27" s="382">
        <v>0</v>
      </c>
      <c r="AB27" s="382">
        <v>0</v>
      </c>
      <c r="AC27" s="382">
        <v>8</v>
      </c>
      <c r="AD27" s="382">
        <v>0</v>
      </c>
      <c r="AE27" s="382">
        <v>0</v>
      </c>
      <c r="AF27" s="382">
        <v>0</v>
      </c>
      <c r="AG27" s="382">
        <v>5</v>
      </c>
      <c r="AH27" s="382">
        <v>0</v>
      </c>
      <c r="AI27" s="382">
        <v>1</v>
      </c>
      <c r="AJ27" s="382">
        <v>0</v>
      </c>
      <c r="AK27" s="382">
        <v>1</v>
      </c>
      <c r="AL27" s="382">
        <v>0</v>
      </c>
      <c r="AM27" s="382">
        <v>0</v>
      </c>
      <c r="AN27" s="382">
        <v>0</v>
      </c>
      <c r="AO27" s="382">
        <v>0</v>
      </c>
      <c r="AP27" s="382">
        <v>0</v>
      </c>
      <c r="AQ27" s="382">
        <v>0</v>
      </c>
      <c r="AR27" s="382">
        <v>0</v>
      </c>
      <c r="AS27" s="382">
        <v>0</v>
      </c>
      <c r="AT27" s="382">
        <v>0</v>
      </c>
      <c r="AU27" s="388"/>
      <c r="AV27" s="388">
        <f t="shared" si="13"/>
        <v>15</v>
      </c>
      <c r="AW27" s="388">
        <f t="shared" si="13"/>
        <v>0</v>
      </c>
      <c r="AX27" s="388">
        <v>0</v>
      </c>
      <c r="AY27" s="382">
        <v>4</v>
      </c>
      <c r="AZ27" s="382">
        <v>2</v>
      </c>
      <c r="BA27" s="382">
        <v>4</v>
      </c>
      <c r="BB27" s="382">
        <v>6</v>
      </c>
      <c r="BC27" s="382">
        <v>4</v>
      </c>
      <c r="BD27" s="382">
        <v>6</v>
      </c>
      <c r="BE27" s="382">
        <v>2</v>
      </c>
      <c r="BF27" s="382">
        <v>4</v>
      </c>
      <c r="BG27" s="382">
        <v>6</v>
      </c>
      <c r="BH27" s="382">
        <v>1</v>
      </c>
      <c r="BI27" s="382">
        <v>1</v>
      </c>
      <c r="BJ27" s="382">
        <v>1</v>
      </c>
      <c r="BK27" s="390"/>
    </row>
    <row r="28" spans="1:63" s="344" customFormat="1" x14ac:dyDescent="0.25">
      <c r="A28" s="381">
        <v>21</v>
      </c>
      <c r="B28" s="382">
        <v>6953156277960</v>
      </c>
      <c r="C28" s="382">
        <v>734874</v>
      </c>
      <c r="D28" s="382" t="s">
        <v>75</v>
      </c>
      <c r="E28" s="382" t="s">
        <v>76</v>
      </c>
      <c r="F28" s="382">
        <v>99</v>
      </c>
      <c r="G28" s="382">
        <v>44.5</v>
      </c>
      <c r="H28" s="383">
        <f t="shared" si="0"/>
        <v>4</v>
      </c>
      <c r="I28" s="383">
        <f t="shared" si="1"/>
        <v>2</v>
      </c>
      <c r="J28" s="383">
        <f t="shared" si="2"/>
        <v>4</v>
      </c>
      <c r="K28" s="383">
        <f t="shared" si="3"/>
        <v>1</v>
      </c>
      <c r="L28" s="383">
        <f t="shared" si="4"/>
        <v>4</v>
      </c>
      <c r="M28" s="383" t="str">
        <f t="shared" si="5"/>
        <v>-</v>
      </c>
      <c r="N28" s="383">
        <f t="shared" si="6"/>
        <v>2</v>
      </c>
      <c r="O28" s="383">
        <f t="shared" si="7"/>
        <v>1</v>
      </c>
      <c r="P28" s="383">
        <f t="shared" si="8"/>
        <v>6</v>
      </c>
      <c r="Q28" s="383">
        <f t="shared" si="9"/>
        <v>1</v>
      </c>
      <c r="R28" s="383">
        <f t="shared" si="10"/>
        <v>1</v>
      </c>
      <c r="S28" s="383">
        <f t="shared" si="11"/>
        <v>1</v>
      </c>
      <c r="T28" s="384">
        <f t="shared" si="12"/>
        <v>27</v>
      </c>
      <c r="U28" s="385">
        <v>0</v>
      </c>
      <c r="V28" s="386"/>
      <c r="W28" s="382">
        <v>0</v>
      </c>
      <c r="X28" s="382">
        <v>0</v>
      </c>
      <c r="Y28" s="382">
        <v>0</v>
      </c>
      <c r="Z28" s="382">
        <v>0</v>
      </c>
      <c r="AA28" s="382">
        <v>0</v>
      </c>
      <c r="AB28" s="382">
        <v>0</v>
      </c>
      <c r="AC28" s="382">
        <v>5</v>
      </c>
      <c r="AD28" s="382">
        <v>0</v>
      </c>
      <c r="AE28" s="382">
        <v>0</v>
      </c>
      <c r="AF28" s="382">
        <v>0</v>
      </c>
      <c r="AG28" s="382">
        <v>6</v>
      </c>
      <c r="AH28" s="382">
        <v>0</v>
      </c>
      <c r="AI28" s="382">
        <v>0</v>
      </c>
      <c r="AJ28" s="382">
        <v>0</v>
      </c>
      <c r="AK28" s="382">
        <v>3</v>
      </c>
      <c r="AL28" s="382">
        <v>0</v>
      </c>
      <c r="AM28" s="382">
        <v>0</v>
      </c>
      <c r="AN28" s="382">
        <v>0</v>
      </c>
      <c r="AO28" s="382">
        <v>0</v>
      </c>
      <c r="AP28" s="382">
        <v>0</v>
      </c>
      <c r="AQ28" s="382">
        <v>0</v>
      </c>
      <c r="AR28" s="382">
        <v>0</v>
      </c>
      <c r="AS28" s="382">
        <v>0</v>
      </c>
      <c r="AT28" s="382">
        <v>0</v>
      </c>
      <c r="AU28" s="388"/>
      <c r="AV28" s="388">
        <f t="shared" si="13"/>
        <v>14</v>
      </c>
      <c r="AW28" s="388">
        <f t="shared" si="13"/>
        <v>0</v>
      </c>
      <c r="AX28" s="388">
        <v>0</v>
      </c>
      <c r="AY28" s="382">
        <v>4</v>
      </c>
      <c r="AZ28" s="382">
        <v>2</v>
      </c>
      <c r="BA28" s="382">
        <v>4</v>
      </c>
      <c r="BB28" s="382">
        <v>6</v>
      </c>
      <c r="BC28" s="382">
        <v>4</v>
      </c>
      <c r="BD28" s="382">
        <v>6</v>
      </c>
      <c r="BE28" s="382">
        <v>2</v>
      </c>
      <c r="BF28" s="382">
        <v>4</v>
      </c>
      <c r="BG28" s="382">
        <v>6</v>
      </c>
      <c r="BH28" s="382">
        <v>1</v>
      </c>
      <c r="BI28" s="382">
        <v>1</v>
      </c>
      <c r="BJ28" s="382">
        <v>1</v>
      </c>
      <c r="BK28" s="390"/>
    </row>
    <row r="29" spans="1:63" s="344" customFormat="1" x14ac:dyDescent="0.25">
      <c r="A29" s="381">
        <v>22</v>
      </c>
      <c r="B29" s="382">
        <v>6953156277977</v>
      </c>
      <c r="C29" s="382">
        <v>734875</v>
      </c>
      <c r="D29" s="382" t="s">
        <v>77</v>
      </c>
      <c r="E29" s="382" t="s">
        <v>78</v>
      </c>
      <c r="F29" s="382">
        <v>99</v>
      </c>
      <c r="G29" s="382">
        <v>44.5</v>
      </c>
      <c r="H29" s="383" t="str">
        <f t="shared" si="0"/>
        <v>-</v>
      </c>
      <c r="I29" s="383" t="str">
        <f t="shared" si="1"/>
        <v>-</v>
      </c>
      <c r="J29" s="383" t="str">
        <f t="shared" si="2"/>
        <v>-</v>
      </c>
      <c r="K29" s="383" t="str">
        <f t="shared" si="3"/>
        <v>-</v>
      </c>
      <c r="L29" s="383" t="str">
        <f t="shared" si="4"/>
        <v>-</v>
      </c>
      <c r="M29" s="383" t="str">
        <f t="shared" si="5"/>
        <v>-</v>
      </c>
      <c r="N29" s="383" t="str">
        <f t="shared" si="6"/>
        <v>-</v>
      </c>
      <c r="O29" s="383" t="str">
        <f t="shared" si="7"/>
        <v>-</v>
      </c>
      <c r="P29" s="383" t="str">
        <f t="shared" si="8"/>
        <v>-</v>
      </c>
      <c r="Q29" s="383" t="str">
        <f t="shared" si="9"/>
        <v>-</v>
      </c>
      <c r="R29" s="383" t="str">
        <f t="shared" si="10"/>
        <v>-</v>
      </c>
      <c r="S29" s="383" t="str">
        <f t="shared" si="11"/>
        <v>-</v>
      </c>
      <c r="T29" s="384">
        <f t="shared" si="12"/>
        <v>0</v>
      </c>
      <c r="U29" s="385">
        <v>0</v>
      </c>
      <c r="V29" s="386"/>
      <c r="W29" s="382">
        <v>0</v>
      </c>
      <c r="X29" s="382">
        <v>0</v>
      </c>
      <c r="Y29" s="382">
        <v>0</v>
      </c>
      <c r="Z29" s="382">
        <v>0</v>
      </c>
      <c r="AA29" s="382">
        <v>0</v>
      </c>
      <c r="AB29" s="382">
        <v>0</v>
      </c>
      <c r="AC29" s="382">
        <v>0</v>
      </c>
      <c r="AD29" s="382">
        <v>0</v>
      </c>
      <c r="AE29" s="382">
        <v>0</v>
      </c>
      <c r="AF29" s="382">
        <v>0</v>
      </c>
      <c r="AG29" s="382">
        <v>0</v>
      </c>
      <c r="AH29" s="382">
        <v>0</v>
      </c>
      <c r="AI29" s="382">
        <v>0</v>
      </c>
      <c r="AJ29" s="382">
        <v>0</v>
      </c>
      <c r="AK29" s="382">
        <v>0</v>
      </c>
      <c r="AL29" s="382">
        <v>0</v>
      </c>
      <c r="AM29" s="382">
        <v>0</v>
      </c>
      <c r="AN29" s="382">
        <v>0</v>
      </c>
      <c r="AO29" s="382">
        <v>0</v>
      </c>
      <c r="AP29" s="382">
        <v>0</v>
      </c>
      <c r="AQ29" s="382">
        <v>0</v>
      </c>
      <c r="AR29" s="382">
        <v>0</v>
      </c>
      <c r="AS29" s="382">
        <v>0</v>
      </c>
      <c r="AT29" s="382">
        <v>0</v>
      </c>
      <c r="AU29" s="388"/>
      <c r="AV29" s="388">
        <f t="shared" si="13"/>
        <v>0</v>
      </c>
      <c r="AW29" s="388">
        <f t="shared" si="13"/>
        <v>0</v>
      </c>
      <c r="AX29" s="388">
        <v>0</v>
      </c>
      <c r="AY29" s="382">
        <v>0</v>
      </c>
      <c r="AZ29" s="382">
        <v>0</v>
      </c>
      <c r="BA29" s="382">
        <v>0</v>
      </c>
      <c r="BB29" s="382">
        <v>0</v>
      </c>
      <c r="BC29" s="382">
        <v>0</v>
      </c>
      <c r="BD29" s="382">
        <v>0</v>
      </c>
      <c r="BE29" s="382">
        <v>0</v>
      </c>
      <c r="BF29" s="382">
        <v>0</v>
      </c>
      <c r="BG29" s="382">
        <v>0</v>
      </c>
      <c r="BH29" s="382">
        <v>0</v>
      </c>
      <c r="BI29" s="382">
        <v>0</v>
      </c>
      <c r="BJ29" s="382">
        <v>0</v>
      </c>
      <c r="BK29" s="390"/>
    </row>
    <row r="30" spans="1:63" s="344" customFormat="1" x14ac:dyDescent="0.25">
      <c r="A30" s="381">
        <v>23</v>
      </c>
      <c r="B30" s="382">
        <v>6953156272965</v>
      </c>
      <c r="C30" s="382">
        <v>734876</v>
      </c>
      <c r="D30" s="382" t="s">
        <v>79</v>
      </c>
      <c r="E30" s="382" t="s">
        <v>80</v>
      </c>
      <c r="F30" s="382">
        <v>119</v>
      </c>
      <c r="G30" s="382">
        <v>54.5</v>
      </c>
      <c r="H30" s="383">
        <f t="shared" si="0"/>
        <v>4</v>
      </c>
      <c r="I30" s="383">
        <f t="shared" si="1"/>
        <v>1</v>
      </c>
      <c r="J30" s="383">
        <f t="shared" si="2"/>
        <v>4</v>
      </c>
      <c r="K30" s="383">
        <f t="shared" si="3"/>
        <v>4</v>
      </c>
      <c r="L30" s="383">
        <f t="shared" si="4"/>
        <v>2</v>
      </c>
      <c r="M30" s="383">
        <f t="shared" si="5"/>
        <v>5</v>
      </c>
      <c r="N30" s="383">
        <f t="shared" si="6"/>
        <v>2</v>
      </c>
      <c r="O30" s="383">
        <f t="shared" si="7"/>
        <v>4</v>
      </c>
      <c r="P30" s="383">
        <f t="shared" si="8"/>
        <v>6</v>
      </c>
      <c r="Q30" s="383">
        <f t="shared" si="9"/>
        <v>1</v>
      </c>
      <c r="R30" s="383">
        <f t="shared" si="10"/>
        <v>1</v>
      </c>
      <c r="S30" s="383">
        <f t="shared" si="11"/>
        <v>1</v>
      </c>
      <c r="T30" s="384">
        <f t="shared" si="12"/>
        <v>35</v>
      </c>
      <c r="U30" s="385">
        <v>2</v>
      </c>
      <c r="V30" s="386"/>
      <c r="W30" s="382">
        <v>0</v>
      </c>
      <c r="X30" s="382">
        <v>0</v>
      </c>
      <c r="Y30" s="382">
        <v>1</v>
      </c>
      <c r="Z30" s="382">
        <v>0</v>
      </c>
      <c r="AA30" s="382">
        <v>0</v>
      </c>
      <c r="AB30" s="382">
        <v>0</v>
      </c>
      <c r="AC30" s="382">
        <v>2</v>
      </c>
      <c r="AD30" s="382">
        <v>0</v>
      </c>
      <c r="AE30" s="382">
        <v>2</v>
      </c>
      <c r="AF30" s="382">
        <v>0</v>
      </c>
      <c r="AG30" s="382">
        <v>1</v>
      </c>
      <c r="AH30" s="382">
        <v>0</v>
      </c>
      <c r="AI30" s="382">
        <v>0</v>
      </c>
      <c r="AJ30" s="382">
        <v>0</v>
      </c>
      <c r="AK30" s="382">
        <v>0</v>
      </c>
      <c r="AL30" s="382">
        <v>0</v>
      </c>
      <c r="AM30" s="382">
        <v>0</v>
      </c>
      <c r="AN30" s="382">
        <v>0</v>
      </c>
      <c r="AO30" s="382">
        <v>0</v>
      </c>
      <c r="AP30" s="382">
        <v>0</v>
      </c>
      <c r="AQ30" s="382">
        <v>0</v>
      </c>
      <c r="AR30" s="382">
        <v>0</v>
      </c>
      <c r="AS30" s="382">
        <v>0</v>
      </c>
      <c r="AT30" s="382">
        <v>0</v>
      </c>
      <c r="AU30" s="388"/>
      <c r="AV30" s="388">
        <f t="shared" si="13"/>
        <v>6</v>
      </c>
      <c r="AW30" s="388">
        <f t="shared" si="13"/>
        <v>0</v>
      </c>
      <c r="AX30" s="388">
        <v>0</v>
      </c>
      <c r="AY30" s="382">
        <v>4</v>
      </c>
      <c r="AZ30" s="382">
        <v>2</v>
      </c>
      <c r="BA30" s="382">
        <v>4</v>
      </c>
      <c r="BB30" s="382">
        <v>6</v>
      </c>
      <c r="BC30" s="382">
        <v>4</v>
      </c>
      <c r="BD30" s="382">
        <v>6</v>
      </c>
      <c r="BE30" s="382">
        <v>2</v>
      </c>
      <c r="BF30" s="382">
        <v>4</v>
      </c>
      <c r="BG30" s="382">
        <v>6</v>
      </c>
      <c r="BH30" s="382">
        <v>1</v>
      </c>
      <c r="BI30" s="382">
        <v>1</v>
      </c>
      <c r="BJ30" s="382">
        <v>1</v>
      </c>
      <c r="BK30" s="390"/>
    </row>
    <row r="31" spans="1:63" s="344" customFormat="1" x14ac:dyDescent="0.25">
      <c r="A31" s="381">
        <v>24</v>
      </c>
      <c r="B31" s="382">
        <v>6953156272972</v>
      </c>
      <c r="C31" s="382">
        <v>734877</v>
      </c>
      <c r="D31" s="382" t="s">
        <v>81</v>
      </c>
      <c r="E31" s="382" t="s">
        <v>82</v>
      </c>
      <c r="F31" s="382">
        <v>119</v>
      </c>
      <c r="G31" s="382">
        <v>54.5</v>
      </c>
      <c r="H31" s="383" t="str">
        <f t="shared" si="0"/>
        <v>-</v>
      </c>
      <c r="I31" s="383" t="str">
        <f t="shared" si="1"/>
        <v>-</v>
      </c>
      <c r="J31" s="383" t="str">
        <f t="shared" si="2"/>
        <v>-</v>
      </c>
      <c r="K31" s="383" t="str">
        <f t="shared" si="3"/>
        <v>-</v>
      </c>
      <c r="L31" s="383">
        <f t="shared" si="4"/>
        <v>4</v>
      </c>
      <c r="M31" s="383">
        <f t="shared" si="5"/>
        <v>5</v>
      </c>
      <c r="N31" s="383" t="str">
        <f t="shared" si="6"/>
        <v>-</v>
      </c>
      <c r="O31" s="383">
        <f t="shared" si="7"/>
        <v>3</v>
      </c>
      <c r="P31" s="383">
        <f t="shared" si="8"/>
        <v>6</v>
      </c>
      <c r="Q31" s="383" t="str">
        <f t="shared" si="9"/>
        <v>-</v>
      </c>
      <c r="R31" s="383" t="str">
        <f t="shared" si="10"/>
        <v>-</v>
      </c>
      <c r="S31" s="383" t="str">
        <f t="shared" si="11"/>
        <v>-</v>
      </c>
      <c r="T31" s="384">
        <f t="shared" si="12"/>
        <v>18</v>
      </c>
      <c r="U31" s="385">
        <v>0</v>
      </c>
      <c r="V31" s="386"/>
      <c r="W31" s="382">
        <v>0</v>
      </c>
      <c r="X31" s="382">
        <v>0</v>
      </c>
      <c r="Y31" s="382">
        <v>0</v>
      </c>
      <c r="Z31" s="382">
        <v>0</v>
      </c>
      <c r="AA31" s="382">
        <v>0</v>
      </c>
      <c r="AB31" s="382">
        <v>0</v>
      </c>
      <c r="AC31" s="382">
        <v>6</v>
      </c>
      <c r="AD31" s="382">
        <v>0</v>
      </c>
      <c r="AE31" s="382">
        <v>0</v>
      </c>
      <c r="AF31" s="382">
        <v>0</v>
      </c>
      <c r="AG31" s="382">
        <v>1</v>
      </c>
      <c r="AH31" s="382">
        <v>0</v>
      </c>
      <c r="AI31" s="382">
        <v>0</v>
      </c>
      <c r="AJ31" s="382">
        <v>0</v>
      </c>
      <c r="AK31" s="382">
        <v>1</v>
      </c>
      <c r="AL31" s="382">
        <v>0</v>
      </c>
      <c r="AM31" s="382">
        <v>0</v>
      </c>
      <c r="AN31" s="382">
        <v>0</v>
      </c>
      <c r="AO31" s="382">
        <v>0</v>
      </c>
      <c r="AP31" s="382">
        <v>0</v>
      </c>
      <c r="AQ31" s="382">
        <v>0</v>
      </c>
      <c r="AR31" s="382">
        <v>0</v>
      </c>
      <c r="AS31" s="382">
        <v>0</v>
      </c>
      <c r="AT31" s="382">
        <v>0</v>
      </c>
      <c r="AU31" s="388"/>
      <c r="AV31" s="388">
        <f t="shared" si="13"/>
        <v>8</v>
      </c>
      <c r="AW31" s="388">
        <f t="shared" si="13"/>
        <v>0</v>
      </c>
      <c r="AX31" s="388">
        <v>0</v>
      </c>
      <c r="AY31" s="382">
        <v>0</v>
      </c>
      <c r="AZ31" s="382">
        <v>0</v>
      </c>
      <c r="BA31" s="382">
        <v>0</v>
      </c>
      <c r="BB31" s="382">
        <v>6</v>
      </c>
      <c r="BC31" s="382">
        <v>4</v>
      </c>
      <c r="BD31" s="382">
        <v>6</v>
      </c>
      <c r="BE31" s="382">
        <v>0</v>
      </c>
      <c r="BF31" s="382">
        <v>4</v>
      </c>
      <c r="BG31" s="382">
        <v>6</v>
      </c>
      <c r="BH31" s="382">
        <v>0</v>
      </c>
      <c r="BI31" s="382">
        <v>0</v>
      </c>
      <c r="BJ31" s="382">
        <v>0</v>
      </c>
      <c r="BK31" s="390"/>
    </row>
    <row r="32" spans="1:63" s="344" customFormat="1" x14ac:dyDescent="0.25">
      <c r="A32" s="381">
        <v>25</v>
      </c>
      <c r="B32" s="382">
        <v>6953156273825</v>
      </c>
      <c r="C32" s="382">
        <v>734878</v>
      </c>
      <c r="D32" s="382" t="s">
        <v>83</v>
      </c>
      <c r="E32" s="382" t="s">
        <v>84</v>
      </c>
      <c r="F32" s="382">
        <v>119</v>
      </c>
      <c r="G32" s="382">
        <v>54.5</v>
      </c>
      <c r="H32" s="383">
        <f t="shared" si="0"/>
        <v>4</v>
      </c>
      <c r="I32" s="383">
        <f t="shared" si="1"/>
        <v>2</v>
      </c>
      <c r="J32" s="383">
        <f t="shared" si="2"/>
        <v>4</v>
      </c>
      <c r="K32" s="383">
        <f t="shared" si="3"/>
        <v>5</v>
      </c>
      <c r="L32" s="383">
        <f t="shared" si="4"/>
        <v>4</v>
      </c>
      <c r="M32" s="383">
        <f t="shared" si="5"/>
        <v>2</v>
      </c>
      <c r="N32" s="383">
        <f t="shared" si="6"/>
        <v>2</v>
      </c>
      <c r="O32" s="383">
        <f t="shared" si="7"/>
        <v>3</v>
      </c>
      <c r="P32" s="383">
        <f t="shared" si="8"/>
        <v>6</v>
      </c>
      <c r="Q32" s="383">
        <f t="shared" si="9"/>
        <v>1</v>
      </c>
      <c r="R32" s="383">
        <f t="shared" si="10"/>
        <v>1</v>
      </c>
      <c r="S32" s="383">
        <f t="shared" si="11"/>
        <v>1</v>
      </c>
      <c r="T32" s="384">
        <f t="shared" si="12"/>
        <v>35</v>
      </c>
      <c r="U32" s="385">
        <v>0</v>
      </c>
      <c r="V32" s="386"/>
      <c r="W32" s="382">
        <v>0</v>
      </c>
      <c r="X32" s="382">
        <v>0</v>
      </c>
      <c r="Y32" s="382">
        <v>0</v>
      </c>
      <c r="Z32" s="382">
        <v>0</v>
      </c>
      <c r="AA32" s="382">
        <v>0</v>
      </c>
      <c r="AB32" s="382">
        <v>0</v>
      </c>
      <c r="AC32" s="382">
        <v>1</v>
      </c>
      <c r="AD32" s="382">
        <v>0</v>
      </c>
      <c r="AE32" s="382">
        <v>0</v>
      </c>
      <c r="AF32" s="382">
        <v>0</v>
      </c>
      <c r="AG32" s="382">
        <v>4</v>
      </c>
      <c r="AH32" s="382">
        <v>0</v>
      </c>
      <c r="AI32" s="382">
        <v>0</v>
      </c>
      <c r="AJ32" s="382">
        <v>0</v>
      </c>
      <c r="AK32" s="382">
        <v>1</v>
      </c>
      <c r="AL32" s="382">
        <v>0</v>
      </c>
      <c r="AM32" s="382">
        <v>0</v>
      </c>
      <c r="AN32" s="382">
        <v>0</v>
      </c>
      <c r="AO32" s="382">
        <v>0</v>
      </c>
      <c r="AP32" s="382">
        <v>0</v>
      </c>
      <c r="AQ32" s="382">
        <v>0</v>
      </c>
      <c r="AR32" s="382">
        <v>0</v>
      </c>
      <c r="AS32" s="382">
        <v>0</v>
      </c>
      <c r="AT32" s="382">
        <v>0</v>
      </c>
      <c r="AU32" s="388"/>
      <c r="AV32" s="388">
        <f t="shared" si="13"/>
        <v>6</v>
      </c>
      <c r="AW32" s="388">
        <f t="shared" si="13"/>
        <v>0</v>
      </c>
      <c r="AX32" s="388">
        <v>0</v>
      </c>
      <c r="AY32" s="382">
        <v>4</v>
      </c>
      <c r="AZ32" s="382">
        <v>2</v>
      </c>
      <c r="BA32" s="382">
        <v>4</v>
      </c>
      <c r="BB32" s="382">
        <v>6</v>
      </c>
      <c r="BC32" s="382">
        <v>4</v>
      </c>
      <c r="BD32" s="382">
        <v>6</v>
      </c>
      <c r="BE32" s="382">
        <v>2</v>
      </c>
      <c r="BF32" s="382">
        <v>4</v>
      </c>
      <c r="BG32" s="382">
        <v>6</v>
      </c>
      <c r="BH32" s="382">
        <v>1</v>
      </c>
      <c r="BI32" s="382">
        <v>1</v>
      </c>
      <c r="BJ32" s="382">
        <v>1</v>
      </c>
      <c r="BK32" s="390"/>
    </row>
    <row r="33" spans="1:63" s="344" customFormat="1" x14ac:dyDescent="0.25">
      <c r="A33" s="381">
        <v>26</v>
      </c>
      <c r="B33" s="382">
        <v>6953156276390</v>
      </c>
      <c r="C33" s="382">
        <v>734879</v>
      </c>
      <c r="D33" s="382" t="s">
        <v>85</v>
      </c>
      <c r="E33" s="382" t="s">
        <v>86</v>
      </c>
      <c r="F33" s="382">
        <v>289</v>
      </c>
      <c r="G33" s="382">
        <v>139.5</v>
      </c>
      <c r="H33" s="383">
        <f t="shared" si="0"/>
        <v>4</v>
      </c>
      <c r="I33" s="383">
        <f t="shared" si="1"/>
        <v>1</v>
      </c>
      <c r="J33" s="383">
        <f t="shared" si="2"/>
        <v>4</v>
      </c>
      <c r="K33" s="383">
        <f t="shared" si="3"/>
        <v>2</v>
      </c>
      <c r="L33" s="383">
        <f t="shared" si="4"/>
        <v>4</v>
      </c>
      <c r="M33" s="383">
        <f t="shared" si="5"/>
        <v>3</v>
      </c>
      <c r="N33" s="383" t="str">
        <f t="shared" si="6"/>
        <v>-</v>
      </c>
      <c r="O33" s="383">
        <f t="shared" si="7"/>
        <v>4</v>
      </c>
      <c r="P33" s="383">
        <f t="shared" si="8"/>
        <v>6</v>
      </c>
      <c r="Q33" s="383">
        <f t="shared" si="9"/>
        <v>1</v>
      </c>
      <c r="R33" s="383">
        <f t="shared" si="10"/>
        <v>1</v>
      </c>
      <c r="S33" s="383">
        <f t="shared" si="11"/>
        <v>1</v>
      </c>
      <c r="T33" s="384">
        <f t="shared" si="12"/>
        <v>31</v>
      </c>
      <c r="U33" s="385">
        <v>0</v>
      </c>
      <c r="V33" s="386"/>
      <c r="W33" s="382">
        <v>0</v>
      </c>
      <c r="X33" s="382">
        <v>0</v>
      </c>
      <c r="Y33" s="382">
        <v>1</v>
      </c>
      <c r="Z33" s="382">
        <v>0</v>
      </c>
      <c r="AA33" s="382">
        <v>0</v>
      </c>
      <c r="AB33" s="382">
        <v>0</v>
      </c>
      <c r="AC33" s="382">
        <v>4</v>
      </c>
      <c r="AD33" s="382">
        <v>0</v>
      </c>
      <c r="AE33" s="382">
        <v>0</v>
      </c>
      <c r="AF33" s="382">
        <v>0</v>
      </c>
      <c r="AG33" s="382">
        <v>3</v>
      </c>
      <c r="AH33" s="382">
        <v>0</v>
      </c>
      <c r="AI33" s="382">
        <v>3</v>
      </c>
      <c r="AJ33" s="382">
        <v>0</v>
      </c>
      <c r="AK33" s="382">
        <v>0</v>
      </c>
      <c r="AL33" s="382">
        <v>0</v>
      </c>
      <c r="AM33" s="382">
        <v>0</v>
      </c>
      <c r="AN33" s="382">
        <v>0</v>
      </c>
      <c r="AO33" s="382">
        <v>0</v>
      </c>
      <c r="AP33" s="382">
        <v>0</v>
      </c>
      <c r="AQ33" s="382">
        <v>0</v>
      </c>
      <c r="AR33" s="382">
        <v>0</v>
      </c>
      <c r="AS33" s="382">
        <v>0</v>
      </c>
      <c r="AT33" s="382">
        <v>0</v>
      </c>
      <c r="AU33" s="388"/>
      <c r="AV33" s="388">
        <f t="shared" si="13"/>
        <v>11</v>
      </c>
      <c r="AW33" s="388">
        <f t="shared" si="13"/>
        <v>0</v>
      </c>
      <c r="AX33" s="388">
        <v>0</v>
      </c>
      <c r="AY33" s="382">
        <v>4</v>
      </c>
      <c r="AZ33" s="382">
        <v>2</v>
      </c>
      <c r="BA33" s="382">
        <v>4</v>
      </c>
      <c r="BB33" s="382">
        <v>6</v>
      </c>
      <c r="BC33" s="382">
        <v>4</v>
      </c>
      <c r="BD33" s="382">
        <v>6</v>
      </c>
      <c r="BE33" s="382">
        <v>2</v>
      </c>
      <c r="BF33" s="382">
        <v>4</v>
      </c>
      <c r="BG33" s="382">
        <v>6</v>
      </c>
      <c r="BH33" s="382">
        <v>1</v>
      </c>
      <c r="BI33" s="382">
        <v>1</v>
      </c>
      <c r="BJ33" s="382">
        <v>1</v>
      </c>
      <c r="BK33" s="390"/>
    </row>
    <row r="34" spans="1:63" s="344" customFormat="1" x14ac:dyDescent="0.25">
      <c r="A34" s="381">
        <v>27</v>
      </c>
      <c r="B34" s="382">
        <v>6953156276406</v>
      </c>
      <c r="C34" s="382">
        <v>734880</v>
      </c>
      <c r="D34" s="382" t="s">
        <v>87</v>
      </c>
      <c r="E34" s="382" t="s">
        <v>88</v>
      </c>
      <c r="F34" s="382">
        <v>289</v>
      </c>
      <c r="G34" s="382">
        <v>139.5</v>
      </c>
      <c r="H34" s="383" t="str">
        <f t="shared" si="0"/>
        <v>-</v>
      </c>
      <c r="I34" s="383" t="str">
        <f t="shared" si="1"/>
        <v>-</v>
      </c>
      <c r="J34" s="383" t="str">
        <f t="shared" si="2"/>
        <v>-</v>
      </c>
      <c r="K34" s="383">
        <f t="shared" si="3"/>
        <v>2</v>
      </c>
      <c r="L34" s="383">
        <f t="shared" si="4"/>
        <v>1</v>
      </c>
      <c r="M34" s="383">
        <f t="shared" si="5"/>
        <v>1</v>
      </c>
      <c r="N34" s="383" t="str">
        <f t="shared" si="6"/>
        <v>-</v>
      </c>
      <c r="O34" s="383">
        <f t="shared" si="7"/>
        <v>4</v>
      </c>
      <c r="P34" s="383">
        <f t="shared" si="8"/>
        <v>6</v>
      </c>
      <c r="Q34" s="383" t="str">
        <f t="shared" si="9"/>
        <v>-</v>
      </c>
      <c r="R34" s="383" t="str">
        <f t="shared" si="10"/>
        <v>-</v>
      </c>
      <c r="S34" s="383" t="str">
        <f t="shared" si="11"/>
        <v>-</v>
      </c>
      <c r="T34" s="384">
        <f t="shared" si="12"/>
        <v>14</v>
      </c>
      <c r="U34" s="385">
        <v>0</v>
      </c>
      <c r="V34" s="386"/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4</v>
      </c>
      <c r="AD34" s="382">
        <v>0</v>
      </c>
      <c r="AE34" s="382">
        <v>3</v>
      </c>
      <c r="AF34" s="382">
        <v>0</v>
      </c>
      <c r="AG34" s="382">
        <v>5</v>
      </c>
      <c r="AH34" s="382">
        <v>0</v>
      </c>
      <c r="AI34" s="382">
        <v>0</v>
      </c>
      <c r="AJ34" s="382">
        <v>0</v>
      </c>
      <c r="AK34" s="382">
        <v>0</v>
      </c>
      <c r="AL34" s="382">
        <v>0</v>
      </c>
      <c r="AM34" s="382">
        <v>0</v>
      </c>
      <c r="AN34" s="382">
        <v>0</v>
      </c>
      <c r="AO34" s="382">
        <v>0</v>
      </c>
      <c r="AP34" s="382">
        <v>0</v>
      </c>
      <c r="AQ34" s="382">
        <v>0</v>
      </c>
      <c r="AR34" s="382">
        <v>0</v>
      </c>
      <c r="AS34" s="382">
        <v>0</v>
      </c>
      <c r="AT34" s="382">
        <v>0</v>
      </c>
      <c r="AU34" s="388"/>
      <c r="AV34" s="388">
        <f t="shared" si="13"/>
        <v>12</v>
      </c>
      <c r="AW34" s="388">
        <f t="shared" si="13"/>
        <v>0</v>
      </c>
      <c r="AX34" s="388">
        <v>0</v>
      </c>
      <c r="AY34" s="382">
        <v>0</v>
      </c>
      <c r="AZ34" s="382">
        <v>0</v>
      </c>
      <c r="BA34" s="382">
        <v>0</v>
      </c>
      <c r="BB34" s="382">
        <v>6</v>
      </c>
      <c r="BC34" s="382">
        <v>4</v>
      </c>
      <c r="BD34" s="382">
        <v>6</v>
      </c>
      <c r="BE34" s="382">
        <v>0</v>
      </c>
      <c r="BF34" s="382">
        <v>4</v>
      </c>
      <c r="BG34" s="382">
        <v>6</v>
      </c>
      <c r="BH34" s="382">
        <v>0</v>
      </c>
      <c r="BI34" s="382">
        <v>0</v>
      </c>
      <c r="BJ34" s="382">
        <v>0</v>
      </c>
      <c r="BK34" s="390"/>
    </row>
    <row r="35" spans="1:63" s="344" customFormat="1" x14ac:dyDescent="0.25">
      <c r="A35" s="381">
        <v>28</v>
      </c>
      <c r="B35" s="382">
        <v>6953156280243</v>
      </c>
      <c r="C35" s="382">
        <v>734881</v>
      </c>
      <c r="D35" s="382" t="s">
        <v>89</v>
      </c>
      <c r="E35" s="382" t="s">
        <v>90</v>
      </c>
      <c r="F35" s="382">
        <v>179</v>
      </c>
      <c r="G35" s="382">
        <v>84.5</v>
      </c>
      <c r="H35" s="383" t="str">
        <f t="shared" si="0"/>
        <v>-</v>
      </c>
      <c r="I35" s="383" t="str">
        <f t="shared" si="1"/>
        <v>-</v>
      </c>
      <c r="J35" s="383" t="str">
        <f t="shared" si="2"/>
        <v>-</v>
      </c>
      <c r="K35" s="383" t="str">
        <f t="shared" si="3"/>
        <v>-</v>
      </c>
      <c r="L35" s="383">
        <f t="shared" si="4"/>
        <v>4</v>
      </c>
      <c r="M35" s="383">
        <f t="shared" si="5"/>
        <v>2</v>
      </c>
      <c r="N35" s="383" t="str">
        <f t="shared" si="6"/>
        <v>-</v>
      </c>
      <c r="O35" s="383">
        <f t="shared" si="7"/>
        <v>4</v>
      </c>
      <c r="P35" s="383">
        <f t="shared" si="8"/>
        <v>5</v>
      </c>
      <c r="Q35" s="383" t="str">
        <f t="shared" si="9"/>
        <v>-</v>
      </c>
      <c r="R35" s="383" t="str">
        <f t="shared" si="10"/>
        <v>-</v>
      </c>
      <c r="S35" s="383" t="str">
        <f t="shared" si="11"/>
        <v>-</v>
      </c>
      <c r="T35" s="384">
        <f t="shared" si="12"/>
        <v>15</v>
      </c>
      <c r="U35" s="385">
        <v>0</v>
      </c>
      <c r="V35" s="386"/>
      <c r="W35" s="382">
        <v>0</v>
      </c>
      <c r="X35" s="382">
        <v>0</v>
      </c>
      <c r="Y35" s="382">
        <v>0</v>
      </c>
      <c r="Z35" s="382">
        <v>0</v>
      </c>
      <c r="AA35" s="382">
        <v>0</v>
      </c>
      <c r="AB35" s="382">
        <v>0</v>
      </c>
      <c r="AC35" s="382">
        <v>43</v>
      </c>
      <c r="AD35" s="382">
        <v>3</v>
      </c>
      <c r="AE35" s="382">
        <v>0</v>
      </c>
      <c r="AF35" s="382">
        <v>0</v>
      </c>
      <c r="AG35" s="382">
        <v>4</v>
      </c>
      <c r="AH35" s="382">
        <v>0</v>
      </c>
      <c r="AI35" s="382">
        <v>0</v>
      </c>
      <c r="AJ35" s="382">
        <v>0</v>
      </c>
      <c r="AK35" s="382">
        <v>0</v>
      </c>
      <c r="AL35" s="382">
        <v>0</v>
      </c>
      <c r="AM35" s="382">
        <v>1</v>
      </c>
      <c r="AN35" s="382">
        <v>0</v>
      </c>
      <c r="AO35" s="382">
        <v>0</v>
      </c>
      <c r="AP35" s="382">
        <v>0</v>
      </c>
      <c r="AQ35" s="382">
        <v>0</v>
      </c>
      <c r="AR35" s="382">
        <v>0</v>
      </c>
      <c r="AS35" s="382">
        <v>0</v>
      </c>
      <c r="AT35" s="382">
        <v>0</v>
      </c>
      <c r="AU35" s="388"/>
      <c r="AV35" s="388">
        <f t="shared" si="13"/>
        <v>48</v>
      </c>
      <c r="AW35" s="388">
        <f t="shared" si="13"/>
        <v>3</v>
      </c>
      <c r="AX35" s="388">
        <v>0</v>
      </c>
      <c r="AY35" s="382">
        <v>0</v>
      </c>
      <c r="AZ35" s="382">
        <v>0</v>
      </c>
      <c r="BA35" s="382">
        <v>0</v>
      </c>
      <c r="BB35" s="382">
        <v>6</v>
      </c>
      <c r="BC35" s="382">
        <v>4</v>
      </c>
      <c r="BD35" s="382">
        <v>6</v>
      </c>
      <c r="BE35" s="382">
        <v>0</v>
      </c>
      <c r="BF35" s="382">
        <v>4</v>
      </c>
      <c r="BG35" s="382">
        <v>6</v>
      </c>
      <c r="BH35" s="382">
        <v>0</v>
      </c>
      <c r="BI35" s="382">
        <v>0</v>
      </c>
      <c r="BJ35" s="382">
        <v>0</v>
      </c>
      <c r="BK35" s="390"/>
    </row>
    <row r="36" spans="1:63" s="344" customFormat="1" x14ac:dyDescent="0.25">
      <c r="A36" s="381">
        <v>29</v>
      </c>
      <c r="B36" s="382">
        <v>6953156278844</v>
      </c>
      <c r="C36" s="382">
        <v>734882</v>
      </c>
      <c r="D36" s="382" t="s">
        <v>91</v>
      </c>
      <c r="E36" s="382" t="s">
        <v>92</v>
      </c>
      <c r="F36" s="382">
        <v>139</v>
      </c>
      <c r="G36" s="382">
        <v>64.5</v>
      </c>
      <c r="H36" s="383" t="str">
        <f t="shared" si="0"/>
        <v>-</v>
      </c>
      <c r="I36" s="383">
        <f t="shared" si="1"/>
        <v>1</v>
      </c>
      <c r="J36" s="383" t="str">
        <f t="shared" si="2"/>
        <v>-</v>
      </c>
      <c r="K36" s="383">
        <f t="shared" si="3"/>
        <v>2</v>
      </c>
      <c r="L36" s="383">
        <f t="shared" si="4"/>
        <v>1</v>
      </c>
      <c r="M36" s="383">
        <f t="shared" si="5"/>
        <v>4</v>
      </c>
      <c r="N36" s="383">
        <f t="shared" si="6"/>
        <v>2</v>
      </c>
      <c r="O36" s="383">
        <f t="shared" si="7"/>
        <v>1</v>
      </c>
      <c r="P36" s="383">
        <f t="shared" si="8"/>
        <v>4</v>
      </c>
      <c r="Q36" s="383">
        <f t="shared" si="9"/>
        <v>1</v>
      </c>
      <c r="R36" s="383" t="str">
        <f t="shared" si="10"/>
        <v>-</v>
      </c>
      <c r="S36" s="383">
        <f t="shared" si="11"/>
        <v>1</v>
      </c>
      <c r="T36" s="384">
        <f t="shared" si="12"/>
        <v>17</v>
      </c>
      <c r="U36" s="385">
        <v>2</v>
      </c>
      <c r="V36" s="386"/>
      <c r="W36" s="382">
        <v>6</v>
      </c>
      <c r="X36" s="382">
        <v>0</v>
      </c>
      <c r="Y36" s="382">
        <v>1</v>
      </c>
      <c r="Z36" s="382">
        <v>0</v>
      </c>
      <c r="AA36" s="382">
        <v>4</v>
      </c>
      <c r="AB36" s="382">
        <v>0</v>
      </c>
      <c r="AC36" s="382">
        <v>4</v>
      </c>
      <c r="AD36" s="382">
        <v>0</v>
      </c>
      <c r="AE36" s="382">
        <v>3</v>
      </c>
      <c r="AF36" s="382">
        <v>0</v>
      </c>
      <c r="AG36" s="382">
        <v>2</v>
      </c>
      <c r="AH36" s="382">
        <v>0</v>
      </c>
      <c r="AI36" s="382">
        <v>0</v>
      </c>
      <c r="AJ36" s="382">
        <v>0</v>
      </c>
      <c r="AK36" s="382">
        <v>3</v>
      </c>
      <c r="AL36" s="382">
        <v>0</v>
      </c>
      <c r="AM36" s="382">
        <v>2</v>
      </c>
      <c r="AN36" s="382">
        <v>0</v>
      </c>
      <c r="AO36" s="382">
        <v>0</v>
      </c>
      <c r="AP36" s="382">
        <v>0</v>
      </c>
      <c r="AQ36" s="382">
        <v>1</v>
      </c>
      <c r="AR36" s="382">
        <v>0</v>
      </c>
      <c r="AS36" s="382">
        <v>0</v>
      </c>
      <c r="AT36" s="382">
        <v>0</v>
      </c>
      <c r="AU36" s="388"/>
      <c r="AV36" s="388">
        <f t="shared" si="13"/>
        <v>26</v>
      </c>
      <c r="AW36" s="388">
        <f t="shared" si="13"/>
        <v>0</v>
      </c>
      <c r="AX36" s="388">
        <v>0</v>
      </c>
      <c r="AY36" s="382">
        <v>4</v>
      </c>
      <c r="AZ36" s="382">
        <v>2</v>
      </c>
      <c r="BA36" s="382">
        <v>4</v>
      </c>
      <c r="BB36" s="382">
        <v>6</v>
      </c>
      <c r="BC36" s="382">
        <v>4</v>
      </c>
      <c r="BD36" s="382">
        <v>6</v>
      </c>
      <c r="BE36" s="382">
        <v>2</v>
      </c>
      <c r="BF36" s="382">
        <v>4</v>
      </c>
      <c r="BG36" s="382">
        <v>6</v>
      </c>
      <c r="BH36" s="382">
        <v>1</v>
      </c>
      <c r="BI36" s="382">
        <v>1</v>
      </c>
      <c r="BJ36" s="382">
        <v>1</v>
      </c>
      <c r="BK36" s="390"/>
    </row>
    <row r="37" spans="1:63" s="344" customFormat="1" x14ac:dyDescent="0.25">
      <c r="A37" s="381">
        <v>30</v>
      </c>
      <c r="B37" s="382">
        <v>6953156278851</v>
      </c>
      <c r="C37" s="382">
        <v>734883</v>
      </c>
      <c r="D37" s="382" t="s">
        <v>93</v>
      </c>
      <c r="E37" s="382" t="s">
        <v>94</v>
      </c>
      <c r="F37" s="382">
        <v>139</v>
      </c>
      <c r="G37" s="382">
        <v>64.5</v>
      </c>
      <c r="H37" s="383" t="str">
        <f t="shared" si="0"/>
        <v>-</v>
      </c>
      <c r="I37" s="383" t="str">
        <f t="shared" si="1"/>
        <v>-</v>
      </c>
      <c r="J37" s="383" t="str">
        <f t="shared" si="2"/>
        <v>-</v>
      </c>
      <c r="K37" s="383">
        <f t="shared" si="3"/>
        <v>6</v>
      </c>
      <c r="L37" s="383">
        <f t="shared" si="4"/>
        <v>4</v>
      </c>
      <c r="M37" s="383">
        <f t="shared" si="5"/>
        <v>6</v>
      </c>
      <c r="N37" s="383" t="str">
        <f t="shared" si="6"/>
        <v>-</v>
      </c>
      <c r="O37" s="383">
        <f t="shared" si="7"/>
        <v>4</v>
      </c>
      <c r="P37" s="383">
        <f t="shared" si="8"/>
        <v>6</v>
      </c>
      <c r="Q37" s="383" t="str">
        <f t="shared" si="9"/>
        <v>-</v>
      </c>
      <c r="R37" s="383" t="str">
        <f t="shared" si="10"/>
        <v>-</v>
      </c>
      <c r="S37" s="383" t="str">
        <f t="shared" si="11"/>
        <v>-</v>
      </c>
      <c r="T37" s="384">
        <f t="shared" si="12"/>
        <v>26</v>
      </c>
      <c r="U37" s="385">
        <v>1</v>
      </c>
      <c r="V37" s="386"/>
      <c r="W37" s="382">
        <v>0</v>
      </c>
      <c r="X37" s="382">
        <v>0</v>
      </c>
      <c r="Y37" s="382">
        <v>0</v>
      </c>
      <c r="Z37" s="382">
        <v>0</v>
      </c>
      <c r="AA37" s="382">
        <v>0</v>
      </c>
      <c r="AB37" s="382">
        <v>0</v>
      </c>
      <c r="AC37" s="382">
        <v>0</v>
      </c>
      <c r="AD37" s="382">
        <v>0</v>
      </c>
      <c r="AE37" s="382">
        <v>0</v>
      </c>
      <c r="AF37" s="382">
        <v>0</v>
      </c>
      <c r="AG37" s="382">
        <v>0</v>
      </c>
      <c r="AH37" s="382">
        <v>0</v>
      </c>
      <c r="AI37" s="382">
        <v>0</v>
      </c>
      <c r="AJ37" s="382">
        <v>0</v>
      </c>
      <c r="AK37" s="382">
        <v>0</v>
      </c>
      <c r="AL37" s="382">
        <v>0</v>
      </c>
      <c r="AM37" s="382">
        <v>0</v>
      </c>
      <c r="AN37" s="382">
        <v>0</v>
      </c>
      <c r="AO37" s="382">
        <v>0</v>
      </c>
      <c r="AP37" s="382">
        <v>0</v>
      </c>
      <c r="AQ37" s="382">
        <v>0</v>
      </c>
      <c r="AR37" s="382">
        <v>0</v>
      </c>
      <c r="AS37" s="382">
        <v>0</v>
      </c>
      <c r="AT37" s="382">
        <v>0</v>
      </c>
      <c r="AU37" s="388"/>
      <c r="AV37" s="388">
        <f t="shared" si="13"/>
        <v>0</v>
      </c>
      <c r="AW37" s="388">
        <f t="shared" si="13"/>
        <v>0</v>
      </c>
      <c r="AX37" s="388">
        <v>0</v>
      </c>
      <c r="AY37" s="382">
        <v>0</v>
      </c>
      <c r="AZ37" s="382">
        <v>0</v>
      </c>
      <c r="BA37" s="382">
        <v>0</v>
      </c>
      <c r="BB37" s="382">
        <v>6</v>
      </c>
      <c r="BC37" s="382">
        <v>4</v>
      </c>
      <c r="BD37" s="382">
        <v>6</v>
      </c>
      <c r="BE37" s="382">
        <v>0</v>
      </c>
      <c r="BF37" s="382">
        <v>4</v>
      </c>
      <c r="BG37" s="382">
        <v>6</v>
      </c>
      <c r="BH37" s="382">
        <v>0</v>
      </c>
      <c r="BI37" s="382">
        <v>0</v>
      </c>
      <c r="BJ37" s="382">
        <v>0</v>
      </c>
      <c r="BK37" s="390"/>
    </row>
    <row r="38" spans="1:63" s="344" customFormat="1" x14ac:dyDescent="0.25">
      <c r="A38" s="381">
        <v>31</v>
      </c>
      <c r="B38" s="382">
        <v>6953156273016</v>
      </c>
      <c r="C38" s="382">
        <v>734884</v>
      </c>
      <c r="D38" s="382" t="s">
        <v>95</v>
      </c>
      <c r="E38" s="382" t="s">
        <v>96</v>
      </c>
      <c r="F38" s="382">
        <v>169</v>
      </c>
      <c r="G38" s="382">
        <v>79.5</v>
      </c>
      <c r="H38" s="383">
        <f t="shared" si="0"/>
        <v>4</v>
      </c>
      <c r="I38" s="383" t="str">
        <f t="shared" si="1"/>
        <v>-</v>
      </c>
      <c r="J38" s="383">
        <f t="shared" si="2"/>
        <v>4</v>
      </c>
      <c r="K38" s="383">
        <f t="shared" si="3"/>
        <v>3</v>
      </c>
      <c r="L38" s="383">
        <f t="shared" si="4"/>
        <v>4</v>
      </c>
      <c r="M38" s="383">
        <f t="shared" si="5"/>
        <v>2</v>
      </c>
      <c r="N38" s="383">
        <f t="shared" si="6"/>
        <v>2</v>
      </c>
      <c r="O38" s="383">
        <f t="shared" si="7"/>
        <v>1</v>
      </c>
      <c r="P38" s="383">
        <f t="shared" si="8"/>
        <v>6</v>
      </c>
      <c r="Q38" s="383">
        <f t="shared" si="9"/>
        <v>1</v>
      </c>
      <c r="R38" s="383" t="str">
        <f t="shared" si="10"/>
        <v>-</v>
      </c>
      <c r="S38" s="383">
        <f t="shared" si="11"/>
        <v>1</v>
      </c>
      <c r="T38" s="384">
        <f t="shared" si="12"/>
        <v>28</v>
      </c>
      <c r="U38" s="385">
        <v>0</v>
      </c>
      <c r="V38" s="386"/>
      <c r="W38" s="382">
        <v>0</v>
      </c>
      <c r="X38" s="382">
        <v>0</v>
      </c>
      <c r="Y38" s="382">
        <v>4</v>
      </c>
      <c r="Z38" s="382">
        <v>0</v>
      </c>
      <c r="AA38" s="382">
        <v>0</v>
      </c>
      <c r="AB38" s="382">
        <v>0</v>
      </c>
      <c r="AC38" s="382">
        <v>3</v>
      </c>
      <c r="AD38" s="382">
        <v>0</v>
      </c>
      <c r="AE38" s="382">
        <v>0</v>
      </c>
      <c r="AF38" s="382">
        <v>0</v>
      </c>
      <c r="AG38" s="382">
        <v>4</v>
      </c>
      <c r="AH38" s="382">
        <v>0</v>
      </c>
      <c r="AI38" s="382">
        <v>0</v>
      </c>
      <c r="AJ38" s="382">
        <v>0</v>
      </c>
      <c r="AK38" s="382">
        <v>3</v>
      </c>
      <c r="AL38" s="382">
        <v>0</v>
      </c>
      <c r="AM38" s="382">
        <v>0</v>
      </c>
      <c r="AN38" s="382">
        <v>0</v>
      </c>
      <c r="AO38" s="382">
        <v>0</v>
      </c>
      <c r="AP38" s="382">
        <v>0</v>
      </c>
      <c r="AQ38" s="382">
        <v>1</v>
      </c>
      <c r="AR38" s="382">
        <v>0</v>
      </c>
      <c r="AS38" s="382">
        <v>0</v>
      </c>
      <c r="AT38" s="382">
        <v>0</v>
      </c>
      <c r="AU38" s="388"/>
      <c r="AV38" s="388">
        <f t="shared" si="13"/>
        <v>15</v>
      </c>
      <c r="AW38" s="388">
        <f t="shared" si="13"/>
        <v>0</v>
      </c>
      <c r="AX38" s="388">
        <v>0</v>
      </c>
      <c r="AY38" s="382">
        <v>4</v>
      </c>
      <c r="AZ38" s="382">
        <v>2</v>
      </c>
      <c r="BA38" s="382">
        <v>4</v>
      </c>
      <c r="BB38" s="382">
        <v>6</v>
      </c>
      <c r="BC38" s="382">
        <v>4</v>
      </c>
      <c r="BD38" s="382">
        <v>6</v>
      </c>
      <c r="BE38" s="382">
        <v>2</v>
      </c>
      <c r="BF38" s="382">
        <v>4</v>
      </c>
      <c r="BG38" s="382">
        <v>6</v>
      </c>
      <c r="BH38" s="382">
        <v>1</v>
      </c>
      <c r="BI38" s="382">
        <v>1</v>
      </c>
      <c r="BJ38" s="382">
        <v>1</v>
      </c>
      <c r="BK38" s="390"/>
    </row>
    <row r="39" spans="1:63" s="344" customFormat="1" x14ac:dyDescent="0.25">
      <c r="A39" s="381">
        <v>32</v>
      </c>
      <c r="B39" s="382">
        <v>6953156273023</v>
      </c>
      <c r="C39" s="382">
        <v>734885</v>
      </c>
      <c r="D39" s="382" t="s">
        <v>97</v>
      </c>
      <c r="E39" s="382" t="s">
        <v>98</v>
      </c>
      <c r="F39" s="382">
        <v>169</v>
      </c>
      <c r="G39" s="382">
        <v>79.5</v>
      </c>
      <c r="H39" s="383" t="str">
        <f t="shared" si="0"/>
        <v>-</v>
      </c>
      <c r="I39" s="383" t="str">
        <f t="shared" si="1"/>
        <v>-</v>
      </c>
      <c r="J39" s="383" t="str">
        <f t="shared" si="2"/>
        <v>-</v>
      </c>
      <c r="K39" s="383" t="str">
        <f t="shared" si="3"/>
        <v>-</v>
      </c>
      <c r="L39" s="383" t="str">
        <f t="shared" si="4"/>
        <v>-</v>
      </c>
      <c r="M39" s="383">
        <f t="shared" si="5"/>
        <v>2</v>
      </c>
      <c r="N39" s="383">
        <f t="shared" si="6"/>
        <v>2</v>
      </c>
      <c r="O39" s="383">
        <f t="shared" si="7"/>
        <v>1</v>
      </c>
      <c r="P39" s="383" t="str">
        <f t="shared" si="8"/>
        <v>-</v>
      </c>
      <c r="Q39" s="383" t="str">
        <f t="shared" si="9"/>
        <v>-</v>
      </c>
      <c r="R39" s="383" t="str">
        <f t="shared" si="10"/>
        <v>-</v>
      </c>
      <c r="S39" s="383" t="str">
        <f t="shared" si="11"/>
        <v>-</v>
      </c>
      <c r="T39" s="384">
        <f t="shared" si="12"/>
        <v>5</v>
      </c>
      <c r="U39" s="385">
        <v>0</v>
      </c>
      <c r="V39" s="386"/>
      <c r="W39" s="382">
        <v>0</v>
      </c>
      <c r="X39" s="382">
        <v>0</v>
      </c>
      <c r="Y39" s="382">
        <v>0</v>
      </c>
      <c r="Z39" s="382">
        <v>0</v>
      </c>
      <c r="AA39" s="382">
        <v>0</v>
      </c>
      <c r="AB39" s="382">
        <v>0</v>
      </c>
      <c r="AC39" s="382">
        <v>6</v>
      </c>
      <c r="AD39" s="382">
        <v>0</v>
      </c>
      <c r="AE39" s="382">
        <v>4</v>
      </c>
      <c r="AF39" s="382">
        <v>0</v>
      </c>
      <c r="AG39" s="382">
        <v>4</v>
      </c>
      <c r="AH39" s="382">
        <v>0</v>
      </c>
      <c r="AI39" s="382">
        <v>0</v>
      </c>
      <c r="AJ39" s="382">
        <v>0</v>
      </c>
      <c r="AK39" s="382">
        <v>3</v>
      </c>
      <c r="AL39" s="382">
        <v>0</v>
      </c>
      <c r="AM39" s="382">
        <v>6</v>
      </c>
      <c r="AN39" s="382">
        <v>0</v>
      </c>
      <c r="AO39" s="382">
        <v>0</v>
      </c>
      <c r="AP39" s="382">
        <v>0</v>
      </c>
      <c r="AQ39" s="382">
        <v>0</v>
      </c>
      <c r="AR39" s="382">
        <v>0</v>
      </c>
      <c r="AS39" s="382">
        <v>0</v>
      </c>
      <c r="AT39" s="382">
        <v>0</v>
      </c>
      <c r="AU39" s="388"/>
      <c r="AV39" s="388">
        <f t="shared" si="13"/>
        <v>23</v>
      </c>
      <c r="AW39" s="388">
        <f t="shared" si="13"/>
        <v>0</v>
      </c>
      <c r="AX39" s="388">
        <v>0</v>
      </c>
      <c r="AY39" s="382">
        <v>0</v>
      </c>
      <c r="AZ39" s="382">
        <v>0</v>
      </c>
      <c r="BA39" s="382">
        <v>0</v>
      </c>
      <c r="BB39" s="382">
        <v>6</v>
      </c>
      <c r="BC39" s="382">
        <v>4</v>
      </c>
      <c r="BD39" s="382">
        <v>6</v>
      </c>
      <c r="BE39" s="382">
        <v>2</v>
      </c>
      <c r="BF39" s="382">
        <v>4</v>
      </c>
      <c r="BG39" s="382">
        <v>6</v>
      </c>
      <c r="BH39" s="382">
        <v>0</v>
      </c>
      <c r="BI39" s="382">
        <v>0</v>
      </c>
      <c r="BJ39" s="382">
        <v>0</v>
      </c>
      <c r="BK39" s="390"/>
    </row>
    <row r="40" spans="1:63" s="344" customFormat="1" x14ac:dyDescent="0.25">
      <c r="A40" s="381">
        <v>33</v>
      </c>
      <c r="B40" s="382">
        <v>6953156273665</v>
      </c>
      <c r="C40" s="382">
        <v>734886</v>
      </c>
      <c r="D40" s="382" t="s">
        <v>99</v>
      </c>
      <c r="E40" s="382" t="s">
        <v>100</v>
      </c>
      <c r="F40" s="382">
        <v>129</v>
      </c>
      <c r="G40" s="382">
        <v>59.5</v>
      </c>
      <c r="H40" s="383">
        <f t="shared" si="0"/>
        <v>4</v>
      </c>
      <c r="I40" s="383">
        <f t="shared" si="1"/>
        <v>2</v>
      </c>
      <c r="J40" s="383">
        <f t="shared" si="2"/>
        <v>4</v>
      </c>
      <c r="K40" s="383">
        <f t="shared" si="3"/>
        <v>6</v>
      </c>
      <c r="L40" s="383">
        <f t="shared" si="4"/>
        <v>4</v>
      </c>
      <c r="M40" s="383">
        <f t="shared" si="5"/>
        <v>5</v>
      </c>
      <c r="N40" s="383">
        <f t="shared" si="6"/>
        <v>2</v>
      </c>
      <c r="O40" s="383">
        <f t="shared" si="7"/>
        <v>4</v>
      </c>
      <c r="P40" s="383">
        <f t="shared" si="8"/>
        <v>6</v>
      </c>
      <c r="Q40" s="383">
        <f t="shared" si="9"/>
        <v>1</v>
      </c>
      <c r="R40" s="383">
        <f t="shared" si="10"/>
        <v>1</v>
      </c>
      <c r="S40" s="383">
        <f t="shared" si="11"/>
        <v>1</v>
      </c>
      <c r="T40" s="384">
        <f t="shared" si="12"/>
        <v>40</v>
      </c>
      <c r="U40" s="385">
        <v>0</v>
      </c>
      <c r="V40" s="386"/>
      <c r="W40" s="382">
        <v>0</v>
      </c>
      <c r="X40" s="382">
        <v>0</v>
      </c>
      <c r="Y40" s="382">
        <v>0</v>
      </c>
      <c r="Z40" s="382">
        <v>0</v>
      </c>
      <c r="AA40" s="382">
        <v>0</v>
      </c>
      <c r="AB40" s="382">
        <v>0</v>
      </c>
      <c r="AC40" s="382">
        <v>0</v>
      </c>
      <c r="AD40" s="382">
        <v>0</v>
      </c>
      <c r="AE40" s="382">
        <v>0</v>
      </c>
      <c r="AF40" s="382">
        <v>0</v>
      </c>
      <c r="AG40" s="382">
        <v>1</v>
      </c>
      <c r="AH40" s="382">
        <v>0</v>
      </c>
      <c r="AI40" s="382">
        <v>0</v>
      </c>
      <c r="AJ40" s="382">
        <v>0</v>
      </c>
      <c r="AK40" s="382">
        <v>0</v>
      </c>
      <c r="AL40" s="382">
        <v>0</v>
      </c>
      <c r="AM40" s="382">
        <v>0</v>
      </c>
      <c r="AN40" s="382">
        <v>0</v>
      </c>
      <c r="AO40" s="382">
        <v>0</v>
      </c>
      <c r="AP40" s="382">
        <v>0</v>
      </c>
      <c r="AQ40" s="382">
        <v>0</v>
      </c>
      <c r="AR40" s="382">
        <v>0</v>
      </c>
      <c r="AS40" s="382">
        <v>0</v>
      </c>
      <c r="AT40" s="382">
        <v>0</v>
      </c>
      <c r="AU40" s="388"/>
      <c r="AV40" s="388">
        <f t="shared" si="13"/>
        <v>1</v>
      </c>
      <c r="AW40" s="388">
        <f t="shared" si="13"/>
        <v>0</v>
      </c>
      <c r="AX40" s="388">
        <v>0</v>
      </c>
      <c r="AY40" s="382">
        <v>4</v>
      </c>
      <c r="AZ40" s="382">
        <v>2</v>
      </c>
      <c r="BA40" s="382">
        <v>4</v>
      </c>
      <c r="BB40" s="382">
        <v>6</v>
      </c>
      <c r="BC40" s="382">
        <v>4</v>
      </c>
      <c r="BD40" s="382">
        <v>6</v>
      </c>
      <c r="BE40" s="382">
        <v>2</v>
      </c>
      <c r="BF40" s="382">
        <v>4</v>
      </c>
      <c r="BG40" s="382">
        <v>6</v>
      </c>
      <c r="BH40" s="382">
        <v>1</v>
      </c>
      <c r="BI40" s="382">
        <v>1</v>
      </c>
      <c r="BJ40" s="382">
        <v>1</v>
      </c>
      <c r="BK40" s="390"/>
    </row>
    <row r="41" spans="1:63" s="344" customFormat="1" x14ac:dyDescent="0.25">
      <c r="A41" s="381">
        <v>34</v>
      </c>
      <c r="B41" s="382">
        <v>6953156273672</v>
      </c>
      <c r="C41" s="382">
        <v>734887</v>
      </c>
      <c r="D41" s="382" t="s">
        <v>101</v>
      </c>
      <c r="E41" s="382" t="s">
        <v>102</v>
      </c>
      <c r="F41" s="382">
        <v>129</v>
      </c>
      <c r="G41" s="382">
        <v>59.5</v>
      </c>
      <c r="H41" s="383">
        <f t="shared" si="0"/>
        <v>4</v>
      </c>
      <c r="I41" s="383">
        <f t="shared" si="1"/>
        <v>2</v>
      </c>
      <c r="J41" s="383">
        <f t="shared" si="2"/>
        <v>4</v>
      </c>
      <c r="K41" s="383">
        <f t="shared" si="3"/>
        <v>6</v>
      </c>
      <c r="L41" s="383">
        <f t="shared" si="4"/>
        <v>1</v>
      </c>
      <c r="M41" s="383">
        <f t="shared" si="5"/>
        <v>1</v>
      </c>
      <c r="N41" s="383">
        <f t="shared" si="6"/>
        <v>2</v>
      </c>
      <c r="O41" s="383">
        <f t="shared" si="7"/>
        <v>4</v>
      </c>
      <c r="P41" s="383">
        <f t="shared" si="8"/>
        <v>6</v>
      </c>
      <c r="Q41" s="383">
        <f t="shared" si="9"/>
        <v>1</v>
      </c>
      <c r="R41" s="383">
        <f t="shared" si="10"/>
        <v>1</v>
      </c>
      <c r="S41" s="383">
        <f t="shared" si="11"/>
        <v>1</v>
      </c>
      <c r="T41" s="384">
        <f t="shared" si="12"/>
        <v>33</v>
      </c>
      <c r="U41" s="385">
        <v>0</v>
      </c>
      <c r="V41" s="386"/>
      <c r="W41" s="382">
        <v>0</v>
      </c>
      <c r="X41" s="382">
        <v>0</v>
      </c>
      <c r="Y41" s="382">
        <v>0</v>
      </c>
      <c r="Z41" s="382">
        <v>0</v>
      </c>
      <c r="AA41" s="382">
        <v>0</v>
      </c>
      <c r="AB41" s="382">
        <v>0</v>
      </c>
      <c r="AC41" s="382">
        <v>0</v>
      </c>
      <c r="AD41" s="382">
        <v>0</v>
      </c>
      <c r="AE41" s="382">
        <v>3</v>
      </c>
      <c r="AF41" s="382">
        <v>0</v>
      </c>
      <c r="AG41" s="382">
        <v>5</v>
      </c>
      <c r="AH41" s="382">
        <v>0</v>
      </c>
      <c r="AI41" s="382">
        <v>0</v>
      </c>
      <c r="AJ41" s="382">
        <v>0</v>
      </c>
      <c r="AK41" s="382">
        <v>0</v>
      </c>
      <c r="AL41" s="382">
        <v>0</v>
      </c>
      <c r="AM41" s="382">
        <v>0</v>
      </c>
      <c r="AN41" s="382">
        <v>0</v>
      </c>
      <c r="AO41" s="382">
        <v>0</v>
      </c>
      <c r="AP41" s="382">
        <v>0</v>
      </c>
      <c r="AQ41" s="382">
        <v>0</v>
      </c>
      <c r="AR41" s="382">
        <v>0</v>
      </c>
      <c r="AS41" s="382">
        <v>0</v>
      </c>
      <c r="AT41" s="382">
        <v>0</v>
      </c>
      <c r="AU41" s="388"/>
      <c r="AV41" s="388">
        <f t="shared" si="13"/>
        <v>8</v>
      </c>
      <c r="AW41" s="388">
        <f t="shared" si="13"/>
        <v>0</v>
      </c>
      <c r="AX41" s="388">
        <v>0</v>
      </c>
      <c r="AY41" s="382">
        <v>4</v>
      </c>
      <c r="AZ41" s="382">
        <v>2</v>
      </c>
      <c r="BA41" s="382">
        <v>4</v>
      </c>
      <c r="BB41" s="382">
        <v>6</v>
      </c>
      <c r="BC41" s="382">
        <v>4</v>
      </c>
      <c r="BD41" s="382">
        <v>6</v>
      </c>
      <c r="BE41" s="382">
        <v>2</v>
      </c>
      <c r="BF41" s="382">
        <v>4</v>
      </c>
      <c r="BG41" s="382">
        <v>6</v>
      </c>
      <c r="BH41" s="382">
        <v>1</v>
      </c>
      <c r="BI41" s="382">
        <v>1</v>
      </c>
      <c r="BJ41" s="382">
        <v>1</v>
      </c>
      <c r="BK41" s="390"/>
    </row>
    <row r="42" spans="1:63" s="344" customFormat="1" x14ac:dyDescent="0.25">
      <c r="A42" s="381">
        <v>35</v>
      </c>
      <c r="B42" s="382">
        <v>6953156273689</v>
      </c>
      <c r="C42" s="382">
        <v>734888</v>
      </c>
      <c r="D42" s="382" t="s">
        <v>103</v>
      </c>
      <c r="E42" s="382" t="s">
        <v>104</v>
      </c>
      <c r="F42" s="382">
        <v>129</v>
      </c>
      <c r="G42" s="382">
        <v>59.5</v>
      </c>
      <c r="H42" s="383" t="str">
        <f t="shared" si="0"/>
        <v>-</v>
      </c>
      <c r="I42" s="383" t="str">
        <f t="shared" si="1"/>
        <v>-</v>
      </c>
      <c r="J42" s="383" t="str">
        <f t="shared" si="2"/>
        <v>-</v>
      </c>
      <c r="K42" s="383">
        <f t="shared" si="3"/>
        <v>6</v>
      </c>
      <c r="L42" s="383">
        <f t="shared" si="4"/>
        <v>4</v>
      </c>
      <c r="M42" s="383">
        <f t="shared" si="5"/>
        <v>2</v>
      </c>
      <c r="N42" s="383" t="str">
        <f t="shared" si="6"/>
        <v>-</v>
      </c>
      <c r="O42" s="383">
        <f t="shared" si="7"/>
        <v>4</v>
      </c>
      <c r="P42" s="383">
        <f t="shared" si="8"/>
        <v>6</v>
      </c>
      <c r="Q42" s="383" t="str">
        <f t="shared" si="9"/>
        <v>-</v>
      </c>
      <c r="R42" s="383" t="str">
        <f t="shared" si="10"/>
        <v>-</v>
      </c>
      <c r="S42" s="383" t="str">
        <f t="shared" si="11"/>
        <v>-</v>
      </c>
      <c r="T42" s="384">
        <f t="shared" si="12"/>
        <v>22</v>
      </c>
      <c r="U42" s="385">
        <v>0</v>
      </c>
      <c r="V42" s="386"/>
      <c r="W42" s="382">
        <v>0</v>
      </c>
      <c r="X42" s="382">
        <v>0</v>
      </c>
      <c r="Y42" s="382">
        <v>0</v>
      </c>
      <c r="Z42" s="382">
        <v>0</v>
      </c>
      <c r="AA42" s="382">
        <v>0</v>
      </c>
      <c r="AB42" s="382">
        <v>0</v>
      </c>
      <c r="AC42" s="382">
        <v>0</v>
      </c>
      <c r="AD42" s="382">
        <v>0</v>
      </c>
      <c r="AE42" s="382">
        <v>0</v>
      </c>
      <c r="AF42" s="382">
        <v>0</v>
      </c>
      <c r="AG42" s="382">
        <v>4</v>
      </c>
      <c r="AH42" s="382">
        <v>0</v>
      </c>
      <c r="AI42" s="382">
        <v>0</v>
      </c>
      <c r="AJ42" s="382">
        <v>0</v>
      </c>
      <c r="AK42" s="382">
        <v>0</v>
      </c>
      <c r="AL42" s="382">
        <v>0</v>
      </c>
      <c r="AM42" s="382">
        <v>0</v>
      </c>
      <c r="AN42" s="382">
        <v>0</v>
      </c>
      <c r="AO42" s="382">
        <v>0</v>
      </c>
      <c r="AP42" s="382">
        <v>0</v>
      </c>
      <c r="AQ42" s="382">
        <v>0</v>
      </c>
      <c r="AR42" s="382">
        <v>0</v>
      </c>
      <c r="AS42" s="382">
        <v>0</v>
      </c>
      <c r="AT42" s="382">
        <v>0</v>
      </c>
      <c r="AU42" s="388"/>
      <c r="AV42" s="388">
        <f t="shared" si="13"/>
        <v>4</v>
      </c>
      <c r="AW42" s="388">
        <f t="shared" si="13"/>
        <v>0</v>
      </c>
      <c r="AX42" s="388">
        <v>0</v>
      </c>
      <c r="AY42" s="382">
        <v>0</v>
      </c>
      <c r="AZ42" s="382">
        <v>0</v>
      </c>
      <c r="BA42" s="382">
        <v>0</v>
      </c>
      <c r="BB42" s="382">
        <v>6</v>
      </c>
      <c r="BC42" s="382">
        <v>4</v>
      </c>
      <c r="BD42" s="382">
        <v>6</v>
      </c>
      <c r="BE42" s="382">
        <v>0</v>
      </c>
      <c r="BF42" s="382">
        <v>4</v>
      </c>
      <c r="BG42" s="382">
        <v>6</v>
      </c>
      <c r="BH42" s="382">
        <v>0</v>
      </c>
      <c r="BI42" s="382">
        <v>0</v>
      </c>
      <c r="BJ42" s="382">
        <v>0</v>
      </c>
      <c r="BK42" s="390"/>
    </row>
    <row r="43" spans="1:63" s="344" customFormat="1" x14ac:dyDescent="0.25">
      <c r="A43" s="381">
        <v>36</v>
      </c>
      <c r="B43" s="382">
        <v>6953156271197</v>
      </c>
      <c r="C43" s="382">
        <v>734889</v>
      </c>
      <c r="D43" s="382" t="s">
        <v>105</v>
      </c>
      <c r="E43" s="382" t="s">
        <v>106</v>
      </c>
      <c r="F43" s="382">
        <v>249</v>
      </c>
      <c r="G43" s="382">
        <v>119.5</v>
      </c>
      <c r="H43" s="383" t="str">
        <f t="shared" si="0"/>
        <v>-</v>
      </c>
      <c r="I43" s="383" t="str">
        <f t="shared" si="1"/>
        <v>-</v>
      </c>
      <c r="J43" s="383" t="str">
        <f t="shared" si="2"/>
        <v>-</v>
      </c>
      <c r="K43" s="383">
        <f t="shared" si="3"/>
        <v>6</v>
      </c>
      <c r="L43" s="383">
        <f t="shared" si="4"/>
        <v>4</v>
      </c>
      <c r="M43" s="383">
        <f t="shared" si="5"/>
        <v>2</v>
      </c>
      <c r="N43" s="383" t="str">
        <f t="shared" si="6"/>
        <v>-</v>
      </c>
      <c r="O43" s="383">
        <f t="shared" si="7"/>
        <v>4</v>
      </c>
      <c r="P43" s="383">
        <f t="shared" si="8"/>
        <v>6</v>
      </c>
      <c r="Q43" s="383" t="str">
        <f t="shared" si="9"/>
        <v>-</v>
      </c>
      <c r="R43" s="383" t="str">
        <f t="shared" si="10"/>
        <v>-</v>
      </c>
      <c r="S43" s="383" t="str">
        <f t="shared" si="11"/>
        <v>-</v>
      </c>
      <c r="T43" s="384">
        <f t="shared" si="12"/>
        <v>22</v>
      </c>
      <c r="U43" s="385">
        <v>0</v>
      </c>
      <c r="V43" s="386"/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  <c r="AG43" s="382">
        <v>4</v>
      </c>
      <c r="AH43" s="382">
        <v>0</v>
      </c>
      <c r="AI43" s="382">
        <v>0</v>
      </c>
      <c r="AJ43" s="382">
        <v>0</v>
      </c>
      <c r="AK43" s="382">
        <v>0</v>
      </c>
      <c r="AL43" s="382">
        <v>0</v>
      </c>
      <c r="AM43" s="382">
        <v>0</v>
      </c>
      <c r="AN43" s="382">
        <v>0</v>
      </c>
      <c r="AO43" s="382">
        <v>0</v>
      </c>
      <c r="AP43" s="382">
        <v>0</v>
      </c>
      <c r="AQ43" s="382">
        <v>0</v>
      </c>
      <c r="AR43" s="382">
        <v>0</v>
      </c>
      <c r="AS43" s="382">
        <v>0</v>
      </c>
      <c r="AT43" s="382">
        <v>0</v>
      </c>
      <c r="AU43" s="388"/>
      <c r="AV43" s="388">
        <f t="shared" si="13"/>
        <v>4</v>
      </c>
      <c r="AW43" s="388">
        <f t="shared" si="13"/>
        <v>0</v>
      </c>
      <c r="AX43" s="388">
        <v>0</v>
      </c>
      <c r="AY43" s="382">
        <v>0</v>
      </c>
      <c r="AZ43" s="382">
        <v>0</v>
      </c>
      <c r="BA43" s="382">
        <v>0</v>
      </c>
      <c r="BB43" s="382">
        <v>6</v>
      </c>
      <c r="BC43" s="382">
        <v>4</v>
      </c>
      <c r="BD43" s="382">
        <v>6</v>
      </c>
      <c r="BE43" s="382">
        <v>0</v>
      </c>
      <c r="BF43" s="382">
        <v>4</v>
      </c>
      <c r="BG43" s="382">
        <v>6</v>
      </c>
      <c r="BH43" s="382">
        <v>0</v>
      </c>
      <c r="BI43" s="382">
        <v>0</v>
      </c>
      <c r="BJ43" s="382">
        <v>0</v>
      </c>
      <c r="BK43" s="390"/>
    </row>
    <row r="44" spans="1:63" s="344" customFormat="1" x14ac:dyDescent="0.25">
      <c r="A44" s="381">
        <v>37</v>
      </c>
      <c r="B44" s="382">
        <v>6953156271203</v>
      </c>
      <c r="C44" s="382">
        <v>734890</v>
      </c>
      <c r="D44" s="382" t="s">
        <v>107</v>
      </c>
      <c r="E44" s="382" t="s">
        <v>108</v>
      </c>
      <c r="F44" s="382">
        <v>249</v>
      </c>
      <c r="G44" s="382">
        <v>119.5</v>
      </c>
      <c r="H44" s="383" t="str">
        <f t="shared" si="0"/>
        <v>-</v>
      </c>
      <c r="I44" s="383" t="str">
        <f t="shared" si="1"/>
        <v>-</v>
      </c>
      <c r="J44" s="383" t="str">
        <f t="shared" si="2"/>
        <v>-</v>
      </c>
      <c r="K44" s="383">
        <f t="shared" si="3"/>
        <v>6</v>
      </c>
      <c r="L44" s="383">
        <f t="shared" si="4"/>
        <v>4</v>
      </c>
      <c r="M44" s="383">
        <f t="shared" si="5"/>
        <v>2</v>
      </c>
      <c r="N44" s="383" t="str">
        <f t="shared" si="6"/>
        <v>-</v>
      </c>
      <c r="O44" s="383">
        <f t="shared" si="7"/>
        <v>3</v>
      </c>
      <c r="P44" s="383">
        <f t="shared" si="8"/>
        <v>6</v>
      </c>
      <c r="Q44" s="383" t="str">
        <f t="shared" si="9"/>
        <v>-</v>
      </c>
      <c r="R44" s="383" t="str">
        <f t="shared" si="10"/>
        <v>-</v>
      </c>
      <c r="S44" s="383" t="str">
        <f t="shared" si="11"/>
        <v>-</v>
      </c>
      <c r="T44" s="384">
        <f t="shared" si="12"/>
        <v>21</v>
      </c>
      <c r="U44" s="385">
        <v>0</v>
      </c>
      <c r="V44" s="386"/>
      <c r="W44" s="382">
        <v>0</v>
      </c>
      <c r="X44" s="382">
        <v>0</v>
      </c>
      <c r="Y44" s="382">
        <v>0</v>
      </c>
      <c r="Z44" s="382">
        <v>0</v>
      </c>
      <c r="AA44" s="382">
        <v>0</v>
      </c>
      <c r="AB44" s="382">
        <v>0</v>
      </c>
      <c r="AC44" s="382">
        <v>0</v>
      </c>
      <c r="AD44" s="382">
        <v>0</v>
      </c>
      <c r="AE44" s="382">
        <v>0</v>
      </c>
      <c r="AF44" s="382">
        <v>0</v>
      </c>
      <c r="AG44" s="382">
        <v>4</v>
      </c>
      <c r="AH44" s="382">
        <v>0</v>
      </c>
      <c r="AI44" s="382">
        <v>0</v>
      </c>
      <c r="AJ44" s="382">
        <v>0</v>
      </c>
      <c r="AK44" s="382">
        <v>1</v>
      </c>
      <c r="AL44" s="382">
        <v>0</v>
      </c>
      <c r="AM44" s="382">
        <v>0</v>
      </c>
      <c r="AN44" s="382">
        <v>0</v>
      </c>
      <c r="AO44" s="382">
        <v>0</v>
      </c>
      <c r="AP44" s="382">
        <v>0</v>
      </c>
      <c r="AQ44" s="382">
        <v>0</v>
      </c>
      <c r="AR44" s="382">
        <v>0</v>
      </c>
      <c r="AS44" s="382">
        <v>0</v>
      </c>
      <c r="AT44" s="382">
        <v>0</v>
      </c>
      <c r="AU44" s="388"/>
      <c r="AV44" s="388">
        <f t="shared" si="13"/>
        <v>5</v>
      </c>
      <c r="AW44" s="388">
        <f t="shared" si="13"/>
        <v>0</v>
      </c>
      <c r="AX44" s="388">
        <v>0</v>
      </c>
      <c r="AY44" s="382">
        <v>0</v>
      </c>
      <c r="AZ44" s="382">
        <v>0</v>
      </c>
      <c r="BA44" s="382">
        <v>0</v>
      </c>
      <c r="BB44" s="382">
        <v>6</v>
      </c>
      <c r="BC44" s="382">
        <v>4</v>
      </c>
      <c r="BD44" s="382">
        <v>6</v>
      </c>
      <c r="BE44" s="382">
        <v>0</v>
      </c>
      <c r="BF44" s="382">
        <v>4</v>
      </c>
      <c r="BG44" s="382">
        <v>6</v>
      </c>
      <c r="BH44" s="382">
        <v>0</v>
      </c>
      <c r="BI44" s="382">
        <v>0</v>
      </c>
      <c r="BJ44" s="382">
        <v>0</v>
      </c>
      <c r="BK44" s="390"/>
    </row>
    <row r="45" spans="1:63" s="344" customFormat="1" x14ac:dyDescent="0.25">
      <c r="A45" s="381">
        <v>38</v>
      </c>
      <c r="B45" s="382">
        <v>6953156271210</v>
      </c>
      <c r="C45" s="382">
        <v>734891</v>
      </c>
      <c r="D45" s="382" t="s">
        <v>109</v>
      </c>
      <c r="E45" s="382" t="s">
        <v>110</v>
      </c>
      <c r="F45" s="382">
        <v>249</v>
      </c>
      <c r="G45" s="382">
        <v>119.5</v>
      </c>
      <c r="H45" s="383" t="str">
        <f t="shared" si="0"/>
        <v>-</v>
      </c>
      <c r="I45" s="383" t="str">
        <f t="shared" si="1"/>
        <v>-</v>
      </c>
      <c r="J45" s="383" t="str">
        <f t="shared" si="2"/>
        <v>-</v>
      </c>
      <c r="K45" s="383">
        <f t="shared" si="3"/>
        <v>6</v>
      </c>
      <c r="L45" s="383">
        <f t="shared" si="4"/>
        <v>4</v>
      </c>
      <c r="M45" s="383">
        <f t="shared" si="5"/>
        <v>2</v>
      </c>
      <c r="N45" s="383" t="str">
        <f t="shared" si="6"/>
        <v>-</v>
      </c>
      <c r="O45" s="383">
        <f t="shared" si="7"/>
        <v>4</v>
      </c>
      <c r="P45" s="383">
        <f t="shared" si="8"/>
        <v>6</v>
      </c>
      <c r="Q45" s="383" t="str">
        <f t="shared" si="9"/>
        <v>-</v>
      </c>
      <c r="R45" s="383" t="str">
        <f t="shared" si="10"/>
        <v>-</v>
      </c>
      <c r="S45" s="383" t="str">
        <f t="shared" si="11"/>
        <v>-</v>
      </c>
      <c r="T45" s="384">
        <f t="shared" si="12"/>
        <v>22</v>
      </c>
      <c r="U45" s="385">
        <v>0</v>
      </c>
      <c r="V45" s="386"/>
      <c r="W45" s="382">
        <v>0</v>
      </c>
      <c r="X45" s="382">
        <v>0</v>
      </c>
      <c r="Y45" s="382">
        <v>0</v>
      </c>
      <c r="Z45" s="382">
        <v>0</v>
      </c>
      <c r="AA45" s="382">
        <v>0</v>
      </c>
      <c r="AB45" s="382">
        <v>0</v>
      </c>
      <c r="AC45" s="382">
        <v>0</v>
      </c>
      <c r="AD45" s="382">
        <v>0</v>
      </c>
      <c r="AE45" s="382">
        <v>0</v>
      </c>
      <c r="AF45" s="382">
        <v>0</v>
      </c>
      <c r="AG45" s="382">
        <v>4</v>
      </c>
      <c r="AH45" s="382">
        <v>0</v>
      </c>
      <c r="AI45" s="382">
        <v>0</v>
      </c>
      <c r="AJ45" s="382">
        <v>0</v>
      </c>
      <c r="AK45" s="382">
        <v>0</v>
      </c>
      <c r="AL45" s="382">
        <v>0</v>
      </c>
      <c r="AM45" s="382">
        <v>0</v>
      </c>
      <c r="AN45" s="382">
        <v>0</v>
      </c>
      <c r="AO45" s="382">
        <v>0</v>
      </c>
      <c r="AP45" s="382">
        <v>0</v>
      </c>
      <c r="AQ45" s="382">
        <v>0</v>
      </c>
      <c r="AR45" s="382">
        <v>0</v>
      </c>
      <c r="AS45" s="382">
        <v>0</v>
      </c>
      <c r="AT45" s="382">
        <v>0</v>
      </c>
      <c r="AU45" s="388"/>
      <c r="AV45" s="388">
        <f t="shared" si="13"/>
        <v>4</v>
      </c>
      <c r="AW45" s="388">
        <f t="shared" si="13"/>
        <v>0</v>
      </c>
      <c r="AX45" s="388">
        <v>0</v>
      </c>
      <c r="AY45" s="382">
        <v>0</v>
      </c>
      <c r="AZ45" s="382">
        <v>0</v>
      </c>
      <c r="BA45" s="382">
        <v>0</v>
      </c>
      <c r="BB45" s="382">
        <v>6</v>
      </c>
      <c r="BC45" s="382">
        <v>4</v>
      </c>
      <c r="BD45" s="382">
        <v>6</v>
      </c>
      <c r="BE45" s="382">
        <v>0</v>
      </c>
      <c r="BF45" s="382">
        <v>4</v>
      </c>
      <c r="BG45" s="382">
        <v>6</v>
      </c>
      <c r="BH45" s="382">
        <v>0</v>
      </c>
      <c r="BI45" s="382">
        <v>0</v>
      </c>
      <c r="BJ45" s="382">
        <v>0</v>
      </c>
      <c r="BK45" s="390"/>
    </row>
    <row r="46" spans="1:63" s="344" customFormat="1" x14ac:dyDescent="0.25">
      <c r="A46" s="381">
        <v>39</v>
      </c>
      <c r="B46" s="382">
        <v>6953156275188</v>
      </c>
      <c r="C46" s="382">
        <v>734892</v>
      </c>
      <c r="D46" s="382" t="s">
        <v>111</v>
      </c>
      <c r="E46" s="382" t="s">
        <v>112</v>
      </c>
      <c r="F46" s="382">
        <v>229</v>
      </c>
      <c r="G46" s="382">
        <v>109.5</v>
      </c>
      <c r="H46" s="383">
        <f t="shared" si="0"/>
        <v>4</v>
      </c>
      <c r="I46" s="383">
        <f t="shared" si="1"/>
        <v>2</v>
      </c>
      <c r="J46" s="383">
        <f t="shared" si="2"/>
        <v>4</v>
      </c>
      <c r="K46" s="383">
        <f t="shared" si="3"/>
        <v>6</v>
      </c>
      <c r="L46" s="383">
        <f t="shared" si="4"/>
        <v>4</v>
      </c>
      <c r="M46" s="383">
        <f t="shared" si="5"/>
        <v>2</v>
      </c>
      <c r="N46" s="383">
        <f t="shared" si="6"/>
        <v>2</v>
      </c>
      <c r="O46" s="383">
        <f t="shared" si="7"/>
        <v>4</v>
      </c>
      <c r="P46" s="383">
        <f t="shared" si="8"/>
        <v>3</v>
      </c>
      <c r="Q46" s="383">
        <f t="shared" si="9"/>
        <v>1</v>
      </c>
      <c r="R46" s="383">
        <f t="shared" si="10"/>
        <v>1</v>
      </c>
      <c r="S46" s="383">
        <f t="shared" si="11"/>
        <v>1</v>
      </c>
      <c r="T46" s="384">
        <f t="shared" si="12"/>
        <v>34</v>
      </c>
      <c r="U46" s="385">
        <v>0</v>
      </c>
      <c r="V46" s="386"/>
      <c r="W46" s="382">
        <v>0</v>
      </c>
      <c r="X46" s="382">
        <v>0</v>
      </c>
      <c r="Y46" s="382">
        <v>0</v>
      </c>
      <c r="Z46" s="382">
        <v>0</v>
      </c>
      <c r="AA46" s="382">
        <v>0</v>
      </c>
      <c r="AB46" s="382">
        <v>0</v>
      </c>
      <c r="AC46" s="382">
        <v>0</v>
      </c>
      <c r="AD46" s="382">
        <v>0</v>
      </c>
      <c r="AE46" s="382">
        <v>0</v>
      </c>
      <c r="AF46" s="382">
        <v>0</v>
      </c>
      <c r="AG46" s="382">
        <v>4</v>
      </c>
      <c r="AH46" s="382">
        <v>0</v>
      </c>
      <c r="AI46" s="382">
        <v>0</v>
      </c>
      <c r="AJ46" s="382">
        <v>0</v>
      </c>
      <c r="AK46" s="382">
        <v>0</v>
      </c>
      <c r="AL46" s="382">
        <v>0</v>
      </c>
      <c r="AM46" s="382">
        <v>3</v>
      </c>
      <c r="AN46" s="382">
        <v>0</v>
      </c>
      <c r="AO46" s="382">
        <v>0</v>
      </c>
      <c r="AP46" s="382">
        <v>0</v>
      </c>
      <c r="AQ46" s="382">
        <v>0</v>
      </c>
      <c r="AR46" s="382">
        <v>0</v>
      </c>
      <c r="AS46" s="382">
        <v>0</v>
      </c>
      <c r="AT46" s="382">
        <v>0</v>
      </c>
      <c r="AU46" s="388"/>
      <c r="AV46" s="388">
        <f t="shared" si="13"/>
        <v>7</v>
      </c>
      <c r="AW46" s="388">
        <f t="shared" si="13"/>
        <v>0</v>
      </c>
      <c r="AX46" s="388">
        <v>0</v>
      </c>
      <c r="AY46" s="382">
        <v>4</v>
      </c>
      <c r="AZ46" s="382">
        <v>2</v>
      </c>
      <c r="BA46" s="382">
        <v>4</v>
      </c>
      <c r="BB46" s="382">
        <v>6</v>
      </c>
      <c r="BC46" s="382">
        <v>4</v>
      </c>
      <c r="BD46" s="382">
        <v>6</v>
      </c>
      <c r="BE46" s="382">
        <v>2</v>
      </c>
      <c r="BF46" s="382">
        <v>4</v>
      </c>
      <c r="BG46" s="382">
        <v>6</v>
      </c>
      <c r="BH46" s="382">
        <v>1</v>
      </c>
      <c r="BI46" s="382">
        <v>1</v>
      </c>
      <c r="BJ46" s="382">
        <v>1</v>
      </c>
      <c r="BK46" s="390"/>
    </row>
    <row r="47" spans="1:63" s="344" customFormat="1" x14ac:dyDescent="0.25">
      <c r="A47" s="381">
        <v>40</v>
      </c>
      <c r="B47" s="382">
        <v>6953156275195</v>
      </c>
      <c r="C47" s="382">
        <v>734893</v>
      </c>
      <c r="D47" s="382" t="s">
        <v>113</v>
      </c>
      <c r="E47" s="382" t="s">
        <v>114</v>
      </c>
      <c r="F47" s="382">
        <v>229</v>
      </c>
      <c r="G47" s="382">
        <v>109.5</v>
      </c>
      <c r="H47" s="383">
        <f t="shared" si="0"/>
        <v>4</v>
      </c>
      <c r="I47" s="383">
        <f t="shared" si="1"/>
        <v>2</v>
      </c>
      <c r="J47" s="383">
        <f t="shared" si="2"/>
        <v>4</v>
      </c>
      <c r="K47" s="383">
        <f t="shared" si="3"/>
        <v>6</v>
      </c>
      <c r="L47" s="383">
        <f t="shared" si="4"/>
        <v>4</v>
      </c>
      <c r="M47" s="383">
        <f t="shared" si="5"/>
        <v>1</v>
      </c>
      <c r="N47" s="383">
        <f t="shared" si="6"/>
        <v>2</v>
      </c>
      <c r="O47" s="383">
        <f t="shared" si="7"/>
        <v>4</v>
      </c>
      <c r="P47" s="383">
        <f t="shared" si="8"/>
        <v>5</v>
      </c>
      <c r="Q47" s="383">
        <f t="shared" si="9"/>
        <v>1</v>
      </c>
      <c r="R47" s="383">
        <f t="shared" si="10"/>
        <v>1</v>
      </c>
      <c r="S47" s="383">
        <f t="shared" si="11"/>
        <v>1</v>
      </c>
      <c r="T47" s="384">
        <f t="shared" si="12"/>
        <v>35</v>
      </c>
      <c r="U47" s="385">
        <v>0</v>
      </c>
      <c r="V47" s="386"/>
      <c r="W47" s="382">
        <v>0</v>
      </c>
      <c r="X47" s="382">
        <v>0</v>
      </c>
      <c r="Y47" s="382">
        <v>0</v>
      </c>
      <c r="Z47" s="382">
        <v>0</v>
      </c>
      <c r="AA47" s="382">
        <v>0</v>
      </c>
      <c r="AB47" s="382">
        <v>0</v>
      </c>
      <c r="AC47" s="382">
        <v>0</v>
      </c>
      <c r="AD47" s="382">
        <v>0</v>
      </c>
      <c r="AE47" s="382">
        <v>0</v>
      </c>
      <c r="AF47" s="382">
        <v>0</v>
      </c>
      <c r="AG47" s="382">
        <v>5</v>
      </c>
      <c r="AH47" s="382">
        <v>0</v>
      </c>
      <c r="AI47" s="382">
        <v>0</v>
      </c>
      <c r="AJ47" s="382">
        <v>0</v>
      </c>
      <c r="AK47" s="382">
        <v>0</v>
      </c>
      <c r="AL47" s="382">
        <v>0</v>
      </c>
      <c r="AM47" s="382">
        <v>1</v>
      </c>
      <c r="AN47" s="382">
        <v>0</v>
      </c>
      <c r="AO47" s="382">
        <v>0</v>
      </c>
      <c r="AP47" s="382">
        <v>0</v>
      </c>
      <c r="AQ47" s="382">
        <v>0</v>
      </c>
      <c r="AR47" s="382">
        <v>0</v>
      </c>
      <c r="AS47" s="382">
        <v>0</v>
      </c>
      <c r="AT47" s="382">
        <v>0</v>
      </c>
      <c r="AU47" s="388"/>
      <c r="AV47" s="388">
        <f t="shared" si="13"/>
        <v>6</v>
      </c>
      <c r="AW47" s="388">
        <f t="shared" si="13"/>
        <v>0</v>
      </c>
      <c r="AX47" s="388">
        <v>0</v>
      </c>
      <c r="AY47" s="382">
        <v>4</v>
      </c>
      <c r="AZ47" s="382">
        <v>2</v>
      </c>
      <c r="BA47" s="382">
        <v>4</v>
      </c>
      <c r="BB47" s="382">
        <v>6</v>
      </c>
      <c r="BC47" s="382">
        <v>4</v>
      </c>
      <c r="BD47" s="382">
        <v>6</v>
      </c>
      <c r="BE47" s="382">
        <v>2</v>
      </c>
      <c r="BF47" s="382">
        <v>4</v>
      </c>
      <c r="BG47" s="382">
        <v>6</v>
      </c>
      <c r="BH47" s="382">
        <v>1</v>
      </c>
      <c r="BI47" s="382">
        <v>1</v>
      </c>
      <c r="BJ47" s="382">
        <v>1</v>
      </c>
      <c r="BK47" s="390"/>
    </row>
    <row r="48" spans="1:63" s="344" customFormat="1" x14ac:dyDescent="0.25">
      <c r="A48" s="381">
        <v>41</v>
      </c>
      <c r="B48" s="382">
        <v>6953156275201</v>
      </c>
      <c r="C48" s="382">
        <v>734894</v>
      </c>
      <c r="D48" s="382" t="s">
        <v>115</v>
      </c>
      <c r="E48" s="382" t="s">
        <v>116</v>
      </c>
      <c r="F48" s="382">
        <v>229</v>
      </c>
      <c r="G48" s="382">
        <v>109.5</v>
      </c>
      <c r="H48" s="383" t="str">
        <f t="shared" si="0"/>
        <v>-</v>
      </c>
      <c r="I48" s="383" t="str">
        <f t="shared" si="1"/>
        <v>-</v>
      </c>
      <c r="J48" s="383" t="str">
        <f t="shared" si="2"/>
        <v>-</v>
      </c>
      <c r="K48" s="383">
        <f t="shared" si="3"/>
        <v>5</v>
      </c>
      <c r="L48" s="383">
        <f t="shared" si="4"/>
        <v>4</v>
      </c>
      <c r="M48" s="383">
        <f t="shared" si="5"/>
        <v>1</v>
      </c>
      <c r="N48" s="383" t="str">
        <f t="shared" si="6"/>
        <v>-</v>
      </c>
      <c r="O48" s="383">
        <f t="shared" si="7"/>
        <v>4</v>
      </c>
      <c r="P48" s="383">
        <f t="shared" si="8"/>
        <v>5</v>
      </c>
      <c r="Q48" s="383" t="str">
        <f t="shared" si="9"/>
        <v>-</v>
      </c>
      <c r="R48" s="383" t="str">
        <f t="shared" si="10"/>
        <v>-</v>
      </c>
      <c r="S48" s="383" t="str">
        <f t="shared" si="11"/>
        <v>-</v>
      </c>
      <c r="T48" s="384">
        <f t="shared" si="12"/>
        <v>19</v>
      </c>
      <c r="U48" s="385">
        <v>0</v>
      </c>
      <c r="V48" s="386"/>
      <c r="W48" s="382">
        <v>0</v>
      </c>
      <c r="X48" s="382">
        <v>0</v>
      </c>
      <c r="Y48" s="382">
        <v>0</v>
      </c>
      <c r="Z48" s="382">
        <v>0</v>
      </c>
      <c r="AA48" s="382">
        <v>0</v>
      </c>
      <c r="AB48" s="382">
        <v>0</v>
      </c>
      <c r="AC48" s="382">
        <v>1</v>
      </c>
      <c r="AD48" s="382">
        <v>0</v>
      </c>
      <c r="AE48" s="382">
        <v>0</v>
      </c>
      <c r="AF48" s="382">
        <v>0</v>
      </c>
      <c r="AG48" s="382">
        <v>5</v>
      </c>
      <c r="AH48" s="382">
        <v>0</v>
      </c>
      <c r="AI48" s="382">
        <v>0</v>
      </c>
      <c r="AJ48" s="382">
        <v>0</v>
      </c>
      <c r="AK48" s="382">
        <v>0</v>
      </c>
      <c r="AL48" s="382">
        <v>0</v>
      </c>
      <c r="AM48" s="382">
        <v>1</v>
      </c>
      <c r="AN48" s="382">
        <v>0</v>
      </c>
      <c r="AO48" s="382">
        <v>0</v>
      </c>
      <c r="AP48" s="382">
        <v>0</v>
      </c>
      <c r="AQ48" s="382">
        <v>0</v>
      </c>
      <c r="AR48" s="382">
        <v>0</v>
      </c>
      <c r="AS48" s="382">
        <v>0</v>
      </c>
      <c r="AT48" s="382">
        <v>0</v>
      </c>
      <c r="AU48" s="388"/>
      <c r="AV48" s="388">
        <f t="shared" si="13"/>
        <v>7</v>
      </c>
      <c r="AW48" s="388">
        <f t="shared" si="13"/>
        <v>0</v>
      </c>
      <c r="AX48" s="388">
        <v>0</v>
      </c>
      <c r="AY48" s="382">
        <v>0</v>
      </c>
      <c r="AZ48" s="382">
        <v>0</v>
      </c>
      <c r="BA48" s="382">
        <v>0</v>
      </c>
      <c r="BB48" s="382">
        <v>6</v>
      </c>
      <c r="BC48" s="382">
        <v>4</v>
      </c>
      <c r="BD48" s="382">
        <v>6</v>
      </c>
      <c r="BE48" s="382">
        <v>0</v>
      </c>
      <c r="BF48" s="382">
        <v>4</v>
      </c>
      <c r="BG48" s="382">
        <v>6</v>
      </c>
      <c r="BH48" s="382">
        <v>0</v>
      </c>
      <c r="BI48" s="382">
        <v>0</v>
      </c>
      <c r="BJ48" s="382">
        <v>0</v>
      </c>
      <c r="BK48" s="390"/>
    </row>
    <row r="49" spans="1:63" s="344" customFormat="1" x14ac:dyDescent="0.25">
      <c r="A49" s="381">
        <v>42</v>
      </c>
      <c r="B49" s="382">
        <v>6953156276413</v>
      </c>
      <c r="C49" s="382">
        <v>734895</v>
      </c>
      <c r="D49" s="382" t="s">
        <v>117</v>
      </c>
      <c r="E49" s="382" t="s">
        <v>118</v>
      </c>
      <c r="F49" s="382">
        <v>99</v>
      </c>
      <c r="G49" s="382">
        <v>44.5</v>
      </c>
      <c r="H49" s="383">
        <f t="shared" si="0"/>
        <v>1</v>
      </c>
      <c r="I49" s="383">
        <f t="shared" si="1"/>
        <v>1</v>
      </c>
      <c r="J49" s="383" t="str">
        <f t="shared" si="2"/>
        <v>-</v>
      </c>
      <c r="K49" s="383" t="str">
        <f t="shared" si="3"/>
        <v>-</v>
      </c>
      <c r="L49" s="383">
        <f t="shared" si="4"/>
        <v>2</v>
      </c>
      <c r="M49" s="383" t="str">
        <f t="shared" si="5"/>
        <v>-</v>
      </c>
      <c r="N49" s="383">
        <f t="shared" si="6"/>
        <v>2</v>
      </c>
      <c r="O49" s="383">
        <f t="shared" si="7"/>
        <v>4</v>
      </c>
      <c r="P49" s="383">
        <f t="shared" si="8"/>
        <v>3</v>
      </c>
      <c r="Q49" s="383" t="str">
        <f t="shared" si="9"/>
        <v>-</v>
      </c>
      <c r="R49" s="383" t="str">
        <f t="shared" si="10"/>
        <v>-</v>
      </c>
      <c r="S49" s="383">
        <f t="shared" si="11"/>
        <v>1</v>
      </c>
      <c r="T49" s="384">
        <f t="shared" si="12"/>
        <v>14</v>
      </c>
      <c r="U49" s="385">
        <v>0</v>
      </c>
      <c r="V49" s="386"/>
      <c r="W49" s="382">
        <v>3</v>
      </c>
      <c r="X49" s="382">
        <v>0</v>
      </c>
      <c r="Y49" s="382">
        <v>1</v>
      </c>
      <c r="Z49" s="382">
        <v>1</v>
      </c>
      <c r="AA49" s="382">
        <v>4</v>
      </c>
      <c r="AB49" s="382">
        <v>0</v>
      </c>
      <c r="AC49" s="382">
        <v>6</v>
      </c>
      <c r="AD49" s="382">
        <v>0</v>
      </c>
      <c r="AE49" s="382">
        <v>2</v>
      </c>
      <c r="AF49" s="382">
        <v>0</v>
      </c>
      <c r="AG49" s="382">
        <v>11</v>
      </c>
      <c r="AH49" s="382">
        <v>0</v>
      </c>
      <c r="AI49" s="382">
        <v>0</v>
      </c>
      <c r="AJ49" s="382">
        <v>0</v>
      </c>
      <c r="AK49" s="382">
        <v>0</v>
      </c>
      <c r="AL49" s="382">
        <v>0</v>
      </c>
      <c r="AM49" s="382">
        <v>3</v>
      </c>
      <c r="AN49" s="382">
        <v>1</v>
      </c>
      <c r="AO49" s="382">
        <v>1</v>
      </c>
      <c r="AP49" s="382">
        <v>0</v>
      </c>
      <c r="AQ49" s="382">
        <v>2</v>
      </c>
      <c r="AR49" s="382">
        <v>0</v>
      </c>
      <c r="AS49" s="382">
        <v>0</v>
      </c>
      <c r="AT49" s="382">
        <v>0</v>
      </c>
      <c r="AU49" s="388"/>
      <c r="AV49" s="388">
        <f t="shared" si="13"/>
        <v>33</v>
      </c>
      <c r="AW49" s="388">
        <f t="shared" si="13"/>
        <v>2</v>
      </c>
      <c r="AX49" s="388">
        <v>0</v>
      </c>
      <c r="AY49" s="382">
        <v>4</v>
      </c>
      <c r="AZ49" s="382">
        <v>2</v>
      </c>
      <c r="BA49" s="382">
        <v>4</v>
      </c>
      <c r="BB49" s="382">
        <v>6</v>
      </c>
      <c r="BC49" s="382">
        <v>4</v>
      </c>
      <c r="BD49" s="382">
        <v>6</v>
      </c>
      <c r="BE49" s="382">
        <v>2</v>
      </c>
      <c r="BF49" s="382">
        <v>4</v>
      </c>
      <c r="BG49" s="382">
        <v>6</v>
      </c>
      <c r="BH49" s="382">
        <v>1</v>
      </c>
      <c r="BI49" s="382">
        <v>1</v>
      </c>
      <c r="BJ49" s="382">
        <v>1</v>
      </c>
      <c r="BK49" s="390"/>
    </row>
    <row r="50" spans="1:63" s="344" customFormat="1" x14ac:dyDescent="0.25">
      <c r="A50" s="381">
        <v>43</v>
      </c>
      <c r="B50" s="382">
        <v>6953156278721</v>
      </c>
      <c r="C50" s="382">
        <v>734896</v>
      </c>
      <c r="D50" s="382" t="s">
        <v>119</v>
      </c>
      <c r="E50" s="382" t="s">
        <v>120</v>
      </c>
      <c r="F50" s="382">
        <v>109</v>
      </c>
      <c r="G50" s="382">
        <v>49.5</v>
      </c>
      <c r="H50" s="383" t="str">
        <f t="shared" si="0"/>
        <v>-</v>
      </c>
      <c r="I50" s="383" t="str">
        <f t="shared" si="1"/>
        <v>-</v>
      </c>
      <c r="J50" s="383" t="str">
        <f t="shared" si="2"/>
        <v>-</v>
      </c>
      <c r="K50" s="383">
        <f t="shared" si="3"/>
        <v>2</v>
      </c>
      <c r="L50" s="383">
        <f t="shared" si="4"/>
        <v>1</v>
      </c>
      <c r="M50" s="383">
        <f t="shared" si="5"/>
        <v>3</v>
      </c>
      <c r="N50" s="383" t="str">
        <f t="shared" si="6"/>
        <v>-</v>
      </c>
      <c r="O50" s="383">
        <f t="shared" si="7"/>
        <v>4</v>
      </c>
      <c r="P50" s="383">
        <f t="shared" si="8"/>
        <v>6</v>
      </c>
      <c r="Q50" s="383" t="str">
        <f t="shared" si="9"/>
        <v>-</v>
      </c>
      <c r="R50" s="383" t="str">
        <f t="shared" si="10"/>
        <v>-</v>
      </c>
      <c r="S50" s="383" t="str">
        <f t="shared" si="11"/>
        <v>-</v>
      </c>
      <c r="T50" s="384">
        <f t="shared" si="12"/>
        <v>16</v>
      </c>
      <c r="U50" s="385">
        <v>1</v>
      </c>
      <c r="V50" s="386"/>
      <c r="W50" s="382">
        <v>0</v>
      </c>
      <c r="X50" s="382">
        <v>0</v>
      </c>
      <c r="Y50" s="382">
        <v>0</v>
      </c>
      <c r="Z50" s="382">
        <v>0</v>
      </c>
      <c r="AA50" s="382">
        <v>0</v>
      </c>
      <c r="AB50" s="382">
        <v>0</v>
      </c>
      <c r="AC50" s="382">
        <v>4</v>
      </c>
      <c r="AD50" s="382">
        <v>1</v>
      </c>
      <c r="AE50" s="382">
        <v>3</v>
      </c>
      <c r="AF50" s="382">
        <v>0</v>
      </c>
      <c r="AG50" s="382">
        <v>3</v>
      </c>
      <c r="AH50" s="382">
        <v>0</v>
      </c>
      <c r="AI50" s="382">
        <v>0</v>
      </c>
      <c r="AJ50" s="382">
        <v>0</v>
      </c>
      <c r="AK50" s="382">
        <v>0</v>
      </c>
      <c r="AL50" s="382">
        <v>0</v>
      </c>
      <c r="AM50" s="382">
        <v>0</v>
      </c>
      <c r="AN50" s="382">
        <v>0</v>
      </c>
      <c r="AO50" s="382">
        <v>0</v>
      </c>
      <c r="AP50" s="382">
        <v>0</v>
      </c>
      <c r="AQ50" s="382">
        <v>0</v>
      </c>
      <c r="AR50" s="382">
        <v>0</v>
      </c>
      <c r="AS50" s="382">
        <v>0</v>
      </c>
      <c r="AT50" s="382">
        <v>0</v>
      </c>
      <c r="AU50" s="388"/>
      <c r="AV50" s="388">
        <f t="shared" si="13"/>
        <v>10</v>
      </c>
      <c r="AW50" s="388">
        <f t="shared" si="13"/>
        <v>1</v>
      </c>
      <c r="AX50" s="388">
        <v>0</v>
      </c>
      <c r="AY50" s="382">
        <v>0</v>
      </c>
      <c r="AZ50" s="382">
        <v>0</v>
      </c>
      <c r="BA50" s="382">
        <v>0</v>
      </c>
      <c r="BB50" s="382">
        <v>6</v>
      </c>
      <c r="BC50" s="382">
        <v>4</v>
      </c>
      <c r="BD50" s="382">
        <v>6</v>
      </c>
      <c r="BE50" s="382">
        <v>0</v>
      </c>
      <c r="BF50" s="382">
        <v>4</v>
      </c>
      <c r="BG50" s="382">
        <v>6</v>
      </c>
      <c r="BH50" s="382">
        <v>0</v>
      </c>
      <c r="BI50" s="382">
        <v>0</v>
      </c>
      <c r="BJ50" s="382">
        <v>0</v>
      </c>
      <c r="BK50" s="390"/>
    </row>
    <row r="51" spans="1:63" s="344" customFormat="1" x14ac:dyDescent="0.25">
      <c r="A51" s="381">
        <v>44</v>
      </c>
      <c r="B51" s="382">
        <v>6953156278738</v>
      </c>
      <c r="C51" s="382">
        <v>734897</v>
      </c>
      <c r="D51" s="382" t="s">
        <v>121</v>
      </c>
      <c r="E51" s="382" t="s">
        <v>122</v>
      </c>
      <c r="F51" s="382">
        <v>109</v>
      </c>
      <c r="G51" s="382">
        <v>49.5</v>
      </c>
      <c r="H51" s="383" t="str">
        <f t="shared" si="0"/>
        <v>-</v>
      </c>
      <c r="I51" s="383" t="str">
        <f t="shared" si="1"/>
        <v>-</v>
      </c>
      <c r="J51" s="383" t="str">
        <f t="shared" si="2"/>
        <v>-</v>
      </c>
      <c r="K51" s="383">
        <f t="shared" si="3"/>
        <v>6</v>
      </c>
      <c r="L51" s="383">
        <f t="shared" si="4"/>
        <v>4</v>
      </c>
      <c r="M51" s="383">
        <f t="shared" si="5"/>
        <v>5</v>
      </c>
      <c r="N51" s="383" t="str">
        <f t="shared" si="6"/>
        <v>-</v>
      </c>
      <c r="O51" s="383">
        <f t="shared" si="7"/>
        <v>4</v>
      </c>
      <c r="P51" s="383">
        <f t="shared" si="8"/>
        <v>6</v>
      </c>
      <c r="Q51" s="383" t="str">
        <f t="shared" si="9"/>
        <v>-</v>
      </c>
      <c r="R51" s="383" t="str">
        <f t="shared" si="10"/>
        <v>-</v>
      </c>
      <c r="S51" s="383" t="str">
        <f t="shared" si="11"/>
        <v>-</v>
      </c>
      <c r="T51" s="384">
        <f t="shared" si="12"/>
        <v>25</v>
      </c>
      <c r="U51" s="385">
        <v>0</v>
      </c>
      <c r="V51" s="386"/>
      <c r="W51" s="382">
        <v>0</v>
      </c>
      <c r="X51" s="382">
        <v>0</v>
      </c>
      <c r="Y51" s="382">
        <v>0</v>
      </c>
      <c r="Z51" s="382">
        <v>0</v>
      </c>
      <c r="AA51" s="382">
        <v>0</v>
      </c>
      <c r="AB51" s="382">
        <v>0</v>
      </c>
      <c r="AC51" s="382">
        <v>0</v>
      </c>
      <c r="AD51" s="382">
        <v>0</v>
      </c>
      <c r="AE51" s="382">
        <v>0</v>
      </c>
      <c r="AF51" s="382">
        <v>0</v>
      </c>
      <c r="AG51" s="382">
        <v>1</v>
      </c>
      <c r="AH51" s="382">
        <v>0</v>
      </c>
      <c r="AI51" s="382">
        <v>0</v>
      </c>
      <c r="AJ51" s="382">
        <v>0</v>
      </c>
      <c r="AK51" s="382">
        <v>0</v>
      </c>
      <c r="AL51" s="382">
        <v>0</v>
      </c>
      <c r="AM51" s="382">
        <v>0</v>
      </c>
      <c r="AN51" s="382">
        <v>0</v>
      </c>
      <c r="AO51" s="382">
        <v>0</v>
      </c>
      <c r="AP51" s="382">
        <v>0</v>
      </c>
      <c r="AQ51" s="382">
        <v>0</v>
      </c>
      <c r="AR51" s="382">
        <v>0</v>
      </c>
      <c r="AS51" s="382">
        <v>0</v>
      </c>
      <c r="AT51" s="382">
        <v>0</v>
      </c>
      <c r="AU51" s="388"/>
      <c r="AV51" s="388">
        <f t="shared" si="13"/>
        <v>1</v>
      </c>
      <c r="AW51" s="388">
        <f t="shared" si="13"/>
        <v>0</v>
      </c>
      <c r="AX51" s="388">
        <v>0</v>
      </c>
      <c r="AY51" s="382">
        <v>0</v>
      </c>
      <c r="AZ51" s="382">
        <v>0</v>
      </c>
      <c r="BA51" s="382">
        <v>0</v>
      </c>
      <c r="BB51" s="382">
        <v>6</v>
      </c>
      <c r="BC51" s="382">
        <v>4</v>
      </c>
      <c r="BD51" s="382">
        <v>6</v>
      </c>
      <c r="BE51" s="382">
        <v>0</v>
      </c>
      <c r="BF51" s="382">
        <v>4</v>
      </c>
      <c r="BG51" s="382">
        <v>6</v>
      </c>
      <c r="BH51" s="382">
        <v>0</v>
      </c>
      <c r="BI51" s="382">
        <v>0</v>
      </c>
      <c r="BJ51" s="382">
        <v>0</v>
      </c>
      <c r="BK51" s="390"/>
    </row>
    <row r="52" spans="1:63" s="344" customFormat="1" x14ac:dyDescent="0.25">
      <c r="A52" s="381">
        <v>45</v>
      </c>
      <c r="B52" s="382">
        <v>6953156278745</v>
      </c>
      <c r="C52" s="382">
        <v>734898</v>
      </c>
      <c r="D52" s="382" t="s">
        <v>123</v>
      </c>
      <c r="E52" s="382" t="s">
        <v>124</v>
      </c>
      <c r="F52" s="382">
        <v>109</v>
      </c>
      <c r="G52" s="382">
        <v>49.5</v>
      </c>
      <c r="H52" s="383" t="str">
        <f t="shared" si="0"/>
        <v>-</v>
      </c>
      <c r="I52" s="383" t="str">
        <f t="shared" si="1"/>
        <v>-</v>
      </c>
      <c r="J52" s="383" t="str">
        <f t="shared" si="2"/>
        <v>-</v>
      </c>
      <c r="K52" s="383">
        <f t="shared" si="3"/>
        <v>6</v>
      </c>
      <c r="L52" s="383">
        <f t="shared" si="4"/>
        <v>4</v>
      </c>
      <c r="M52" s="383">
        <f t="shared" si="5"/>
        <v>3</v>
      </c>
      <c r="N52" s="383" t="str">
        <f t="shared" si="6"/>
        <v>-</v>
      </c>
      <c r="O52" s="383">
        <f t="shared" si="7"/>
        <v>4</v>
      </c>
      <c r="P52" s="383">
        <f t="shared" si="8"/>
        <v>2</v>
      </c>
      <c r="Q52" s="383" t="str">
        <f t="shared" si="9"/>
        <v>-</v>
      </c>
      <c r="R52" s="383" t="str">
        <f t="shared" si="10"/>
        <v>-</v>
      </c>
      <c r="S52" s="383" t="str">
        <f t="shared" si="11"/>
        <v>-</v>
      </c>
      <c r="T52" s="384">
        <f t="shared" si="12"/>
        <v>19</v>
      </c>
      <c r="U52" s="385">
        <v>0</v>
      </c>
      <c r="V52" s="386"/>
      <c r="W52" s="382">
        <v>0</v>
      </c>
      <c r="X52" s="382">
        <v>0</v>
      </c>
      <c r="Y52" s="382">
        <v>0</v>
      </c>
      <c r="Z52" s="382">
        <v>0</v>
      </c>
      <c r="AA52" s="382">
        <v>0</v>
      </c>
      <c r="AB52" s="382">
        <v>0</v>
      </c>
      <c r="AC52" s="382">
        <v>0</v>
      </c>
      <c r="AD52" s="382">
        <v>0</v>
      </c>
      <c r="AE52" s="382">
        <v>0</v>
      </c>
      <c r="AF52" s="382">
        <v>0</v>
      </c>
      <c r="AG52" s="382">
        <v>3</v>
      </c>
      <c r="AH52" s="382">
        <v>0</v>
      </c>
      <c r="AI52" s="382">
        <v>0</v>
      </c>
      <c r="AJ52" s="382">
        <v>0</v>
      </c>
      <c r="AK52" s="382">
        <v>0</v>
      </c>
      <c r="AL52" s="382">
        <v>0</v>
      </c>
      <c r="AM52" s="382">
        <v>4</v>
      </c>
      <c r="AN52" s="382">
        <v>0</v>
      </c>
      <c r="AO52" s="382">
        <v>0</v>
      </c>
      <c r="AP52" s="382">
        <v>0</v>
      </c>
      <c r="AQ52" s="382">
        <v>0</v>
      </c>
      <c r="AR52" s="382">
        <v>0</v>
      </c>
      <c r="AS52" s="382">
        <v>0</v>
      </c>
      <c r="AT52" s="382">
        <v>0</v>
      </c>
      <c r="AU52" s="388"/>
      <c r="AV52" s="388">
        <f t="shared" si="13"/>
        <v>7</v>
      </c>
      <c r="AW52" s="388">
        <f t="shared" si="13"/>
        <v>0</v>
      </c>
      <c r="AX52" s="388">
        <v>0</v>
      </c>
      <c r="AY52" s="382">
        <v>0</v>
      </c>
      <c r="AZ52" s="382">
        <v>0</v>
      </c>
      <c r="BA52" s="382">
        <v>0</v>
      </c>
      <c r="BB52" s="382">
        <v>6</v>
      </c>
      <c r="BC52" s="382">
        <v>4</v>
      </c>
      <c r="BD52" s="382">
        <v>6</v>
      </c>
      <c r="BE52" s="382">
        <v>0</v>
      </c>
      <c r="BF52" s="382">
        <v>4</v>
      </c>
      <c r="BG52" s="382">
        <v>6</v>
      </c>
      <c r="BH52" s="382">
        <v>0</v>
      </c>
      <c r="BI52" s="382">
        <v>0</v>
      </c>
      <c r="BJ52" s="382">
        <v>0</v>
      </c>
      <c r="BK52" s="390"/>
    </row>
    <row r="53" spans="1:63" s="344" customFormat="1" x14ac:dyDescent="0.25">
      <c r="A53" s="381">
        <v>46</v>
      </c>
      <c r="B53" s="382">
        <v>6953156273030</v>
      </c>
      <c r="C53" s="382">
        <v>734899</v>
      </c>
      <c r="D53" s="382" t="s">
        <v>125</v>
      </c>
      <c r="E53" s="382" t="s">
        <v>126</v>
      </c>
      <c r="F53" s="382">
        <v>109</v>
      </c>
      <c r="G53" s="382">
        <v>49.5</v>
      </c>
      <c r="H53" s="383">
        <f t="shared" si="0"/>
        <v>4</v>
      </c>
      <c r="I53" s="383">
        <f t="shared" si="1"/>
        <v>2</v>
      </c>
      <c r="J53" s="383">
        <f t="shared" si="2"/>
        <v>4</v>
      </c>
      <c r="K53" s="383">
        <f t="shared" si="3"/>
        <v>6</v>
      </c>
      <c r="L53" s="383">
        <f t="shared" si="4"/>
        <v>4</v>
      </c>
      <c r="M53" s="383">
        <f t="shared" si="5"/>
        <v>1</v>
      </c>
      <c r="N53" s="383">
        <f t="shared" si="6"/>
        <v>2</v>
      </c>
      <c r="O53" s="383">
        <f t="shared" si="7"/>
        <v>4</v>
      </c>
      <c r="P53" s="383">
        <f t="shared" si="8"/>
        <v>5</v>
      </c>
      <c r="Q53" s="383">
        <f t="shared" si="9"/>
        <v>1</v>
      </c>
      <c r="R53" s="383">
        <f t="shared" si="10"/>
        <v>1</v>
      </c>
      <c r="S53" s="383">
        <f t="shared" si="11"/>
        <v>1</v>
      </c>
      <c r="T53" s="384">
        <f t="shared" si="12"/>
        <v>35</v>
      </c>
      <c r="U53" s="385">
        <v>0</v>
      </c>
      <c r="V53" s="386"/>
      <c r="W53" s="382">
        <v>0</v>
      </c>
      <c r="X53" s="382">
        <v>0</v>
      </c>
      <c r="Y53" s="382">
        <v>0</v>
      </c>
      <c r="Z53" s="382">
        <v>0</v>
      </c>
      <c r="AA53" s="382">
        <v>0</v>
      </c>
      <c r="AB53" s="382">
        <v>0</v>
      </c>
      <c r="AC53" s="382">
        <v>0</v>
      </c>
      <c r="AD53" s="382">
        <v>0</v>
      </c>
      <c r="AE53" s="382">
        <v>0</v>
      </c>
      <c r="AF53" s="382">
        <v>0</v>
      </c>
      <c r="AG53" s="382">
        <v>5</v>
      </c>
      <c r="AH53" s="382">
        <v>0</v>
      </c>
      <c r="AI53" s="382">
        <v>0</v>
      </c>
      <c r="AJ53" s="382">
        <v>0</v>
      </c>
      <c r="AK53" s="382">
        <v>0</v>
      </c>
      <c r="AL53" s="382">
        <v>0</v>
      </c>
      <c r="AM53" s="382">
        <v>1</v>
      </c>
      <c r="AN53" s="382">
        <v>0</v>
      </c>
      <c r="AO53" s="382">
        <v>0</v>
      </c>
      <c r="AP53" s="382">
        <v>0</v>
      </c>
      <c r="AQ53" s="382">
        <v>0</v>
      </c>
      <c r="AR53" s="382">
        <v>0</v>
      </c>
      <c r="AS53" s="382">
        <v>0</v>
      </c>
      <c r="AT53" s="382">
        <v>0</v>
      </c>
      <c r="AU53" s="388"/>
      <c r="AV53" s="388">
        <f t="shared" si="13"/>
        <v>6</v>
      </c>
      <c r="AW53" s="388">
        <f t="shared" si="13"/>
        <v>0</v>
      </c>
      <c r="AX53" s="388">
        <v>0</v>
      </c>
      <c r="AY53" s="382">
        <v>4</v>
      </c>
      <c r="AZ53" s="382">
        <v>2</v>
      </c>
      <c r="BA53" s="382">
        <v>4</v>
      </c>
      <c r="BB53" s="382">
        <v>6</v>
      </c>
      <c r="BC53" s="382">
        <v>4</v>
      </c>
      <c r="BD53" s="382">
        <v>6</v>
      </c>
      <c r="BE53" s="382">
        <v>2</v>
      </c>
      <c r="BF53" s="382">
        <v>4</v>
      </c>
      <c r="BG53" s="382">
        <v>6</v>
      </c>
      <c r="BH53" s="382">
        <v>1</v>
      </c>
      <c r="BI53" s="382">
        <v>1</v>
      </c>
      <c r="BJ53" s="382">
        <v>1</v>
      </c>
      <c r="BK53" s="390"/>
    </row>
    <row r="54" spans="1:63" s="344" customFormat="1" x14ac:dyDescent="0.25">
      <c r="A54" s="381">
        <v>47</v>
      </c>
      <c r="B54" s="382">
        <v>6953156278523</v>
      </c>
      <c r="C54" s="382">
        <v>734900</v>
      </c>
      <c r="D54" s="382" t="s">
        <v>127</v>
      </c>
      <c r="E54" s="382" t="s">
        <v>128</v>
      </c>
      <c r="F54" s="382">
        <v>79</v>
      </c>
      <c r="G54" s="382">
        <v>39.5</v>
      </c>
      <c r="H54" s="383" t="str">
        <f t="shared" si="0"/>
        <v>-</v>
      </c>
      <c r="I54" s="383" t="str">
        <f t="shared" si="1"/>
        <v>-</v>
      </c>
      <c r="J54" s="383" t="str">
        <f t="shared" si="2"/>
        <v>-</v>
      </c>
      <c r="K54" s="383" t="str">
        <f t="shared" si="3"/>
        <v>-</v>
      </c>
      <c r="L54" s="383" t="str">
        <f t="shared" si="4"/>
        <v>-</v>
      </c>
      <c r="M54" s="383" t="str">
        <f t="shared" si="5"/>
        <v>-</v>
      </c>
      <c r="N54" s="383" t="str">
        <f t="shared" si="6"/>
        <v>-</v>
      </c>
      <c r="O54" s="383" t="str">
        <f t="shared" si="7"/>
        <v>-</v>
      </c>
      <c r="P54" s="383" t="str">
        <f t="shared" si="8"/>
        <v>-</v>
      </c>
      <c r="Q54" s="383" t="str">
        <f t="shared" si="9"/>
        <v>-</v>
      </c>
      <c r="R54" s="383" t="str">
        <f t="shared" si="10"/>
        <v>-</v>
      </c>
      <c r="S54" s="383" t="str">
        <f t="shared" si="11"/>
        <v>-</v>
      </c>
      <c r="T54" s="384">
        <f t="shared" si="12"/>
        <v>0</v>
      </c>
      <c r="U54" s="385">
        <v>0</v>
      </c>
      <c r="V54" s="386"/>
      <c r="W54" s="382">
        <v>0</v>
      </c>
      <c r="X54" s="382">
        <v>0</v>
      </c>
      <c r="Y54" s="382">
        <v>0</v>
      </c>
      <c r="Z54" s="382">
        <v>0</v>
      </c>
      <c r="AA54" s="382">
        <v>0</v>
      </c>
      <c r="AB54" s="382">
        <v>0</v>
      </c>
      <c r="AC54" s="382">
        <v>0</v>
      </c>
      <c r="AD54" s="382">
        <v>0</v>
      </c>
      <c r="AE54" s="382">
        <v>0</v>
      </c>
      <c r="AF54" s="382">
        <v>0</v>
      </c>
      <c r="AG54" s="382">
        <v>0</v>
      </c>
      <c r="AH54" s="382">
        <v>0</v>
      </c>
      <c r="AI54" s="382">
        <v>0</v>
      </c>
      <c r="AJ54" s="382">
        <v>0</v>
      </c>
      <c r="AK54" s="382">
        <v>0</v>
      </c>
      <c r="AL54" s="382">
        <v>0</v>
      </c>
      <c r="AM54" s="382">
        <v>0</v>
      </c>
      <c r="AN54" s="382">
        <v>0</v>
      </c>
      <c r="AO54" s="382">
        <v>0</v>
      </c>
      <c r="AP54" s="382">
        <v>0</v>
      </c>
      <c r="AQ54" s="382">
        <v>0</v>
      </c>
      <c r="AR54" s="382">
        <v>0</v>
      </c>
      <c r="AS54" s="382">
        <v>0</v>
      </c>
      <c r="AT54" s="382">
        <v>0</v>
      </c>
      <c r="AU54" s="388"/>
      <c r="AV54" s="388">
        <f t="shared" si="13"/>
        <v>0</v>
      </c>
      <c r="AW54" s="388">
        <f t="shared" si="13"/>
        <v>0</v>
      </c>
      <c r="AX54" s="388">
        <v>0</v>
      </c>
      <c r="AY54" s="382">
        <v>0</v>
      </c>
      <c r="AZ54" s="382">
        <v>0</v>
      </c>
      <c r="BA54" s="382">
        <v>0</v>
      </c>
      <c r="BB54" s="382">
        <v>0</v>
      </c>
      <c r="BC54" s="382">
        <v>0</v>
      </c>
      <c r="BD54" s="382">
        <v>0</v>
      </c>
      <c r="BE54" s="382">
        <v>0</v>
      </c>
      <c r="BF54" s="382">
        <v>0</v>
      </c>
      <c r="BG54" s="382">
        <v>0</v>
      </c>
      <c r="BH54" s="382">
        <v>0</v>
      </c>
      <c r="BI54" s="382">
        <v>0</v>
      </c>
      <c r="BJ54" s="382">
        <v>0</v>
      </c>
      <c r="BK54" s="390"/>
    </row>
    <row r="55" spans="1:63" s="344" customFormat="1" x14ac:dyDescent="0.25">
      <c r="A55" s="381">
        <v>48</v>
      </c>
      <c r="B55" s="382">
        <v>6953156278530</v>
      </c>
      <c r="C55" s="382">
        <v>734901</v>
      </c>
      <c r="D55" s="382" t="s">
        <v>129</v>
      </c>
      <c r="E55" s="382" t="s">
        <v>130</v>
      </c>
      <c r="F55" s="382">
        <v>79</v>
      </c>
      <c r="G55" s="382">
        <v>39.5</v>
      </c>
      <c r="H55" s="383" t="str">
        <f t="shared" si="0"/>
        <v>-</v>
      </c>
      <c r="I55" s="383" t="str">
        <f t="shared" si="1"/>
        <v>-</v>
      </c>
      <c r="J55" s="383" t="str">
        <f t="shared" si="2"/>
        <v>-</v>
      </c>
      <c r="K55" s="383" t="str">
        <f t="shared" si="3"/>
        <v>-</v>
      </c>
      <c r="L55" s="383" t="str">
        <f t="shared" si="4"/>
        <v>-</v>
      </c>
      <c r="M55" s="383" t="str">
        <f t="shared" si="5"/>
        <v>-</v>
      </c>
      <c r="N55" s="383" t="str">
        <f t="shared" si="6"/>
        <v>-</v>
      </c>
      <c r="O55" s="383" t="str">
        <f t="shared" si="7"/>
        <v>-</v>
      </c>
      <c r="P55" s="383" t="str">
        <f t="shared" si="8"/>
        <v>-</v>
      </c>
      <c r="Q55" s="383" t="str">
        <f t="shared" si="9"/>
        <v>-</v>
      </c>
      <c r="R55" s="383" t="str">
        <f t="shared" si="10"/>
        <v>-</v>
      </c>
      <c r="S55" s="383" t="str">
        <f t="shared" si="11"/>
        <v>-</v>
      </c>
      <c r="T55" s="384">
        <f t="shared" si="12"/>
        <v>0</v>
      </c>
      <c r="U55" s="385">
        <v>0</v>
      </c>
      <c r="V55" s="386"/>
      <c r="W55" s="382">
        <v>0</v>
      </c>
      <c r="X55" s="382">
        <v>0</v>
      </c>
      <c r="Y55" s="382">
        <v>0</v>
      </c>
      <c r="Z55" s="382">
        <v>0</v>
      </c>
      <c r="AA55" s="382">
        <v>0</v>
      </c>
      <c r="AB55" s="382">
        <v>0</v>
      </c>
      <c r="AC55" s="382">
        <v>0</v>
      </c>
      <c r="AD55" s="382">
        <v>0</v>
      </c>
      <c r="AE55" s="382">
        <v>0</v>
      </c>
      <c r="AF55" s="382">
        <v>0</v>
      </c>
      <c r="AG55" s="382">
        <v>0</v>
      </c>
      <c r="AH55" s="382">
        <v>0</v>
      </c>
      <c r="AI55" s="382">
        <v>0</v>
      </c>
      <c r="AJ55" s="382">
        <v>0</v>
      </c>
      <c r="AK55" s="382">
        <v>0</v>
      </c>
      <c r="AL55" s="382">
        <v>0</v>
      </c>
      <c r="AM55" s="382">
        <v>0</v>
      </c>
      <c r="AN55" s="382">
        <v>0</v>
      </c>
      <c r="AO55" s="382">
        <v>0</v>
      </c>
      <c r="AP55" s="382">
        <v>0</v>
      </c>
      <c r="AQ55" s="382">
        <v>0</v>
      </c>
      <c r="AR55" s="382">
        <v>0</v>
      </c>
      <c r="AS55" s="382">
        <v>0</v>
      </c>
      <c r="AT55" s="382">
        <v>0</v>
      </c>
      <c r="AU55" s="388"/>
      <c r="AV55" s="388">
        <f t="shared" si="13"/>
        <v>0</v>
      </c>
      <c r="AW55" s="388">
        <f t="shared" si="13"/>
        <v>0</v>
      </c>
      <c r="AX55" s="388">
        <v>0</v>
      </c>
      <c r="AY55" s="382">
        <v>0</v>
      </c>
      <c r="AZ55" s="382">
        <v>0</v>
      </c>
      <c r="BA55" s="382">
        <v>0</v>
      </c>
      <c r="BB55" s="382">
        <v>0</v>
      </c>
      <c r="BC55" s="382">
        <v>0</v>
      </c>
      <c r="BD55" s="382">
        <v>0</v>
      </c>
      <c r="BE55" s="382">
        <v>0</v>
      </c>
      <c r="BF55" s="382">
        <v>0</v>
      </c>
      <c r="BG55" s="382">
        <v>0</v>
      </c>
      <c r="BH55" s="382">
        <v>0</v>
      </c>
      <c r="BI55" s="382">
        <v>0</v>
      </c>
      <c r="BJ55" s="382">
        <v>0</v>
      </c>
      <c r="BK55" s="390"/>
    </row>
    <row r="56" spans="1:63" s="344" customFormat="1" x14ac:dyDescent="0.25">
      <c r="A56" s="381">
        <v>49</v>
      </c>
      <c r="B56" s="382">
        <v>6953156267503</v>
      </c>
      <c r="C56" s="382">
        <v>734902</v>
      </c>
      <c r="D56" s="382" t="s">
        <v>131</v>
      </c>
      <c r="E56" s="382" t="s">
        <v>132</v>
      </c>
      <c r="F56" s="382">
        <v>219</v>
      </c>
      <c r="G56" s="382">
        <v>104.5</v>
      </c>
      <c r="H56" s="383">
        <f t="shared" si="0"/>
        <v>4</v>
      </c>
      <c r="I56" s="383">
        <f t="shared" si="1"/>
        <v>2</v>
      </c>
      <c r="J56" s="383">
        <f t="shared" si="2"/>
        <v>4</v>
      </c>
      <c r="K56" s="383">
        <f t="shared" si="3"/>
        <v>2</v>
      </c>
      <c r="L56" s="383">
        <f t="shared" si="4"/>
        <v>4</v>
      </c>
      <c r="M56" s="383" t="str">
        <f t="shared" si="5"/>
        <v>-</v>
      </c>
      <c r="N56" s="383">
        <f t="shared" si="6"/>
        <v>2</v>
      </c>
      <c r="O56" s="383">
        <f t="shared" si="7"/>
        <v>4</v>
      </c>
      <c r="P56" s="383" t="str">
        <f t="shared" si="8"/>
        <v>-</v>
      </c>
      <c r="Q56" s="383">
        <f t="shared" si="9"/>
        <v>1</v>
      </c>
      <c r="R56" s="383">
        <f t="shared" si="10"/>
        <v>1</v>
      </c>
      <c r="S56" s="383">
        <f t="shared" si="11"/>
        <v>1</v>
      </c>
      <c r="T56" s="384">
        <f t="shared" si="12"/>
        <v>25</v>
      </c>
      <c r="U56" s="385">
        <v>1</v>
      </c>
      <c r="V56" s="386"/>
      <c r="W56" s="382">
        <v>0</v>
      </c>
      <c r="X56" s="382">
        <v>0</v>
      </c>
      <c r="Y56" s="382">
        <v>0</v>
      </c>
      <c r="Z56" s="382">
        <v>0</v>
      </c>
      <c r="AA56" s="382">
        <v>0</v>
      </c>
      <c r="AB56" s="382">
        <v>0</v>
      </c>
      <c r="AC56" s="382">
        <v>4</v>
      </c>
      <c r="AD56" s="382">
        <v>0</v>
      </c>
      <c r="AE56" s="382">
        <v>0</v>
      </c>
      <c r="AF56" s="382">
        <v>0</v>
      </c>
      <c r="AG56" s="382">
        <v>6</v>
      </c>
      <c r="AH56" s="382">
        <v>0</v>
      </c>
      <c r="AI56" s="382">
        <v>0</v>
      </c>
      <c r="AJ56" s="382">
        <v>0</v>
      </c>
      <c r="AK56" s="382">
        <v>0</v>
      </c>
      <c r="AL56" s="382">
        <v>0</v>
      </c>
      <c r="AM56" s="382">
        <v>6</v>
      </c>
      <c r="AN56" s="382">
        <v>0</v>
      </c>
      <c r="AO56" s="382">
        <v>0</v>
      </c>
      <c r="AP56" s="382">
        <v>0</v>
      </c>
      <c r="AQ56" s="382">
        <v>0</v>
      </c>
      <c r="AR56" s="382">
        <v>0</v>
      </c>
      <c r="AS56" s="382">
        <v>0</v>
      </c>
      <c r="AT56" s="382">
        <v>0</v>
      </c>
      <c r="AU56" s="388"/>
      <c r="AV56" s="388">
        <f t="shared" si="13"/>
        <v>16</v>
      </c>
      <c r="AW56" s="388">
        <f t="shared" si="13"/>
        <v>0</v>
      </c>
      <c r="AX56" s="388">
        <v>0</v>
      </c>
      <c r="AY56" s="382">
        <v>4</v>
      </c>
      <c r="AZ56" s="382">
        <v>2</v>
      </c>
      <c r="BA56" s="382">
        <v>4</v>
      </c>
      <c r="BB56" s="382">
        <v>6</v>
      </c>
      <c r="BC56" s="382">
        <v>4</v>
      </c>
      <c r="BD56" s="382">
        <v>6</v>
      </c>
      <c r="BE56" s="382">
        <v>2</v>
      </c>
      <c r="BF56" s="382">
        <v>4</v>
      </c>
      <c r="BG56" s="382">
        <v>6</v>
      </c>
      <c r="BH56" s="382">
        <v>1</v>
      </c>
      <c r="BI56" s="382">
        <v>1</v>
      </c>
      <c r="BJ56" s="382">
        <v>1</v>
      </c>
      <c r="BK56" s="390"/>
    </row>
    <row r="57" spans="1:63" s="344" customFormat="1" x14ac:dyDescent="0.25">
      <c r="A57" s="381">
        <v>50</v>
      </c>
      <c r="B57" s="382">
        <v>6953156276420</v>
      </c>
      <c r="C57" s="382">
        <v>734903</v>
      </c>
      <c r="D57" s="382" t="s">
        <v>133</v>
      </c>
      <c r="E57" s="382" t="s">
        <v>134</v>
      </c>
      <c r="F57" s="382">
        <v>359</v>
      </c>
      <c r="G57" s="382">
        <v>169.5</v>
      </c>
      <c r="H57" s="383">
        <f t="shared" si="0"/>
        <v>4</v>
      </c>
      <c r="I57" s="383">
        <f t="shared" si="1"/>
        <v>2</v>
      </c>
      <c r="J57" s="383">
        <f t="shared" si="2"/>
        <v>4</v>
      </c>
      <c r="K57" s="383">
        <f t="shared" si="3"/>
        <v>6</v>
      </c>
      <c r="L57" s="383">
        <f t="shared" si="4"/>
        <v>4</v>
      </c>
      <c r="M57" s="383">
        <f t="shared" si="5"/>
        <v>2</v>
      </c>
      <c r="N57" s="383">
        <f t="shared" si="6"/>
        <v>2</v>
      </c>
      <c r="O57" s="383">
        <f t="shared" si="7"/>
        <v>2</v>
      </c>
      <c r="P57" s="383">
        <f t="shared" si="8"/>
        <v>6</v>
      </c>
      <c r="Q57" s="383">
        <f t="shared" si="9"/>
        <v>1</v>
      </c>
      <c r="R57" s="383">
        <f t="shared" si="10"/>
        <v>1</v>
      </c>
      <c r="S57" s="383">
        <f t="shared" si="11"/>
        <v>1</v>
      </c>
      <c r="T57" s="384">
        <f t="shared" si="12"/>
        <v>35</v>
      </c>
      <c r="U57" s="385">
        <v>1</v>
      </c>
      <c r="V57" s="386"/>
      <c r="W57" s="382">
        <v>0</v>
      </c>
      <c r="X57" s="382">
        <v>0</v>
      </c>
      <c r="Y57" s="382">
        <v>0</v>
      </c>
      <c r="Z57" s="382">
        <v>0</v>
      </c>
      <c r="AA57" s="382">
        <v>0</v>
      </c>
      <c r="AB57" s="382">
        <v>0</v>
      </c>
      <c r="AC57" s="382">
        <v>0</v>
      </c>
      <c r="AD57" s="382">
        <v>0</v>
      </c>
      <c r="AE57" s="382">
        <v>0</v>
      </c>
      <c r="AF57" s="382">
        <v>0</v>
      </c>
      <c r="AG57" s="382">
        <v>4</v>
      </c>
      <c r="AH57" s="382">
        <v>0</v>
      </c>
      <c r="AI57" s="382">
        <v>0</v>
      </c>
      <c r="AJ57" s="382">
        <v>0</v>
      </c>
      <c r="AK57" s="382">
        <v>2</v>
      </c>
      <c r="AL57" s="382">
        <v>0</v>
      </c>
      <c r="AM57" s="382">
        <v>0</v>
      </c>
      <c r="AN57" s="382">
        <v>0</v>
      </c>
      <c r="AO57" s="382">
        <v>0</v>
      </c>
      <c r="AP57" s="382">
        <v>0</v>
      </c>
      <c r="AQ57" s="382">
        <v>0</v>
      </c>
      <c r="AR57" s="382">
        <v>0</v>
      </c>
      <c r="AS57" s="382">
        <v>0</v>
      </c>
      <c r="AT57" s="382">
        <v>0</v>
      </c>
      <c r="AU57" s="388"/>
      <c r="AV57" s="388">
        <f t="shared" si="13"/>
        <v>6</v>
      </c>
      <c r="AW57" s="388">
        <f t="shared" si="13"/>
        <v>0</v>
      </c>
      <c r="AX57" s="388">
        <v>0</v>
      </c>
      <c r="AY57" s="382">
        <v>4</v>
      </c>
      <c r="AZ57" s="382">
        <v>2</v>
      </c>
      <c r="BA57" s="382">
        <v>4</v>
      </c>
      <c r="BB57" s="382">
        <v>6</v>
      </c>
      <c r="BC57" s="382">
        <v>4</v>
      </c>
      <c r="BD57" s="382">
        <v>6</v>
      </c>
      <c r="BE57" s="382">
        <v>2</v>
      </c>
      <c r="BF57" s="382">
        <v>4</v>
      </c>
      <c r="BG57" s="382">
        <v>6</v>
      </c>
      <c r="BH57" s="382">
        <v>1</v>
      </c>
      <c r="BI57" s="382">
        <v>1</v>
      </c>
      <c r="BJ57" s="382">
        <v>1</v>
      </c>
      <c r="BK57" s="390"/>
    </row>
    <row r="58" spans="1:63" s="344" customFormat="1" x14ac:dyDescent="0.25">
      <c r="A58" s="381">
        <v>51</v>
      </c>
      <c r="B58" s="382">
        <v>6953156278622</v>
      </c>
      <c r="C58" s="382">
        <v>734904</v>
      </c>
      <c r="D58" s="382" t="s">
        <v>135</v>
      </c>
      <c r="E58" s="382" t="s">
        <v>136</v>
      </c>
      <c r="F58" s="382">
        <v>129</v>
      </c>
      <c r="G58" s="382">
        <v>59.5</v>
      </c>
      <c r="H58" s="383">
        <f t="shared" si="0"/>
        <v>4</v>
      </c>
      <c r="I58" s="383">
        <f t="shared" si="1"/>
        <v>2</v>
      </c>
      <c r="J58" s="383">
        <f t="shared" si="2"/>
        <v>1</v>
      </c>
      <c r="K58" s="383" t="str">
        <f t="shared" si="3"/>
        <v>-</v>
      </c>
      <c r="L58" s="383">
        <f t="shared" si="4"/>
        <v>3</v>
      </c>
      <c r="M58" s="383">
        <f t="shared" si="5"/>
        <v>2</v>
      </c>
      <c r="N58" s="383" t="str">
        <f t="shared" si="6"/>
        <v>-</v>
      </c>
      <c r="O58" s="383">
        <f t="shared" si="7"/>
        <v>1</v>
      </c>
      <c r="P58" s="383">
        <f t="shared" si="8"/>
        <v>2</v>
      </c>
      <c r="Q58" s="383">
        <f t="shared" si="9"/>
        <v>1</v>
      </c>
      <c r="R58" s="383">
        <f t="shared" si="10"/>
        <v>1</v>
      </c>
      <c r="S58" s="383" t="str">
        <f t="shared" si="11"/>
        <v>-</v>
      </c>
      <c r="T58" s="384">
        <f t="shared" si="12"/>
        <v>17</v>
      </c>
      <c r="U58" s="385">
        <v>2</v>
      </c>
      <c r="V58" s="386"/>
      <c r="W58" s="382">
        <v>0</v>
      </c>
      <c r="X58" s="382">
        <v>0</v>
      </c>
      <c r="Y58" s="382">
        <v>0</v>
      </c>
      <c r="Z58" s="382">
        <v>0</v>
      </c>
      <c r="AA58" s="382">
        <v>3</v>
      </c>
      <c r="AB58" s="382">
        <v>0</v>
      </c>
      <c r="AC58" s="382">
        <v>8</v>
      </c>
      <c r="AD58" s="382">
        <v>0</v>
      </c>
      <c r="AE58" s="382">
        <v>1</v>
      </c>
      <c r="AF58" s="382">
        <v>0</v>
      </c>
      <c r="AG58" s="382">
        <v>4</v>
      </c>
      <c r="AH58" s="382">
        <v>1</v>
      </c>
      <c r="AI58" s="382">
        <v>3</v>
      </c>
      <c r="AJ58" s="382">
        <v>0</v>
      </c>
      <c r="AK58" s="382">
        <v>3</v>
      </c>
      <c r="AL58" s="382">
        <v>0</v>
      </c>
      <c r="AM58" s="382">
        <v>4</v>
      </c>
      <c r="AN58" s="382">
        <v>0</v>
      </c>
      <c r="AO58" s="382">
        <v>0</v>
      </c>
      <c r="AP58" s="382">
        <v>0</v>
      </c>
      <c r="AQ58" s="382">
        <v>0</v>
      </c>
      <c r="AR58" s="382">
        <v>0</v>
      </c>
      <c r="AS58" s="382">
        <v>1</v>
      </c>
      <c r="AT58" s="382">
        <v>0</v>
      </c>
      <c r="AU58" s="388"/>
      <c r="AV58" s="388">
        <f t="shared" si="13"/>
        <v>27</v>
      </c>
      <c r="AW58" s="388">
        <f t="shared" si="13"/>
        <v>1</v>
      </c>
      <c r="AX58" s="388">
        <v>0</v>
      </c>
      <c r="AY58" s="382">
        <v>4</v>
      </c>
      <c r="AZ58" s="382">
        <v>2</v>
      </c>
      <c r="BA58" s="382">
        <v>4</v>
      </c>
      <c r="BB58" s="382">
        <v>6</v>
      </c>
      <c r="BC58" s="382">
        <v>4</v>
      </c>
      <c r="BD58" s="382">
        <v>6</v>
      </c>
      <c r="BE58" s="382">
        <v>2</v>
      </c>
      <c r="BF58" s="382">
        <v>4</v>
      </c>
      <c r="BG58" s="382">
        <v>6</v>
      </c>
      <c r="BH58" s="382">
        <v>1</v>
      </c>
      <c r="BI58" s="382">
        <v>1</v>
      </c>
      <c r="BJ58" s="382">
        <v>1</v>
      </c>
      <c r="BK58" s="390"/>
    </row>
    <row r="59" spans="1:63" s="344" customFormat="1" x14ac:dyDescent="0.25">
      <c r="A59" s="381">
        <v>52</v>
      </c>
      <c r="B59" s="382">
        <v>6953156278639</v>
      </c>
      <c r="C59" s="382">
        <v>734905</v>
      </c>
      <c r="D59" s="382" t="s">
        <v>137</v>
      </c>
      <c r="E59" s="382" t="s">
        <v>138</v>
      </c>
      <c r="F59" s="382">
        <v>239</v>
      </c>
      <c r="G59" s="382">
        <v>114.5</v>
      </c>
      <c r="H59" s="383">
        <f t="shared" si="0"/>
        <v>4</v>
      </c>
      <c r="I59" s="383">
        <f t="shared" si="1"/>
        <v>2</v>
      </c>
      <c r="J59" s="383">
        <f t="shared" si="2"/>
        <v>4</v>
      </c>
      <c r="K59" s="383" t="str">
        <f t="shared" si="3"/>
        <v>-</v>
      </c>
      <c r="L59" s="383">
        <f t="shared" si="4"/>
        <v>4</v>
      </c>
      <c r="M59" s="383">
        <f t="shared" si="5"/>
        <v>6</v>
      </c>
      <c r="N59" s="383">
        <f t="shared" si="6"/>
        <v>2</v>
      </c>
      <c r="O59" s="383">
        <f t="shared" si="7"/>
        <v>4</v>
      </c>
      <c r="P59" s="383">
        <f t="shared" si="8"/>
        <v>6</v>
      </c>
      <c r="Q59" s="383">
        <f t="shared" si="9"/>
        <v>1</v>
      </c>
      <c r="R59" s="383">
        <f t="shared" si="10"/>
        <v>1</v>
      </c>
      <c r="S59" s="383">
        <f t="shared" si="11"/>
        <v>1</v>
      </c>
      <c r="T59" s="384">
        <f t="shared" si="12"/>
        <v>35</v>
      </c>
      <c r="U59" s="385">
        <v>0</v>
      </c>
      <c r="V59" s="386"/>
      <c r="W59" s="382">
        <v>0</v>
      </c>
      <c r="X59" s="382">
        <v>0</v>
      </c>
      <c r="Y59" s="382">
        <v>0</v>
      </c>
      <c r="Z59" s="382">
        <v>0</v>
      </c>
      <c r="AA59" s="382">
        <v>0</v>
      </c>
      <c r="AB59" s="382">
        <v>0</v>
      </c>
      <c r="AC59" s="382">
        <v>6</v>
      </c>
      <c r="AD59" s="382">
        <v>0</v>
      </c>
      <c r="AE59" s="382">
        <v>0</v>
      </c>
      <c r="AF59" s="382">
        <v>0</v>
      </c>
      <c r="AG59" s="382">
        <v>0</v>
      </c>
      <c r="AH59" s="382">
        <v>0</v>
      </c>
      <c r="AI59" s="382">
        <v>0</v>
      </c>
      <c r="AJ59" s="382">
        <v>0</v>
      </c>
      <c r="AK59" s="382">
        <v>0</v>
      </c>
      <c r="AL59" s="382">
        <v>0</v>
      </c>
      <c r="AM59" s="382">
        <v>0</v>
      </c>
      <c r="AN59" s="382">
        <v>0</v>
      </c>
      <c r="AO59" s="382">
        <v>0</v>
      </c>
      <c r="AP59" s="382">
        <v>0</v>
      </c>
      <c r="AQ59" s="382">
        <v>0</v>
      </c>
      <c r="AR59" s="382">
        <v>0</v>
      </c>
      <c r="AS59" s="382">
        <v>0</v>
      </c>
      <c r="AT59" s="382">
        <v>0</v>
      </c>
      <c r="AU59" s="388"/>
      <c r="AV59" s="388">
        <f t="shared" si="13"/>
        <v>6</v>
      </c>
      <c r="AW59" s="388">
        <f t="shared" si="13"/>
        <v>0</v>
      </c>
      <c r="AX59" s="388">
        <v>0</v>
      </c>
      <c r="AY59" s="382">
        <v>4</v>
      </c>
      <c r="AZ59" s="382">
        <v>2</v>
      </c>
      <c r="BA59" s="382">
        <v>4</v>
      </c>
      <c r="BB59" s="382">
        <v>6</v>
      </c>
      <c r="BC59" s="382">
        <v>4</v>
      </c>
      <c r="BD59" s="382">
        <v>6</v>
      </c>
      <c r="BE59" s="382">
        <v>2</v>
      </c>
      <c r="BF59" s="382">
        <v>4</v>
      </c>
      <c r="BG59" s="382">
        <v>6</v>
      </c>
      <c r="BH59" s="382">
        <v>1</v>
      </c>
      <c r="BI59" s="382">
        <v>1</v>
      </c>
      <c r="BJ59" s="382">
        <v>1</v>
      </c>
      <c r="BK59" s="390"/>
    </row>
    <row r="60" spans="1:63" s="344" customFormat="1" x14ac:dyDescent="0.25">
      <c r="A60" s="381">
        <v>53</v>
      </c>
      <c r="B60" s="382">
        <v>6953156265608</v>
      </c>
      <c r="C60" s="382">
        <v>734906</v>
      </c>
      <c r="D60" s="382" t="s">
        <v>139</v>
      </c>
      <c r="E60" s="382" t="s">
        <v>140</v>
      </c>
      <c r="F60" s="382">
        <v>109</v>
      </c>
      <c r="G60" s="382">
        <v>49.5</v>
      </c>
      <c r="H60" s="383">
        <f t="shared" si="0"/>
        <v>10</v>
      </c>
      <c r="I60" s="383">
        <f t="shared" si="1"/>
        <v>6</v>
      </c>
      <c r="J60" s="383">
        <f t="shared" si="2"/>
        <v>10</v>
      </c>
      <c r="K60" s="383">
        <f t="shared" si="3"/>
        <v>15</v>
      </c>
      <c r="L60" s="383">
        <f t="shared" si="4"/>
        <v>10</v>
      </c>
      <c r="M60" s="383" t="str">
        <f t="shared" si="5"/>
        <v>-</v>
      </c>
      <c r="N60" s="383">
        <f t="shared" si="6"/>
        <v>6</v>
      </c>
      <c r="O60" s="383" t="str">
        <f t="shared" si="7"/>
        <v>-</v>
      </c>
      <c r="P60" s="383">
        <f t="shared" si="8"/>
        <v>15</v>
      </c>
      <c r="Q60" s="383">
        <f t="shared" si="9"/>
        <v>6</v>
      </c>
      <c r="R60" s="383">
        <f t="shared" si="10"/>
        <v>6</v>
      </c>
      <c r="S60" s="383">
        <f t="shared" si="11"/>
        <v>6</v>
      </c>
      <c r="T60" s="384">
        <f t="shared" si="12"/>
        <v>90</v>
      </c>
      <c r="U60" s="385">
        <v>0</v>
      </c>
      <c r="V60" s="386"/>
      <c r="W60" s="382">
        <v>0</v>
      </c>
      <c r="X60" s="382">
        <v>0</v>
      </c>
      <c r="Y60" s="382">
        <v>0</v>
      </c>
      <c r="Z60" s="382">
        <v>0</v>
      </c>
      <c r="AA60" s="382">
        <v>0</v>
      </c>
      <c r="AB60" s="382">
        <v>0</v>
      </c>
      <c r="AC60" s="382">
        <v>0</v>
      </c>
      <c r="AD60" s="382">
        <v>0</v>
      </c>
      <c r="AE60" s="382">
        <v>0</v>
      </c>
      <c r="AF60" s="382">
        <v>0</v>
      </c>
      <c r="AG60" s="382">
        <v>15</v>
      </c>
      <c r="AH60" s="382">
        <v>0</v>
      </c>
      <c r="AI60" s="382">
        <v>0</v>
      </c>
      <c r="AJ60" s="382">
        <v>0</v>
      </c>
      <c r="AK60" s="382">
        <v>10</v>
      </c>
      <c r="AL60" s="382">
        <v>0</v>
      </c>
      <c r="AM60" s="382">
        <v>0</v>
      </c>
      <c r="AN60" s="382">
        <v>0</v>
      </c>
      <c r="AO60" s="382">
        <v>0</v>
      </c>
      <c r="AP60" s="382">
        <v>0</v>
      </c>
      <c r="AQ60" s="382">
        <v>0</v>
      </c>
      <c r="AR60" s="382">
        <v>0</v>
      </c>
      <c r="AS60" s="382">
        <v>0</v>
      </c>
      <c r="AT60" s="382">
        <v>0</v>
      </c>
      <c r="AU60" s="388"/>
      <c r="AV60" s="388">
        <f t="shared" si="13"/>
        <v>25</v>
      </c>
      <c r="AW60" s="388">
        <f t="shared" si="13"/>
        <v>0</v>
      </c>
      <c r="AX60" s="388">
        <v>0</v>
      </c>
      <c r="AY60" s="382">
        <v>10</v>
      </c>
      <c r="AZ60" s="382">
        <v>6</v>
      </c>
      <c r="BA60" s="382">
        <v>10</v>
      </c>
      <c r="BB60" s="382">
        <v>15</v>
      </c>
      <c r="BC60" s="382">
        <v>10</v>
      </c>
      <c r="BD60" s="382">
        <v>15</v>
      </c>
      <c r="BE60" s="382">
        <v>6</v>
      </c>
      <c r="BF60" s="382">
        <v>10</v>
      </c>
      <c r="BG60" s="382">
        <v>15</v>
      </c>
      <c r="BH60" s="382">
        <v>6</v>
      </c>
      <c r="BI60" s="382">
        <v>6</v>
      </c>
      <c r="BJ60" s="382">
        <v>6</v>
      </c>
      <c r="BK60" s="390"/>
    </row>
    <row r="61" spans="1:63" s="344" customFormat="1" x14ac:dyDescent="0.25">
      <c r="A61" s="381">
        <v>54</v>
      </c>
      <c r="B61" s="382">
        <v>6953156255814</v>
      </c>
      <c r="C61" s="382">
        <v>734907</v>
      </c>
      <c r="D61" s="382" t="s">
        <v>141</v>
      </c>
      <c r="E61" s="382" t="s">
        <v>142</v>
      </c>
      <c r="F61" s="382">
        <v>49</v>
      </c>
      <c r="G61" s="382">
        <v>24.5</v>
      </c>
      <c r="H61" s="383" t="str">
        <f t="shared" si="0"/>
        <v>-</v>
      </c>
      <c r="I61" s="383" t="str">
        <f t="shared" si="1"/>
        <v>-</v>
      </c>
      <c r="J61" s="383" t="str">
        <f t="shared" si="2"/>
        <v>-</v>
      </c>
      <c r="K61" s="383">
        <f t="shared" si="3"/>
        <v>6</v>
      </c>
      <c r="L61" s="383">
        <f t="shared" si="4"/>
        <v>3</v>
      </c>
      <c r="M61" s="383">
        <f t="shared" si="5"/>
        <v>6</v>
      </c>
      <c r="N61" s="383" t="str">
        <f t="shared" si="6"/>
        <v>-</v>
      </c>
      <c r="O61" s="383">
        <f t="shared" si="7"/>
        <v>3</v>
      </c>
      <c r="P61" s="383">
        <f t="shared" si="8"/>
        <v>6</v>
      </c>
      <c r="Q61" s="383" t="str">
        <f t="shared" si="9"/>
        <v>-</v>
      </c>
      <c r="R61" s="383" t="str">
        <f t="shared" si="10"/>
        <v>-</v>
      </c>
      <c r="S61" s="383" t="str">
        <f t="shared" si="11"/>
        <v>-</v>
      </c>
      <c r="T61" s="384">
        <f t="shared" si="12"/>
        <v>24</v>
      </c>
      <c r="U61" s="385">
        <v>8</v>
      </c>
      <c r="V61" s="386"/>
      <c r="W61" s="382">
        <v>0</v>
      </c>
      <c r="X61" s="382">
        <v>0</v>
      </c>
      <c r="Y61" s="382">
        <v>0</v>
      </c>
      <c r="Z61" s="382">
        <v>0</v>
      </c>
      <c r="AA61" s="382">
        <v>0</v>
      </c>
      <c r="AB61" s="382">
        <v>0</v>
      </c>
      <c r="AC61" s="382">
        <v>0</v>
      </c>
      <c r="AD61" s="382">
        <v>0</v>
      </c>
      <c r="AE61" s="382">
        <v>1</v>
      </c>
      <c r="AF61" s="382">
        <v>0</v>
      </c>
      <c r="AG61" s="382">
        <v>0</v>
      </c>
      <c r="AH61" s="382">
        <v>0</v>
      </c>
      <c r="AI61" s="382">
        <v>0</v>
      </c>
      <c r="AJ61" s="382">
        <v>0</v>
      </c>
      <c r="AK61" s="382">
        <v>1</v>
      </c>
      <c r="AL61" s="382">
        <v>0</v>
      </c>
      <c r="AM61" s="382">
        <v>0</v>
      </c>
      <c r="AN61" s="382">
        <v>0</v>
      </c>
      <c r="AO61" s="382">
        <v>0</v>
      </c>
      <c r="AP61" s="382">
        <v>0</v>
      </c>
      <c r="AQ61" s="382">
        <v>0</v>
      </c>
      <c r="AR61" s="382">
        <v>0</v>
      </c>
      <c r="AS61" s="382">
        <v>0</v>
      </c>
      <c r="AT61" s="382">
        <v>0</v>
      </c>
      <c r="AU61" s="388"/>
      <c r="AV61" s="388">
        <f t="shared" si="13"/>
        <v>2</v>
      </c>
      <c r="AW61" s="388">
        <f t="shared" si="13"/>
        <v>0</v>
      </c>
      <c r="AX61" s="388">
        <v>0</v>
      </c>
      <c r="AY61" s="382">
        <v>0</v>
      </c>
      <c r="AZ61" s="382">
        <v>0</v>
      </c>
      <c r="BA61" s="382">
        <v>0</v>
      </c>
      <c r="BB61" s="382">
        <v>6</v>
      </c>
      <c r="BC61" s="382">
        <v>4</v>
      </c>
      <c r="BD61" s="382">
        <v>6</v>
      </c>
      <c r="BE61" s="382">
        <v>0</v>
      </c>
      <c r="BF61" s="382">
        <v>4</v>
      </c>
      <c r="BG61" s="382">
        <v>6</v>
      </c>
      <c r="BH61" s="382">
        <v>0</v>
      </c>
      <c r="BI61" s="382">
        <v>0</v>
      </c>
      <c r="BJ61" s="382">
        <v>0</v>
      </c>
      <c r="BK61" s="390"/>
    </row>
    <row r="62" spans="1:63" s="344" customFormat="1" x14ac:dyDescent="0.25">
      <c r="A62" s="381">
        <v>55</v>
      </c>
      <c r="B62" s="382">
        <v>6953156253025</v>
      </c>
      <c r="C62" s="382">
        <v>734909</v>
      </c>
      <c r="D62" s="382" t="s">
        <v>143</v>
      </c>
      <c r="E62" s="382" t="s">
        <v>144</v>
      </c>
      <c r="F62" s="382">
        <v>49</v>
      </c>
      <c r="G62" s="382">
        <v>24.5</v>
      </c>
      <c r="H62" s="383" t="str">
        <f t="shared" si="0"/>
        <v>-</v>
      </c>
      <c r="I62" s="383" t="str">
        <f t="shared" si="1"/>
        <v>-</v>
      </c>
      <c r="J62" s="383">
        <f t="shared" si="2"/>
        <v>2</v>
      </c>
      <c r="K62" s="383" t="str">
        <f t="shared" si="3"/>
        <v>-</v>
      </c>
      <c r="L62" s="383">
        <f t="shared" si="4"/>
        <v>1</v>
      </c>
      <c r="M62" s="383" t="str">
        <f t="shared" si="5"/>
        <v>-</v>
      </c>
      <c r="N62" s="383" t="str">
        <f t="shared" si="6"/>
        <v>-</v>
      </c>
      <c r="O62" s="383">
        <f t="shared" si="7"/>
        <v>2</v>
      </c>
      <c r="P62" s="383">
        <f t="shared" si="8"/>
        <v>2</v>
      </c>
      <c r="Q62" s="383" t="str">
        <f t="shared" si="9"/>
        <v>-</v>
      </c>
      <c r="R62" s="383" t="str">
        <f t="shared" si="10"/>
        <v>-</v>
      </c>
      <c r="S62" s="383" t="str">
        <f t="shared" si="11"/>
        <v>-</v>
      </c>
      <c r="T62" s="384">
        <f t="shared" si="12"/>
        <v>7</v>
      </c>
      <c r="U62" s="385">
        <v>2</v>
      </c>
      <c r="V62" s="386"/>
      <c r="W62" s="382">
        <v>4</v>
      </c>
      <c r="X62" s="382">
        <v>0</v>
      </c>
      <c r="Y62" s="382">
        <v>2</v>
      </c>
      <c r="Z62" s="382">
        <v>0</v>
      </c>
      <c r="AA62" s="382">
        <v>2</v>
      </c>
      <c r="AB62" s="382">
        <v>0</v>
      </c>
      <c r="AC62" s="382">
        <v>7</v>
      </c>
      <c r="AD62" s="382">
        <v>0</v>
      </c>
      <c r="AE62" s="382">
        <v>3</v>
      </c>
      <c r="AF62" s="382">
        <v>0</v>
      </c>
      <c r="AG62" s="382">
        <v>6</v>
      </c>
      <c r="AH62" s="382">
        <v>0</v>
      </c>
      <c r="AI62" s="382">
        <v>2</v>
      </c>
      <c r="AJ62" s="382">
        <v>0</v>
      </c>
      <c r="AK62" s="382">
        <v>2</v>
      </c>
      <c r="AL62" s="382">
        <v>0</v>
      </c>
      <c r="AM62" s="382">
        <v>4</v>
      </c>
      <c r="AN62" s="382">
        <v>0</v>
      </c>
      <c r="AO62" s="382">
        <v>1</v>
      </c>
      <c r="AP62" s="382">
        <v>0</v>
      </c>
      <c r="AQ62" s="382">
        <v>1</v>
      </c>
      <c r="AR62" s="382">
        <v>0</v>
      </c>
      <c r="AS62" s="382">
        <v>1</v>
      </c>
      <c r="AT62" s="382">
        <v>0</v>
      </c>
      <c r="AU62" s="388"/>
      <c r="AV62" s="388">
        <f t="shared" si="13"/>
        <v>35</v>
      </c>
      <c r="AW62" s="388">
        <f t="shared" si="13"/>
        <v>0</v>
      </c>
      <c r="AX62" s="388">
        <v>0</v>
      </c>
      <c r="AY62" s="382">
        <v>4</v>
      </c>
      <c r="AZ62" s="382">
        <v>2</v>
      </c>
      <c r="BA62" s="382">
        <v>4</v>
      </c>
      <c r="BB62" s="382">
        <v>6</v>
      </c>
      <c r="BC62" s="382">
        <v>4</v>
      </c>
      <c r="BD62" s="382">
        <v>6</v>
      </c>
      <c r="BE62" s="382">
        <v>2</v>
      </c>
      <c r="BF62" s="382">
        <v>4</v>
      </c>
      <c r="BG62" s="382">
        <v>6</v>
      </c>
      <c r="BH62" s="382">
        <v>1</v>
      </c>
      <c r="BI62" s="382">
        <v>1</v>
      </c>
      <c r="BJ62" s="382">
        <v>1</v>
      </c>
      <c r="BK62" s="390"/>
    </row>
    <row r="63" spans="1:63" s="344" customFormat="1" x14ac:dyDescent="0.25">
      <c r="A63" s="381">
        <v>56</v>
      </c>
      <c r="B63" s="382">
        <v>6953156253049</v>
      </c>
      <c r="C63" s="382">
        <v>734910</v>
      </c>
      <c r="D63" s="382" t="s">
        <v>145</v>
      </c>
      <c r="E63" s="382" t="s">
        <v>146</v>
      </c>
      <c r="F63" s="382">
        <v>49</v>
      </c>
      <c r="G63" s="382">
        <v>24.5</v>
      </c>
      <c r="H63" s="383" t="str">
        <f t="shared" si="0"/>
        <v>-</v>
      </c>
      <c r="I63" s="383" t="str">
        <f t="shared" si="1"/>
        <v>-</v>
      </c>
      <c r="J63" s="383" t="str">
        <f t="shared" si="2"/>
        <v>-</v>
      </c>
      <c r="K63" s="383">
        <f t="shared" si="3"/>
        <v>3</v>
      </c>
      <c r="L63" s="383">
        <f t="shared" si="4"/>
        <v>4</v>
      </c>
      <c r="M63" s="383">
        <f t="shared" si="5"/>
        <v>4</v>
      </c>
      <c r="N63" s="383" t="str">
        <f t="shared" si="6"/>
        <v>-</v>
      </c>
      <c r="O63" s="383">
        <f t="shared" si="7"/>
        <v>4</v>
      </c>
      <c r="P63" s="383">
        <f t="shared" si="8"/>
        <v>2</v>
      </c>
      <c r="Q63" s="383" t="str">
        <f t="shared" si="9"/>
        <v>-</v>
      </c>
      <c r="R63" s="383" t="str">
        <f t="shared" si="10"/>
        <v>-</v>
      </c>
      <c r="S63" s="383" t="str">
        <f t="shared" si="11"/>
        <v>-</v>
      </c>
      <c r="T63" s="384">
        <f t="shared" si="12"/>
        <v>17</v>
      </c>
      <c r="U63" s="385">
        <v>0</v>
      </c>
      <c r="V63" s="386"/>
      <c r="W63" s="382">
        <v>0</v>
      </c>
      <c r="X63" s="382">
        <v>0</v>
      </c>
      <c r="Y63" s="382">
        <v>0</v>
      </c>
      <c r="Z63" s="382">
        <v>0</v>
      </c>
      <c r="AA63" s="382">
        <v>0</v>
      </c>
      <c r="AB63" s="382">
        <v>0</v>
      </c>
      <c r="AC63" s="382">
        <v>3</v>
      </c>
      <c r="AD63" s="382">
        <v>0</v>
      </c>
      <c r="AE63" s="382">
        <v>0</v>
      </c>
      <c r="AF63" s="382">
        <v>0</v>
      </c>
      <c r="AG63" s="382">
        <v>2</v>
      </c>
      <c r="AH63" s="382">
        <v>0</v>
      </c>
      <c r="AI63" s="382">
        <v>0</v>
      </c>
      <c r="AJ63" s="382">
        <v>0</v>
      </c>
      <c r="AK63" s="382">
        <v>0</v>
      </c>
      <c r="AL63" s="382">
        <v>0</v>
      </c>
      <c r="AM63" s="382">
        <v>4</v>
      </c>
      <c r="AN63" s="382">
        <v>0</v>
      </c>
      <c r="AO63" s="382">
        <v>0</v>
      </c>
      <c r="AP63" s="382">
        <v>0</v>
      </c>
      <c r="AQ63" s="382">
        <v>0</v>
      </c>
      <c r="AR63" s="382">
        <v>0</v>
      </c>
      <c r="AS63" s="382">
        <v>0</v>
      </c>
      <c r="AT63" s="382">
        <v>0</v>
      </c>
      <c r="AU63" s="388"/>
      <c r="AV63" s="388">
        <f t="shared" si="13"/>
        <v>9</v>
      </c>
      <c r="AW63" s="388">
        <f t="shared" si="13"/>
        <v>0</v>
      </c>
      <c r="AX63" s="388">
        <v>0</v>
      </c>
      <c r="AY63" s="382">
        <v>0</v>
      </c>
      <c r="AZ63" s="382">
        <v>0</v>
      </c>
      <c r="BA63" s="382">
        <v>0</v>
      </c>
      <c r="BB63" s="382">
        <v>6</v>
      </c>
      <c r="BC63" s="382">
        <v>4</v>
      </c>
      <c r="BD63" s="382">
        <v>6</v>
      </c>
      <c r="BE63" s="382">
        <v>0</v>
      </c>
      <c r="BF63" s="382">
        <v>4</v>
      </c>
      <c r="BG63" s="382">
        <v>6</v>
      </c>
      <c r="BH63" s="382">
        <v>0</v>
      </c>
      <c r="BI63" s="382">
        <v>0</v>
      </c>
      <c r="BJ63" s="382">
        <v>0</v>
      </c>
      <c r="BK63" s="390"/>
    </row>
    <row r="64" spans="1:63" s="344" customFormat="1" x14ac:dyDescent="0.25">
      <c r="A64" s="381">
        <v>57</v>
      </c>
      <c r="B64" s="382">
        <v>6953156253032</v>
      </c>
      <c r="C64" s="382">
        <v>734911</v>
      </c>
      <c r="D64" s="382" t="s">
        <v>147</v>
      </c>
      <c r="E64" s="382" t="s">
        <v>148</v>
      </c>
      <c r="F64" s="382">
        <v>49</v>
      </c>
      <c r="G64" s="382">
        <v>24.5</v>
      </c>
      <c r="H64" s="383">
        <f t="shared" si="0"/>
        <v>2</v>
      </c>
      <c r="I64" s="383" t="str">
        <f t="shared" si="1"/>
        <v>-</v>
      </c>
      <c r="J64" s="383">
        <f t="shared" si="2"/>
        <v>4</v>
      </c>
      <c r="K64" s="383">
        <f t="shared" si="3"/>
        <v>1</v>
      </c>
      <c r="L64" s="383">
        <f t="shared" si="4"/>
        <v>1</v>
      </c>
      <c r="M64" s="383" t="str">
        <f t="shared" si="5"/>
        <v>-</v>
      </c>
      <c r="N64" s="383" t="str">
        <f t="shared" si="6"/>
        <v>-</v>
      </c>
      <c r="O64" s="383">
        <f t="shared" si="7"/>
        <v>1</v>
      </c>
      <c r="P64" s="383">
        <f t="shared" si="8"/>
        <v>4</v>
      </c>
      <c r="Q64" s="383">
        <f t="shared" si="9"/>
        <v>1</v>
      </c>
      <c r="R64" s="383" t="str">
        <f t="shared" si="10"/>
        <v>-</v>
      </c>
      <c r="S64" s="383">
        <f t="shared" si="11"/>
        <v>1</v>
      </c>
      <c r="T64" s="384">
        <f t="shared" si="12"/>
        <v>15</v>
      </c>
      <c r="U64" s="385">
        <v>0</v>
      </c>
      <c r="V64" s="386"/>
      <c r="W64" s="382">
        <v>2</v>
      </c>
      <c r="X64" s="382">
        <v>0</v>
      </c>
      <c r="Y64" s="382">
        <v>2</v>
      </c>
      <c r="Z64" s="382">
        <v>0</v>
      </c>
      <c r="AA64" s="382">
        <v>0</v>
      </c>
      <c r="AB64" s="382">
        <v>0</v>
      </c>
      <c r="AC64" s="382">
        <v>5</v>
      </c>
      <c r="AD64" s="382">
        <v>0</v>
      </c>
      <c r="AE64" s="382">
        <v>3</v>
      </c>
      <c r="AF64" s="382">
        <v>0</v>
      </c>
      <c r="AG64" s="382">
        <v>8</v>
      </c>
      <c r="AH64" s="382">
        <v>0</v>
      </c>
      <c r="AI64" s="382">
        <v>3</v>
      </c>
      <c r="AJ64" s="382">
        <v>0</v>
      </c>
      <c r="AK64" s="382">
        <v>3</v>
      </c>
      <c r="AL64" s="382">
        <v>0</v>
      </c>
      <c r="AM64" s="382">
        <v>2</v>
      </c>
      <c r="AN64" s="382">
        <v>0</v>
      </c>
      <c r="AO64" s="382">
        <v>0</v>
      </c>
      <c r="AP64" s="382">
        <v>0</v>
      </c>
      <c r="AQ64" s="382">
        <v>1</v>
      </c>
      <c r="AR64" s="382">
        <v>0</v>
      </c>
      <c r="AS64" s="382">
        <v>0</v>
      </c>
      <c r="AT64" s="382">
        <v>0</v>
      </c>
      <c r="AU64" s="388"/>
      <c r="AV64" s="388">
        <f t="shared" si="13"/>
        <v>29</v>
      </c>
      <c r="AW64" s="388">
        <f t="shared" si="13"/>
        <v>0</v>
      </c>
      <c r="AX64" s="388">
        <v>0</v>
      </c>
      <c r="AY64" s="382">
        <v>4</v>
      </c>
      <c r="AZ64" s="382">
        <v>2</v>
      </c>
      <c r="BA64" s="382">
        <v>4</v>
      </c>
      <c r="BB64" s="382">
        <v>6</v>
      </c>
      <c r="BC64" s="382">
        <v>4</v>
      </c>
      <c r="BD64" s="382">
        <v>6</v>
      </c>
      <c r="BE64" s="382">
        <v>2</v>
      </c>
      <c r="BF64" s="382">
        <v>4</v>
      </c>
      <c r="BG64" s="382">
        <v>6</v>
      </c>
      <c r="BH64" s="382">
        <v>1</v>
      </c>
      <c r="BI64" s="382">
        <v>1</v>
      </c>
      <c r="BJ64" s="382">
        <v>1</v>
      </c>
      <c r="BK64" s="390"/>
    </row>
    <row r="65" spans="1:63" s="344" customFormat="1" x14ac:dyDescent="0.25">
      <c r="A65" s="381">
        <v>58</v>
      </c>
      <c r="B65" s="382">
        <v>6953156259362</v>
      </c>
      <c r="C65" s="382">
        <v>734912</v>
      </c>
      <c r="D65" s="382" t="s">
        <v>149</v>
      </c>
      <c r="E65" s="382" t="s">
        <v>150</v>
      </c>
      <c r="F65" s="382">
        <v>49</v>
      </c>
      <c r="G65" s="382">
        <v>24.5</v>
      </c>
      <c r="H65" s="383" t="str">
        <f t="shared" si="0"/>
        <v>-</v>
      </c>
      <c r="I65" s="383" t="str">
        <f t="shared" si="1"/>
        <v>-</v>
      </c>
      <c r="J65" s="383" t="str">
        <f t="shared" si="2"/>
        <v>-</v>
      </c>
      <c r="K65" s="383" t="str">
        <f t="shared" si="3"/>
        <v>-</v>
      </c>
      <c r="L65" s="383">
        <f t="shared" si="4"/>
        <v>4</v>
      </c>
      <c r="M65" s="383">
        <f t="shared" si="5"/>
        <v>1</v>
      </c>
      <c r="N65" s="383" t="str">
        <f t="shared" si="6"/>
        <v>-</v>
      </c>
      <c r="O65" s="383">
        <f t="shared" si="7"/>
        <v>4</v>
      </c>
      <c r="P65" s="383">
        <f t="shared" si="8"/>
        <v>1</v>
      </c>
      <c r="Q65" s="383" t="str">
        <f t="shared" si="9"/>
        <v>-</v>
      </c>
      <c r="R65" s="383" t="str">
        <f t="shared" si="10"/>
        <v>-</v>
      </c>
      <c r="S65" s="383" t="str">
        <f t="shared" si="11"/>
        <v>-</v>
      </c>
      <c r="T65" s="384">
        <f t="shared" si="12"/>
        <v>10</v>
      </c>
      <c r="U65" s="385">
        <v>1</v>
      </c>
      <c r="V65" s="386"/>
      <c r="W65" s="382">
        <v>0</v>
      </c>
      <c r="X65" s="382">
        <v>0</v>
      </c>
      <c r="Y65" s="382">
        <v>0</v>
      </c>
      <c r="Z65" s="382">
        <v>0</v>
      </c>
      <c r="AA65" s="382">
        <v>0</v>
      </c>
      <c r="AB65" s="382">
        <v>0</v>
      </c>
      <c r="AC65" s="382">
        <v>6</v>
      </c>
      <c r="AD65" s="382">
        <v>0</v>
      </c>
      <c r="AE65" s="382">
        <v>0</v>
      </c>
      <c r="AF65" s="382">
        <v>0</v>
      </c>
      <c r="AG65" s="382">
        <v>5</v>
      </c>
      <c r="AH65" s="382">
        <v>0</v>
      </c>
      <c r="AI65" s="382">
        <v>0</v>
      </c>
      <c r="AJ65" s="382">
        <v>0</v>
      </c>
      <c r="AK65" s="382">
        <v>0</v>
      </c>
      <c r="AL65" s="382">
        <v>0</v>
      </c>
      <c r="AM65" s="382">
        <v>5</v>
      </c>
      <c r="AN65" s="382">
        <v>0</v>
      </c>
      <c r="AO65" s="382">
        <v>0</v>
      </c>
      <c r="AP65" s="382">
        <v>0</v>
      </c>
      <c r="AQ65" s="382">
        <v>0</v>
      </c>
      <c r="AR65" s="382">
        <v>0</v>
      </c>
      <c r="AS65" s="382">
        <v>0</v>
      </c>
      <c r="AT65" s="382">
        <v>0</v>
      </c>
      <c r="AU65" s="388"/>
      <c r="AV65" s="388">
        <f t="shared" si="13"/>
        <v>16</v>
      </c>
      <c r="AW65" s="388">
        <f t="shared" si="13"/>
        <v>0</v>
      </c>
      <c r="AX65" s="388">
        <v>0</v>
      </c>
      <c r="AY65" s="382">
        <v>0</v>
      </c>
      <c r="AZ65" s="382">
        <v>0</v>
      </c>
      <c r="BA65" s="382">
        <v>0</v>
      </c>
      <c r="BB65" s="382">
        <v>6</v>
      </c>
      <c r="BC65" s="382">
        <v>4</v>
      </c>
      <c r="BD65" s="382">
        <v>6</v>
      </c>
      <c r="BE65" s="382">
        <v>0</v>
      </c>
      <c r="BF65" s="382">
        <v>4</v>
      </c>
      <c r="BG65" s="382">
        <v>6</v>
      </c>
      <c r="BH65" s="382">
        <v>0</v>
      </c>
      <c r="BI65" s="382">
        <v>0</v>
      </c>
      <c r="BJ65" s="382">
        <v>0</v>
      </c>
      <c r="BK65" s="390"/>
    </row>
    <row r="66" spans="1:63" s="344" customFormat="1" x14ac:dyDescent="0.25">
      <c r="A66" s="381">
        <v>59</v>
      </c>
      <c r="B66" s="382">
        <v>6953156253056</v>
      </c>
      <c r="C66" s="382">
        <v>734913</v>
      </c>
      <c r="D66" s="382" t="s">
        <v>151</v>
      </c>
      <c r="E66" s="382" t="s">
        <v>146</v>
      </c>
      <c r="F66" s="382">
        <v>49</v>
      </c>
      <c r="G66" s="382">
        <v>24.5</v>
      </c>
      <c r="H66" s="383" t="str">
        <f t="shared" si="0"/>
        <v>-</v>
      </c>
      <c r="I66" s="383" t="str">
        <f t="shared" si="1"/>
        <v>-</v>
      </c>
      <c r="J66" s="383" t="str">
        <f t="shared" si="2"/>
        <v>-</v>
      </c>
      <c r="K66" s="383">
        <f t="shared" si="3"/>
        <v>4</v>
      </c>
      <c r="L66" s="383">
        <f t="shared" si="4"/>
        <v>4</v>
      </c>
      <c r="M66" s="383">
        <f t="shared" si="5"/>
        <v>3</v>
      </c>
      <c r="N66" s="383" t="str">
        <f t="shared" si="6"/>
        <v>-</v>
      </c>
      <c r="O66" s="383">
        <f t="shared" si="7"/>
        <v>4</v>
      </c>
      <c r="P66" s="383">
        <f t="shared" si="8"/>
        <v>1</v>
      </c>
      <c r="Q66" s="383" t="str">
        <f t="shared" si="9"/>
        <v>-</v>
      </c>
      <c r="R66" s="383" t="str">
        <f t="shared" si="10"/>
        <v>-</v>
      </c>
      <c r="S66" s="383" t="str">
        <f t="shared" si="11"/>
        <v>-</v>
      </c>
      <c r="T66" s="384">
        <f t="shared" si="12"/>
        <v>16</v>
      </c>
      <c r="U66" s="385">
        <v>0</v>
      </c>
      <c r="V66" s="386"/>
      <c r="W66" s="382">
        <v>0</v>
      </c>
      <c r="X66" s="382">
        <v>0</v>
      </c>
      <c r="Y66" s="382">
        <v>0</v>
      </c>
      <c r="Z66" s="382">
        <v>0</v>
      </c>
      <c r="AA66" s="382">
        <v>0</v>
      </c>
      <c r="AB66" s="382">
        <v>0</v>
      </c>
      <c r="AC66" s="382">
        <v>2</v>
      </c>
      <c r="AD66" s="382">
        <v>0</v>
      </c>
      <c r="AE66" s="382">
        <v>0</v>
      </c>
      <c r="AF66" s="382">
        <v>0</v>
      </c>
      <c r="AG66" s="382">
        <v>3</v>
      </c>
      <c r="AH66" s="382">
        <v>0</v>
      </c>
      <c r="AI66" s="382">
        <v>0</v>
      </c>
      <c r="AJ66" s="382">
        <v>0</v>
      </c>
      <c r="AK66" s="382">
        <v>0</v>
      </c>
      <c r="AL66" s="382">
        <v>0</v>
      </c>
      <c r="AM66" s="382">
        <v>5</v>
      </c>
      <c r="AN66" s="382">
        <v>0</v>
      </c>
      <c r="AO66" s="382">
        <v>0</v>
      </c>
      <c r="AP66" s="382">
        <v>0</v>
      </c>
      <c r="AQ66" s="382">
        <v>0</v>
      </c>
      <c r="AR66" s="382">
        <v>0</v>
      </c>
      <c r="AS66" s="382">
        <v>0</v>
      </c>
      <c r="AT66" s="382">
        <v>0</v>
      </c>
      <c r="AU66" s="388"/>
      <c r="AV66" s="388">
        <f t="shared" si="13"/>
        <v>10</v>
      </c>
      <c r="AW66" s="388">
        <f t="shared" si="13"/>
        <v>0</v>
      </c>
      <c r="AX66" s="388">
        <v>0</v>
      </c>
      <c r="AY66" s="382">
        <v>0</v>
      </c>
      <c r="AZ66" s="382">
        <v>0</v>
      </c>
      <c r="BA66" s="382">
        <v>0</v>
      </c>
      <c r="BB66" s="382">
        <v>6</v>
      </c>
      <c r="BC66" s="382">
        <v>4</v>
      </c>
      <c r="BD66" s="382">
        <v>6</v>
      </c>
      <c r="BE66" s="382">
        <v>0</v>
      </c>
      <c r="BF66" s="382">
        <v>4</v>
      </c>
      <c r="BG66" s="382">
        <v>6</v>
      </c>
      <c r="BH66" s="382">
        <v>0</v>
      </c>
      <c r="BI66" s="382">
        <v>0</v>
      </c>
      <c r="BJ66" s="382">
        <v>0</v>
      </c>
      <c r="BK66" s="390"/>
    </row>
    <row r="67" spans="1:63" s="344" customFormat="1" x14ac:dyDescent="0.25">
      <c r="A67" s="381">
        <v>60</v>
      </c>
      <c r="B67" s="382">
        <v>6953156280526</v>
      </c>
      <c r="C67" s="382">
        <v>734914</v>
      </c>
      <c r="D67" s="382" t="s">
        <v>152</v>
      </c>
      <c r="E67" s="382" t="s">
        <v>153</v>
      </c>
      <c r="F67" s="382">
        <v>49</v>
      </c>
      <c r="G67" s="382">
        <v>24.5</v>
      </c>
      <c r="H67" s="383">
        <f t="shared" si="0"/>
        <v>4</v>
      </c>
      <c r="I67" s="383">
        <f t="shared" si="1"/>
        <v>2</v>
      </c>
      <c r="J67" s="383">
        <f t="shared" si="2"/>
        <v>4</v>
      </c>
      <c r="K67" s="383">
        <f t="shared" si="3"/>
        <v>6</v>
      </c>
      <c r="L67" s="383">
        <f t="shared" si="4"/>
        <v>2</v>
      </c>
      <c r="M67" s="383">
        <f t="shared" si="5"/>
        <v>3</v>
      </c>
      <c r="N67" s="383">
        <f t="shared" si="6"/>
        <v>2</v>
      </c>
      <c r="O67" s="383">
        <f t="shared" si="7"/>
        <v>2</v>
      </c>
      <c r="P67" s="383">
        <f t="shared" si="8"/>
        <v>2</v>
      </c>
      <c r="Q67" s="383">
        <f t="shared" si="9"/>
        <v>1</v>
      </c>
      <c r="R67" s="383">
        <f t="shared" si="10"/>
        <v>1</v>
      </c>
      <c r="S67" s="383">
        <f t="shared" si="11"/>
        <v>1</v>
      </c>
      <c r="T67" s="384">
        <f t="shared" si="12"/>
        <v>30</v>
      </c>
      <c r="U67" s="385">
        <v>3</v>
      </c>
      <c r="V67" s="386"/>
      <c r="W67" s="382">
        <v>0</v>
      </c>
      <c r="X67" s="382">
        <v>0</v>
      </c>
      <c r="Y67" s="382">
        <v>0</v>
      </c>
      <c r="Z67" s="382">
        <v>0</v>
      </c>
      <c r="AA67" s="382">
        <v>0</v>
      </c>
      <c r="AB67" s="382">
        <v>0</v>
      </c>
      <c r="AC67" s="382">
        <v>0</v>
      </c>
      <c r="AD67" s="382">
        <v>0</v>
      </c>
      <c r="AE67" s="382">
        <v>2</v>
      </c>
      <c r="AF67" s="382">
        <v>0</v>
      </c>
      <c r="AG67" s="382">
        <v>3</v>
      </c>
      <c r="AH67" s="382">
        <v>0</v>
      </c>
      <c r="AI67" s="382">
        <v>0</v>
      </c>
      <c r="AJ67" s="382">
        <v>0</v>
      </c>
      <c r="AK67" s="382">
        <v>2</v>
      </c>
      <c r="AL67" s="382">
        <v>0</v>
      </c>
      <c r="AM67" s="382">
        <v>4</v>
      </c>
      <c r="AN67" s="382">
        <v>0</v>
      </c>
      <c r="AO67" s="382">
        <v>0</v>
      </c>
      <c r="AP67" s="382">
        <v>0</v>
      </c>
      <c r="AQ67" s="382">
        <v>0</v>
      </c>
      <c r="AR67" s="382">
        <v>0</v>
      </c>
      <c r="AS67" s="382">
        <v>0</v>
      </c>
      <c r="AT67" s="382">
        <v>0</v>
      </c>
      <c r="AU67" s="388"/>
      <c r="AV67" s="388">
        <f t="shared" si="13"/>
        <v>11</v>
      </c>
      <c r="AW67" s="388">
        <f t="shared" si="13"/>
        <v>0</v>
      </c>
      <c r="AX67" s="388">
        <v>0</v>
      </c>
      <c r="AY67" s="382">
        <v>4</v>
      </c>
      <c r="AZ67" s="382">
        <v>2</v>
      </c>
      <c r="BA67" s="382">
        <v>4</v>
      </c>
      <c r="BB67" s="382">
        <v>6</v>
      </c>
      <c r="BC67" s="382">
        <v>4</v>
      </c>
      <c r="BD67" s="382">
        <v>6</v>
      </c>
      <c r="BE67" s="382">
        <v>2</v>
      </c>
      <c r="BF67" s="382">
        <v>4</v>
      </c>
      <c r="BG67" s="382">
        <v>6</v>
      </c>
      <c r="BH67" s="382">
        <v>1</v>
      </c>
      <c r="BI67" s="382">
        <v>1</v>
      </c>
      <c r="BJ67" s="382">
        <v>1</v>
      </c>
      <c r="BK67" s="390"/>
    </row>
    <row r="68" spans="1:63" s="344" customFormat="1" x14ac:dyDescent="0.25">
      <c r="A68" s="381">
        <v>61</v>
      </c>
      <c r="B68" s="382">
        <v>6953156280533</v>
      </c>
      <c r="C68" s="382">
        <v>734915</v>
      </c>
      <c r="D68" s="382" t="s">
        <v>154</v>
      </c>
      <c r="E68" s="382" t="s">
        <v>155</v>
      </c>
      <c r="F68" s="382">
        <v>49</v>
      </c>
      <c r="G68" s="382">
        <v>24.5</v>
      </c>
      <c r="H68" s="383" t="str">
        <f t="shared" si="0"/>
        <v>-</v>
      </c>
      <c r="I68" s="383" t="str">
        <f t="shared" si="1"/>
        <v>-</v>
      </c>
      <c r="J68" s="383" t="str">
        <f t="shared" si="2"/>
        <v>-</v>
      </c>
      <c r="K68" s="383">
        <f t="shared" si="3"/>
        <v>6</v>
      </c>
      <c r="L68" s="383">
        <f t="shared" si="4"/>
        <v>4</v>
      </c>
      <c r="M68" s="383">
        <f t="shared" si="5"/>
        <v>1</v>
      </c>
      <c r="N68" s="383" t="str">
        <f t="shared" si="6"/>
        <v>-</v>
      </c>
      <c r="O68" s="383">
        <f t="shared" si="7"/>
        <v>4</v>
      </c>
      <c r="P68" s="383">
        <f t="shared" si="8"/>
        <v>6</v>
      </c>
      <c r="Q68" s="383" t="str">
        <f t="shared" si="9"/>
        <v>-</v>
      </c>
      <c r="R68" s="383" t="str">
        <f t="shared" si="10"/>
        <v>-</v>
      </c>
      <c r="S68" s="383" t="str">
        <f t="shared" si="11"/>
        <v>-</v>
      </c>
      <c r="T68" s="384">
        <f t="shared" si="12"/>
        <v>21</v>
      </c>
      <c r="U68" s="385">
        <v>0</v>
      </c>
      <c r="V68" s="386"/>
      <c r="W68" s="382">
        <v>0</v>
      </c>
      <c r="X68" s="382">
        <v>0</v>
      </c>
      <c r="Y68" s="382">
        <v>0</v>
      </c>
      <c r="Z68" s="382">
        <v>0</v>
      </c>
      <c r="AA68" s="382">
        <v>0</v>
      </c>
      <c r="AB68" s="382">
        <v>0</v>
      </c>
      <c r="AC68" s="382">
        <v>0</v>
      </c>
      <c r="AD68" s="382">
        <v>0</v>
      </c>
      <c r="AE68" s="382">
        <v>0</v>
      </c>
      <c r="AF68" s="382">
        <v>0</v>
      </c>
      <c r="AG68" s="382">
        <v>5</v>
      </c>
      <c r="AH68" s="382">
        <v>0</v>
      </c>
      <c r="AI68" s="382">
        <v>0</v>
      </c>
      <c r="AJ68" s="382">
        <v>0</v>
      </c>
      <c r="AK68" s="382">
        <v>0</v>
      </c>
      <c r="AL68" s="382">
        <v>0</v>
      </c>
      <c r="AM68" s="382">
        <v>0</v>
      </c>
      <c r="AN68" s="382">
        <v>0</v>
      </c>
      <c r="AO68" s="382">
        <v>0</v>
      </c>
      <c r="AP68" s="382">
        <v>0</v>
      </c>
      <c r="AQ68" s="382">
        <v>0</v>
      </c>
      <c r="AR68" s="382">
        <v>0</v>
      </c>
      <c r="AS68" s="382">
        <v>0</v>
      </c>
      <c r="AT68" s="382">
        <v>0</v>
      </c>
      <c r="AU68" s="388"/>
      <c r="AV68" s="388">
        <f t="shared" si="13"/>
        <v>5</v>
      </c>
      <c r="AW68" s="388">
        <f t="shared" si="13"/>
        <v>0</v>
      </c>
      <c r="AX68" s="388">
        <v>0</v>
      </c>
      <c r="AY68" s="382">
        <v>0</v>
      </c>
      <c r="AZ68" s="382">
        <v>0</v>
      </c>
      <c r="BA68" s="382">
        <v>0</v>
      </c>
      <c r="BB68" s="382">
        <v>6</v>
      </c>
      <c r="BC68" s="382">
        <v>4</v>
      </c>
      <c r="BD68" s="382">
        <v>6</v>
      </c>
      <c r="BE68" s="382">
        <v>0</v>
      </c>
      <c r="BF68" s="382">
        <v>4</v>
      </c>
      <c r="BG68" s="382">
        <v>6</v>
      </c>
      <c r="BH68" s="382">
        <v>0</v>
      </c>
      <c r="BI68" s="382">
        <v>0</v>
      </c>
      <c r="BJ68" s="382">
        <v>0</v>
      </c>
      <c r="BK68" s="390"/>
    </row>
    <row r="69" spans="1:63" s="344" customFormat="1" x14ac:dyDescent="0.25">
      <c r="A69" s="381">
        <v>62</v>
      </c>
      <c r="B69" s="382">
        <v>6953156259850</v>
      </c>
      <c r="C69" s="382">
        <v>734916</v>
      </c>
      <c r="D69" s="382" t="s">
        <v>156</v>
      </c>
      <c r="E69" s="382" t="s">
        <v>157</v>
      </c>
      <c r="F69" s="382">
        <v>59</v>
      </c>
      <c r="G69" s="382">
        <v>29.5</v>
      </c>
      <c r="H69" s="383">
        <f t="shared" si="0"/>
        <v>3</v>
      </c>
      <c r="I69" s="383" t="str">
        <f t="shared" si="1"/>
        <v>-</v>
      </c>
      <c r="J69" s="383">
        <f t="shared" si="2"/>
        <v>4</v>
      </c>
      <c r="K69" s="383">
        <f t="shared" si="3"/>
        <v>2</v>
      </c>
      <c r="L69" s="383">
        <f t="shared" si="4"/>
        <v>3</v>
      </c>
      <c r="M69" s="383">
        <f t="shared" si="5"/>
        <v>3</v>
      </c>
      <c r="N69" s="383">
        <f t="shared" si="6"/>
        <v>1</v>
      </c>
      <c r="O69" s="383">
        <f t="shared" si="7"/>
        <v>4</v>
      </c>
      <c r="P69" s="383">
        <f t="shared" si="8"/>
        <v>6</v>
      </c>
      <c r="Q69" s="383">
        <f t="shared" si="9"/>
        <v>1</v>
      </c>
      <c r="R69" s="383">
        <f t="shared" si="10"/>
        <v>1</v>
      </c>
      <c r="S69" s="383">
        <f t="shared" si="11"/>
        <v>1</v>
      </c>
      <c r="T69" s="384">
        <f t="shared" si="12"/>
        <v>29</v>
      </c>
      <c r="U69" s="385">
        <v>0</v>
      </c>
      <c r="V69" s="386"/>
      <c r="W69" s="382">
        <v>1</v>
      </c>
      <c r="X69" s="382">
        <v>0</v>
      </c>
      <c r="Y69" s="382">
        <v>2</v>
      </c>
      <c r="Z69" s="382">
        <v>0</v>
      </c>
      <c r="AA69" s="382">
        <v>0</v>
      </c>
      <c r="AB69" s="382">
        <v>0</v>
      </c>
      <c r="AC69" s="382">
        <v>4</v>
      </c>
      <c r="AD69" s="382">
        <v>1</v>
      </c>
      <c r="AE69" s="382">
        <v>1</v>
      </c>
      <c r="AF69" s="382">
        <v>0</v>
      </c>
      <c r="AG69" s="382">
        <v>3</v>
      </c>
      <c r="AH69" s="382">
        <v>0</v>
      </c>
      <c r="AI69" s="382">
        <v>1</v>
      </c>
      <c r="AJ69" s="382">
        <v>0</v>
      </c>
      <c r="AK69" s="382">
        <v>0</v>
      </c>
      <c r="AL69" s="382">
        <v>0</v>
      </c>
      <c r="AM69" s="382">
        <v>0</v>
      </c>
      <c r="AN69" s="382">
        <v>0</v>
      </c>
      <c r="AO69" s="382">
        <v>0</v>
      </c>
      <c r="AP69" s="382">
        <v>0</v>
      </c>
      <c r="AQ69" s="382">
        <v>0</v>
      </c>
      <c r="AR69" s="382">
        <v>0</v>
      </c>
      <c r="AS69" s="382">
        <v>0</v>
      </c>
      <c r="AT69" s="382">
        <v>0</v>
      </c>
      <c r="AU69" s="388"/>
      <c r="AV69" s="388">
        <f t="shared" si="13"/>
        <v>12</v>
      </c>
      <c r="AW69" s="388">
        <f t="shared" si="13"/>
        <v>1</v>
      </c>
      <c r="AX69" s="388">
        <v>0</v>
      </c>
      <c r="AY69" s="382">
        <v>4</v>
      </c>
      <c r="AZ69" s="382">
        <v>2</v>
      </c>
      <c r="BA69" s="382">
        <v>4</v>
      </c>
      <c r="BB69" s="382">
        <v>6</v>
      </c>
      <c r="BC69" s="382">
        <v>4</v>
      </c>
      <c r="BD69" s="382">
        <v>6</v>
      </c>
      <c r="BE69" s="382">
        <v>2</v>
      </c>
      <c r="BF69" s="382">
        <v>4</v>
      </c>
      <c r="BG69" s="382">
        <v>6</v>
      </c>
      <c r="BH69" s="382">
        <v>1</v>
      </c>
      <c r="BI69" s="382">
        <v>1</v>
      </c>
      <c r="BJ69" s="382">
        <v>1</v>
      </c>
      <c r="BK69" s="390"/>
    </row>
    <row r="70" spans="1:63" s="344" customFormat="1" x14ac:dyDescent="0.25">
      <c r="A70" s="381">
        <v>63</v>
      </c>
      <c r="B70" s="382">
        <v>6953156259867</v>
      </c>
      <c r="C70" s="382">
        <v>734917</v>
      </c>
      <c r="D70" s="382" t="s">
        <v>158</v>
      </c>
      <c r="E70" s="382" t="s">
        <v>159</v>
      </c>
      <c r="F70" s="382">
        <v>59</v>
      </c>
      <c r="G70" s="382">
        <v>29.5</v>
      </c>
      <c r="H70" s="383">
        <f t="shared" si="0"/>
        <v>4</v>
      </c>
      <c r="I70" s="383">
        <f t="shared" si="1"/>
        <v>2</v>
      </c>
      <c r="J70" s="383">
        <f t="shared" si="2"/>
        <v>4</v>
      </c>
      <c r="K70" s="383" t="str">
        <f t="shared" si="3"/>
        <v>-</v>
      </c>
      <c r="L70" s="383">
        <f t="shared" si="4"/>
        <v>4</v>
      </c>
      <c r="M70" s="383" t="str">
        <f t="shared" si="5"/>
        <v>-</v>
      </c>
      <c r="N70" s="383" t="str">
        <f t="shared" si="6"/>
        <v>-</v>
      </c>
      <c r="O70" s="383">
        <f t="shared" si="7"/>
        <v>4</v>
      </c>
      <c r="P70" s="383">
        <f t="shared" si="8"/>
        <v>6</v>
      </c>
      <c r="Q70" s="383">
        <f t="shared" si="9"/>
        <v>1</v>
      </c>
      <c r="R70" s="383">
        <f t="shared" si="10"/>
        <v>1</v>
      </c>
      <c r="S70" s="383">
        <f t="shared" si="11"/>
        <v>1</v>
      </c>
      <c r="T70" s="384">
        <f t="shared" si="12"/>
        <v>27</v>
      </c>
      <c r="U70" s="385">
        <v>0</v>
      </c>
      <c r="V70" s="386"/>
      <c r="W70" s="382">
        <v>0</v>
      </c>
      <c r="X70" s="382">
        <v>0</v>
      </c>
      <c r="Y70" s="382">
        <v>0</v>
      </c>
      <c r="Z70" s="382">
        <v>0</v>
      </c>
      <c r="AA70" s="382">
        <v>0</v>
      </c>
      <c r="AB70" s="382">
        <v>0</v>
      </c>
      <c r="AC70" s="382">
        <v>9</v>
      </c>
      <c r="AD70" s="382">
        <v>0</v>
      </c>
      <c r="AE70" s="382">
        <v>0</v>
      </c>
      <c r="AF70" s="382">
        <v>0</v>
      </c>
      <c r="AG70" s="382">
        <v>6</v>
      </c>
      <c r="AH70" s="382">
        <v>0</v>
      </c>
      <c r="AI70" s="382">
        <v>2</v>
      </c>
      <c r="AJ70" s="382">
        <v>0</v>
      </c>
      <c r="AK70" s="382">
        <v>0</v>
      </c>
      <c r="AL70" s="382">
        <v>0</v>
      </c>
      <c r="AM70" s="382">
        <v>0</v>
      </c>
      <c r="AN70" s="382">
        <v>0</v>
      </c>
      <c r="AO70" s="382">
        <v>0</v>
      </c>
      <c r="AP70" s="382">
        <v>0</v>
      </c>
      <c r="AQ70" s="382">
        <v>0</v>
      </c>
      <c r="AR70" s="382">
        <v>0</v>
      </c>
      <c r="AS70" s="382">
        <v>0</v>
      </c>
      <c r="AT70" s="382">
        <v>0</v>
      </c>
      <c r="AU70" s="388"/>
      <c r="AV70" s="388">
        <f t="shared" si="13"/>
        <v>17</v>
      </c>
      <c r="AW70" s="388">
        <f t="shared" si="13"/>
        <v>0</v>
      </c>
      <c r="AX70" s="388">
        <v>0</v>
      </c>
      <c r="AY70" s="382">
        <v>4</v>
      </c>
      <c r="AZ70" s="382">
        <v>2</v>
      </c>
      <c r="BA70" s="382">
        <v>4</v>
      </c>
      <c r="BB70" s="382">
        <v>6</v>
      </c>
      <c r="BC70" s="382">
        <v>4</v>
      </c>
      <c r="BD70" s="382">
        <v>6</v>
      </c>
      <c r="BE70" s="382">
        <v>2</v>
      </c>
      <c r="BF70" s="382">
        <v>4</v>
      </c>
      <c r="BG70" s="382">
        <v>6</v>
      </c>
      <c r="BH70" s="382">
        <v>1</v>
      </c>
      <c r="BI70" s="382">
        <v>1</v>
      </c>
      <c r="BJ70" s="382">
        <v>1</v>
      </c>
      <c r="BK70" s="390"/>
    </row>
    <row r="71" spans="1:63" s="344" customFormat="1" x14ac:dyDescent="0.25">
      <c r="A71" s="381">
        <v>64</v>
      </c>
      <c r="B71" s="382">
        <v>6953156276468</v>
      </c>
      <c r="C71" s="382">
        <v>734918</v>
      </c>
      <c r="D71" s="382" t="s">
        <v>160</v>
      </c>
      <c r="E71" s="382" t="s">
        <v>161</v>
      </c>
      <c r="F71" s="382">
        <v>99</v>
      </c>
      <c r="G71" s="382">
        <v>44.5</v>
      </c>
      <c r="H71" s="383" t="str">
        <f t="shared" si="0"/>
        <v>-</v>
      </c>
      <c r="I71" s="383">
        <f t="shared" si="1"/>
        <v>2</v>
      </c>
      <c r="J71" s="383">
        <f t="shared" si="2"/>
        <v>1</v>
      </c>
      <c r="K71" s="383" t="str">
        <f t="shared" si="3"/>
        <v>-</v>
      </c>
      <c r="L71" s="383">
        <f t="shared" si="4"/>
        <v>4</v>
      </c>
      <c r="M71" s="383">
        <f t="shared" si="5"/>
        <v>4</v>
      </c>
      <c r="N71" s="383">
        <f t="shared" si="6"/>
        <v>2</v>
      </c>
      <c r="O71" s="383">
        <f t="shared" si="7"/>
        <v>3</v>
      </c>
      <c r="P71" s="383">
        <f t="shared" si="8"/>
        <v>6</v>
      </c>
      <c r="Q71" s="383">
        <f t="shared" si="9"/>
        <v>1</v>
      </c>
      <c r="R71" s="383">
        <f t="shared" si="10"/>
        <v>1</v>
      </c>
      <c r="S71" s="383">
        <f t="shared" si="11"/>
        <v>1</v>
      </c>
      <c r="T71" s="384">
        <f t="shared" si="12"/>
        <v>25</v>
      </c>
      <c r="U71" s="385">
        <v>1</v>
      </c>
      <c r="V71" s="386"/>
      <c r="W71" s="382">
        <v>4</v>
      </c>
      <c r="X71" s="382">
        <v>0</v>
      </c>
      <c r="Y71" s="382">
        <v>0</v>
      </c>
      <c r="Z71" s="382">
        <v>0</v>
      </c>
      <c r="AA71" s="382">
        <v>3</v>
      </c>
      <c r="AB71" s="382">
        <v>0</v>
      </c>
      <c r="AC71" s="382">
        <v>6</v>
      </c>
      <c r="AD71" s="382">
        <v>1</v>
      </c>
      <c r="AE71" s="382">
        <v>0</v>
      </c>
      <c r="AF71" s="382">
        <v>0</v>
      </c>
      <c r="AG71" s="382">
        <v>2</v>
      </c>
      <c r="AH71" s="382">
        <v>0</v>
      </c>
      <c r="AI71" s="382">
        <v>0</v>
      </c>
      <c r="AJ71" s="382">
        <v>0</v>
      </c>
      <c r="AK71" s="382">
        <v>1</v>
      </c>
      <c r="AL71" s="382">
        <v>0</v>
      </c>
      <c r="AM71" s="382">
        <v>0</v>
      </c>
      <c r="AN71" s="382">
        <v>0</v>
      </c>
      <c r="AO71" s="382">
        <v>0</v>
      </c>
      <c r="AP71" s="382">
        <v>0</v>
      </c>
      <c r="AQ71" s="382">
        <v>0</v>
      </c>
      <c r="AR71" s="382">
        <v>0</v>
      </c>
      <c r="AS71" s="382">
        <v>0</v>
      </c>
      <c r="AT71" s="382">
        <v>0</v>
      </c>
      <c r="AU71" s="388"/>
      <c r="AV71" s="388">
        <f t="shared" si="13"/>
        <v>16</v>
      </c>
      <c r="AW71" s="388">
        <f t="shared" si="13"/>
        <v>1</v>
      </c>
      <c r="AX71" s="388">
        <v>0</v>
      </c>
      <c r="AY71" s="382">
        <v>4</v>
      </c>
      <c r="AZ71" s="382">
        <v>2</v>
      </c>
      <c r="BA71" s="382">
        <v>4</v>
      </c>
      <c r="BB71" s="382">
        <v>6</v>
      </c>
      <c r="BC71" s="382">
        <v>4</v>
      </c>
      <c r="BD71" s="382">
        <v>6</v>
      </c>
      <c r="BE71" s="382">
        <v>2</v>
      </c>
      <c r="BF71" s="382">
        <v>4</v>
      </c>
      <c r="BG71" s="382">
        <v>6</v>
      </c>
      <c r="BH71" s="382">
        <v>1</v>
      </c>
      <c r="BI71" s="382">
        <v>1</v>
      </c>
      <c r="BJ71" s="382">
        <v>1</v>
      </c>
      <c r="BK71" s="390"/>
    </row>
    <row r="72" spans="1:63" s="344" customFormat="1" x14ac:dyDescent="0.25">
      <c r="A72" s="381">
        <v>65</v>
      </c>
      <c r="B72" s="382">
        <v>6953156273085</v>
      </c>
      <c r="C72" s="382">
        <v>734920</v>
      </c>
      <c r="D72" s="382" t="s">
        <v>162</v>
      </c>
      <c r="E72" s="382" t="s">
        <v>163</v>
      </c>
      <c r="F72" s="382">
        <v>69</v>
      </c>
      <c r="G72" s="382">
        <v>34.5</v>
      </c>
      <c r="H72" s="383" t="str">
        <f t="shared" ref="H72:H135" si="14">IF(AY72-W72&lt;1,"-",AY72-W72)</f>
        <v>-</v>
      </c>
      <c r="I72" s="383" t="str">
        <f t="shared" ref="I72:I135" si="15">IF(AZ72-Y72&lt;1,"-",AZ72-Y72)</f>
        <v>-</v>
      </c>
      <c r="J72" s="383" t="str">
        <f t="shared" ref="J72:J135" si="16">IF(BA72-AA72&lt;1,"-",BA72-AA72)</f>
        <v>-</v>
      </c>
      <c r="K72" s="383">
        <f t="shared" ref="K72:K135" si="17">IF(BB72-AC72&lt;1,"-",BB72-AC72)</f>
        <v>1</v>
      </c>
      <c r="L72" s="383">
        <f t="shared" ref="L72:L135" si="18">IF(BC72-AE72&lt;1,"-",BC72-AE72)</f>
        <v>3</v>
      </c>
      <c r="M72" s="383" t="str">
        <f t="shared" ref="M72:M135" si="19">IF(BD72-AG72&lt;1,"-",BD72-AG72)</f>
        <v>-</v>
      </c>
      <c r="N72" s="383" t="str">
        <f t="shared" ref="N72:N135" si="20">IF(BE72-AI72&lt;1,"-",BE72-AI72)</f>
        <v>-</v>
      </c>
      <c r="O72" s="383" t="str">
        <f t="shared" ref="O72:O135" si="21">IF(BF72-AK72&lt;1,"-",BF72-AK72)</f>
        <v>-</v>
      </c>
      <c r="P72" s="383">
        <f t="shared" ref="P72:P135" si="22">IF(BG72-AM72&lt;1,"-",BG72-AM72)</f>
        <v>5</v>
      </c>
      <c r="Q72" s="383" t="str">
        <f t="shared" ref="Q72:Q135" si="23">IF(BH72-AO72&lt;1,"-",BH72-AO72)</f>
        <v>-</v>
      </c>
      <c r="R72" s="383" t="str">
        <f t="shared" ref="R72:R135" si="24">IF(BI72-AQ72&lt;1,"-",BI72-AQ72)</f>
        <v>-</v>
      </c>
      <c r="S72" s="383" t="str">
        <f t="shared" ref="S72:S135" si="25">IF(BJ72-AS72&lt;1,"-",BJ72-AS72)</f>
        <v>-</v>
      </c>
      <c r="T72" s="384">
        <f t="shared" si="12"/>
        <v>9</v>
      </c>
      <c r="U72" s="385">
        <v>2</v>
      </c>
      <c r="V72" s="386"/>
      <c r="W72" s="382">
        <v>2</v>
      </c>
      <c r="X72" s="382">
        <v>0</v>
      </c>
      <c r="Y72" s="382">
        <v>0</v>
      </c>
      <c r="Z72" s="382">
        <v>0</v>
      </c>
      <c r="AA72" s="382">
        <v>0</v>
      </c>
      <c r="AB72" s="382">
        <v>0</v>
      </c>
      <c r="AC72" s="382">
        <v>5</v>
      </c>
      <c r="AD72" s="382">
        <v>0</v>
      </c>
      <c r="AE72" s="382">
        <v>1</v>
      </c>
      <c r="AF72" s="382">
        <v>0</v>
      </c>
      <c r="AG72" s="382">
        <v>7</v>
      </c>
      <c r="AH72" s="382">
        <v>1</v>
      </c>
      <c r="AI72" s="382">
        <v>0</v>
      </c>
      <c r="AJ72" s="382">
        <v>0</v>
      </c>
      <c r="AK72" s="382">
        <v>4</v>
      </c>
      <c r="AL72" s="382">
        <v>0</v>
      </c>
      <c r="AM72" s="382">
        <v>1</v>
      </c>
      <c r="AN72" s="382">
        <v>2</v>
      </c>
      <c r="AO72" s="382">
        <v>0</v>
      </c>
      <c r="AP72" s="382">
        <v>0</v>
      </c>
      <c r="AQ72" s="382">
        <v>0</v>
      </c>
      <c r="AR72" s="382">
        <v>0</v>
      </c>
      <c r="AS72" s="382">
        <v>0</v>
      </c>
      <c r="AT72" s="382">
        <v>0</v>
      </c>
      <c r="AU72" s="388"/>
      <c r="AV72" s="388">
        <f t="shared" si="13"/>
        <v>20</v>
      </c>
      <c r="AW72" s="388">
        <f t="shared" si="13"/>
        <v>3</v>
      </c>
      <c r="AX72" s="388">
        <v>0</v>
      </c>
      <c r="AY72" s="382">
        <v>0</v>
      </c>
      <c r="AZ72" s="382">
        <v>0</v>
      </c>
      <c r="BA72" s="382">
        <v>0</v>
      </c>
      <c r="BB72" s="382">
        <v>6</v>
      </c>
      <c r="BC72" s="382">
        <v>4</v>
      </c>
      <c r="BD72" s="382">
        <v>6</v>
      </c>
      <c r="BE72" s="382">
        <v>0</v>
      </c>
      <c r="BF72" s="382">
        <v>4</v>
      </c>
      <c r="BG72" s="382">
        <v>6</v>
      </c>
      <c r="BH72" s="382">
        <v>0</v>
      </c>
      <c r="BI72" s="382">
        <v>0</v>
      </c>
      <c r="BJ72" s="382">
        <v>0</v>
      </c>
      <c r="BK72" s="390"/>
    </row>
    <row r="73" spans="1:63" s="344" customFormat="1" x14ac:dyDescent="0.25">
      <c r="A73" s="381">
        <v>66</v>
      </c>
      <c r="B73" s="382">
        <v>6953156273092</v>
      </c>
      <c r="C73" s="382">
        <v>734921</v>
      </c>
      <c r="D73" s="382" t="s">
        <v>164</v>
      </c>
      <c r="E73" s="382" t="s">
        <v>165</v>
      </c>
      <c r="F73" s="382">
        <v>69</v>
      </c>
      <c r="G73" s="382">
        <v>34.5</v>
      </c>
      <c r="H73" s="383" t="str">
        <f t="shared" si="14"/>
        <v>-</v>
      </c>
      <c r="I73" s="383" t="str">
        <f t="shared" si="15"/>
        <v>-</v>
      </c>
      <c r="J73" s="383" t="str">
        <f t="shared" si="16"/>
        <v>-</v>
      </c>
      <c r="K73" s="383" t="str">
        <f t="shared" si="17"/>
        <v>-</v>
      </c>
      <c r="L73" s="383">
        <f t="shared" si="18"/>
        <v>2</v>
      </c>
      <c r="M73" s="383" t="str">
        <f t="shared" si="19"/>
        <v>-</v>
      </c>
      <c r="N73" s="383" t="str">
        <f t="shared" si="20"/>
        <v>-</v>
      </c>
      <c r="O73" s="383" t="str">
        <f t="shared" si="21"/>
        <v>-</v>
      </c>
      <c r="P73" s="383" t="str">
        <f t="shared" si="22"/>
        <v>-</v>
      </c>
      <c r="Q73" s="383" t="str">
        <f t="shared" si="23"/>
        <v>-</v>
      </c>
      <c r="R73" s="383" t="str">
        <f t="shared" si="24"/>
        <v>-</v>
      </c>
      <c r="S73" s="383" t="str">
        <f t="shared" si="25"/>
        <v>-</v>
      </c>
      <c r="T73" s="384">
        <f t="shared" ref="T73:T121" si="26">SUM(H73:S73)</f>
        <v>2</v>
      </c>
      <c r="U73" s="385">
        <v>2</v>
      </c>
      <c r="V73" s="386"/>
      <c r="W73" s="382">
        <v>1</v>
      </c>
      <c r="X73" s="382">
        <v>0</v>
      </c>
      <c r="Y73" s="382">
        <v>0</v>
      </c>
      <c r="Z73" s="382">
        <v>0</v>
      </c>
      <c r="AA73" s="382">
        <v>0</v>
      </c>
      <c r="AB73" s="382">
        <v>0</v>
      </c>
      <c r="AC73" s="382">
        <v>7</v>
      </c>
      <c r="AD73" s="382">
        <v>0</v>
      </c>
      <c r="AE73" s="382">
        <v>2</v>
      </c>
      <c r="AF73" s="382">
        <v>0</v>
      </c>
      <c r="AG73" s="382">
        <v>7</v>
      </c>
      <c r="AH73" s="382">
        <v>0</v>
      </c>
      <c r="AI73" s="382">
        <v>0</v>
      </c>
      <c r="AJ73" s="382">
        <v>0</v>
      </c>
      <c r="AK73" s="382">
        <v>5</v>
      </c>
      <c r="AL73" s="382">
        <v>0</v>
      </c>
      <c r="AM73" s="382">
        <v>7</v>
      </c>
      <c r="AN73" s="382">
        <v>0</v>
      </c>
      <c r="AO73" s="382">
        <v>0</v>
      </c>
      <c r="AP73" s="382">
        <v>0</v>
      </c>
      <c r="AQ73" s="382">
        <v>0</v>
      </c>
      <c r="AR73" s="382">
        <v>0</v>
      </c>
      <c r="AS73" s="382">
        <v>0</v>
      </c>
      <c r="AT73" s="382">
        <v>0</v>
      </c>
      <c r="AU73" s="388"/>
      <c r="AV73" s="388">
        <f t="shared" ref="AV73:AW136" si="27">SUM(AS73,AQ73,AO73,AM73,AK73,AI73,AG73,AE73,AC73,AA73,Y73,W73)</f>
        <v>29</v>
      </c>
      <c r="AW73" s="388">
        <f t="shared" si="27"/>
        <v>0</v>
      </c>
      <c r="AX73" s="388">
        <v>0</v>
      </c>
      <c r="AY73" s="382">
        <v>0</v>
      </c>
      <c r="AZ73" s="382">
        <v>0</v>
      </c>
      <c r="BA73" s="382">
        <v>0</v>
      </c>
      <c r="BB73" s="382">
        <v>6</v>
      </c>
      <c r="BC73" s="382">
        <v>4</v>
      </c>
      <c r="BD73" s="382">
        <v>6</v>
      </c>
      <c r="BE73" s="382">
        <v>0</v>
      </c>
      <c r="BF73" s="382">
        <v>4</v>
      </c>
      <c r="BG73" s="382">
        <v>6</v>
      </c>
      <c r="BH73" s="382">
        <v>0</v>
      </c>
      <c r="BI73" s="382">
        <v>0</v>
      </c>
      <c r="BJ73" s="382">
        <v>0</v>
      </c>
      <c r="BK73" s="390"/>
    </row>
    <row r="74" spans="1:63" s="344" customFormat="1" x14ac:dyDescent="0.25">
      <c r="A74" s="381">
        <v>67</v>
      </c>
      <c r="B74" s="382">
        <v>6953156273108</v>
      </c>
      <c r="C74" s="382">
        <v>734922</v>
      </c>
      <c r="D74" s="382" t="s">
        <v>166</v>
      </c>
      <c r="E74" s="382" t="s">
        <v>167</v>
      </c>
      <c r="F74" s="382">
        <v>69</v>
      </c>
      <c r="G74" s="382">
        <v>34.5</v>
      </c>
      <c r="H74" s="383" t="str">
        <f t="shared" si="14"/>
        <v>-</v>
      </c>
      <c r="I74" s="383" t="str">
        <f t="shared" si="15"/>
        <v>-</v>
      </c>
      <c r="J74" s="383" t="str">
        <f t="shared" si="16"/>
        <v>-</v>
      </c>
      <c r="K74" s="383">
        <f t="shared" si="17"/>
        <v>5</v>
      </c>
      <c r="L74" s="383">
        <f t="shared" si="18"/>
        <v>4</v>
      </c>
      <c r="M74" s="383" t="str">
        <f t="shared" si="19"/>
        <v>-</v>
      </c>
      <c r="N74" s="383" t="str">
        <f t="shared" si="20"/>
        <v>-</v>
      </c>
      <c r="O74" s="383">
        <f t="shared" si="21"/>
        <v>3</v>
      </c>
      <c r="P74" s="383">
        <f t="shared" si="22"/>
        <v>2</v>
      </c>
      <c r="Q74" s="383" t="str">
        <f t="shared" si="23"/>
        <v>-</v>
      </c>
      <c r="R74" s="383" t="str">
        <f t="shared" si="24"/>
        <v>-</v>
      </c>
      <c r="S74" s="383" t="str">
        <f t="shared" si="25"/>
        <v>-</v>
      </c>
      <c r="T74" s="384">
        <f t="shared" si="26"/>
        <v>14</v>
      </c>
      <c r="U74" s="385">
        <v>3</v>
      </c>
      <c r="V74" s="386"/>
      <c r="W74" s="382">
        <v>0</v>
      </c>
      <c r="X74" s="382">
        <v>0</v>
      </c>
      <c r="Y74" s="382">
        <v>0</v>
      </c>
      <c r="Z74" s="382">
        <v>0</v>
      </c>
      <c r="AA74" s="382">
        <v>0</v>
      </c>
      <c r="AB74" s="382">
        <v>0</v>
      </c>
      <c r="AC74" s="382">
        <v>1</v>
      </c>
      <c r="AD74" s="382">
        <v>0</v>
      </c>
      <c r="AE74" s="382">
        <v>0</v>
      </c>
      <c r="AF74" s="382">
        <v>0</v>
      </c>
      <c r="AG74" s="382">
        <v>7</v>
      </c>
      <c r="AH74" s="382">
        <v>2</v>
      </c>
      <c r="AI74" s="382">
        <v>0</v>
      </c>
      <c r="AJ74" s="382">
        <v>2</v>
      </c>
      <c r="AK74" s="382">
        <v>1</v>
      </c>
      <c r="AL74" s="382">
        <v>0</v>
      </c>
      <c r="AM74" s="382">
        <v>4</v>
      </c>
      <c r="AN74" s="382">
        <v>0</v>
      </c>
      <c r="AO74" s="382">
        <v>0</v>
      </c>
      <c r="AP74" s="382">
        <v>0</v>
      </c>
      <c r="AQ74" s="382">
        <v>0</v>
      </c>
      <c r="AR74" s="382">
        <v>0</v>
      </c>
      <c r="AS74" s="382">
        <v>0</v>
      </c>
      <c r="AT74" s="382">
        <v>0</v>
      </c>
      <c r="AU74" s="388"/>
      <c r="AV74" s="388">
        <f t="shared" si="27"/>
        <v>13</v>
      </c>
      <c r="AW74" s="388">
        <f t="shared" si="27"/>
        <v>4</v>
      </c>
      <c r="AX74" s="388">
        <v>0</v>
      </c>
      <c r="AY74" s="382">
        <v>0</v>
      </c>
      <c r="AZ74" s="382">
        <v>0</v>
      </c>
      <c r="BA74" s="382">
        <v>0</v>
      </c>
      <c r="BB74" s="382">
        <v>6</v>
      </c>
      <c r="BC74" s="382">
        <v>4</v>
      </c>
      <c r="BD74" s="382">
        <v>6</v>
      </c>
      <c r="BE74" s="382">
        <v>0</v>
      </c>
      <c r="BF74" s="382">
        <v>4</v>
      </c>
      <c r="BG74" s="382">
        <v>6</v>
      </c>
      <c r="BH74" s="382">
        <v>0</v>
      </c>
      <c r="BI74" s="382">
        <v>0</v>
      </c>
      <c r="BJ74" s="382">
        <v>0</v>
      </c>
      <c r="BK74" s="390"/>
    </row>
    <row r="75" spans="1:63" s="344" customFormat="1" x14ac:dyDescent="0.25">
      <c r="A75" s="381">
        <v>68</v>
      </c>
      <c r="B75" s="382">
        <v>6953156260573</v>
      </c>
      <c r="C75" s="382">
        <v>734923</v>
      </c>
      <c r="D75" s="382" t="s">
        <v>168</v>
      </c>
      <c r="E75" s="382" t="s">
        <v>169</v>
      </c>
      <c r="F75" s="382">
        <v>59</v>
      </c>
      <c r="G75" s="382">
        <v>29.5</v>
      </c>
      <c r="H75" s="383" t="str">
        <f t="shared" si="14"/>
        <v>-</v>
      </c>
      <c r="I75" s="383" t="str">
        <f t="shared" si="15"/>
        <v>-</v>
      </c>
      <c r="J75" s="383" t="str">
        <f t="shared" si="16"/>
        <v>-</v>
      </c>
      <c r="K75" s="383" t="str">
        <f t="shared" si="17"/>
        <v>-</v>
      </c>
      <c r="L75" s="383" t="str">
        <f t="shared" si="18"/>
        <v>-</v>
      </c>
      <c r="M75" s="383" t="str">
        <f t="shared" si="19"/>
        <v>-</v>
      </c>
      <c r="N75" s="383" t="str">
        <f t="shared" si="20"/>
        <v>-</v>
      </c>
      <c r="O75" s="383" t="str">
        <f t="shared" si="21"/>
        <v>-</v>
      </c>
      <c r="P75" s="383" t="str">
        <f t="shared" si="22"/>
        <v>-</v>
      </c>
      <c r="Q75" s="383" t="str">
        <f t="shared" si="23"/>
        <v>-</v>
      </c>
      <c r="R75" s="383" t="str">
        <f t="shared" si="24"/>
        <v>-</v>
      </c>
      <c r="S75" s="383" t="str">
        <f t="shared" si="25"/>
        <v>-</v>
      </c>
      <c r="T75" s="384">
        <f t="shared" si="26"/>
        <v>0</v>
      </c>
      <c r="U75" s="385">
        <v>0</v>
      </c>
      <c r="V75" s="386"/>
      <c r="W75" s="382">
        <v>0</v>
      </c>
      <c r="X75" s="382">
        <v>0</v>
      </c>
      <c r="Y75" s="382">
        <v>0</v>
      </c>
      <c r="Z75" s="382">
        <v>0</v>
      </c>
      <c r="AA75" s="382">
        <v>0</v>
      </c>
      <c r="AB75" s="382">
        <v>0</v>
      </c>
      <c r="AC75" s="382">
        <v>0</v>
      </c>
      <c r="AD75" s="382">
        <v>0</v>
      </c>
      <c r="AE75" s="382">
        <v>0</v>
      </c>
      <c r="AF75" s="382">
        <v>0</v>
      </c>
      <c r="AG75" s="382">
        <v>0</v>
      </c>
      <c r="AH75" s="382">
        <v>0</v>
      </c>
      <c r="AI75" s="382">
        <v>0</v>
      </c>
      <c r="AJ75" s="382">
        <v>0</v>
      </c>
      <c r="AK75" s="382">
        <v>0</v>
      </c>
      <c r="AL75" s="382">
        <v>0</v>
      </c>
      <c r="AM75" s="382">
        <v>0</v>
      </c>
      <c r="AN75" s="382">
        <v>0</v>
      </c>
      <c r="AO75" s="382">
        <v>0</v>
      </c>
      <c r="AP75" s="382">
        <v>0</v>
      </c>
      <c r="AQ75" s="382">
        <v>0</v>
      </c>
      <c r="AR75" s="382">
        <v>0</v>
      </c>
      <c r="AS75" s="382">
        <v>0</v>
      </c>
      <c r="AT75" s="382">
        <v>0</v>
      </c>
      <c r="AU75" s="388"/>
      <c r="AV75" s="388">
        <f t="shared" si="27"/>
        <v>0</v>
      </c>
      <c r="AW75" s="388">
        <f t="shared" si="27"/>
        <v>0</v>
      </c>
      <c r="AX75" s="388">
        <v>0</v>
      </c>
      <c r="AY75" s="382">
        <v>0</v>
      </c>
      <c r="AZ75" s="382">
        <v>0</v>
      </c>
      <c r="BA75" s="382">
        <v>0</v>
      </c>
      <c r="BB75" s="382">
        <v>0</v>
      </c>
      <c r="BC75" s="382">
        <v>0</v>
      </c>
      <c r="BD75" s="382">
        <v>0</v>
      </c>
      <c r="BE75" s="382">
        <v>0</v>
      </c>
      <c r="BF75" s="382">
        <v>0</v>
      </c>
      <c r="BG75" s="382">
        <v>0</v>
      </c>
      <c r="BH75" s="382">
        <v>0</v>
      </c>
      <c r="BI75" s="382">
        <v>0</v>
      </c>
      <c r="BJ75" s="382">
        <v>0</v>
      </c>
      <c r="BK75" s="390"/>
    </row>
    <row r="76" spans="1:63" s="344" customFormat="1" x14ac:dyDescent="0.25">
      <c r="A76" s="381">
        <v>69</v>
      </c>
      <c r="B76" s="382">
        <v>6953156260580</v>
      </c>
      <c r="C76" s="382">
        <v>734924</v>
      </c>
      <c r="D76" s="382" t="s">
        <v>170</v>
      </c>
      <c r="E76" s="382" t="s">
        <v>171</v>
      </c>
      <c r="F76" s="382">
        <v>59</v>
      </c>
      <c r="G76" s="382">
        <v>29.5</v>
      </c>
      <c r="H76" s="383" t="str">
        <f t="shared" si="14"/>
        <v>-</v>
      </c>
      <c r="I76" s="383" t="str">
        <f t="shared" si="15"/>
        <v>-</v>
      </c>
      <c r="J76" s="383" t="str">
        <f t="shared" si="16"/>
        <v>-</v>
      </c>
      <c r="K76" s="383" t="str">
        <f t="shared" si="17"/>
        <v>-</v>
      </c>
      <c r="L76" s="383" t="str">
        <f t="shared" si="18"/>
        <v>-</v>
      </c>
      <c r="M76" s="383" t="str">
        <f t="shared" si="19"/>
        <v>-</v>
      </c>
      <c r="N76" s="383" t="str">
        <f t="shared" si="20"/>
        <v>-</v>
      </c>
      <c r="O76" s="383" t="str">
        <f t="shared" si="21"/>
        <v>-</v>
      </c>
      <c r="P76" s="383" t="str">
        <f t="shared" si="22"/>
        <v>-</v>
      </c>
      <c r="Q76" s="383" t="str">
        <f t="shared" si="23"/>
        <v>-</v>
      </c>
      <c r="R76" s="383" t="str">
        <f t="shared" si="24"/>
        <v>-</v>
      </c>
      <c r="S76" s="383" t="str">
        <f t="shared" si="25"/>
        <v>-</v>
      </c>
      <c r="T76" s="384">
        <f t="shared" si="26"/>
        <v>0</v>
      </c>
      <c r="U76" s="385">
        <v>0</v>
      </c>
      <c r="V76" s="386"/>
      <c r="W76" s="382">
        <v>0</v>
      </c>
      <c r="X76" s="382">
        <v>0</v>
      </c>
      <c r="Y76" s="382">
        <v>0</v>
      </c>
      <c r="Z76" s="382">
        <v>0</v>
      </c>
      <c r="AA76" s="382">
        <v>0</v>
      </c>
      <c r="AB76" s="382">
        <v>0</v>
      </c>
      <c r="AC76" s="382">
        <v>0</v>
      </c>
      <c r="AD76" s="382">
        <v>0</v>
      </c>
      <c r="AE76" s="382">
        <v>0</v>
      </c>
      <c r="AF76" s="382">
        <v>0</v>
      </c>
      <c r="AG76" s="382">
        <v>0</v>
      </c>
      <c r="AH76" s="382">
        <v>0</v>
      </c>
      <c r="AI76" s="382">
        <v>0</v>
      </c>
      <c r="AJ76" s="382">
        <v>0</v>
      </c>
      <c r="AK76" s="382">
        <v>0</v>
      </c>
      <c r="AL76" s="382">
        <v>0</v>
      </c>
      <c r="AM76" s="382">
        <v>0</v>
      </c>
      <c r="AN76" s="382">
        <v>0</v>
      </c>
      <c r="AO76" s="382">
        <v>0</v>
      </c>
      <c r="AP76" s="382">
        <v>0</v>
      </c>
      <c r="AQ76" s="382">
        <v>0</v>
      </c>
      <c r="AR76" s="382">
        <v>0</v>
      </c>
      <c r="AS76" s="382">
        <v>0</v>
      </c>
      <c r="AT76" s="382">
        <v>0</v>
      </c>
      <c r="AU76" s="388"/>
      <c r="AV76" s="388">
        <f t="shared" si="27"/>
        <v>0</v>
      </c>
      <c r="AW76" s="388">
        <f t="shared" si="27"/>
        <v>0</v>
      </c>
      <c r="AX76" s="388">
        <v>0</v>
      </c>
      <c r="AY76" s="382">
        <v>0</v>
      </c>
      <c r="AZ76" s="382">
        <v>0</v>
      </c>
      <c r="BA76" s="382">
        <v>0</v>
      </c>
      <c r="BB76" s="382">
        <v>0</v>
      </c>
      <c r="BC76" s="382">
        <v>0</v>
      </c>
      <c r="BD76" s="382">
        <v>0</v>
      </c>
      <c r="BE76" s="382">
        <v>0</v>
      </c>
      <c r="BF76" s="382">
        <v>0</v>
      </c>
      <c r="BG76" s="382">
        <v>0</v>
      </c>
      <c r="BH76" s="382">
        <v>0</v>
      </c>
      <c r="BI76" s="382">
        <v>0</v>
      </c>
      <c r="BJ76" s="382">
        <v>0</v>
      </c>
      <c r="BK76" s="390"/>
    </row>
    <row r="77" spans="1:63" s="344" customFormat="1" x14ac:dyDescent="0.25">
      <c r="A77" s="381">
        <v>70</v>
      </c>
      <c r="B77" s="382">
        <v>6953156260597</v>
      </c>
      <c r="C77" s="382">
        <v>734925</v>
      </c>
      <c r="D77" s="382" t="s">
        <v>172</v>
      </c>
      <c r="E77" s="382" t="s">
        <v>173</v>
      </c>
      <c r="F77" s="382">
        <v>59</v>
      </c>
      <c r="G77" s="382">
        <v>29.5</v>
      </c>
      <c r="H77" s="383" t="str">
        <f t="shared" si="14"/>
        <v>-</v>
      </c>
      <c r="I77" s="383" t="str">
        <f t="shared" si="15"/>
        <v>-</v>
      </c>
      <c r="J77" s="383" t="str">
        <f t="shared" si="16"/>
        <v>-</v>
      </c>
      <c r="K77" s="383" t="str">
        <f t="shared" si="17"/>
        <v>-</v>
      </c>
      <c r="L77" s="383" t="str">
        <f t="shared" si="18"/>
        <v>-</v>
      </c>
      <c r="M77" s="383" t="str">
        <f t="shared" si="19"/>
        <v>-</v>
      </c>
      <c r="N77" s="383" t="str">
        <f t="shared" si="20"/>
        <v>-</v>
      </c>
      <c r="O77" s="383" t="str">
        <f t="shared" si="21"/>
        <v>-</v>
      </c>
      <c r="P77" s="383" t="str">
        <f t="shared" si="22"/>
        <v>-</v>
      </c>
      <c r="Q77" s="383" t="str">
        <f t="shared" si="23"/>
        <v>-</v>
      </c>
      <c r="R77" s="383" t="str">
        <f t="shared" si="24"/>
        <v>-</v>
      </c>
      <c r="S77" s="383" t="str">
        <f t="shared" si="25"/>
        <v>-</v>
      </c>
      <c r="T77" s="384">
        <f t="shared" si="26"/>
        <v>0</v>
      </c>
      <c r="U77" s="385">
        <v>0</v>
      </c>
      <c r="V77" s="386"/>
      <c r="W77" s="382">
        <v>0</v>
      </c>
      <c r="X77" s="382">
        <v>0</v>
      </c>
      <c r="Y77" s="382">
        <v>0</v>
      </c>
      <c r="Z77" s="382">
        <v>0</v>
      </c>
      <c r="AA77" s="382">
        <v>0</v>
      </c>
      <c r="AB77" s="382">
        <v>0</v>
      </c>
      <c r="AC77" s="382">
        <v>0</v>
      </c>
      <c r="AD77" s="382">
        <v>0</v>
      </c>
      <c r="AE77" s="382">
        <v>0</v>
      </c>
      <c r="AF77" s="382">
        <v>0</v>
      </c>
      <c r="AG77" s="382">
        <v>0</v>
      </c>
      <c r="AH77" s="382">
        <v>0</v>
      </c>
      <c r="AI77" s="382">
        <v>0</v>
      </c>
      <c r="AJ77" s="382">
        <v>0</v>
      </c>
      <c r="AK77" s="382">
        <v>0</v>
      </c>
      <c r="AL77" s="382">
        <v>0</v>
      </c>
      <c r="AM77" s="382">
        <v>0</v>
      </c>
      <c r="AN77" s="382">
        <v>0</v>
      </c>
      <c r="AO77" s="382">
        <v>0</v>
      </c>
      <c r="AP77" s="382">
        <v>0</v>
      </c>
      <c r="AQ77" s="382">
        <v>0</v>
      </c>
      <c r="AR77" s="382">
        <v>0</v>
      </c>
      <c r="AS77" s="382">
        <v>0</v>
      </c>
      <c r="AT77" s="382">
        <v>0</v>
      </c>
      <c r="AU77" s="388"/>
      <c r="AV77" s="388">
        <f t="shared" si="27"/>
        <v>0</v>
      </c>
      <c r="AW77" s="388">
        <f t="shared" si="27"/>
        <v>0</v>
      </c>
      <c r="AX77" s="388">
        <v>0</v>
      </c>
      <c r="AY77" s="382">
        <v>0</v>
      </c>
      <c r="AZ77" s="382">
        <v>0</v>
      </c>
      <c r="BA77" s="382">
        <v>0</v>
      </c>
      <c r="BB77" s="382">
        <v>0</v>
      </c>
      <c r="BC77" s="382">
        <v>0</v>
      </c>
      <c r="BD77" s="382">
        <v>0</v>
      </c>
      <c r="BE77" s="382">
        <v>0</v>
      </c>
      <c r="BF77" s="382">
        <v>0</v>
      </c>
      <c r="BG77" s="382">
        <v>0</v>
      </c>
      <c r="BH77" s="382">
        <v>0</v>
      </c>
      <c r="BI77" s="382">
        <v>0</v>
      </c>
      <c r="BJ77" s="382">
        <v>0</v>
      </c>
      <c r="BK77" s="390"/>
    </row>
    <row r="78" spans="1:63" s="344" customFormat="1" x14ac:dyDescent="0.25">
      <c r="A78" s="381">
        <v>71</v>
      </c>
      <c r="B78" s="382">
        <v>6953156260603</v>
      </c>
      <c r="C78" s="382">
        <v>734926</v>
      </c>
      <c r="D78" s="382" t="s">
        <v>174</v>
      </c>
      <c r="E78" s="382" t="s">
        <v>175</v>
      </c>
      <c r="F78" s="382">
        <v>49</v>
      </c>
      <c r="G78" s="382">
        <v>24.5</v>
      </c>
      <c r="H78" s="383" t="str">
        <f t="shared" si="14"/>
        <v>-</v>
      </c>
      <c r="I78" s="383" t="str">
        <f t="shared" si="15"/>
        <v>-</v>
      </c>
      <c r="J78" s="383" t="str">
        <f t="shared" si="16"/>
        <v>-</v>
      </c>
      <c r="K78" s="383" t="str">
        <f t="shared" si="17"/>
        <v>-</v>
      </c>
      <c r="L78" s="383" t="str">
        <f t="shared" si="18"/>
        <v>-</v>
      </c>
      <c r="M78" s="383" t="str">
        <f t="shared" si="19"/>
        <v>-</v>
      </c>
      <c r="N78" s="383" t="str">
        <f t="shared" si="20"/>
        <v>-</v>
      </c>
      <c r="O78" s="383" t="str">
        <f t="shared" si="21"/>
        <v>-</v>
      </c>
      <c r="P78" s="383" t="str">
        <f t="shared" si="22"/>
        <v>-</v>
      </c>
      <c r="Q78" s="383" t="str">
        <f t="shared" si="23"/>
        <v>-</v>
      </c>
      <c r="R78" s="383" t="str">
        <f t="shared" si="24"/>
        <v>-</v>
      </c>
      <c r="S78" s="383" t="str">
        <f t="shared" si="25"/>
        <v>-</v>
      </c>
      <c r="T78" s="384">
        <f t="shared" si="26"/>
        <v>0</v>
      </c>
      <c r="U78" s="385">
        <v>0</v>
      </c>
      <c r="V78" s="386"/>
      <c r="W78" s="382">
        <v>0</v>
      </c>
      <c r="X78" s="382">
        <v>0</v>
      </c>
      <c r="Y78" s="382">
        <v>0</v>
      </c>
      <c r="Z78" s="382">
        <v>0</v>
      </c>
      <c r="AA78" s="382">
        <v>0</v>
      </c>
      <c r="AB78" s="382">
        <v>0</v>
      </c>
      <c r="AC78" s="382">
        <v>0</v>
      </c>
      <c r="AD78" s="382">
        <v>0</v>
      </c>
      <c r="AE78" s="382">
        <v>0</v>
      </c>
      <c r="AF78" s="382">
        <v>0</v>
      </c>
      <c r="AG78" s="382">
        <v>0</v>
      </c>
      <c r="AH78" s="382">
        <v>0</v>
      </c>
      <c r="AI78" s="382">
        <v>0</v>
      </c>
      <c r="AJ78" s="382">
        <v>0</v>
      </c>
      <c r="AK78" s="382">
        <v>0</v>
      </c>
      <c r="AL78" s="382">
        <v>0</v>
      </c>
      <c r="AM78" s="382">
        <v>0</v>
      </c>
      <c r="AN78" s="382">
        <v>0</v>
      </c>
      <c r="AO78" s="382">
        <v>0</v>
      </c>
      <c r="AP78" s="382">
        <v>0</v>
      </c>
      <c r="AQ78" s="382">
        <v>0</v>
      </c>
      <c r="AR78" s="382">
        <v>0</v>
      </c>
      <c r="AS78" s="382">
        <v>0</v>
      </c>
      <c r="AT78" s="382">
        <v>0</v>
      </c>
      <c r="AU78" s="388"/>
      <c r="AV78" s="388">
        <f t="shared" si="27"/>
        <v>0</v>
      </c>
      <c r="AW78" s="388">
        <f t="shared" si="27"/>
        <v>0</v>
      </c>
      <c r="AX78" s="388">
        <v>0</v>
      </c>
      <c r="AY78" s="382">
        <v>0</v>
      </c>
      <c r="AZ78" s="382">
        <v>0</v>
      </c>
      <c r="BA78" s="382">
        <v>0</v>
      </c>
      <c r="BB78" s="382">
        <v>0</v>
      </c>
      <c r="BC78" s="382">
        <v>0</v>
      </c>
      <c r="BD78" s="382">
        <v>0</v>
      </c>
      <c r="BE78" s="382">
        <v>0</v>
      </c>
      <c r="BF78" s="382">
        <v>0</v>
      </c>
      <c r="BG78" s="382">
        <v>0</v>
      </c>
      <c r="BH78" s="382">
        <v>0</v>
      </c>
      <c r="BI78" s="382">
        <v>0</v>
      </c>
      <c r="BJ78" s="382">
        <v>0</v>
      </c>
      <c r="BK78" s="390"/>
    </row>
    <row r="79" spans="1:63" s="344" customFormat="1" x14ac:dyDescent="0.25">
      <c r="A79" s="381">
        <v>72</v>
      </c>
      <c r="B79" s="382">
        <v>6953156253063</v>
      </c>
      <c r="C79" s="382">
        <v>734927</v>
      </c>
      <c r="D79" s="382" t="s">
        <v>176</v>
      </c>
      <c r="E79" s="382" t="s">
        <v>177</v>
      </c>
      <c r="F79" s="382">
        <v>49</v>
      </c>
      <c r="G79" s="382">
        <v>24.5</v>
      </c>
      <c r="H79" s="383">
        <f t="shared" si="14"/>
        <v>3</v>
      </c>
      <c r="I79" s="383">
        <f t="shared" si="15"/>
        <v>3</v>
      </c>
      <c r="J79" s="383">
        <f t="shared" si="16"/>
        <v>2</v>
      </c>
      <c r="K79" s="383" t="str">
        <f t="shared" si="17"/>
        <v>-</v>
      </c>
      <c r="L79" s="383">
        <f t="shared" si="18"/>
        <v>2</v>
      </c>
      <c r="M79" s="383" t="str">
        <f t="shared" si="19"/>
        <v>-</v>
      </c>
      <c r="N79" s="383" t="str">
        <f t="shared" si="20"/>
        <v>-</v>
      </c>
      <c r="O79" s="383">
        <f t="shared" si="21"/>
        <v>1</v>
      </c>
      <c r="P79" s="383">
        <f t="shared" si="22"/>
        <v>5</v>
      </c>
      <c r="Q79" s="383" t="str">
        <f t="shared" si="23"/>
        <v>-</v>
      </c>
      <c r="R79" s="383" t="str">
        <f t="shared" si="24"/>
        <v>-</v>
      </c>
      <c r="S79" s="383">
        <f t="shared" si="25"/>
        <v>1</v>
      </c>
      <c r="T79" s="384">
        <f t="shared" si="26"/>
        <v>17</v>
      </c>
      <c r="U79" s="385">
        <v>5</v>
      </c>
      <c r="V79" s="386"/>
      <c r="W79" s="382">
        <v>1</v>
      </c>
      <c r="X79" s="382">
        <v>0</v>
      </c>
      <c r="Y79" s="382">
        <v>-1</v>
      </c>
      <c r="Z79" s="382">
        <v>1</v>
      </c>
      <c r="AA79" s="382">
        <v>2</v>
      </c>
      <c r="AB79" s="382">
        <v>0</v>
      </c>
      <c r="AC79" s="382">
        <v>6</v>
      </c>
      <c r="AD79" s="382">
        <v>1</v>
      </c>
      <c r="AE79" s="382">
        <v>2</v>
      </c>
      <c r="AF79" s="382">
        <v>0</v>
      </c>
      <c r="AG79" s="382">
        <v>8</v>
      </c>
      <c r="AH79" s="382">
        <v>0</v>
      </c>
      <c r="AI79" s="382">
        <v>3</v>
      </c>
      <c r="AJ79" s="382">
        <v>1</v>
      </c>
      <c r="AK79" s="382">
        <v>3</v>
      </c>
      <c r="AL79" s="382">
        <v>0</v>
      </c>
      <c r="AM79" s="382">
        <v>1</v>
      </c>
      <c r="AN79" s="382">
        <v>0</v>
      </c>
      <c r="AO79" s="382">
        <v>1</v>
      </c>
      <c r="AP79" s="382">
        <v>0</v>
      </c>
      <c r="AQ79" s="382">
        <v>1</v>
      </c>
      <c r="AR79" s="382">
        <v>0</v>
      </c>
      <c r="AS79" s="382">
        <v>0</v>
      </c>
      <c r="AT79" s="382">
        <v>0</v>
      </c>
      <c r="AU79" s="388"/>
      <c r="AV79" s="388">
        <f t="shared" si="27"/>
        <v>27</v>
      </c>
      <c r="AW79" s="388">
        <f t="shared" si="27"/>
        <v>3</v>
      </c>
      <c r="AX79" s="388">
        <v>0</v>
      </c>
      <c r="AY79" s="382">
        <v>4</v>
      </c>
      <c r="AZ79" s="382">
        <v>2</v>
      </c>
      <c r="BA79" s="382">
        <v>4</v>
      </c>
      <c r="BB79" s="382">
        <v>6</v>
      </c>
      <c r="BC79" s="382">
        <v>4</v>
      </c>
      <c r="BD79" s="382">
        <v>6</v>
      </c>
      <c r="BE79" s="382">
        <v>2</v>
      </c>
      <c r="BF79" s="382">
        <v>4</v>
      </c>
      <c r="BG79" s="382">
        <v>6</v>
      </c>
      <c r="BH79" s="382">
        <v>1</v>
      </c>
      <c r="BI79" s="382">
        <v>1</v>
      </c>
      <c r="BJ79" s="382">
        <v>1</v>
      </c>
      <c r="BK79" s="390"/>
    </row>
    <row r="80" spans="1:63" s="344" customFormat="1" x14ac:dyDescent="0.25">
      <c r="A80" s="381">
        <v>73</v>
      </c>
      <c r="B80" s="382">
        <v>6953156253070</v>
      </c>
      <c r="C80" s="382">
        <v>734928</v>
      </c>
      <c r="D80" s="382" t="s">
        <v>178</v>
      </c>
      <c r="E80" s="382" t="s">
        <v>179</v>
      </c>
      <c r="F80" s="382">
        <v>49</v>
      </c>
      <c r="G80" s="382">
        <v>24</v>
      </c>
      <c r="H80" s="383" t="str">
        <f t="shared" si="14"/>
        <v>-</v>
      </c>
      <c r="I80" s="383" t="str">
        <f t="shared" si="15"/>
        <v>-</v>
      </c>
      <c r="J80" s="383" t="str">
        <f t="shared" si="16"/>
        <v>-</v>
      </c>
      <c r="K80" s="383" t="str">
        <f t="shared" si="17"/>
        <v>-</v>
      </c>
      <c r="L80" s="383">
        <f t="shared" si="18"/>
        <v>2</v>
      </c>
      <c r="M80" s="383" t="str">
        <f t="shared" si="19"/>
        <v>-</v>
      </c>
      <c r="N80" s="383" t="str">
        <f t="shared" si="20"/>
        <v>-</v>
      </c>
      <c r="O80" s="383" t="str">
        <f t="shared" si="21"/>
        <v>-</v>
      </c>
      <c r="P80" s="383">
        <f t="shared" si="22"/>
        <v>3</v>
      </c>
      <c r="Q80" s="383" t="str">
        <f t="shared" si="23"/>
        <v>-</v>
      </c>
      <c r="R80" s="383" t="str">
        <f t="shared" si="24"/>
        <v>-</v>
      </c>
      <c r="S80" s="383" t="str">
        <f t="shared" si="25"/>
        <v>-</v>
      </c>
      <c r="T80" s="384">
        <f t="shared" si="26"/>
        <v>5</v>
      </c>
      <c r="U80" s="385">
        <v>1</v>
      </c>
      <c r="V80" s="386"/>
      <c r="W80" s="382">
        <v>0</v>
      </c>
      <c r="X80" s="382">
        <v>0</v>
      </c>
      <c r="Y80" s="382">
        <v>0</v>
      </c>
      <c r="Z80" s="382">
        <v>0</v>
      </c>
      <c r="AA80" s="382">
        <v>0</v>
      </c>
      <c r="AB80" s="382">
        <v>0</v>
      </c>
      <c r="AC80" s="382">
        <v>7</v>
      </c>
      <c r="AD80" s="382">
        <v>0</v>
      </c>
      <c r="AE80" s="382">
        <v>2</v>
      </c>
      <c r="AF80" s="382">
        <v>0</v>
      </c>
      <c r="AG80" s="382">
        <v>6</v>
      </c>
      <c r="AH80" s="382">
        <v>0</v>
      </c>
      <c r="AI80" s="382">
        <v>0</v>
      </c>
      <c r="AJ80" s="382">
        <v>0</v>
      </c>
      <c r="AK80" s="382">
        <v>4</v>
      </c>
      <c r="AL80" s="382">
        <v>0</v>
      </c>
      <c r="AM80" s="382">
        <v>3</v>
      </c>
      <c r="AN80" s="382">
        <v>0</v>
      </c>
      <c r="AO80" s="382">
        <v>0</v>
      </c>
      <c r="AP80" s="382">
        <v>0</v>
      </c>
      <c r="AQ80" s="382">
        <v>0</v>
      </c>
      <c r="AR80" s="382">
        <v>0</v>
      </c>
      <c r="AS80" s="382">
        <v>0</v>
      </c>
      <c r="AT80" s="382">
        <v>0</v>
      </c>
      <c r="AU80" s="388"/>
      <c r="AV80" s="388">
        <f t="shared" si="27"/>
        <v>22</v>
      </c>
      <c r="AW80" s="388">
        <f t="shared" si="27"/>
        <v>0</v>
      </c>
      <c r="AX80" s="388">
        <v>0</v>
      </c>
      <c r="AY80" s="382">
        <v>0</v>
      </c>
      <c r="AZ80" s="382">
        <v>0</v>
      </c>
      <c r="BA80" s="382">
        <v>0</v>
      </c>
      <c r="BB80" s="382">
        <v>6</v>
      </c>
      <c r="BC80" s="382">
        <v>4</v>
      </c>
      <c r="BD80" s="382">
        <v>6</v>
      </c>
      <c r="BE80" s="382">
        <v>0</v>
      </c>
      <c r="BF80" s="382">
        <v>4</v>
      </c>
      <c r="BG80" s="382">
        <v>6</v>
      </c>
      <c r="BH80" s="382">
        <v>0</v>
      </c>
      <c r="BI80" s="382">
        <v>0</v>
      </c>
      <c r="BJ80" s="382">
        <v>0</v>
      </c>
      <c r="BK80" s="390"/>
    </row>
    <row r="81" spans="1:63" s="344" customFormat="1" x14ac:dyDescent="0.25">
      <c r="A81" s="381">
        <v>74</v>
      </c>
      <c r="B81" s="382">
        <v>6953156259379</v>
      </c>
      <c r="C81" s="382">
        <v>734929</v>
      </c>
      <c r="D81" s="382" t="s">
        <v>180</v>
      </c>
      <c r="E81" s="382" t="s">
        <v>181</v>
      </c>
      <c r="F81" s="382">
        <v>49</v>
      </c>
      <c r="G81" s="382">
        <v>24.5</v>
      </c>
      <c r="H81" s="383" t="str">
        <f t="shared" si="14"/>
        <v>-</v>
      </c>
      <c r="I81" s="383" t="str">
        <f t="shared" si="15"/>
        <v>-</v>
      </c>
      <c r="J81" s="383" t="str">
        <f t="shared" si="16"/>
        <v>-</v>
      </c>
      <c r="K81" s="383">
        <f t="shared" si="17"/>
        <v>3</v>
      </c>
      <c r="L81" s="383">
        <f t="shared" si="18"/>
        <v>2</v>
      </c>
      <c r="M81" s="383">
        <f t="shared" si="19"/>
        <v>3</v>
      </c>
      <c r="N81" s="383" t="str">
        <f t="shared" si="20"/>
        <v>-</v>
      </c>
      <c r="O81" s="383">
        <f t="shared" si="21"/>
        <v>1</v>
      </c>
      <c r="P81" s="383">
        <f t="shared" si="22"/>
        <v>2</v>
      </c>
      <c r="Q81" s="383" t="str">
        <f t="shared" si="23"/>
        <v>-</v>
      </c>
      <c r="R81" s="383" t="str">
        <f t="shared" si="24"/>
        <v>-</v>
      </c>
      <c r="S81" s="383" t="str">
        <f t="shared" si="25"/>
        <v>-</v>
      </c>
      <c r="T81" s="384">
        <f t="shared" si="26"/>
        <v>11</v>
      </c>
      <c r="U81" s="385">
        <v>0</v>
      </c>
      <c r="V81" s="386"/>
      <c r="W81" s="382">
        <v>0</v>
      </c>
      <c r="X81" s="382">
        <v>0</v>
      </c>
      <c r="Y81" s="382">
        <v>0</v>
      </c>
      <c r="Z81" s="382">
        <v>0</v>
      </c>
      <c r="AA81" s="382">
        <v>0</v>
      </c>
      <c r="AB81" s="382">
        <v>0</v>
      </c>
      <c r="AC81" s="382">
        <v>3</v>
      </c>
      <c r="AD81" s="382">
        <v>0</v>
      </c>
      <c r="AE81" s="382">
        <v>2</v>
      </c>
      <c r="AF81" s="382">
        <v>0</v>
      </c>
      <c r="AG81" s="382">
        <v>3</v>
      </c>
      <c r="AH81" s="382">
        <v>0</v>
      </c>
      <c r="AI81" s="382">
        <v>0</v>
      </c>
      <c r="AJ81" s="382">
        <v>0</v>
      </c>
      <c r="AK81" s="382">
        <v>3</v>
      </c>
      <c r="AL81" s="382">
        <v>0</v>
      </c>
      <c r="AM81" s="382">
        <v>4</v>
      </c>
      <c r="AN81" s="382">
        <v>0</v>
      </c>
      <c r="AO81" s="382">
        <v>0</v>
      </c>
      <c r="AP81" s="382">
        <v>0</v>
      </c>
      <c r="AQ81" s="382">
        <v>0</v>
      </c>
      <c r="AR81" s="382">
        <v>0</v>
      </c>
      <c r="AS81" s="382">
        <v>0</v>
      </c>
      <c r="AT81" s="382">
        <v>0</v>
      </c>
      <c r="AU81" s="388"/>
      <c r="AV81" s="388">
        <f t="shared" si="27"/>
        <v>15</v>
      </c>
      <c r="AW81" s="388">
        <f t="shared" si="27"/>
        <v>0</v>
      </c>
      <c r="AX81" s="388">
        <v>0</v>
      </c>
      <c r="AY81" s="382">
        <v>0</v>
      </c>
      <c r="AZ81" s="382">
        <v>0</v>
      </c>
      <c r="BA81" s="382">
        <v>0</v>
      </c>
      <c r="BB81" s="382">
        <v>6</v>
      </c>
      <c r="BC81" s="382">
        <v>4</v>
      </c>
      <c r="BD81" s="382">
        <v>6</v>
      </c>
      <c r="BE81" s="382">
        <v>0</v>
      </c>
      <c r="BF81" s="382">
        <v>4</v>
      </c>
      <c r="BG81" s="382">
        <v>6</v>
      </c>
      <c r="BH81" s="382">
        <v>0</v>
      </c>
      <c r="BI81" s="382">
        <v>0</v>
      </c>
      <c r="BJ81" s="382">
        <v>0</v>
      </c>
      <c r="BK81" s="390"/>
    </row>
    <row r="82" spans="1:63" s="344" customFormat="1" x14ac:dyDescent="0.25">
      <c r="A82" s="381">
        <v>75</v>
      </c>
      <c r="B82" s="382">
        <v>6953156253094</v>
      </c>
      <c r="C82" s="382">
        <v>734930</v>
      </c>
      <c r="D82" s="382" t="s">
        <v>182</v>
      </c>
      <c r="E82" s="382" t="s">
        <v>183</v>
      </c>
      <c r="F82" s="382">
        <v>49</v>
      </c>
      <c r="G82" s="382">
        <v>24.5</v>
      </c>
      <c r="H82" s="383" t="str">
        <f t="shared" si="14"/>
        <v>-</v>
      </c>
      <c r="I82" s="383" t="str">
        <f t="shared" si="15"/>
        <v>-</v>
      </c>
      <c r="J82" s="383" t="str">
        <f t="shared" si="16"/>
        <v>-</v>
      </c>
      <c r="K82" s="383">
        <f t="shared" si="17"/>
        <v>2</v>
      </c>
      <c r="L82" s="383">
        <f t="shared" si="18"/>
        <v>1</v>
      </c>
      <c r="M82" s="383">
        <f t="shared" si="19"/>
        <v>3</v>
      </c>
      <c r="N82" s="383" t="str">
        <f t="shared" si="20"/>
        <v>-</v>
      </c>
      <c r="O82" s="383">
        <f t="shared" si="21"/>
        <v>3</v>
      </c>
      <c r="P82" s="383">
        <f t="shared" si="22"/>
        <v>5</v>
      </c>
      <c r="Q82" s="383" t="str">
        <f t="shared" si="23"/>
        <v>-</v>
      </c>
      <c r="R82" s="383" t="str">
        <f t="shared" si="24"/>
        <v>-</v>
      </c>
      <c r="S82" s="383" t="str">
        <f t="shared" si="25"/>
        <v>-</v>
      </c>
      <c r="T82" s="384">
        <f t="shared" si="26"/>
        <v>14</v>
      </c>
      <c r="U82" s="385">
        <v>3</v>
      </c>
      <c r="V82" s="386"/>
      <c r="W82" s="382">
        <v>0</v>
      </c>
      <c r="X82" s="382">
        <v>0</v>
      </c>
      <c r="Y82" s="382">
        <v>0</v>
      </c>
      <c r="Z82" s="382">
        <v>0</v>
      </c>
      <c r="AA82" s="382">
        <v>0</v>
      </c>
      <c r="AB82" s="382">
        <v>0</v>
      </c>
      <c r="AC82" s="382">
        <v>4</v>
      </c>
      <c r="AD82" s="382">
        <v>0</v>
      </c>
      <c r="AE82" s="382">
        <v>3</v>
      </c>
      <c r="AF82" s="382">
        <v>0</v>
      </c>
      <c r="AG82" s="382">
        <v>3</v>
      </c>
      <c r="AH82" s="382">
        <v>0</v>
      </c>
      <c r="AI82" s="382">
        <v>0</v>
      </c>
      <c r="AJ82" s="382">
        <v>0</v>
      </c>
      <c r="AK82" s="382">
        <v>1</v>
      </c>
      <c r="AL82" s="382">
        <v>0</v>
      </c>
      <c r="AM82" s="382">
        <v>1</v>
      </c>
      <c r="AN82" s="382">
        <v>0</v>
      </c>
      <c r="AO82" s="382">
        <v>0</v>
      </c>
      <c r="AP82" s="382">
        <v>0</v>
      </c>
      <c r="AQ82" s="382">
        <v>0</v>
      </c>
      <c r="AR82" s="382">
        <v>0</v>
      </c>
      <c r="AS82" s="382">
        <v>0</v>
      </c>
      <c r="AT82" s="382">
        <v>0</v>
      </c>
      <c r="AU82" s="388"/>
      <c r="AV82" s="388">
        <f t="shared" si="27"/>
        <v>12</v>
      </c>
      <c r="AW82" s="388">
        <f t="shared" si="27"/>
        <v>0</v>
      </c>
      <c r="AX82" s="388">
        <v>0</v>
      </c>
      <c r="AY82" s="382">
        <v>0</v>
      </c>
      <c r="AZ82" s="382">
        <v>0</v>
      </c>
      <c r="BA82" s="382">
        <v>0</v>
      </c>
      <c r="BB82" s="382">
        <v>6</v>
      </c>
      <c r="BC82" s="382">
        <v>4</v>
      </c>
      <c r="BD82" s="382">
        <v>6</v>
      </c>
      <c r="BE82" s="382">
        <v>0</v>
      </c>
      <c r="BF82" s="382">
        <v>4</v>
      </c>
      <c r="BG82" s="382">
        <v>6</v>
      </c>
      <c r="BH82" s="382">
        <v>0</v>
      </c>
      <c r="BI82" s="382">
        <v>0</v>
      </c>
      <c r="BJ82" s="382">
        <v>0</v>
      </c>
      <c r="BK82" s="390"/>
    </row>
    <row r="83" spans="1:63" s="344" customFormat="1" x14ac:dyDescent="0.25">
      <c r="A83" s="381">
        <v>76</v>
      </c>
      <c r="B83" s="382">
        <v>6953156282001</v>
      </c>
      <c r="C83" s="382">
        <v>734931</v>
      </c>
      <c r="D83" s="382" t="s">
        <v>184</v>
      </c>
      <c r="E83" s="382" t="s">
        <v>185</v>
      </c>
      <c r="F83" s="382">
        <v>49</v>
      </c>
      <c r="G83" s="382">
        <v>24.5</v>
      </c>
      <c r="H83" s="383" t="str">
        <f t="shared" si="14"/>
        <v>-</v>
      </c>
      <c r="I83" s="383" t="str">
        <f t="shared" si="15"/>
        <v>-</v>
      </c>
      <c r="J83" s="383" t="str">
        <f t="shared" si="16"/>
        <v>-</v>
      </c>
      <c r="K83" s="383" t="str">
        <f t="shared" si="17"/>
        <v>-</v>
      </c>
      <c r="L83" s="383" t="str">
        <f t="shared" si="18"/>
        <v>-</v>
      </c>
      <c r="M83" s="383" t="str">
        <f t="shared" si="19"/>
        <v>-</v>
      </c>
      <c r="N83" s="383" t="str">
        <f t="shared" si="20"/>
        <v>-</v>
      </c>
      <c r="O83" s="383" t="str">
        <f t="shared" si="21"/>
        <v>-</v>
      </c>
      <c r="P83" s="383" t="str">
        <f t="shared" si="22"/>
        <v>-</v>
      </c>
      <c r="Q83" s="383" t="str">
        <f t="shared" si="23"/>
        <v>-</v>
      </c>
      <c r="R83" s="383" t="str">
        <f t="shared" si="24"/>
        <v>-</v>
      </c>
      <c r="S83" s="383" t="str">
        <f t="shared" si="25"/>
        <v>-</v>
      </c>
      <c r="T83" s="384">
        <f t="shared" si="26"/>
        <v>0</v>
      </c>
      <c r="U83" s="385">
        <v>0</v>
      </c>
      <c r="V83" s="386"/>
      <c r="W83" s="382">
        <v>0</v>
      </c>
      <c r="X83" s="382">
        <v>0</v>
      </c>
      <c r="Y83" s="382">
        <v>0</v>
      </c>
      <c r="Z83" s="382">
        <v>0</v>
      </c>
      <c r="AA83" s="382">
        <v>0</v>
      </c>
      <c r="AB83" s="382">
        <v>0</v>
      </c>
      <c r="AC83" s="382">
        <v>0</v>
      </c>
      <c r="AD83" s="382">
        <v>0</v>
      </c>
      <c r="AE83" s="382">
        <v>0</v>
      </c>
      <c r="AF83" s="382">
        <v>0</v>
      </c>
      <c r="AG83" s="382">
        <v>0</v>
      </c>
      <c r="AH83" s="382">
        <v>0</v>
      </c>
      <c r="AI83" s="382">
        <v>0</v>
      </c>
      <c r="AJ83" s="382">
        <v>0</v>
      </c>
      <c r="AK83" s="382">
        <v>0</v>
      </c>
      <c r="AL83" s="382">
        <v>0</v>
      </c>
      <c r="AM83" s="382">
        <v>0</v>
      </c>
      <c r="AN83" s="382">
        <v>0</v>
      </c>
      <c r="AO83" s="382">
        <v>0</v>
      </c>
      <c r="AP83" s="382">
        <v>0</v>
      </c>
      <c r="AQ83" s="382">
        <v>0</v>
      </c>
      <c r="AR83" s="382">
        <v>0</v>
      </c>
      <c r="AS83" s="382">
        <v>0</v>
      </c>
      <c r="AT83" s="382">
        <v>0</v>
      </c>
      <c r="AU83" s="388"/>
      <c r="AV83" s="388">
        <f t="shared" si="27"/>
        <v>0</v>
      </c>
      <c r="AW83" s="388">
        <f t="shared" si="27"/>
        <v>0</v>
      </c>
      <c r="AX83" s="388">
        <v>0</v>
      </c>
      <c r="AY83" s="382">
        <v>0</v>
      </c>
      <c r="AZ83" s="382">
        <v>0</v>
      </c>
      <c r="BA83" s="382">
        <v>0</v>
      </c>
      <c r="BB83" s="382">
        <v>0</v>
      </c>
      <c r="BC83" s="382">
        <v>0</v>
      </c>
      <c r="BD83" s="382">
        <v>0</v>
      </c>
      <c r="BE83" s="382">
        <v>0</v>
      </c>
      <c r="BF83" s="382">
        <v>0</v>
      </c>
      <c r="BG83" s="382">
        <v>0</v>
      </c>
      <c r="BH83" s="382">
        <v>0</v>
      </c>
      <c r="BI83" s="382">
        <v>0</v>
      </c>
      <c r="BJ83" s="382">
        <v>0</v>
      </c>
      <c r="BK83" s="390"/>
    </row>
    <row r="84" spans="1:63" s="344" customFormat="1" x14ac:dyDescent="0.25">
      <c r="A84" s="381">
        <v>77</v>
      </c>
      <c r="B84" s="382">
        <v>6953156282018</v>
      </c>
      <c r="C84" s="382">
        <v>734933</v>
      </c>
      <c r="D84" s="382" t="s">
        <v>186</v>
      </c>
      <c r="E84" s="382" t="s">
        <v>187</v>
      </c>
      <c r="F84" s="382">
        <v>49</v>
      </c>
      <c r="G84" s="382">
        <v>24.5</v>
      </c>
      <c r="H84" s="383" t="str">
        <f t="shared" si="14"/>
        <v>-</v>
      </c>
      <c r="I84" s="383" t="str">
        <f t="shared" si="15"/>
        <v>-</v>
      </c>
      <c r="J84" s="383" t="str">
        <f t="shared" si="16"/>
        <v>-</v>
      </c>
      <c r="K84" s="383" t="str">
        <f t="shared" si="17"/>
        <v>-</v>
      </c>
      <c r="L84" s="383" t="str">
        <f t="shared" si="18"/>
        <v>-</v>
      </c>
      <c r="M84" s="383" t="str">
        <f t="shared" si="19"/>
        <v>-</v>
      </c>
      <c r="N84" s="383" t="str">
        <f t="shared" si="20"/>
        <v>-</v>
      </c>
      <c r="O84" s="383" t="str">
        <f t="shared" si="21"/>
        <v>-</v>
      </c>
      <c r="P84" s="383" t="str">
        <f t="shared" si="22"/>
        <v>-</v>
      </c>
      <c r="Q84" s="383" t="str">
        <f t="shared" si="23"/>
        <v>-</v>
      </c>
      <c r="R84" s="383" t="str">
        <f t="shared" si="24"/>
        <v>-</v>
      </c>
      <c r="S84" s="383" t="str">
        <f t="shared" si="25"/>
        <v>-</v>
      </c>
      <c r="T84" s="384">
        <f t="shared" si="26"/>
        <v>0</v>
      </c>
      <c r="U84" s="385">
        <v>0</v>
      </c>
      <c r="V84" s="386"/>
      <c r="W84" s="382">
        <v>0</v>
      </c>
      <c r="X84" s="382">
        <v>0</v>
      </c>
      <c r="Y84" s="382">
        <v>0</v>
      </c>
      <c r="Z84" s="382">
        <v>0</v>
      </c>
      <c r="AA84" s="382">
        <v>0</v>
      </c>
      <c r="AB84" s="382">
        <v>0</v>
      </c>
      <c r="AC84" s="382">
        <v>0</v>
      </c>
      <c r="AD84" s="382">
        <v>0</v>
      </c>
      <c r="AE84" s="382">
        <v>0</v>
      </c>
      <c r="AF84" s="382">
        <v>0</v>
      </c>
      <c r="AG84" s="382">
        <v>0</v>
      </c>
      <c r="AH84" s="382">
        <v>0</v>
      </c>
      <c r="AI84" s="382">
        <v>0</v>
      </c>
      <c r="AJ84" s="382">
        <v>0</v>
      </c>
      <c r="AK84" s="382">
        <v>0</v>
      </c>
      <c r="AL84" s="382">
        <v>0</v>
      </c>
      <c r="AM84" s="382">
        <v>0</v>
      </c>
      <c r="AN84" s="382">
        <v>0</v>
      </c>
      <c r="AO84" s="382">
        <v>0</v>
      </c>
      <c r="AP84" s="382">
        <v>0</v>
      </c>
      <c r="AQ84" s="382">
        <v>0</v>
      </c>
      <c r="AR84" s="382">
        <v>0</v>
      </c>
      <c r="AS84" s="382">
        <v>0</v>
      </c>
      <c r="AT84" s="382">
        <v>0</v>
      </c>
      <c r="AU84" s="388"/>
      <c r="AV84" s="388">
        <f t="shared" si="27"/>
        <v>0</v>
      </c>
      <c r="AW84" s="388">
        <f t="shared" si="27"/>
        <v>0</v>
      </c>
      <c r="AX84" s="388">
        <v>0</v>
      </c>
      <c r="AY84" s="382">
        <v>0</v>
      </c>
      <c r="AZ84" s="382">
        <v>0</v>
      </c>
      <c r="BA84" s="382">
        <v>0</v>
      </c>
      <c r="BB84" s="382">
        <v>0</v>
      </c>
      <c r="BC84" s="382">
        <v>0</v>
      </c>
      <c r="BD84" s="382">
        <v>0</v>
      </c>
      <c r="BE84" s="382">
        <v>0</v>
      </c>
      <c r="BF84" s="382">
        <v>0</v>
      </c>
      <c r="BG84" s="382">
        <v>0</v>
      </c>
      <c r="BH84" s="382">
        <v>0</v>
      </c>
      <c r="BI84" s="382">
        <v>0</v>
      </c>
      <c r="BJ84" s="382">
        <v>0</v>
      </c>
      <c r="BK84" s="390"/>
    </row>
    <row r="85" spans="1:63" s="344" customFormat="1" x14ac:dyDescent="0.25">
      <c r="A85" s="381">
        <v>78</v>
      </c>
      <c r="B85" s="382">
        <v>6953156282025</v>
      </c>
      <c r="C85" s="382">
        <v>734934</v>
      </c>
      <c r="D85" s="382" t="s">
        <v>188</v>
      </c>
      <c r="E85" s="382" t="s">
        <v>189</v>
      </c>
      <c r="F85" s="382">
        <v>49</v>
      </c>
      <c r="G85" s="382">
        <v>24.5</v>
      </c>
      <c r="H85" s="383" t="str">
        <f t="shared" si="14"/>
        <v>-</v>
      </c>
      <c r="I85" s="383" t="str">
        <f t="shared" si="15"/>
        <v>-</v>
      </c>
      <c r="J85" s="383" t="str">
        <f t="shared" si="16"/>
        <v>-</v>
      </c>
      <c r="K85" s="383" t="str">
        <f t="shared" si="17"/>
        <v>-</v>
      </c>
      <c r="L85" s="383" t="str">
        <f t="shared" si="18"/>
        <v>-</v>
      </c>
      <c r="M85" s="383" t="str">
        <f t="shared" si="19"/>
        <v>-</v>
      </c>
      <c r="N85" s="383" t="str">
        <f t="shared" si="20"/>
        <v>-</v>
      </c>
      <c r="O85" s="383" t="str">
        <f t="shared" si="21"/>
        <v>-</v>
      </c>
      <c r="P85" s="383" t="str">
        <f t="shared" si="22"/>
        <v>-</v>
      </c>
      <c r="Q85" s="383" t="str">
        <f t="shared" si="23"/>
        <v>-</v>
      </c>
      <c r="R85" s="383" t="str">
        <f t="shared" si="24"/>
        <v>-</v>
      </c>
      <c r="S85" s="383" t="str">
        <f t="shared" si="25"/>
        <v>-</v>
      </c>
      <c r="T85" s="384">
        <f t="shared" si="26"/>
        <v>0</v>
      </c>
      <c r="U85" s="385">
        <v>0</v>
      </c>
      <c r="V85" s="386"/>
      <c r="W85" s="382">
        <v>0</v>
      </c>
      <c r="X85" s="382">
        <v>0</v>
      </c>
      <c r="Y85" s="382">
        <v>0</v>
      </c>
      <c r="Z85" s="382">
        <v>0</v>
      </c>
      <c r="AA85" s="382">
        <v>0</v>
      </c>
      <c r="AB85" s="382">
        <v>0</v>
      </c>
      <c r="AC85" s="382">
        <v>0</v>
      </c>
      <c r="AD85" s="382">
        <v>0</v>
      </c>
      <c r="AE85" s="382">
        <v>0</v>
      </c>
      <c r="AF85" s="382">
        <v>0</v>
      </c>
      <c r="AG85" s="382">
        <v>0</v>
      </c>
      <c r="AH85" s="382">
        <v>0</v>
      </c>
      <c r="AI85" s="382">
        <v>0</v>
      </c>
      <c r="AJ85" s="382">
        <v>0</v>
      </c>
      <c r="AK85" s="382">
        <v>0</v>
      </c>
      <c r="AL85" s="382">
        <v>0</v>
      </c>
      <c r="AM85" s="382">
        <v>0</v>
      </c>
      <c r="AN85" s="382">
        <v>0</v>
      </c>
      <c r="AO85" s="382">
        <v>0</v>
      </c>
      <c r="AP85" s="382">
        <v>0</v>
      </c>
      <c r="AQ85" s="382">
        <v>0</v>
      </c>
      <c r="AR85" s="382">
        <v>0</v>
      </c>
      <c r="AS85" s="382">
        <v>0</v>
      </c>
      <c r="AT85" s="382">
        <v>0</v>
      </c>
      <c r="AU85" s="388"/>
      <c r="AV85" s="388">
        <f t="shared" si="27"/>
        <v>0</v>
      </c>
      <c r="AW85" s="388">
        <f t="shared" si="27"/>
        <v>0</v>
      </c>
      <c r="AX85" s="388">
        <v>0</v>
      </c>
      <c r="AY85" s="382">
        <v>0</v>
      </c>
      <c r="AZ85" s="382">
        <v>0</v>
      </c>
      <c r="BA85" s="382">
        <v>0</v>
      </c>
      <c r="BB85" s="382">
        <v>0</v>
      </c>
      <c r="BC85" s="382">
        <v>0</v>
      </c>
      <c r="BD85" s="382">
        <v>0</v>
      </c>
      <c r="BE85" s="382">
        <v>0</v>
      </c>
      <c r="BF85" s="382">
        <v>0</v>
      </c>
      <c r="BG85" s="382">
        <v>0</v>
      </c>
      <c r="BH85" s="382">
        <v>0</v>
      </c>
      <c r="BI85" s="382">
        <v>0</v>
      </c>
      <c r="BJ85" s="382">
        <v>0</v>
      </c>
      <c r="BK85" s="390"/>
    </row>
    <row r="86" spans="1:63" s="344" customFormat="1" x14ac:dyDescent="0.25">
      <c r="A86" s="381">
        <v>79</v>
      </c>
      <c r="B86" s="382">
        <v>6953156280977</v>
      </c>
      <c r="C86" s="382">
        <v>734935</v>
      </c>
      <c r="D86" s="382" t="s">
        <v>190</v>
      </c>
      <c r="E86" s="382" t="s">
        <v>191</v>
      </c>
      <c r="F86" s="382">
        <v>59</v>
      </c>
      <c r="G86" s="382">
        <v>29.5</v>
      </c>
      <c r="H86" s="383" t="str">
        <f t="shared" si="14"/>
        <v>-</v>
      </c>
      <c r="I86" s="383" t="str">
        <f t="shared" si="15"/>
        <v>-</v>
      </c>
      <c r="J86" s="383" t="str">
        <f t="shared" si="16"/>
        <v>-</v>
      </c>
      <c r="K86" s="383" t="str">
        <f t="shared" si="17"/>
        <v>-</v>
      </c>
      <c r="L86" s="383" t="str">
        <f t="shared" si="18"/>
        <v>-</v>
      </c>
      <c r="M86" s="383" t="str">
        <f t="shared" si="19"/>
        <v>-</v>
      </c>
      <c r="N86" s="383" t="str">
        <f t="shared" si="20"/>
        <v>-</v>
      </c>
      <c r="O86" s="383" t="str">
        <f t="shared" si="21"/>
        <v>-</v>
      </c>
      <c r="P86" s="383" t="str">
        <f t="shared" si="22"/>
        <v>-</v>
      </c>
      <c r="Q86" s="383" t="str">
        <f t="shared" si="23"/>
        <v>-</v>
      </c>
      <c r="R86" s="383" t="str">
        <f t="shared" si="24"/>
        <v>-</v>
      </c>
      <c r="S86" s="383" t="str">
        <f t="shared" si="25"/>
        <v>-</v>
      </c>
      <c r="T86" s="384">
        <f t="shared" si="26"/>
        <v>0</v>
      </c>
      <c r="U86" s="385">
        <v>0</v>
      </c>
      <c r="V86" s="386"/>
      <c r="W86" s="382">
        <v>0</v>
      </c>
      <c r="X86" s="382">
        <v>0</v>
      </c>
      <c r="Y86" s="382">
        <v>0</v>
      </c>
      <c r="Z86" s="382">
        <v>0</v>
      </c>
      <c r="AA86" s="382">
        <v>0</v>
      </c>
      <c r="AB86" s="382">
        <v>0</v>
      </c>
      <c r="AC86" s="382">
        <v>0</v>
      </c>
      <c r="AD86" s="382">
        <v>0</v>
      </c>
      <c r="AE86" s="382">
        <v>0</v>
      </c>
      <c r="AF86" s="382">
        <v>0</v>
      </c>
      <c r="AG86" s="382">
        <v>0</v>
      </c>
      <c r="AH86" s="382">
        <v>0</v>
      </c>
      <c r="AI86" s="382">
        <v>0</v>
      </c>
      <c r="AJ86" s="382">
        <v>0</v>
      </c>
      <c r="AK86" s="382">
        <v>0</v>
      </c>
      <c r="AL86" s="382">
        <v>0</v>
      </c>
      <c r="AM86" s="382">
        <v>0</v>
      </c>
      <c r="AN86" s="382">
        <v>0</v>
      </c>
      <c r="AO86" s="382">
        <v>0</v>
      </c>
      <c r="AP86" s="382">
        <v>0</v>
      </c>
      <c r="AQ86" s="382">
        <v>0</v>
      </c>
      <c r="AR86" s="382">
        <v>0</v>
      </c>
      <c r="AS86" s="382">
        <v>0</v>
      </c>
      <c r="AT86" s="382">
        <v>0</v>
      </c>
      <c r="AU86" s="388"/>
      <c r="AV86" s="388">
        <f t="shared" si="27"/>
        <v>0</v>
      </c>
      <c r="AW86" s="388">
        <f t="shared" si="27"/>
        <v>0</v>
      </c>
      <c r="AX86" s="388">
        <v>0</v>
      </c>
      <c r="AY86" s="382">
        <v>0</v>
      </c>
      <c r="AZ86" s="382">
        <v>0</v>
      </c>
      <c r="BA86" s="382">
        <v>0</v>
      </c>
      <c r="BB86" s="382">
        <v>0</v>
      </c>
      <c r="BC86" s="382">
        <v>0</v>
      </c>
      <c r="BD86" s="382">
        <v>0</v>
      </c>
      <c r="BE86" s="382">
        <v>0</v>
      </c>
      <c r="BF86" s="382">
        <v>0</v>
      </c>
      <c r="BG86" s="382">
        <v>0</v>
      </c>
      <c r="BH86" s="382">
        <v>0</v>
      </c>
      <c r="BI86" s="382">
        <v>0</v>
      </c>
      <c r="BJ86" s="382">
        <v>0</v>
      </c>
      <c r="BK86" s="390"/>
    </row>
    <row r="87" spans="1:63" s="344" customFormat="1" x14ac:dyDescent="0.25">
      <c r="A87" s="381">
        <v>80</v>
      </c>
      <c r="B87" s="382">
        <v>6953156280984</v>
      </c>
      <c r="C87" s="382">
        <v>734936</v>
      </c>
      <c r="D87" s="382" t="s">
        <v>192</v>
      </c>
      <c r="E87" s="382" t="s">
        <v>193</v>
      </c>
      <c r="F87" s="382">
        <v>59</v>
      </c>
      <c r="G87" s="382">
        <v>29.5</v>
      </c>
      <c r="H87" s="383" t="str">
        <f t="shared" si="14"/>
        <v>-</v>
      </c>
      <c r="I87" s="383" t="str">
        <f t="shared" si="15"/>
        <v>-</v>
      </c>
      <c r="J87" s="383" t="str">
        <f t="shared" si="16"/>
        <v>-</v>
      </c>
      <c r="K87" s="383" t="str">
        <f t="shared" si="17"/>
        <v>-</v>
      </c>
      <c r="L87" s="383" t="str">
        <f t="shared" si="18"/>
        <v>-</v>
      </c>
      <c r="M87" s="383" t="str">
        <f t="shared" si="19"/>
        <v>-</v>
      </c>
      <c r="N87" s="383" t="str">
        <f t="shared" si="20"/>
        <v>-</v>
      </c>
      <c r="O87" s="383" t="str">
        <f t="shared" si="21"/>
        <v>-</v>
      </c>
      <c r="P87" s="383" t="str">
        <f t="shared" si="22"/>
        <v>-</v>
      </c>
      <c r="Q87" s="383" t="str">
        <f t="shared" si="23"/>
        <v>-</v>
      </c>
      <c r="R87" s="383" t="str">
        <f t="shared" si="24"/>
        <v>-</v>
      </c>
      <c r="S87" s="383" t="str">
        <f t="shared" si="25"/>
        <v>-</v>
      </c>
      <c r="T87" s="384">
        <f t="shared" si="26"/>
        <v>0</v>
      </c>
      <c r="U87" s="385">
        <v>0</v>
      </c>
      <c r="V87" s="386"/>
      <c r="W87" s="382">
        <v>0</v>
      </c>
      <c r="X87" s="382">
        <v>0</v>
      </c>
      <c r="Y87" s="382">
        <v>0</v>
      </c>
      <c r="Z87" s="382">
        <v>0</v>
      </c>
      <c r="AA87" s="382">
        <v>0</v>
      </c>
      <c r="AB87" s="382">
        <v>0</v>
      </c>
      <c r="AC87" s="382">
        <v>0</v>
      </c>
      <c r="AD87" s="382">
        <v>0</v>
      </c>
      <c r="AE87" s="382">
        <v>0</v>
      </c>
      <c r="AF87" s="382">
        <v>0</v>
      </c>
      <c r="AG87" s="382">
        <v>0</v>
      </c>
      <c r="AH87" s="382">
        <v>0</v>
      </c>
      <c r="AI87" s="382">
        <v>0</v>
      </c>
      <c r="AJ87" s="382">
        <v>0</v>
      </c>
      <c r="AK87" s="382">
        <v>0</v>
      </c>
      <c r="AL87" s="382">
        <v>0</v>
      </c>
      <c r="AM87" s="382">
        <v>0</v>
      </c>
      <c r="AN87" s="382">
        <v>0</v>
      </c>
      <c r="AO87" s="382">
        <v>0</v>
      </c>
      <c r="AP87" s="382">
        <v>0</v>
      </c>
      <c r="AQ87" s="382">
        <v>0</v>
      </c>
      <c r="AR87" s="382">
        <v>0</v>
      </c>
      <c r="AS87" s="382">
        <v>0</v>
      </c>
      <c r="AT87" s="382">
        <v>0</v>
      </c>
      <c r="AU87" s="388"/>
      <c r="AV87" s="388">
        <f t="shared" si="27"/>
        <v>0</v>
      </c>
      <c r="AW87" s="388">
        <f t="shared" si="27"/>
        <v>0</v>
      </c>
      <c r="AX87" s="388">
        <v>0</v>
      </c>
      <c r="AY87" s="382">
        <v>0</v>
      </c>
      <c r="AZ87" s="382">
        <v>0</v>
      </c>
      <c r="BA87" s="382">
        <v>0</v>
      </c>
      <c r="BB87" s="382">
        <v>0</v>
      </c>
      <c r="BC87" s="382">
        <v>0</v>
      </c>
      <c r="BD87" s="382">
        <v>0</v>
      </c>
      <c r="BE87" s="382">
        <v>0</v>
      </c>
      <c r="BF87" s="382">
        <v>0</v>
      </c>
      <c r="BG87" s="382">
        <v>0</v>
      </c>
      <c r="BH87" s="382">
        <v>0</v>
      </c>
      <c r="BI87" s="382">
        <v>0</v>
      </c>
      <c r="BJ87" s="382">
        <v>0</v>
      </c>
      <c r="BK87" s="390"/>
    </row>
    <row r="88" spans="1:63" s="344" customFormat="1" x14ac:dyDescent="0.25">
      <c r="A88" s="381">
        <v>81</v>
      </c>
      <c r="B88" s="382">
        <v>6953156282315</v>
      </c>
      <c r="C88" s="382">
        <v>734937</v>
      </c>
      <c r="D88" s="382" t="s">
        <v>194</v>
      </c>
      <c r="E88" s="382" t="s">
        <v>195</v>
      </c>
      <c r="F88" s="382">
        <v>149</v>
      </c>
      <c r="G88" s="382">
        <v>69.5</v>
      </c>
      <c r="H88" s="383">
        <f t="shared" si="14"/>
        <v>3</v>
      </c>
      <c r="I88" s="383" t="str">
        <f t="shared" si="15"/>
        <v>-</v>
      </c>
      <c r="J88" s="383" t="str">
        <f t="shared" si="16"/>
        <v>-</v>
      </c>
      <c r="K88" s="383">
        <f t="shared" si="17"/>
        <v>4</v>
      </c>
      <c r="L88" s="383">
        <f t="shared" si="18"/>
        <v>3</v>
      </c>
      <c r="M88" s="383">
        <f t="shared" si="19"/>
        <v>4</v>
      </c>
      <c r="N88" s="383" t="str">
        <f t="shared" si="20"/>
        <v>-</v>
      </c>
      <c r="O88" s="383" t="str">
        <f t="shared" si="21"/>
        <v>-</v>
      </c>
      <c r="P88" s="383">
        <f t="shared" si="22"/>
        <v>3</v>
      </c>
      <c r="Q88" s="383" t="str">
        <f t="shared" si="23"/>
        <v>-</v>
      </c>
      <c r="R88" s="383" t="str">
        <f t="shared" si="24"/>
        <v>-</v>
      </c>
      <c r="S88" s="383" t="str">
        <f t="shared" si="25"/>
        <v>-</v>
      </c>
      <c r="T88" s="384">
        <f t="shared" si="26"/>
        <v>17</v>
      </c>
      <c r="U88" s="385">
        <v>0</v>
      </c>
      <c r="V88" s="386"/>
      <c r="W88" s="382">
        <v>0</v>
      </c>
      <c r="X88" s="382">
        <v>0</v>
      </c>
      <c r="Y88" s="382">
        <v>0</v>
      </c>
      <c r="Z88" s="382">
        <v>0</v>
      </c>
      <c r="AA88" s="382">
        <v>0</v>
      </c>
      <c r="AB88" s="382">
        <v>0</v>
      </c>
      <c r="AC88" s="382">
        <v>0</v>
      </c>
      <c r="AD88" s="382">
        <v>0</v>
      </c>
      <c r="AE88" s="382">
        <v>0</v>
      </c>
      <c r="AF88" s="382">
        <v>0</v>
      </c>
      <c r="AG88" s="382">
        <v>0</v>
      </c>
      <c r="AH88" s="382">
        <v>0</v>
      </c>
      <c r="AI88" s="382">
        <v>0</v>
      </c>
      <c r="AJ88" s="382">
        <v>0</v>
      </c>
      <c r="AK88" s="382">
        <v>0</v>
      </c>
      <c r="AL88" s="382">
        <v>0</v>
      </c>
      <c r="AM88" s="382">
        <v>0</v>
      </c>
      <c r="AN88" s="382">
        <v>0</v>
      </c>
      <c r="AO88" s="382">
        <v>0</v>
      </c>
      <c r="AP88" s="382">
        <v>0</v>
      </c>
      <c r="AQ88" s="382">
        <v>0</v>
      </c>
      <c r="AR88" s="382">
        <v>0</v>
      </c>
      <c r="AS88" s="382">
        <v>0</v>
      </c>
      <c r="AT88" s="382">
        <v>0</v>
      </c>
      <c r="AU88" s="388"/>
      <c r="AV88" s="388">
        <f t="shared" si="27"/>
        <v>0</v>
      </c>
      <c r="AW88" s="388">
        <f t="shared" si="27"/>
        <v>0</v>
      </c>
      <c r="AX88" s="388">
        <v>0</v>
      </c>
      <c r="AY88" s="382">
        <v>3</v>
      </c>
      <c r="AZ88" s="382">
        <v>0</v>
      </c>
      <c r="BA88" s="382">
        <v>0</v>
      </c>
      <c r="BB88" s="382">
        <v>4</v>
      </c>
      <c r="BC88" s="382">
        <v>3</v>
      </c>
      <c r="BD88" s="382">
        <v>4</v>
      </c>
      <c r="BE88" s="382">
        <v>0</v>
      </c>
      <c r="BF88" s="382">
        <v>0</v>
      </c>
      <c r="BG88" s="382">
        <v>3</v>
      </c>
      <c r="BH88" s="382">
        <v>0</v>
      </c>
      <c r="BI88" s="382">
        <v>0</v>
      </c>
      <c r="BJ88" s="382">
        <v>0</v>
      </c>
      <c r="BK88" s="390"/>
    </row>
    <row r="89" spans="1:63" s="344" customFormat="1" x14ac:dyDescent="0.25">
      <c r="A89" s="381">
        <v>82</v>
      </c>
      <c r="B89" s="382">
        <v>6953156282322</v>
      </c>
      <c r="C89" s="382">
        <v>734938</v>
      </c>
      <c r="D89" s="382" t="s">
        <v>196</v>
      </c>
      <c r="E89" s="382" t="s">
        <v>197</v>
      </c>
      <c r="F89" s="382">
        <v>149</v>
      </c>
      <c r="G89" s="382">
        <v>69.5</v>
      </c>
      <c r="H89" s="383">
        <f t="shared" si="14"/>
        <v>3</v>
      </c>
      <c r="I89" s="383" t="str">
        <f t="shared" si="15"/>
        <v>-</v>
      </c>
      <c r="J89" s="383" t="str">
        <f t="shared" si="16"/>
        <v>-</v>
      </c>
      <c r="K89" s="383">
        <f t="shared" si="17"/>
        <v>4</v>
      </c>
      <c r="L89" s="383">
        <f t="shared" si="18"/>
        <v>3</v>
      </c>
      <c r="M89" s="383" t="str">
        <f t="shared" si="19"/>
        <v>-</v>
      </c>
      <c r="N89" s="383" t="str">
        <f t="shared" si="20"/>
        <v>-</v>
      </c>
      <c r="O89" s="383" t="str">
        <f t="shared" si="21"/>
        <v>-</v>
      </c>
      <c r="P89" s="383">
        <f t="shared" si="22"/>
        <v>3</v>
      </c>
      <c r="Q89" s="383" t="str">
        <f t="shared" si="23"/>
        <v>-</v>
      </c>
      <c r="R89" s="383" t="str">
        <f t="shared" si="24"/>
        <v>-</v>
      </c>
      <c r="S89" s="383" t="str">
        <f t="shared" si="25"/>
        <v>-</v>
      </c>
      <c r="T89" s="384">
        <f t="shared" si="26"/>
        <v>13</v>
      </c>
      <c r="U89" s="385">
        <v>0</v>
      </c>
      <c r="V89" s="386"/>
      <c r="W89" s="382">
        <v>0</v>
      </c>
      <c r="X89" s="382">
        <v>0</v>
      </c>
      <c r="Y89" s="382">
        <v>0</v>
      </c>
      <c r="Z89" s="382">
        <v>0</v>
      </c>
      <c r="AA89" s="382">
        <v>0</v>
      </c>
      <c r="AB89" s="382">
        <v>0</v>
      </c>
      <c r="AC89" s="382">
        <v>0</v>
      </c>
      <c r="AD89" s="382">
        <v>0</v>
      </c>
      <c r="AE89" s="382">
        <v>0</v>
      </c>
      <c r="AF89" s="382">
        <v>0</v>
      </c>
      <c r="AG89" s="382">
        <v>4</v>
      </c>
      <c r="AH89" s="382">
        <v>0</v>
      </c>
      <c r="AI89" s="382">
        <v>0</v>
      </c>
      <c r="AJ89" s="382">
        <v>0</v>
      </c>
      <c r="AK89" s="382">
        <v>0</v>
      </c>
      <c r="AL89" s="382">
        <v>0</v>
      </c>
      <c r="AM89" s="382">
        <v>0</v>
      </c>
      <c r="AN89" s="382">
        <v>0</v>
      </c>
      <c r="AO89" s="382">
        <v>0</v>
      </c>
      <c r="AP89" s="382">
        <v>0</v>
      </c>
      <c r="AQ89" s="382">
        <v>0</v>
      </c>
      <c r="AR89" s="382">
        <v>0</v>
      </c>
      <c r="AS89" s="382">
        <v>0</v>
      </c>
      <c r="AT89" s="382">
        <v>0</v>
      </c>
      <c r="AU89" s="388"/>
      <c r="AV89" s="388">
        <f t="shared" si="27"/>
        <v>4</v>
      </c>
      <c r="AW89" s="388">
        <f t="shared" si="27"/>
        <v>0</v>
      </c>
      <c r="AX89" s="388">
        <v>0</v>
      </c>
      <c r="AY89" s="382">
        <v>3</v>
      </c>
      <c r="AZ89" s="382">
        <v>0</v>
      </c>
      <c r="BA89" s="382">
        <v>0</v>
      </c>
      <c r="BB89" s="382">
        <v>4</v>
      </c>
      <c r="BC89" s="382">
        <v>3</v>
      </c>
      <c r="BD89" s="382">
        <v>4</v>
      </c>
      <c r="BE89" s="382">
        <v>0</v>
      </c>
      <c r="BF89" s="382">
        <v>0</v>
      </c>
      <c r="BG89" s="382">
        <v>3</v>
      </c>
      <c r="BH89" s="382">
        <v>0</v>
      </c>
      <c r="BI89" s="382">
        <v>0</v>
      </c>
      <c r="BJ89" s="382">
        <v>0</v>
      </c>
      <c r="BK89" s="390"/>
    </row>
    <row r="90" spans="1:63" s="344" customFormat="1" x14ac:dyDescent="0.25">
      <c r="A90" s="381">
        <v>83</v>
      </c>
      <c r="B90" s="382">
        <v>6953156278790</v>
      </c>
      <c r="C90" s="382">
        <v>734939</v>
      </c>
      <c r="D90" s="382" t="s">
        <v>198</v>
      </c>
      <c r="E90" s="382" t="s">
        <v>199</v>
      </c>
      <c r="F90" s="382">
        <v>229</v>
      </c>
      <c r="G90" s="382">
        <v>109.5</v>
      </c>
      <c r="H90" s="383">
        <f t="shared" si="14"/>
        <v>4</v>
      </c>
      <c r="I90" s="383">
        <f t="shared" si="15"/>
        <v>2</v>
      </c>
      <c r="J90" s="383">
        <f t="shared" si="16"/>
        <v>4</v>
      </c>
      <c r="K90" s="383">
        <f t="shared" si="17"/>
        <v>1</v>
      </c>
      <c r="L90" s="383">
        <f t="shared" si="18"/>
        <v>4</v>
      </c>
      <c r="M90" s="383">
        <f t="shared" si="19"/>
        <v>4</v>
      </c>
      <c r="N90" s="383">
        <f t="shared" si="20"/>
        <v>2</v>
      </c>
      <c r="O90" s="383">
        <f t="shared" si="21"/>
        <v>4</v>
      </c>
      <c r="P90" s="383">
        <f t="shared" si="22"/>
        <v>6</v>
      </c>
      <c r="Q90" s="383">
        <f t="shared" si="23"/>
        <v>1</v>
      </c>
      <c r="R90" s="383">
        <f t="shared" si="24"/>
        <v>1</v>
      </c>
      <c r="S90" s="383">
        <f t="shared" si="25"/>
        <v>1</v>
      </c>
      <c r="T90" s="384">
        <f t="shared" si="26"/>
        <v>34</v>
      </c>
      <c r="U90" s="385">
        <v>0</v>
      </c>
      <c r="V90" s="386"/>
      <c r="W90" s="382">
        <v>0</v>
      </c>
      <c r="X90" s="382">
        <v>0</v>
      </c>
      <c r="Y90" s="382">
        <v>0</v>
      </c>
      <c r="Z90" s="382">
        <v>0</v>
      </c>
      <c r="AA90" s="382">
        <v>0</v>
      </c>
      <c r="AB90" s="382">
        <v>0</v>
      </c>
      <c r="AC90" s="382">
        <v>5</v>
      </c>
      <c r="AD90" s="382">
        <v>0</v>
      </c>
      <c r="AE90" s="382">
        <v>0</v>
      </c>
      <c r="AF90" s="382">
        <v>0</v>
      </c>
      <c r="AG90" s="382">
        <v>2</v>
      </c>
      <c r="AH90" s="382">
        <v>0</v>
      </c>
      <c r="AI90" s="382">
        <v>0</v>
      </c>
      <c r="AJ90" s="382">
        <v>0</v>
      </c>
      <c r="AK90" s="382">
        <v>0</v>
      </c>
      <c r="AL90" s="382">
        <v>0</v>
      </c>
      <c r="AM90" s="382">
        <v>0</v>
      </c>
      <c r="AN90" s="382">
        <v>0</v>
      </c>
      <c r="AO90" s="382">
        <v>0</v>
      </c>
      <c r="AP90" s="382">
        <v>0</v>
      </c>
      <c r="AQ90" s="382">
        <v>0</v>
      </c>
      <c r="AR90" s="382">
        <v>0</v>
      </c>
      <c r="AS90" s="382">
        <v>0</v>
      </c>
      <c r="AT90" s="382">
        <v>0</v>
      </c>
      <c r="AU90" s="388"/>
      <c r="AV90" s="388">
        <f t="shared" si="27"/>
        <v>7</v>
      </c>
      <c r="AW90" s="388">
        <f t="shared" si="27"/>
        <v>0</v>
      </c>
      <c r="AX90" s="388">
        <v>0</v>
      </c>
      <c r="AY90" s="382">
        <v>4</v>
      </c>
      <c r="AZ90" s="382">
        <v>2</v>
      </c>
      <c r="BA90" s="382">
        <v>4</v>
      </c>
      <c r="BB90" s="382">
        <v>6</v>
      </c>
      <c r="BC90" s="382">
        <v>4</v>
      </c>
      <c r="BD90" s="382">
        <v>6</v>
      </c>
      <c r="BE90" s="382">
        <v>2</v>
      </c>
      <c r="BF90" s="382">
        <v>4</v>
      </c>
      <c r="BG90" s="382">
        <v>6</v>
      </c>
      <c r="BH90" s="382">
        <v>1</v>
      </c>
      <c r="BI90" s="382">
        <v>1</v>
      </c>
      <c r="BJ90" s="382">
        <v>1</v>
      </c>
      <c r="BK90" s="390"/>
    </row>
    <row r="91" spans="1:63" s="344" customFormat="1" x14ac:dyDescent="0.25">
      <c r="A91" s="381">
        <v>84</v>
      </c>
      <c r="B91" s="382">
        <v>6953156281707</v>
      </c>
      <c r="C91" s="382">
        <v>734940</v>
      </c>
      <c r="D91" s="382" t="s">
        <v>200</v>
      </c>
      <c r="E91" s="382" t="s">
        <v>201</v>
      </c>
      <c r="F91" s="382">
        <v>99</v>
      </c>
      <c r="G91" s="382">
        <v>44.5</v>
      </c>
      <c r="H91" s="383">
        <f t="shared" si="14"/>
        <v>3</v>
      </c>
      <c r="I91" s="383">
        <f t="shared" si="15"/>
        <v>2</v>
      </c>
      <c r="J91" s="383">
        <f t="shared" si="16"/>
        <v>2</v>
      </c>
      <c r="K91" s="383">
        <f t="shared" si="17"/>
        <v>4</v>
      </c>
      <c r="L91" s="383">
        <f t="shared" si="18"/>
        <v>3</v>
      </c>
      <c r="M91" s="383">
        <f t="shared" si="19"/>
        <v>4</v>
      </c>
      <c r="N91" s="383">
        <f t="shared" si="20"/>
        <v>2</v>
      </c>
      <c r="O91" s="383">
        <f t="shared" si="21"/>
        <v>1</v>
      </c>
      <c r="P91" s="383">
        <f t="shared" si="22"/>
        <v>2</v>
      </c>
      <c r="Q91" s="383" t="str">
        <f t="shared" si="23"/>
        <v>-</v>
      </c>
      <c r="R91" s="383" t="str">
        <f t="shared" si="24"/>
        <v>-</v>
      </c>
      <c r="S91" s="383" t="str">
        <f t="shared" si="25"/>
        <v>-</v>
      </c>
      <c r="T91" s="384">
        <f t="shared" si="26"/>
        <v>23</v>
      </c>
      <c r="U91" s="385">
        <v>0</v>
      </c>
      <c r="V91" s="386"/>
      <c r="W91" s="382">
        <v>0</v>
      </c>
      <c r="X91" s="382">
        <v>0</v>
      </c>
      <c r="Y91" s="382">
        <v>0</v>
      </c>
      <c r="Z91" s="382">
        <v>0</v>
      </c>
      <c r="AA91" s="382">
        <v>0</v>
      </c>
      <c r="AB91" s="382">
        <v>0</v>
      </c>
      <c r="AC91" s="382">
        <v>0</v>
      </c>
      <c r="AD91" s="382">
        <v>0</v>
      </c>
      <c r="AE91" s="382">
        <v>0</v>
      </c>
      <c r="AF91" s="382">
        <v>0</v>
      </c>
      <c r="AG91" s="382">
        <v>0</v>
      </c>
      <c r="AH91" s="382">
        <v>0</v>
      </c>
      <c r="AI91" s="382">
        <v>0</v>
      </c>
      <c r="AJ91" s="382">
        <v>0</v>
      </c>
      <c r="AK91" s="382">
        <v>1</v>
      </c>
      <c r="AL91" s="382">
        <v>0</v>
      </c>
      <c r="AM91" s="382">
        <v>1</v>
      </c>
      <c r="AN91" s="382">
        <v>0</v>
      </c>
      <c r="AO91" s="382">
        <v>0</v>
      </c>
      <c r="AP91" s="382">
        <v>0</v>
      </c>
      <c r="AQ91" s="382">
        <v>0</v>
      </c>
      <c r="AR91" s="382">
        <v>0</v>
      </c>
      <c r="AS91" s="382">
        <v>0</v>
      </c>
      <c r="AT91" s="382">
        <v>0</v>
      </c>
      <c r="AU91" s="388"/>
      <c r="AV91" s="388">
        <f t="shared" si="27"/>
        <v>2</v>
      </c>
      <c r="AW91" s="388">
        <f t="shared" si="27"/>
        <v>0</v>
      </c>
      <c r="AX91" s="388">
        <v>0</v>
      </c>
      <c r="AY91" s="382">
        <v>3</v>
      </c>
      <c r="AZ91" s="382">
        <v>2</v>
      </c>
      <c r="BA91" s="382">
        <v>2</v>
      </c>
      <c r="BB91" s="382">
        <v>4</v>
      </c>
      <c r="BC91" s="382">
        <v>3</v>
      </c>
      <c r="BD91" s="382">
        <v>4</v>
      </c>
      <c r="BE91" s="382">
        <v>2</v>
      </c>
      <c r="BF91" s="382">
        <v>2</v>
      </c>
      <c r="BG91" s="382">
        <v>3</v>
      </c>
      <c r="BH91" s="382">
        <v>0</v>
      </c>
      <c r="BI91" s="382">
        <v>0</v>
      </c>
      <c r="BJ91" s="382">
        <v>0</v>
      </c>
      <c r="BK91" s="390"/>
    </row>
    <row r="92" spans="1:63" s="344" customFormat="1" x14ac:dyDescent="0.25">
      <c r="A92" s="381">
        <v>85</v>
      </c>
      <c r="B92" s="382">
        <v>6953156281691</v>
      </c>
      <c r="C92" s="382">
        <v>734941</v>
      </c>
      <c r="D92" s="382" t="s">
        <v>202</v>
      </c>
      <c r="E92" s="382" t="s">
        <v>203</v>
      </c>
      <c r="F92" s="382">
        <v>89</v>
      </c>
      <c r="G92" s="382">
        <v>44.5</v>
      </c>
      <c r="H92" s="383">
        <f t="shared" si="14"/>
        <v>3</v>
      </c>
      <c r="I92" s="383" t="str">
        <f t="shared" si="15"/>
        <v>-</v>
      </c>
      <c r="J92" s="383" t="str">
        <f t="shared" si="16"/>
        <v>-</v>
      </c>
      <c r="K92" s="383" t="str">
        <f t="shared" si="17"/>
        <v>-</v>
      </c>
      <c r="L92" s="383">
        <f t="shared" si="18"/>
        <v>1</v>
      </c>
      <c r="M92" s="383">
        <f t="shared" si="19"/>
        <v>1</v>
      </c>
      <c r="N92" s="383">
        <f t="shared" si="20"/>
        <v>2</v>
      </c>
      <c r="O92" s="383" t="str">
        <f t="shared" si="21"/>
        <v>-</v>
      </c>
      <c r="P92" s="383" t="str">
        <f t="shared" si="22"/>
        <v>-</v>
      </c>
      <c r="Q92" s="383" t="str">
        <f t="shared" si="23"/>
        <v>-</v>
      </c>
      <c r="R92" s="383" t="str">
        <f t="shared" si="24"/>
        <v>-</v>
      </c>
      <c r="S92" s="383" t="str">
        <f t="shared" si="25"/>
        <v>-</v>
      </c>
      <c r="T92" s="384">
        <f t="shared" si="26"/>
        <v>7</v>
      </c>
      <c r="U92" s="385">
        <v>0</v>
      </c>
      <c r="V92" s="386"/>
      <c r="W92" s="382">
        <v>0</v>
      </c>
      <c r="X92" s="382">
        <v>0</v>
      </c>
      <c r="Y92" s="382">
        <v>2</v>
      </c>
      <c r="Z92" s="382">
        <v>0</v>
      </c>
      <c r="AA92" s="382">
        <v>3</v>
      </c>
      <c r="AB92" s="382">
        <v>0</v>
      </c>
      <c r="AC92" s="382">
        <v>4</v>
      </c>
      <c r="AD92" s="382">
        <v>0</v>
      </c>
      <c r="AE92" s="382">
        <v>2</v>
      </c>
      <c r="AF92" s="382">
        <v>0</v>
      </c>
      <c r="AG92" s="382">
        <v>3</v>
      </c>
      <c r="AH92" s="382">
        <v>0</v>
      </c>
      <c r="AI92" s="382">
        <v>0</v>
      </c>
      <c r="AJ92" s="382">
        <v>0</v>
      </c>
      <c r="AK92" s="382">
        <v>2</v>
      </c>
      <c r="AL92" s="382">
        <v>0</v>
      </c>
      <c r="AM92" s="382">
        <v>3</v>
      </c>
      <c r="AN92" s="382">
        <v>0</v>
      </c>
      <c r="AO92" s="382">
        <v>0</v>
      </c>
      <c r="AP92" s="382">
        <v>0</v>
      </c>
      <c r="AQ92" s="382">
        <v>0</v>
      </c>
      <c r="AR92" s="382">
        <v>0</v>
      </c>
      <c r="AS92" s="382">
        <v>0</v>
      </c>
      <c r="AT92" s="382">
        <v>0</v>
      </c>
      <c r="AU92" s="388"/>
      <c r="AV92" s="388">
        <f t="shared" si="27"/>
        <v>19</v>
      </c>
      <c r="AW92" s="388">
        <f t="shared" si="27"/>
        <v>0</v>
      </c>
      <c r="AX92" s="388">
        <v>0</v>
      </c>
      <c r="AY92" s="382">
        <v>3</v>
      </c>
      <c r="AZ92" s="382">
        <v>2</v>
      </c>
      <c r="BA92" s="382">
        <v>2</v>
      </c>
      <c r="BB92" s="382">
        <v>4</v>
      </c>
      <c r="BC92" s="382">
        <v>3</v>
      </c>
      <c r="BD92" s="382">
        <v>4</v>
      </c>
      <c r="BE92" s="382">
        <v>2</v>
      </c>
      <c r="BF92" s="382">
        <v>2</v>
      </c>
      <c r="BG92" s="382">
        <v>3</v>
      </c>
      <c r="BH92" s="382">
        <v>0</v>
      </c>
      <c r="BI92" s="382">
        <v>0</v>
      </c>
      <c r="BJ92" s="382">
        <v>0</v>
      </c>
      <c r="BK92" s="390"/>
    </row>
    <row r="93" spans="1:63" s="344" customFormat="1" x14ac:dyDescent="0.25">
      <c r="A93" s="381">
        <v>86</v>
      </c>
      <c r="B93" s="382">
        <v>6953156281370</v>
      </c>
      <c r="C93" s="382">
        <v>734942</v>
      </c>
      <c r="D93" s="382" t="s">
        <v>204</v>
      </c>
      <c r="E93" s="382" t="s">
        <v>205</v>
      </c>
      <c r="F93" s="382">
        <v>49</v>
      </c>
      <c r="G93" s="382">
        <v>24.5</v>
      </c>
      <c r="H93" s="383" t="str">
        <f t="shared" si="14"/>
        <v>-</v>
      </c>
      <c r="I93" s="383" t="str">
        <f t="shared" si="15"/>
        <v>-</v>
      </c>
      <c r="J93" s="383" t="str">
        <f t="shared" si="16"/>
        <v>-</v>
      </c>
      <c r="K93" s="383" t="str">
        <f t="shared" si="17"/>
        <v>-</v>
      </c>
      <c r="L93" s="383" t="str">
        <f t="shared" si="18"/>
        <v>-</v>
      </c>
      <c r="M93" s="383" t="str">
        <f t="shared" si="19"/>
        <v>-</v>
      </c>
      <c r="N93" s="383" t="str">
        <f t="shared" si="20"/>
        <v>-</v>
      </c>
      <c r="O93" s="383" t="str">
        <f t="shared" si="21"/>
        <v>-</v>
      </c>
      <c r="P93" s="383" t="str">
        <f t="shared" si="22"/>
        <v>-</v>
      </c>
      <c r="Q93" s="383" t="str">
        <f t="shared" si="23"/>
        <v>-</v>
      </c>
      <c r="R93" s="383" t="str">
        <f t="shared" si="24"/>
        <v>-</v>
      </c>
      <c r="S93" s="383" t="str">
        <f t="shared" si="25"/>
        <v>-</v>
      </c>
      <c r="T93" s="384">
        <f t="shared" si="26"/>
        <v>0</v>
      </c>
      <c r="U93" s="385">
        <v>0</v>
      </c>
      <c r="V93" s="386"/>
      <c r="W93" s="382">
        <v>4</v>
      </c>
      <c r="X93" s="382">
        <v>0</v>
      </c>
      <c r="Y93" s="382">
        <v>0</v>
      </c>
      <c r="Z93" s="382">
        <v>0</v>
      </c>
      <c r="AA93" s="382">
        <v>1</v>
      </c>
      <c r="AB93" s="382">
        <v>0</v>
      </c>
      <c r="AC93" s="382">
        <v>2</v>
      </c>
      <c r="AD93" s="382">
        <v>0</v>
      </c>
      <c r="AE93" s="382">
        <v>3</v>
      </c>
      <c r="AF93" s="382">
        <v>0</v>
      </c>
      <c r="AG93" s="382">
        <v>8</v>
      </c>
      <c r="AH93" s="382">
        <v>1</v>
      </c>
      <c r="AI93" s="382">
        <v>0</v>
      </c>
      <c r="AJ93" s="382">
        <v>0</v>
      </c>
      <c r="AK93" s="382">
        <v>3</v>
      </c>
      <c r="AL93" s="382">
        <v>0</v>
      </c>
      <c r="AM93" s="382">
        <v>1</v>
      </c>
      <c r="AN93" s="382">
        <v>0</v>
      </c>
      <c r="AO93" s="382">
        <v>0</v>
      </c>
      <c r="AP93" s="382">
        <v>0</v>
      </c>
      <c r="AQ93" s="382">
        <v>0</v>
      </c>
      <c r="AR93" s="382">
        <v>0</v>
      </c>
      <c r="AS93" s="382">
        <v>0</v>
      </c>
      <c r="AT93" s="382">
        <v>0</v>
      </c>
      <c r="AU93" s="388"/>
      <c r="AV93" s="388">
        <f t="shared" si="27"/>
        <v>22</v>
      </c>
      <c r="AW93" s="388">
        <f t="shared" si="27"/>
        <v>1</v>
      </c>
      <c r="AX93" s="388">
        <v>0</v>
      </c>
      <c r="AY93" s="382">
        <v>0</v>
      </c>
      <c r="AZ93" s="382">
        <v>0</v>
      </c>
      <c r="BA93" s="382">
        <v>0</v>
      </c>
      <c r="BB93" s="382">
        <v>0</v>
      </c>
      <c r="BC93" s="382">
        <v>0</v>
      </c>
      <c r="BD93" s="382">
        <v>0</v>
      </c>
      <c r="BE93" s="382">
        <v>0</v>
      </c>
      <c r="BF93" s="382">
        <v>0</v>
      </c>
      <c r="BG93" s="382">
        <v>0</v>
      </c>
      <c r="BH93" s="382">
        <v>0</v>
      </c>
      <c r="BI93" s="382">
        <v>0</v>
      </c>
      <c r="BJ93" s="382">
        <v>0</v>
      </c>
      <c r="BK93" s="390"/>
    </row>
    <row r="94" spans="1:63" s="344" customFormat="1" x14ac:dyDescent="0.25">
      <c r="A94" s="381">
        <v>87</v>
      </c>
      <c r="B94" s="382">
        <v>6953156281363</v>
      </c>
      <c r="C94" s="382">
        <v>734943</v>
      </c>
      <c r="D94" s="382" t="s">
        <v>206</v>
      </c>
      <c r="E94" s="382" t="s">
        <v>207</v>
      </c>
      <c r="F94" s="382">
        <v>49</v>
      </c>
      <c r="G94" s="382">
        <v>24.5</v>
      </c>
      <c r="H94" s="383" t="str">
        <f t="shared" si="14"/>
        <v>-</v>
      </c>
      <c r="I94" s="383" t="str">
        <f t="shared" si="15"/>
        <v>-</v>
      </c>
      <c r="J94" s="383" t="str">
        <f t="shared" si="16"/>
        <v>-</v>
      </c>
      <c r="K94" s="383" t="str">
        <f t="shared" si="17"/>
        <v>-</v>
      </c>
      <c r="L94" s="383" t="str">
        <f t="shared" si="18"/>
        <v>-</v>
      </c>
      <c r="M94" s="383" t="str">
        <f t="shared" si="19"/>
        <v>-</v>
      </c>
      <c r="N94" s="383" t="str">
        <f t="shared" si="20"/>
        <v>-</v>
      </c>
      <c r="O94" s="383" t="str">
        <f t="shared" si="21"/>
        <v>-</v>
      </c>
      <c r="P94" s="383" t="str">
        <f t="shared" si="22"/>
        <v>-</v>
      </c>
      <c r="Q94" s="383" t="str">
        <f t="shared" si="23"/>
        <v>-</v>
      </c>
      <c r="R94" s="383" t="str">
        <f t="shared" si="24"/>
        <v>-</v>
      </c>
      <c r="S94" s="383" t="str">
        <f t="shared" si="25"/>
        <v>-</v>
      </c>
      <c r="T94" s="384">
        <f t="shared" si="26"/>
        <v>0</v>
      </c>
      <c r="U94" s="385">
        <v>0</v>
      </c>
      <c r="V94" s="386"/>
      <c r="W94" s="382">
        <v>3</v>
      </c>
      <c r="X94" s="382">
        <v>0</v>
      </c>
      <c r="Y94" s="382">
        <v>0</v>
      </c>
      <c r="Z94" s="382">
        <v>0</v>
      </c>
      <c r="AA94" s="382">
        <v>1</v>
      </c>
      <c r="AB94" s="382">
        <v>0</v>
      </c>
      <c r="AC94" s="382">
        <v>10</v>
      </c>
      <c r="AD94" s="382">
        <v>0</v>
      </c>
      <c r="AE94" s="382">
        <v>3</v>
      </c>
      <c r="AF94" s="382">
        <v>0</v>
      </c>
      <c r="AG94" s="382">
        <v>14</v>
      </c>
      <c r="AH94" s="382">
        <v>1</v>
      </c>
      <c r="AI94" s="382">
        <v>0</v>
      </c>
      <c r="AJ94" s="382">
        <v>0</v>
      </c>
      <c r="AK94" s="382">
        <v>1</v>
      </c>
      <c r="AL94" s="382">
        <v>0</v>
      </c>
      <c r="AM94" s="382">
        <v>4</v>
      </c>
      <c r="AN94" s="382">
        <v>0</v>
      </c>
      <c r="AO94" s="382">
        <v>0</v>
      </c>
      <c r="AP94" s="382">
        <v>0</v>
      </c>
      <c r="AQ94" s="382">
        <v>0</v>
      </c>
      <c r="AR94" s="382">
        <v>0</v>
      </c>
      <c r="AS94" s="382">
        <v>0</v>
      </c>
      <c r="AT94" s="382">
        <v>0</v>
      </c>
      <c r="AU94" s="388"/>
      <c r="AV94" s="388">
        <f t="shared" si="27"/>
        <v>36</v>
      </c>
      <c r="AW94" s="388">
        <f t="shared" si="27"/>
        <v>1</v>
      </c>
      <c r="AX94" s="388">
        <v>0</v>
      </c>
      <c r="AY94" s="382">
        <v>0</v>
      </c>
      <c r="AZ94" s="382">
        <v>0</v>
      </c>
      <c r="BA94" s="382">
        <v>0</v>
      </c>
      <c r="BB94" s="382">
        <v>0</v>
      </c>
      <c r="BC94" s="382">
        <v>0</v>
      </c>
      <c r="BD94" s="382">
        <v>0</v>
      </c>
      <c r="BE94" s="382">
        <v>0</v>
      </c>
      <c r="BF94" s="382">
        <v>0</v>
      </c>
      <c r="BG94" s="382">
        <v>0</v>
      </c>
      <c r="BH94" s="382">
        <v>0</v>
      </c>
      <c r="BI94" s="382">
        <v>0</v>
      </c>
      <c r="BJ94" s="382">
        <v>0</v>
      </c>
      <c r="BK94" s="390"/>
    </row>
    <row r="95" spans="1:63" s="344" customFormat="1" x14ac:dyDescent="0.25">
      <c r="A95" s="381">
        <v>88</v>
      </c>
      <c r="B95" s="382">
        <v>6953156281387</v>
      </c>
      <c r="C95" s="382">
        <v>734944</v>
      </c>
      <c r="D95" s="382" t="s">
        <v>208</v>
      </c>
      <c r="E95" s="382" t="s">
        <v>209</v>
      </c>
      <c r="F95" s="382">
        <v>49</v>
      </c>
      <c r="G95" s="382">
        <v>24.5</v>
      </c>
      <c r="H95" s="383" t="str">
        <f t="shared" si="14"/>
        <v>-</v>
      </c>
      <c r="I95" s="383" t="str">
        <f t="shared" si="15"/>
        <v>-</v>
      </c>
      <c r="J95" s="383" t="str">
        <f t="shared" si="16"/>
        <v>-</v>
      </c>
      <c r="K95" s="383" t="str">
        <f t="shared" si="17"/>
        <v>-</v>
      </c>
      <c r="L95" s="383" t="str">
        <f t="shared" si="18"/>
        <v>-</v>
      </c>
      <c r="M95" s="383" t="str">
        <f t="shared" si="19"/>
        <v>-</v>
      </c>
      <c r="N95" s="383" t="str">
        <f t="shared" si="20"/>
        <v>-</v>
      </c>
      <c r="O95" s="383" t="str">
        <f t="shared" si="21"/>
        <v>-</v>
      </c>
      <c r="P95" s="383" t="str">
        <f t="shared" si="22"/>
        <v>-</v>
      </c>
      <c r="Q95" s="383" t="str">
        <f t="shared" si="23"/>
        <v>-</v>
      </c>
      <c r="R95" s="383" t="str">
        <f t="shared" si="24"/>
        <v>-</v>
      </c>
      <c r="S95" s="383" t="str">
        <f t="shared" si="25"/>
        <v>-</v>
      </c>
      <c r="T95" s="384">
        <f t="shared" si="26"/>
        <v>0</v>
      </c>
      <c r="U95" s="385">
        <v>0</v>
      </c>
      <c r="V95" s="386"/>
      <c r="W95" s="382">
        <v>6</v>
      </c>
      <c r="X95" s="382">
        <v>0</v>
      </c>
      <c r="Y95" s="382">
        <v>0</v>
      </c>
      <c r="Z95" s="382">
        <v>0</v>
      </c>
      <c r="AA95" s="382">
        <v>2</v>
      </c>
      <c r="AB95" s="382">
        <v>0</v>
      </c>
      <c r="AC95" s="382">
        <v>6</v>
      </c>
      <c r="AD95" s="382">
        <v>1</v>
      </c>
      <c r="AE95" s="382">
        <v>2</v>
      </c>
      <c r="AF95" s="382">
        <v>0</v>
      </c>
      <c r="AG95" s="382">
        <v>5</v>
      </c>
      <c r="AH95" s="382">
        <v>1</v>
      </c>
      <c r="AI95" s="382">
        <v>0</v>
      </c>
      <c r="AJ95" s="382">
        <v>0</v>
      </c>
      <c r="AK95" s="382">
        <v>1</v>
      </c>
      <c r="AL95" s="382">
        <v>0</v>
      </c>
      <c r="AM95" s="382">
        <v>2</v>
      </c>
      <c r="AN95" s="382">
        <v>0</v>
      </c>
      <c r="AO95" s="382">
        <v>0</v>
      </c>
      <c r="AP95" s="382">
        <v>0</v>
      </c>
      <c r="AQ95" s="382">
        <v>0</v>
      </c>
      <c r="AR95" s="382">
        <v>0</v>
      </c>
      <c r="AS95" s="382">
        <v>0</v>
      </c>
      <c r="AT95" s="382">
        <v>0</v>
      </c>
      <c r="AU95" s="388"/>
      <c r="AV95" s="388">
        <f t="shared" si="27"/>
        <v>24</v>
      </c>
      <c r="AW95" s="388">
        <f t="shared" si="27"/>
        <v>2</v>
      </c>
      <c r="AX95" s="388">
        <v>0</v>
      </c>
      <c r="AY95" s="382">
        <v>0</v>
      </c>
      <c r="AZ95" s="382">
        <v>0</v>
      </c>
      <c r="BA95" s="382">
        <v>0</v>
      </c>
      <c r="BB95" s="382">
        <v>0</v>
      </c>
      <c r="BC95" s="382">
        <v>0</v>
      </c>
      <c r="BD95" s="382">
        <v>0</v>
      </c>
      <c r="BE95" s="382">
        <v>0</v>
      </c>
      <c r="BF95" s="382">
        <v>0</v>
      </c>
      <c r="BG95" s="382">
        <v>0</v>
      </c>
      <c r="BH95" s="382">
        <v>0</v>
      </c>
      <c r="BI95" s="382">
        <v>0</v>
      </c>
      <c r="BJ95" s="382">
        <v>0</v>
      </c>
      <c r="BK95" s="390"/>
    </row>
    <row r="96" spans="1:63" s="344" customFormat="1" x14ac:dyDescent="0.25">
      <c r="A96" s="381">
        <v>89</v>
      </c>
      <c r="B96" s="382">
        <v>6953156280250</v>
      </c>
      <c r="C96" s="382">
        <v>734945</v>
      </c>
      <c r="D96" s="382" t="s">
        <v>210</v>
      </c>
      <c r="E96" s="382" t="s">
        <v>211</v>
      </c>
      <c r="F96" s="382">
        <v>79</v>
      </c>
      <c r="G96" s="382">
        <v>39.5</v>
      </c>
      <c r="H96" s="383" t="str">
        <f t="shared" si="14"/>
        <v>-</v>
      </c>
      <c r="I96" s="383" t="str">
        <f t="shared" si="15"/>
        <v>-</v>
      </c>
      <c r="J96" s="383" t="str">
        <f t="shared" si="16"/>
        <v>-</v>
      </c>
      <c r="K96" s="383" t="str">
        <f t="shared" si="17"/>
        <v>-</v>
      </c>
      <c r="L96" s="383" t="str">
        <f t="shared" si="18"/>
        <v>-</v>
      </c>
      <c r="M96" s="383" t="str">
        <f t="shared" si="19"/>
        <v>-</v>
      </c>
      <c r="N96" s="383" t="str">
        <f t="shared" si="20"/>
        <v>-</v>
      </c>
      <c r="O96" s="383" t="str">
        <f t="shared" si="21"/>
        <v>-</v>
      </c>
      <c r="P96" s="383" t="str">
        <f t="shared" si="22"/>
        <v>-</v>
      </c>
      <c r="Q96" s="383" t="str">
        <f t="shared" si="23"/>
        <v>-</v>
      </c>
      <c r="R96" s="383" t="str">
        <f t="shared" si="24"/>
        <v>-</v>
      </c>
      <c r="S96" s="383" t="str">
        <f t="shared" si="25"/>
        <v>-</v>
      </c>
      <c r="T96" s="384">
        <f t="shared" si="26"/>
        <v>0</v>
      </c>
      <c r="U96" s="385">
        <v>0</v>
      </c>
      <c r="V96" s="386"/>
      <c r="W96" s="382">
        <v>0</v>
      </c>
      <c r="X96" s="382">
        <v>0</v>
      </c>
      <c r="Y96" s="382">
        <v>0</v>
      </c>
      <c r="Z96" s="382">
        <v>0</v>
      </c>
      <c r="AA96" s="382">
        <v>0</v>
      </c>
      <c r="AB96" s="382">
        <v>0</v>
      </c>
      <c r="AC96" s="382">
        <v>0</v>
      </c>
      <c r="AD96" s="382">
        <v>0</v>
      </c>
      <c r="AE96" s="382">
        <v>0</v>
      </c>
      <c r="AF96" s="382">
        <v>0</v>
      </c>
      <c r="AG96" s="382">
        <v>0</v>
      </c>
      <c r="AH96" s="382">
        <v>0</v>
      </c>
      <c r="AI96" s="382">
        <v>0</v>
      </c>
      <c r="AJ96" s="382">
        <v>0</v>
      </c>
      <c r="AK96" s="382">
        <v>0</v>
      </c>
      <c r="AL96" s="382">
        <v>0</v>
      </c>
      <c r="AM96" s="382">
        <v>0</v>
      </c>
      <c r="AN96" s="382">
        <v>0</v>
      </c>
      <c r="AO96" s="382">
        <v>0</v>
      </c>
      <c r="AP96" s="382">
        <v>0</v>
      </c>
      <c r="AQ96" s="382">
        <v>0</v>
      </c>
      <c r="AR96" s="382">
        <v>0</v>
      </c>
      <c r="AS96" s="382">
        <v>0</v>
      </c>
      <c r="AT96" s="382">
        <v>0</v>
      </c>
      <c r="AU96" s="388"/>
      <c r="AV96" s="388">
        <f t="shared" si="27"/>
        <v>0</v>
      </c>
      <c r="AW96" s="388">
        <f t="shared" si="27"/>
        <v>0</v>
      </c>
      <c r="AX96" s="388">
        <v>0</v>
      </c>
      <c r="AY96" s="382">
        <v>0</v>
      </c>
      <c r="AZ96" s="382">
        <v>0</v>
      </c>
      <c r="BA96" s="382">
        <v>0</v>
      </c>
      <c r="BB96" s="382">
        <v>0</v>
      </c>
      <c r="BC96" s="382">
        <v>0</v>
      </c>
      <c r="BD96" s="382">
        <v>0</v>
      </c>
      <c r="BE96" s="382">
        <v>0</v>
      </c>
      <c r="BF96" s="382">
        <v>0</v>
      </c>
      <c r="BG96" s="382">
        <v>0</v>
      </c>
      <c r="BH96" s="382">
        <v>0</v>
      </c>
      <c r="BI96" s="382">
        <v>0</v>
      </c>
      <c r="BJ96" s="382">
        <v>0</v>
      </c>
      <c r="BK96" s="390"/>
    </row>
    <row r="97" spans="1:63" s="344" customFormat="1" x14ac:dyDescent="0.25">
      <c r="A97" s="381">
        <v>90</v>
      </c>
      <c r="B97" s="382">
        <v>6953156280267</v>
      </c>
      <c r="C97" s="382">
        <v>734947</v>
      </c>
      <c r="D97" s="382" t="s">
        <v>212</v>
      </c>
      <c r="E97" s="382" t="s">
        <v>213</v>
      </c>
      <c r="F97" s="382">
        <v>79</v>
      </c>
      <c r="G97" s="382">
        <v>39.5</v>
      </c>
      <c r="H97" s="383" t="str">
        <f t="shared" si="14"/>
        <v>-</v>
      </c>
      <c r="I97" s="383" t="str">
        <f t="shared" si="15"/>
        <v>-</v>
      </c>
      <c r="J97" s="383" t="str">
        <f t="shared" si="16"/>
        <v>-</v>
      </c>
      <c r="K97" s="383" t="str">
        <f t="shared" si="17"/>
        <v>-</v>
      </c>
      <c r="L97" s="383" t="str">
        <f t="shared" si="18"/>
        <v>-</v>
      </c>
      <c r="M97" s="383" t="str">
        <f t="shared" si="19"/>
        <v>-</v>
      </c>
      <c r="N97" s="383" t="str">
        <f t="shared" si="20"/>
        <v>-</v>
      </c>
      <c r="O97" s="383" t="str">
        <f t="shared" si="21"/>
        <v>-</v>
      </c>
      <c r="P97" s="383" t="str">
        <f t="shared" si="22"/>
        <v>-</v>
      </c>
      <c r="Q97" s="383" t="str">
        <f t="shared" si="23"/>
        <v>-</v>
      </c>
      <c r="R97" s="383" t="str">
        <f t="shared" si="24"/>
        <v>-</v>
      </c>
      <c r="S97" s="383" t="str">
        <f t="shared" si="25"/>
        <v>-</v>
      </c>
      <c r="T97" s="384">
        <f t="shared" si="26"/>
        <v>0</v>
      </c>
      <c r="U97" s="385">
        <v>0</v>
      </c>
      <c r="V97" s="386"/>
      <c r="W97" s="382">
        <v>0</v>
      </c>
      <c r="X97" s="382">
        <v>0</v>
      </c>
      <c r="Y97" s="382">
        <v>0</v>
      </c>
      <c r="Z97" s="382">
        <v>0</v>
      </c>
      <c r="AA97" s="382">
        <v>0</v>
      </c>
      <c r="AB97" s="382">
        <v>0</v>
      </c>
      <c r="AC97" s="382">
        <v>0</v>
      </c>
      <c r="AD97" s="382">
        <v>0</v>
      </c>
      <c r="AE97" s="382">
        <v>0</v>
      </c>
      <c r="AF97" s="382">
        <v>0</v>
      </c>
      <c r="AG97" s="382">
        <v>0</v>
      </c>
      <c r="AH97" s="382">
        <v>0</v>
      </c>
      <c r="AI97" s="382">
        <v>0</v>
      </c>
      <c r="AJ97" s="382">
        <v>0</v>
      </c>
      <c r="AK97" s="382">
        <v>0</v>
      </c>
      <c r="AL97" s="382">
        <v>0</v>
      </c>
      <c r="AM97" s="382">
        <v>0</v>
      </c>
      <c r="AN97" s="382">
        <v>0</v>
      </c>
      <c r="AO97" s="382">
        <v>0</v>
      </c>
      <c r="AP97" s="382">
        <v>0</v>
      </c>
      <c r="AQ97" s="382">
        <v>0</v>
      </c>
      <c r="AR97" s="382">
        <v>0</v>
      </c>
      <c r="AS97" s="382">
        <v>0</v>
      </c>
      <c r="AT97" s="382">
        <v>0</v>
      </c>
      <c r="AU97" s="388"/>
      <c r="AV97" s="388">
        <f t="shared" si="27"/>
        <v>0</v>
      </c>
      <c r="AW97" s="388">
        <f t="shared" si="27"/>
        <v>0</v>
      </c>
      <c r="AX97" s="388">
        <v>0</v>
      </c>
      <c r="AY97" s="382">
        <v>0</v>
      </c>
      <c r="AZ97" s="382">
        <v>0</v>
      </c>
      <c r="BA97" s="382">
        <v>0</v>
      </c>
      <c r="BB97" s="382">
        <v>0</v>
      </c>
      <c r="BC97" s="382">
        <v>0</v>
      </c>
      <c r="BD97" s="382">
        <v>0</v>
      </c>
      <c r="BE97" s="382">
        <v>0</v>
      </c>
      <c r="BF97" s="382">
        <v>0</v>
      </c>
      <c r="BG97" s="382">
        <v>0</v>
      </c>
      <c r="BH97" s="382">
        <v>0</v>
      </c>
      <c r="BI97" s="382">
        <v>0</v>
      </c>
      <c r="BJ97" s="382">
        <v>0</v>
      </c>
      <c r="BK97" s="390"/>
    </row>
    <row r="98" spans="1:63" s="344" customFormat="1" x14ac:dyDescent="0.25">
      <c r="A98" s="381">
        <v>91</v>
      </c>
      <c r="B98" s="382">
        <v>6953156276673</v>
      </c>
      <c r="C98" s="382">
        <v>734948</v>
      </c>
      <c r="D98" s="382" t="s">
        <v>214</v>
      </c>
      <c r="E98" s="382" t="s">
        <v>215</v>
      </c>
      <c r="F98" s="382">
        <v>109</v>
      </c>
      <c r="G98" s="382">
        <v>49.5</v>
      </c>
      <c r="H98" s="383" t="str">
        <f t="shared" si="14"/>
        <v>-</v>
      </c>
      <c r="I98" s="383" t="str">
        <f t="shared" si="15"/>
        <v>-</v>
      </c>
      <c r="J98" s="383" t="str">
        <f t="shared" si="16"/>
        <v>-</v>
      </c>
      <c r="K98" s="383" t="str">
        <f t="shared" si="17"/>
        <v>-</v>
      </c>
      <c r="L98" s="383" t="str">
        <f t="shared" si="18"/>
        <v>-</v>
      </c>
      <c r="M98" s="383" t="str">
        <f t="shared" si="19"/>
        <v>-</v>
      </c>
      <c r="N98" s="383" t="str">
        <f t="shared" si="20"/>
        <v>-</v>
      </c>
      <c r="O98" s="383" t="str">
        <f t="shared" si="21"/>
        <v>-</v>
      </c>
      <c r="P98" s="383" t="str">
        <f t="shared" si="22"/>
        <v>-</v>
      </c>
      <c r="Q98" s="383" t="str">
        <f t="shared" si="23"/>
        <v>-</v>
      </c>
      <c r="R98" s="383" t="str">
        <f t="shared" si="24"/>
        <v>-</v>
      </c>
      <c r="S98" s="383" t="str">
        <f t="shared" si="25"/>
        <v>-</v>
      </c>
      <c r="T98" s="384">
        <f t="shared" si="26"/>
        <v>0</v>
      </c>
      <c r="U98" s="385">
        <v>0</v>
      </c>
      <c r="V98" s="386"/>
      <c r="W98" s="382">
        <v>3</v>
      </c>
      <c r="X98" s="382">
        <v>0</v>
      </c>
      <c r="Y98" s="382">
        <v>0</v>
      </c>
      <c r="Z98" s="382">
        <v>0</v>
      </c>
      <c r="AA98" s="382">
        <v>0</v>
      </c>
      <c r="AB98" s="382">
        <v>0</v>
      </c>
      <c r="AC98" s="382">
        <v>4</v>
      </c>
      <c r="AD98" s="382">
        <v>0</v>
      </c>
      <c r="AE98" s="382">
        <v>2</v>
      </c>
      <c r="AF98" s="382">
        <v>0</v>
      </c>
      <c r="AG98" s="382">
        <v>4</v>
      </c>
      <c r="AH98" s="382">
        <v>0</v>
      </c>
      <c r="AI98" s="382">
        <v>0</v>
      </c>
      <c r="AJ98" s="382">
        <v>0</v>
      </c>
      <c r="AK98" s="382">
        <v>0</v>
      </c>
      <c r="AL98" s="382">
        <v>0</v>
      </c>
      <c r="AM98" s="382">
        <v>4</v>
      </c>
      <c r="AN98" s="382">
        <v>0</v>
      </c>
      <c r="AO98" s="382">
        <v>0</v>
      </c>
      <c r="AP98" s="382">
        <v>0</v>
      </c>
      <c r="AQ98" s="382">
        <v>0</v>
      </c>
      <c r="AR98" s="382">
        <v>0</v>
      </c>
      <c r="AS98" s="382">
        <v>0</v>
      </c>
      <c r="AT98" s="382">
        <v>0</v>
      </c>
      <c r="AU98" s="388"/>
      <c r="AV98" s="388">
        <f t="shared" si="27"/>
        <v>17</v>
      </c>
      <c r="AW98" s="388">
        <f t="shared" si="27"/>
        <v>0</v>
      </c>
      <c r="AX98" s="388">
        <v>0</v>
      </c>
      <c r="AY98" s="382">
        <v>0</v>
      </c>
      <c r="AZ98" s="382">
        <v>0</v>
      </c>
      <c r="BA98" s="382">
        <v>0</v>
      </c>
      <c r="BB98" s="382">
        <v>0</v>
      </c>
      <c r="BC98" s="382">
        <v>0</v>
      </c>
      <c r="BD98" s="382">
        <v>0</v>
      </c>
      <c r="BE98" s="382">
        <v>0</v>
      </c>
      <c r="BF98" s="382">
        <v>0</v>
      </c>
      <c r="BG98" s="382">
        <v>0</v>
      </c>
      <c r="BH98" s="382">
        <v>0</v>
      </c>
      <c r="BI98" s="382">
        <v>0</v>
      </c>
      <c r="BJ98" s="382">
        <v>0</v>
      </c>
      <c r="BK98" s="390"/>
    </row>
    <row r="99" spans="1:63" s="344" customFormat="1" x14ac:dyDescent="0.25">
      <c r="A99" s="381">
        <v>92</v>
      </c>
      <c r="B99" s="382">
        <v>6953156282032</v>
      </c>
      <c r="C99" s="382">
        <v>734966</v>
      </c>
      <c r="D99" s="382" t="s">
        <v>216</v>
      </c>
      <c r="E99" s="382" t="s">
        <v>217</v>
      </c>
      <c r="F99" s="382">
        <v>49</v>
      </c>
      <c r="G99" s="382">
        <v>24.5</v>
      </c>
      <c r="H99" s="383" t="str">
        <f t="shared" si="14"/>
        <v>-</v>
      </c>
      <c r="I99" s="383" t="str">
        <f t="shared" si="15"/>
        <v>-</v>
      </c>
      <c r="J99" s="383" t="str">
        <f t="shared" si="16"/>
        <v>-</v>
      </c>
      <c r="K99" s="383" t="str">
        <f t="shared" si="17"/>
        <v>-</v>
      </c>
      <c r="L99" s="383" t="str">
        <f t="shared" si="18"/>
        <v>-</v>
      </c>
      <c r="M99" s="383" t="str">
        <f t="shared" si="19"/>
        <v>-</v>
      </c>
      <c r="N99" s="383" t="str">
        <f t="shared" si="20"/>
        <v>-</v>
      </c>
      <c r="O99" s="383" t="str">
        <f t="shared" si="21"/>
        <v>-</v>
      </c>
      <c r="P99" s="383" t="str">
        <f t="shared" si="22"/>
        <v>-</v>
      </c>
      <c r="Q99" s="383" t="str">
        <f t="shared" si="23"/>
        <v>-</v>
      </c>
      <c r="R99" s="383" t="str">
        <f t="shared" si="24"/>
        <v>-</v>
      </c>
      <c r="S99" s="383" t="str">
        <f t="shared" si="25"/>
        <v>-</v>
      </c>
      <c r="T99" s="384">
        <f t="shared" si="26"/>
        <v>0</v>
      </c>
      <c r="U99" s="385">
        <v>0</v>
      </c>
      <c r="V99" s="386"/>
      <c r="W99" s="382">
        <v>0</v>
      </c>
      <c r="X99" s="382">
        <v>0</v>
      </c>
      <c r="Y99" s="382">
        <v>0</v>
      </c>
      <c r="Z99" s="382">
        <v>0</v>
      </c>
      <c r="AA99" s="382">
        <v>0</v>
      </c>
      <c r="AB99" s="382">
        <v>0</v>
      </c>
      <c r="AC99" s="382">
        <v>0</v>
      </c>
      <c r="AD99" s="382">
        <v>0</v>
      </c>
      <c r="AE99" s="382">
        <v>0</v>
      </c>
      <c r="AF99" s="382">
        <v>0</v>
      </c>
      <c r="AG99" s="382">
        <v>0</v>
      </c>
      <c r="AH99" s="382">
        <v>0</v>
      </c>
      <c r="AI99" s="382">
        <v>0</v>
      </c>
      <c r="AJ99" s="382">
        <v>0</v>
      </c>
      <c r="AK99" s="382">
        <v>0</v>
      </c>
      <c r="AL99" s="382">
        <v>0</v>
      </c>
      <c r="AM99" s="382">
        <v>0</v>
      </c>
      <c r="AN99" s="382">
        <v>0</v>
      </c>
      <c r="AO99" s="382">
        <v>0</v>
      </c>
      <c r="AP99" s="382">
        <v>0</v>
      </c>
      <c r="AQ99" s="382">
        <v>0</v>
      </c>
      <c r="AR99" s="382">
        <v>0</v>
      </c>
      <c r="AS99" s="382">
        <v>0</v>
      </c>
      <c r="AT99" s="382">
        <v>0</v>
      </c>
      <c r="AU99" s="388"/>
      <c r="AV99" s="388">
        <f t="shared" si="27"/>
        <v>0</v>
      </c>
      <c r="AW99" s="388">
        <f t="shared" si="27"/>
        <v>0</v>
      </c>
      <c r="AX99" s="388">
        <v>0</v>
      </c>
      <c r="AY99" s="382">
        <v>0</v>
      </c>
      <c r="AZ99" s="382">
        <v>0</v>
      </c>
      <c r="BA99" s="382">
        <v>0</v>
      </c>
      <c r="BB99" s="382">
        <v>0</v>
      </c>
      <c r="BC99" s="382">
        <v>0</v>
      </c>
      <c r="BD99" s="382">
        <v>0</v>
      </c>
      <c r="BE99" s="382">
        <v>0</v>
      </c>
      <c r="BF99" s="382">
        <v>0</v>
      </c>
      <c r="BG99" s="382">
        <v>0</v>
      </c>
      <c r="BH99" s="382">
        <v>0</v>
      </c>
      <c r="BI99" s="382">
        <v>0</v>
      </c>
      <c r="BJ99" s="382">
        <v>0</v>
      </c>
      <c r="BK99" s="390"/>
    </row>
    <row r="100" spans="1:63" s="344" customFormat="1" x14ac:dyDescent="0.25">
      <c r="A100" s="381">
        <v>93</v>
      </c>
      <c r="B100" s="382">
        <v>6953156282049</v>
      </c>
      <c r="C100" s="382">
        <v>734968</v>
      </c>
      <c r="D100" s="382" t="s">
        <v>218</v>
      </c>
      <c r="E100" s="382" t="s">
        <v>219</v>
      </c>
      <c r="F100" s="382">
        <v>49</v>
      </c>
      <c r="G100" s="382">
        <v>24.5</v>
      </c>
      <c r="H100" s="383" t="str">
        <f t="shared" si="14"/>
        <v>-</v>
      </c>
      <c r="I100" s="383" t="str">
        <f t="shared" si="15"/>
        <v>-</v>
      </c>
      <c r="J100" s="383" t="str">
        <f t="shared" si="16"/>
        <v>-</v>
      </c>
      <c r="K100" s="383" t="str">
        <f t="shared" si="17"/>
        <v>-</v>
      </c>
      <c r="L100" s="383" t="str">
        <f t="shared" si="18"/>
        <v>-</v>
      </c>
      <c r="M100" s="383" t="str">
        <f t="shared" si="19"/>
        <v>-</v>
      </c>
      <c r="N100" s="383" t="str">
        <f t="shared" si="20"/>
        <v>-</v>
      </c>
      <c r="O100" s="383" t="str">
        <f t="shared" si="21"/>
        <v>-</v>
      </c>
      <c r="P100" s="383" t="str">
        <f t="shared" si="22"/>
        <v>-</v>
      </c>
      <c r="Q100" s="383" t="str">
        <f t="shared" si="23"/>
        <v>-</v>
      </c>
      <c r="R100" s="383" t="str">
        <f t="shared" si="24"/>
        <v>-</v>
      </c>
      <c r="S100" s="383" t="str">
        <f t="shared" si="25"/>
        <v>-</v>
      </c>
      <c r="T100" s="384">
        <f t="shared" si="26"/>
        <v>0</v>
      </c>
      <c r="U100" s="385">
        <v>0</v>
      </c>
      <c r="V100" s="386"/>
      <c r="W100" s="382">
        <v>0</v>
      </c>
      <c r="X100" s="382">
        <v>0</v>
      </c>
      <c r="Y100" s="382">
        <v>0</v>
      </c>
      <c r="Z100" s="382">
        <v>0</v>
      </c>
      <c r="AA100" s="382">
        <v>0</v>
      </c>
      <c r="AB100" s="382">
        <v>0</v>
      </c>
      <c r="AC100" s="382">
        <v>0</v>
      </c>
      <c r="AD100" s="382">
        <v>0</v>
      </c>
      <c r="AE100" s="382">
        <v>0</v>
      </c>
      <c r="AF100" s="382">
        <v>0</v>
      </c>
      <c r="AG100" s="382">
        <v>0</v>
      </c>
      <c r="AH100" s="382">
        <v>0</v>
      </c>
      <c r="AI100" s="382">
        <v>0</v>
      </c>
      <c r="AJ100" s="382">
        <v>0</v>
      </c>
      <c r="AK100" s="382">
        <v>0</v>
      </c>
      <c r="AL100" s="382">
        <v>0</v>
      </c>
      <c r="AM100" s="382">
        <v>0</v>
      </c>
      <c r="AN100" s="382">
        <v>0</v>
      </c>
      <c r="AO100" s="382">
        <v>0</v>
      </c>
      <c r="AP100" s="382">
        <v>0</v>
      </c>
      <c r="AQ100" s="382">
        <v>0</v>
      </c>
      <c r="AR100" s="382">
        <v>0</v>
      </c>
      <c r="AS100" s="382">
        <v>0</v>
      </c>
      <c r="AT100" s="382">
        <v>0</v>
      </c>
      <c r="AU100" s="388"/>
      <c r="AV100" s="388">
        <f t="shared" si="27"/>
        <v>0</v>
      </c>
      <c r="AW100" s="388">
        <f t="shared" si="27"/>
        <v>0</v>
      </c>
      <c r="AX100" s="388">
        <v>0</v>
      </c>
      <c r="AY100" s="382">
        <v>0</v>
      </c>
      <c r="AZ100" s="382">
        <v>0</v>
      </c>
      <c r="BA100" s="382">
        <v>0</v>
      </c>
      <c r="BB100" s="382">
        <v>0</v>
      </c>
      <c r="BC100" s="382">
        <v>0</v>
      </c>
      <c r="BD100" s="382">
        <v>0</v>
      </c>
      <c r="BE100" s="382">
        <v>0</v>
      </c>
      <c r="BF100" s="382">
        <v>0</v>
      </c>
      <c r="BG100" s="382">
        <v>0</v>
      </c>
      <c r="BH100" s="382">
        <v>0</v>
      </c>
      <c r="BI100" s="382">
        <v>0</v>
      </c>
      <c r="BJ100" s="382">
        <v>0</v>
      </c>
      <c r="BK100" s="390"/>
    </row>
    <row r="101" spans="1:63" s="344" customFormat="1" x14ac:dyDescent="0.25">
      <c r="A101" s="381">
        <v>94</v>
      </c>
      <c r="B101" s="382">
        <v>6953156282056</v>
      </c>
      <c r="C101" s="382">
        <v>734970</v>
      </c>
      <c r="D101" s="382" t="s">
        <v>220</v>
      </c>
      <c r="E101" s="382" t="s">
        <v>221</v>
      </c>
      <c r="F101" s="382">
        <v>49</v>
      </c>
      <c r="G101" s="382">
        <v>24.5</v>
      </c>
      <c r="H101" s="383" t="str">
        <f t="shared" si="14"/>
        <v>-</v>
      </c>
      <c r="I101" s="383" t="str">
        <f t="shared" si="15"/>
        <v>-</v>
      </c>
      <c r="J101" s="383" t="str">
        <f t="shared" si="16"/>
        <v>-</v>
      </c>
      <c r="K101" s="383" t="str">
        <f t="shared" si="17"/>
        <v>-</v>
      </c>
      <c r="L101" s="383" t="str">
        <f t="shared" si="18"/>
        <v>-</v>
      </c>
      <c r="M101" s="383" t="str">
        <f t="shared" si="19"/>
        <v>-</v>
      </c>
      <c r="N101" s="383" t="str">
        <f t="shared" si="20"/>
        <v>-</v>
      </c>
      <c r="O101" s="383" t="str">
        <f t="shared" si="21"/>
        <v>-</v>
      </c>
      <c r="P101" s="383" t="str">
        <f t="shared" si="22"/>
        <v>-</v>
      </c>
      <c r="Q101" s="383" t="str">
        <f t="shared" si="23"/>
        <v>-</v>
      </c>
      <c r="R101" s="383" t="str">
        <f t="shared" si="24"/>
        <v>-</v>
      </c>
      <c r="S101" s="383" t="str">
        <f t="shared" si="25"/>
        <v>-</v>
      </c>
      <c r="T101" s="384">
        <f t="shared" si="26"/>
        <v>0</v>
      </c>
      <c r="U101" s="385">
        <v>0</v>
      </c>
      <c r="V101" s="386"/>
      <c r="W101" s="382">
        <v>0</v>
      </c>
      <c r="X101" s="382">
        <v>0</v>
      </c>
      <c r="Y101" s="382">
        <v>0</v>
      </c>
      <c r="Z101" s="382">
        <v>0</v>
      </c>
      <c r="AA101" s="382">
        <v>0</v>
      </c>
      <c r="AB101" s="382">
        <v>0</v>
      </c>
      <c r="AC101" s="382">
        <v>0</v>
      </c>
      <c r="AD101" s="382">
        <v>0</v>
      </c>
      <c r="AE101" s="382">
        <v>0</v>
      </c>
      <c r="AF101" s="382">
        <v>0</v>
      </c>
      <c r="AG101" s="382">
        <v>0</v>
      </c>
      <c r="AH101" s="382">
        <v>0</v>
      </c>
      <c r="AI101" s="382">
        <v>0</v>
      </c>
      <c r="AJ101" s="382">
        <v>0</v>
      </c>
      <c r="AK101" s="382">
        <v>0</v>
      </c>
      <c r="AL101" s="382">
        <v>0</v>
      </c>
      <c r="AM101" s="382">
        <v>0</v>
      </c>
      <c r="AN101" s="382">
        <v>0</v>
      </c>
      <c r="AO101" s="382">
        <v>0</v>
      </c>
      <c r="AP101" s="382">
        <v>0</v>
      </c>
      <c r="AQ101" s="382">
        <v>0</v>
      </c>
      <c r="AR101" s="382">
        <v>0</v>
      </c>
      <c r="AS101" s="382">
        <v>0</v>
      </c>
      <c r="AT101" s="382">
        <v>0</v>
      </c>
      <c r="AU101" s="388"/>
      <c r="AV101" s="388">
        <f t="shared" si="27"/>
        <v>0</v>
      </c>
      <c r="AW101" s="388">
        <f t="shared" si="27"/>
        <v>0</v>
      </c>
      <c r="AX101" s="388">
        <v>0</v>
      </c>
      <c r="AY101" s="382">
        <v>0</v>
      </c>
      <c r="AZ101" s="382">
        <v>0</v>
      </c>
      <c r="BA101" s="382">
        <v>0</v>
      </c>
      <c r="BB101" s="382">
        <v>0</v>
      </c>
      <c r="BC101" s="382">
        <v>0</v>
      </c>
      <c r="BD101" s="382">
        <v>0</v>
      </c>
      <c r="BE101" s="382">
        <v>0</v>
      </c>
      <c r="BF101" s="382">
        <v>0</v>
      </c>
      <c r="BG101" s="382">
        <v>0</v>
      </c>
      <c r="BH101" s="382">
        <v>0</v>
      </c>
      <c r="BI101" s="382">
        <v>0</v>
      </c>
      <c r="BJ101" s="382">
        <v>0</v>
      </c>
      <c r="BK101" s="390"/>
    </row>
    <row r="102" spans="1:63" s="344" customFormat="1" x14ac:dyDescent="0.25">
      <c r="A102" s="381">
        <v>95</v>
      </c>
      <c r="B102" s="382">
        <v>6953156282063</v>
      </c>
      <c r="C102" s="382">
        <v>734971</v>
      </c>
      <c r="D102" s="382" t="s">
        <v>222</v>
      </c>
      <c r="E102" s="382" t="s">
        <v>223</v>
      </c>
      <c r="F102" s="382">
        <v>49</v>
      </c>
      <c r="G102" s="382">
        <v>24.5</v>
      </c>
      <c r="H102" s="383" t="str">
        <f t="shared" si="14"/>
        <v>-</v>
      </c>
      <c r="I102" s="383" t="str">
        <f t="shared" si="15"/>
        <v>-</v>
      </c>
      <c r="J102" s="383" t="str">
        <f t="shared" si="16"/>
        <v>-</v>
      </c>
      <c r="K102" s="383" t="str">
        <f t="shared" si="17"/>
        <v>-</v>
      </c>
      <c r="L102" s="383" t="str">
        <f t="shared" si="18"/>
        <v>-</v>
      </c>
      <c r="M102" s="383" t="str">
        <f t="shared" si="19"/>
        <v>-</v>
      </c>
      <c r="N102" s="383" t="str">
        <f t="shared" si="20"/>
        <v>-</v>
      </c>
      <c r="O102" s="383" t="str">
        <f t="shared" si="21"/>
        <v>-</v>
      </c>
      <c r="P102" s="383" t="str">
        <f t="shared" si="22"/>
        <v>-</v>
      </c>
      <c r="Q102" s="383" t="str">
        <f t="shared" si="23"/>
        <v>-</v>
      </c>
      <c r="R102" s="383" t="str">
        <f t="shared" si="24"/>
        <v>-</v>
      </c>
      <c r="S102" s="383" t="str">
        <f t="shared" si="25"/>
        <v>-</v>
      </c>
      <c r="T102" s="384">
        <f t="shared" si="26"/>
        <v>0</v>
      </c>
      <c r="U102" s="385">
        <v>0</v>
      </c>
      <c r="V102" s="386"/>
      <c r="W102" s="382">
        <v>0</v>
      </c>
      <c r="X102" s="382">
        <v>0</v>
      </c>
      <c r="Y102" s="382">
        <v>0</v>
      </c>
      <c r="Z102" s="382">
        <v>0</v>
      </c>
      <c r="AA102" s="382">
        <v>0</v>
      </c>
      <c r="AB102" s="382">
        <v>0</v>
      </c>
      <c r="AC102" s="382">
        <v>0</v>
      </c>
      <c r="AD102" s="382">
        <v>0</v>
      </c>
      <c r="AE102" s="382">
        <v>0</v>
      </c>
      <c r="AF102" s="382">
        <v>0</v>
      </c>
      <c r="AG102" s="382">
        <v>0</v>
      </c>
      <c r="AH102" s="382">
        <v>0</v>
      </c>
      <c r="AI102" s="382">
        <v>0</v>
      </c>
      <c r="AJ102" s="382">
        <v>0</v>
      </c>
      <c r="AK102" s="382">
        <v>0</v>
      </c>
      <c r="AL102" s="382">
        <v>0</v>
      </c>
      <c r="AM102" s="382">
        <v>0</v>
      </c>
      <c r="AN102" s="382">
        <v>0</v>
      </c>
      <c r="AO102" s="382">
        <v>0</v>
      </c>
      <c r="AP102" s="382">
        <v>0</v>
      </c>
      <c r="AQ102" s="382">
        <v>0</v>
      </c>
      <c r="AR102" s="382">
        <v>0</v>
      </c>
      <c r="AS102" s="382">
        <v>0</v>
      </c>
      <c r="AT102" s="382">
        <v>0</v>
      </c>
      <c r="AU102" s="388"/>
      <c r="AV102" s="388">
        <f t="shared" si="27"/>
        <v>0</v>
      </c>
      <c r="AW102" s="388">
        <f t="shared" si="27"/>
        <v>0</v>
      </c>
      <c r="AX102" s="388">
        <v>0</v>
      </c>
      <c r="AY102" s="382">
        <v>0</v>
      </c>
      <c r="AZ102" s="382">
        <v>0</v>
      </c>
      <c r="BA102" s="382">
        <v>0</v>
      </c>
      <c r="BB102" s="382">
        <v>0</v>
      </c>
      <c r="BC102" s="382">
        <v>0</v>
      </c>
      <c r="BD102" s="382">
        <v>0</v>
      </c>
      <c r="BE102" s="382">
        <v>0</v>
      </c>
      <c r="BF102" s="382">
        <v>0</v>
      </c>
      <c r="BG102" s="382">
        <v>0</v>
      </c>
      <c r="BH102" s="382">
        <v>0</v>
      </c>
      <c r="BI102" s="382">
        <v>0</v>
      </c>
      <c r="BJ102" s="382">
        <v>0</v>
      </c>
      <c r="BK102" s="390"/>
    </row>
    <row r="103" spans="1:63" s="344" customFormat="1" x14ac:dyDescent="0.25">
      <c r="A103" s="381">
        <v>96</v>
      </c>
      <c r="B103" s="382">
        <v>6953156282070</v>
      </c>
      <c r="C103" s="382">
        <v>734973</v>
      </c>
      <c r="D103" s="382" t="s">
        <v>224</v>
      </c>
      <c r="E103" s="382" t="s">
        <v>225</v>
      </c>
      <c r="F103" s="382">
        <v>49</v>
      </c>
      <c r="G103" s="382">
        <v>24.5</v>
      </c>
      <c r="H103" s="383" t="str">
        <f t="shared" si="14"/>
        <v>-</v>
      </c>
      <c r="I103" s="383" t="str">
        <f t="shared" si="15"/>
        <v>-</v>
      </c>
      <c r="J103" s="383" t="str">
        <f t="shared" si="16"/>
        <v>-</v>
      </c>
      <c r="K103" s="383" t="str">
        <f t="shared" si="17"/>
        <v>-</v>
      </c>
      <c r="L103" s="383" t="str">
        <f t="shared" si="18"/>
        <v>-</v>
      </c>
      <c r="M103" s="383" t="str">
        <f t="shared" si="19"/>
        <v>-</v>
      </c>
      <c r="N103" s="383" t="str">
        <f t="shared" si="20"/>
        <v>-</v>
      </c>
      <c r="O103" s="383" t="str">
        <f t="shared" si="21"/>
        <v>-</v>
      </c>
      <c r="P103" s="383" t="str">
        <f t="shared" si="22"/>
        <v>-</v>
      </c>
      <c r="Q103" s="383" t="str">
        <f t="shared" si="23"/>
        <v>-</v>
      </c>
      <c r="R103" s="383" t="str">
        <f t="shared" si="24"/>
        <v>-</v>
      </c>
      <c r="S103" s="383" t="str">
        <f t="shared" si="25"/>
        <v>-</v>
      </c>
      <c r="T103" s="384">
        <f t="shared" si="26"/>
        <v>0</v>
      </c>
      <c r="U103" s="385">
        <v>0</v>
      </c>
      <c r="V103" s="386"/>
      <c r="W103" s="382">
        <v>0</v>
      </c>
      <c r="X103" s="382">
        <v>0</v>
      </c>
      <c r="Y103" s="382">
        <v>0</v>
      </c>
      <c r="Z103" s="382">
        <v>0</v>
      </c>
      <c r="AA103" s="382">
        <v>0</v>
      </c>
      <c r="AB103" s="382">
        <v>0</v>
      </c>
      <c r="AC103" s="382">
        <v>0</v>
      </c>
      <c r="AD103" s="382">
        <v>0</v>
      </c>
      <c r="AE103" s="382">
        <v>0</v>
      </c>
      <c r="AF103" s="382">
        <v>0</v>
      </c>
      <c r="AG103" s="382">
        <v>0</v>
      </c>
      <c r="AH103" s="382">
        <v>0</v>
      </c>
      <c r="AI103" s="382">
        <v>0</v>
      </c>
      <c r="AJ103" s="382">
        <v>0</v>
      </c>
      <c r="AK103" s="382">
        <v>0</v>
      </c>
      <c r="AL103" s="382">
        <v>0</v>
      </c>
      <c r="AM103" s="382">
        <v>0</v>
      </c>
      <c r="AN103" s="382">
        <v>0</v>
      </c>
      <c r="AO103" s="382">
        <v>0</v>
      </c>
      <c r="AP103" s="382">
        <v>0</v>
      </c>
      <c r="AQ103" s="382">
        <v>0</v>
      </c>
      <c r="AR103" s="382">
        <v>0</v>
      </c>
      <c r="AS103" s="382">
        <v>0</v>
      </c>
      <c r="AT103" s="382">
        <v>0</v>
      </c>
      <c r="AU103" s="388"/>
      <c r="AV103" s="388">
        <f t="shared" si="27"/>
        <v>0</v>
      </c>
      <c r="AW103" s="388">
        <f t="shared" si="27"/>
        <v>0</v>
      </c>
      <c r="AX103" s="388">
        <v>0</v>
      </c>
      <c r="AY103" s="382">
        <v>0</v>
      </c>
      <c r="AZ103" s="382">
        <v>0</v>
      </c>
      <c r="BA103" s="382">
        <v>0</v>
      </c>
      <c r="BB103" s="382">
        <v>0</v>
      </c>
      <c r="BC103" s="382">
        <v>0</v>
      </c>
      <c r="BD103" s="382">
        <v>0</v>
      </c>
      <c r="BE103" s="382">
        <v>0</v>
      </c>
      <c r="BF103" s="382">
        <v>0</v>
      </c>
      <c r="BG103" s="382">
        <v>0</v>
      </c>
      <c r="BH103" s="382">
        <v>0</v>
      </c>
      <c r="BI103" s="382">
        <v>0</v>
      </c>
      <c r="BJ103" s="382">
        <v>0</v>
      </c>
      <c r="BK103" s="390"/>
    </row>
    <row r="104" spans="1:63" s="344" customFormat="1" x14ac:dyDescent="0.25">
      <c r="A104" s="381">
        <v>97</v>
      </c>
      <c r="B104" s="382">
        <v>6953156282087</v>
      </c>
      <c r="C104" s="382">
        <v>734975</v>
      </c>
      <c r="D104" s="382" t="s">
        <v>226</v>
      </c>
      <c r="E104" s="382" t="s">
        <v>227</v>
      </c>
      <c r="F104" s="382">
        <v>49</v>
      </c>
      <c r="G104" s="382">
        <v>24.5</v>
      </c>
      <c r="H104" s="383" t="str">
        <f t="shared" si="14"/>
        <v>-</v>
      </c>
      <c r="I104" s="383" t="str">
        <f t="shared" si="15"/>
        <v>-</v>
      </c>
      <c r="J104" s="383" t="str">
        <f t="shared" si="16"/>
        <v>-</v>
      </c>
      <c r="K104" s="383" t="str">
        <f t="shared" si="17"/>
        <v>-</v>
      </c>
      <c r="L104" s="383" t="str">
        <f t="shared" si="18"/>
        <v>-</v>
      </c>
      <c r="M104" s="383" t="str">
        <f t="shared" si="19"/>
        <v>-</v>
      </c>
      <c r="N104" s="383" t="str">
        <f t="shared" si="20"/>
        <v>-</v>
      </c>
      <c r="O104" s="383" t="str">
        <f t="shared" si="21"/>
        <v>-</v>
      </c>
      <c r="P104" s="383" t="str">
        <f t="shared" si="22"/>
        <v>-</v>
      </c>
      <c r="Q104" s="383" t="str">
        <f t="shared" si="23"/>
        <v>-</v>
      </c>
      <c r="R104" s="383" t="str">
        <f t="shared" si="24"/>
        <v>-</v>
      </c>
      <c r="S104" s="383" t="str">
        <f t="shared" si="25"/>
        <v>-</v>
      </c>
      <c r="T104" s="384">
        <f t="shared" si="26"/>
        <v>0</v>
      </c>
      <c r="U104" s="385">
        <v>0</v>
      </c>
      <c r="V104" s="386"/>
      <c r="W104" s="382">
        <v>0</v>
      </c>
      <c r="X104" s="382">
        <v>0</v>
      </c>
      <c r="Y104" s="382">
        <v>0</v>
      </c>
      <c r="Z104" s="382">
        <v>0</v>
      </c>
      <c r="AA104" s="382">
        <v>0</v>
      </c>
      <c r="AB104" s="382">
        <v>0</v>
      </c>
      <c r="AC104" s="382">
        <v>0</v>
      </c>
      <c r="AD104" s="382">
        <v>0</v>
      </c>
      <c r="AE104" s="382">
        <v>0</v>
      </c>
      <c r="AF104" s="382">
        <v>0</v>
      </c>
      <c r="AG104" s="382">
        <v>0</v>
      </c>
      <c r="AH104" s="382">
        <v>0</v>
      </c>
      <c r="AI104" s="382">
        <v>0</v>
      </c>
      <c r="AJ104" s="382">
        <v>0</v>
      </c>
      <c r="AK104" s="382">
        <v>0</v>
      </c>
      <c r="AL104" s="382">
        <v>0</v>
      </c>
      <c r="AM104" s="382">
        <v>0</v>
      </c>
      <c r="AN104" s="382">
        <v>0</v>
      </c>
      <c r="AO104" s="382">
        <v>0</v>
      </c>
      <c r="AP104" s="382">
        <v>0</v>
      </c>
      <c r="AQ104" s="382">
        <v>0</v>
      </c>
      <c r="AR104" s="382">
        <v>0</v>
      </c>
      <c r="AS104" s="382">
        <v>0</v>
      </c>
      <c r="AT104" s="382">
        <v>0</v>
      </c>
      <c r="AU104" s="388"/>
      <c r="AV104" s="388">
        <f t="shared" si="27"/>
        <v>0</v>
      </c>
      <c r="AW104" s="388">
        <f t="shared" si="27"/>
        <v>0</v>
      </c>
      <c r="AX104" s="388">
        <v>0</v>
      </c>
      <c r="AY104" s="382">
        <v>0</v>
      </c>
      <c r="AZ104" s="382">
        <v>0</v>
      </c>
      <c r="BA104" s="382">
        <v>0</v>
      </c>
      <c r="BB104" s="382">
        <v>0</v>
      </c>
      <c r="BC104" s="382">
        <v>0</v>
      </c>
      <c r="BD104" s="382">
        <v>0</v>
      </c>
      <c r="BE104" s="382">
        <v>0</v>
      </c>
      <c r="BF104" s="382">
        <v>0</v>
      </c>
      <c r="BG104" s="382">
        <v>0</v>
      </c>
      <c r="BH104" s="382">
        <v>0</v>
      </c>
      <c r="BI104" s="382">
        <v>0</v>
      </c>
      <c r="BJ104" s="382">
        <v>0</v>
      </c>
      <c r="BK104" s="390"/>
    </row>
    <row r="105" spans="1:63" s="344" customFormat="1" x14ac:dyDescent="0.25">
      <c r="A105" s="381">
        <v>98</v>
      </c>
      <c r="B105" s="382">
        <v>6953156281738</v>
      </c>
      <c r="C105" s="382">
        <v>734976</v>
      </c>
      <c r="D105" s="382" t="s">
        <v>228</v>
      </c>
      <c r="E105" s="382" t="s">
        <v>229</v>
      </c>
      <c r="F105" s="382">
        <v>79</v>
      </c>
      <c r="G105" s="382">
        <v>39.5</v>
      </c>
      <c r="H105" s="383" t="str">
        <f t="shared" si="14"/>
        <v>-</v>
      </c>
      <c r="I105" s="383" t="str">
        <f t="shared" si="15"/>
        <v>-</v>
      </c>
      <c r="J105" s="383" t="str">
        <f t="shared" si="16"/>
        <v>-</v>
      </c>
      <c r="K105" s="383" t="str">
        <f t="shared" si="17"/>
        <v>-</v>
      </c>
      <c r="L105" s="383" t="str">
        <f t="shared" si="18"/>
        <v>-</v>
      </c>
      <c r="M105" s="383" t="str">
        <f t="shared" si="19"/>
        <v>-</v>
      </c>
      <c r="N105" s="383" t="str">
        <f t="shared" si="20"/>
        <v>-</v>
      </c>
      <c r="O105" s="383" t="str">
        <f t="shared" si="21"/>
        <v>-</v>
      </c>
      <c r="P105" s="383" t="str">
        <f t="shared" si="22"/>
        <v>-</v>
      </c>
      <c r="Q105" s="383" t="str">
        <f t="shared" si="23"/>
        <v>-</v>
      </c>
      <c r="R105" s="383" t="str">
        <f t="shared" si="24"/>
        <v>-</v>
      </c>
      <c r="S105" s="383" t="str">
        <f t="shared" si="25"/>
        <v>-</v>
      </c>
      <c r="T105" s="384">
        <f t="shared" si="26"/>
        <v>0</v>
      </c>
      <c r="U105" s="385">
        <v>0</v>
      </c>
      <c r="V105" s="386"/>
      <c r="W105" s="382">
        <v>0</v>
      </c>
      <c r="X105" s="382">
        <v>0</v>
      </c>
      <c r="Y105" s="382">
        <v>0</v>
      </c>
      <c r="Z105" s="382">
        <v>0</v>
      </c>
      <c r="AA105" s="382">
        <v>0</v>
      </c>
      <c r="AB105" s="382">
        <v>0</v>
      </c>
      <c r="AC105" s="382">
        <v>0</v>
      </c>
      <c r="AD105" s="382">
        <v>0</v>
      </c>
      <c r="AE105" s="382">
        <v>0</v>
      </c>
      <c r="AF105" s="382">
        <v>0</v>
      </c>
      <c r="AG105" s="382">
        <v>0</v>
      </c>
      <c r="AH105" s="382">
        <v>0</v>
      </c>
      <c r="AI105" s="382">
        <v>0</v>
      </c>
      <c r="AJ105" s="382">
        <v>0</v>
      </c>
      <c r="AK105" s="382">
        <v>0</v>
      </c>
      <c r="AL105" s="382">
        <v>0</v>
      </c>
      <c r="AM105" s="382">
        <v>0</v>
      </c>
      <c r="AN105" s="382">
        <v>0</v>
      </c>
      <c r="AO105" s="382">
        <v>0</v>
      </c>
      <c r="AP105" s="382">
        <v>0</v>
      </c>
      <c r="AQ105" s="382">
        <v>0</v>
      </c>
      <c r="AR105" s="382">
        <v>0</v>
      </c>
      <c r="AS105" s="382">
        <v>0</v>
      </c>
      <c r="AT105" s="382">
        <v>0</v>
      </c>
      <c r="AU105" s="388"/>
      <c r="AV105" s="388">
        <f t="shared" si="27"/>
        <v>0</v>
      </c>
      <c r="AW105" s="388">
        <f t="shared" si="27"/>
        <v>0</v>
      </c>
      <c r="AX105" s="388">
        <v>0</v>
      </c>
      <c r="AY105" s="382">
        <v>0</v>
      </c>
      <c r="AZ105" s="382">
        <v>0</v>
      </c>
      <c r="BA105" s="382">
        <v>0</v>
      </c>
      <c r="BB105" s="382">
        <v>0</v>
      </c>
      <c r="BC105" s="382">
        <v>0</v>
      </c>
      <c r="BD105" s="382">
        <v>0</v>
      </c>
      <c r="BE105" s="382">
        <v>0</v>
      </c>
      <c r="BF105" s="382">
        <v>0</v>
      </c>
      <c r="BG105" s="382">
        <v>0</v>
      </c>
      <c r="BH105" s="382">
        <v>0</v>
      </c>
      <c r="BI105" s="382">
        <v>0</v>
      </c>
      <c r="BJ105" s="382">
        <v>0</v>
      </c>
      <c r="BK105" s="390"/>
    </row>
    <row r="106" spans="1:63" s="344" customFormat="1" x14ac:dyDescent="0.25">
      <c r="A106" s="381">
        <v>99</v>
      </c>
      <c r="B106" s="382">
        <v>6953156281745</v>
      </c>
      <c r="C106" s="382">
        <v>734981</v>
      </c>
      <c r="D106" s="382" t="s">
        <v>230</v>
      </c>
      <c r="E106" s="382" t="s">
        <v>231</v>
      </c>
      <c r="F106" s="382">
        <v>79</v>
      </c>
      <c r="G106" s="382">
        <v>39.5</v>
      </c>
      <c r="H106" s="383" t="str">
        <f t="shared" si="14"/>
        <v>-</v>
      </c>
      <c r="I106" s="383" t="str">
        <f t="shared" si="15"/>
        <v>-</v>
      </c>
      <c r="J106" s="383" t="str">
        <f t="shared" si="16"/>
        <v>-</v>
      </c>
      <c r="K106" s="383" t="str">
        <f t="shared" si="17"/>
        <v>-</v>
      </c>
      <c r="L106" s="383" t="str">
        <f t="shared" si="18"/>
        <v>-</v>
      </c>
      <c r="M106" s="383" t="str">
        <f t="shared" si="19"/>
        <v>-</v>
      </c>
      <c r="N106" s="383" t="str">
        <f t="shared" si="20"/>
        <v>-</v>
      </c>
      <c r="O106" s="383" t="str">
        <f t="shared" si="21"/>
        <v>-</v>
      </c>
      <c r="P106" s="383" t="str">
        <f t="shared" si="22"/>
        <v>-</v>
      </c>
      <c r="Q106" s="383" t="str">
        <f t="shared" si="23"/>
        <v>-</v>
      </c>
      <c r="R106" s="383" t="str">
        <f t="shared" si="24"/>
        <v>-</v>
      </c>
      <c r="S106" s="383" t="str">
        <f t="shared" si="25"/>
        <v>-</v>
      </c>
      <c r="T106" s="384">
        <f t="shared" si="26"/>
        <v>0</v>
      </c>
      <c r="U106" s="385">
        <v>0</v>
      </c>
      <c r="V106" s="386"/>
      <c r="W106" s="382">
        <v>0</v>
      </c>
      <c r="X106" s="382">
        <v>0</v>
      </c>
      <c r="Y106" s="382">
        <v>0</v>
      </c>
      <c r="Z106" s="382">
        <v>0</v>
      </c>
      <c r="AA106" s="382">
        <v>0</v>
      </c>
      <c r="AB106" s="382">
        <v>0</v>
      </c>
      <c r="AC106" s="382">
        <v>0</v>
      </c>
      <c r="AD106" s="382">
        <v>0</v>
      </c>
      <c r="AE106" s="382">
        <v>0</v>
      </c>
      <c r="AF106" s="382">
        <v>0</v>
      </c>
      <c r="AG106" s="382">
        <v>0</v>
      </c>
      <c r="AH106" s="382">
        <v>0</v>
      </c>
      <c r="AI106" s="382">
        <v>0</v>
      </c>
      <c r="AJ106" s="382">
        <v>0</v>
      </c>
      <c r="AK106" s="382">
        <v>0</v>
      </c>
      <c r="AL106" s="382">
        <v>0</v>
      </c>
      <c r="AM106" s="382">
        <v>0</v>
      </c>
      <c r="AN106" s="382">
        <v>0</v>
      </c>
      <c r="AO106" s="382">
        <v>0</v>
      </c>
      <c r="AP106" s="382">
        <v>0</v>
      </c>
      <c r="AQ106" s="382">
        <v>0</v>
      </c>
      <c r="AR106" s="382">
        <v>0</v>
      </c>
      <c r="AS106" s="382">
        <v>0</v>
      </c>
      <c r="AT106" s="382">
        <v>0</v>
      </c>
      <c r="AU106" s="388"/>
      <c r="AV106" s="388">
        <f t="shared" si="27"/>
        <v>0</v>
      </c>
      <c r="AW106" s="388">
        <f t="shared" si="27"/>
        <v>0</v>
      </c>
      <c r="AX106" s="388">
        <v>0</v>
      </c>
      <c r="AY106" s="382">
        <v>0</v>
      </c>
      <c r="AZ106" s="382">
        <v>0</v>
      </c>
      <c r="BA106" s="382">
        <v>0</v>
      </c>
      <c r="BB106" s="382">
        <v>0</v>
      </c>
      <c r="BC106" s="382">
        <v>0</v>
      </c>
      <c r="BD106" s="382">
        <v>0</v>
      </c>
      <c r="BE106" s="382">
        <v>0</v>
      </c>
      <c r="BF106" s="382">
        <v>0</v>
      </c>
      <c r="BG106" s="382">
        <v>0</v>
      </c>
      <c r="BH106" s="382">
        <v>0</v>
      </c>
      <c r="BI106" s="382">
        <v>0</v>
      </c>
      <c r="BJ106" s="382">
        <v>0</v>
      </c>
      <c r="BK106" s="390"/>
    </row>
    <row r="107" spans="1:63" s="344" customFormat="1" x14ac:dyDescent="0.25">
      <c r="A107" s="381">
        <v>100</v>
      </c>
      <c r="B107" s="382">
        <v>6953156253087</v>
      </c>
      <c r="C107" s="382">
        <v>735669</v>
      </c>
      <c r="D107" s="382" t="s">
        <v>232</v>
      </c>
      <c r="E107" s="382" t="s">
        <v>183</v>
      </c>
      <c r="F107" s="382">
        <v>49</v>
      </c>
      <c r="G107" s="382">
        <v>24.5</v>
      </c>
      <c r="H107" s="383" t="str">
        <f t="shared" si="14"/>
        <v>-</v>
      </c>
      <c r="I107" s="383" t="str">
        <f t="shared" si="15"/>
        <v>-</v>
      </c>
      <c r="J107" s="383" t="str">
        <f t="shared" si="16"/>
        <v>-</v>
      </c>
      <c r="K107" s="383">
        <f t="shared" si="17"/>
        <v>1</v>
      </c>
      <c r="L107" s="383">
        <f t="shared" si="18"/>
        <v>2</v>
      </c>
      <c r="M107" s="383">
        <f t="shared" si="19"/>
        <v>3</v>
      </c>
      <c r="N107" s="383" t="str">
        <f t="shared" si="20"/>
        <v>-</v>
      </c>
      <c r="O107" s="383">
        <f t="shared" si="21"/>
        <v>2</v>
      </c>
      <c r="P107" s="383">
        <f t="shared" si="22"/>
        <v>2</v>
      </c>
      <c r="Q107" s="383" t="str">
        <f t="shared" si="23"/>
        <v>-</v>
      </c>
      <c r="R107" s="383" t="str">
        <f t="shared" si="24"/>
        <v>-</v>
      </c>
      <c r="S107" s="383" t="str">
        <f t="shared" si="25"/>
        <v>-</v>
      </c>
      <c r="T107" s="384">
        <f t="shared" si="26"/>
        <v>10</v>
      </c>
      <c r="U107" s="385">
        <v>0</v>
      </c>
      <c r="V107" s="386"/>
      <c r="W107" s="382">
        <v>0</v>
      </c>
      <c r="X107" s="382">
        <v>0</v>
      </c>
      <c r="Y107" s="382">
        <v>0</v>
      </c>
      <c r="Z107" s="382">
        <v>0</v>
      </c>
      <c r="AA107" s="382">
        <v>0</v>
      </c>
      <c r="AB107" s="382">
        <v>0</v>
      </c>
      <c r="AC107" s="382">
        <v>5</v>
      </c>
      <c r="AD107" s="382">
        <v>0</v>
      </c>
      <c r="AE107" s="382">
        <v>2</v>
      </c>
      <c r="AF107" s="382">
        <v>0</v>
      </c>
      <c r="AG107" s="382">
        <v>3</v>
      </c>
      <c r="AH107" s="382">
        <v>0</v>
      </c>
      <c r="AI107" s="382">
        <v>0</v>
      </c>
      <c r="AJ107" s="382">
        <v>0</v>
      </c>
      <c r="AK107" s="382">
        <v>2</v>
      </c>
      <c r="AL107" s="382">
        <v>0</v>
      </c>
      <c r="AM107" s="382">
        <v>4</v>
      </c>
      <c r="AN107" s="382">
        <v>0</v>
      </c>
      <c r="AO107" s="382">
        <v>0</v>
      </c>
      <c r="AP107" s="382">
        <v>0</v>
      </c>
      <c r="AQ107" s="382">
        <v>0</v>
      </c>
      <c r="AR107" s="382">
        <v>0</v>
      </c>
      <c r="AS107" s="382">
        <v>0</v>
      </c>
      <c r="AT107" s="382">
        <v>0</v>
      </c>
      <c r="AU107" s="388"/>
      <c r="AV107" s="388">
        <f t="shared" si="27"/>
        <v>16</v>
      </c>
      <c r="AW107" s="388">
        <f t="shared" si="27"/>
        <v>0</v>
      </c>
      <c r="AX107" s="388">
        <v>0</v>
      </c>
      <c r="AY107" s="382">
        <v>0</v>
      </c>
      <c r="AZ107" s="382">
        <v>0</v>
      </c>
      <c r="BA107" s="382">
        <v>0</v>
      </c>
      <c r="BB107" s="382">
        <v>6</v>
      </c>
      <c r="BC107" s="382">
        <v>4</v>
      </c>
      <c r="BD107" s="382">
        <v>6</v>
      </c>
      <c r="BE107" s="382">
        <v>0</v>
      </c>
      <c r="BF107" s="382">
        <v>4</v>
      </c>
      <c r="BG107" s="382">
        <v>6</v>
      </c>
      <c r="BH107" s="382">
        <v>0</v>
      </c>
      <c r="BI107" s="382">
        <v>0</v>
      </c>
      <c r="BJ107" s="382">
        <v>0</v>
      </c>
      <c r="BK107" s="390"/>
    </row>
    <row r="108" spans="1:63" s="344" customFormat="1" x14ac:dyDescent="0.25">
      <c r="A108" s="381">
        <v>101</v>
      </c>
      <c r="B108" s="382">
        <v>6953156277526</v>
      </c>
      <c r="C108" s="382">
        <v>735670</v>
      </c>
      <c r="D108" s="382" t="s">
        <v>233</v>
      </c>
      <c r="E108" s="382" t="s">
        <v>234</v>
      </c>
      <c r="F108" s="382">
        <v>99</v>
      </c>
      <c r="G108" s="382">
        <v>44.5</v>
      </c>
      <c r="H108" s="383">
        <f t="shared" si="14"/>
        <v>10</v>
      </c>
      <c r="I108" s="383">
        <f t="shared" si="15"/>
        <v>3</v>
      </c>
      <c r="J108" s="383">
        <f t="shared" si="16"/>
        <v>10</v>
      </c>
      <c r="K108" s="383">
        <f t="shared" si="17"/>
        <v>15</v>
      </c>
      <c r="L108" s="383">
        <f t="shared" si="18"/>
        <v>10</v>
      </c>
      <c r="M108" s="383">
        <f t="shared" si="19"/>
        <v>4</v>
      </c>
      <c r="N108" s="383">
        <f t="shared" si="20"/>
        <v>1</v>
      </c>
      <c r="O108" s="383" t="str">
        <f t="shared" si="21"/>
        <v>-</v>
      </c>
      <c r="P108" s="383">
        <f t="shared" si="22"/>
        <v>15</v>
      </c>
      <c r="Q108" s="383">
        <f t="shared" si="23"/>
        <v>1</v>
      </c>
      <c r="R108" s="383">
        <f t="shared" si="24"/>
        <v>6</v>
      </c>
      <c r="S108" s="383">
        <f t="shared" si="25"/>
        <v>1</v>
      </c>
      <c r="T108" s="384">
        <f t="shared" si="26"/>
        <v>76</v>
      </c>
      <c r="U108" s="385">
        <v>2</v>
      </c>
      <c r="V108" s="386"/>
      <c r="W108" s="382">
        <v>0</v>
      </c>
      <c r="X108" s="382">
        <v>0</v>
      </c>
      <c r="Y108" s="382">
        <v>3</v>
      </c>
      <c r="Z108" s="382">
        <v>0</v>
      </c>
      <c r="AA108" s="382">
        <v>0</v>
      </c>
      <c r="AB108" s="382">
        <v>0</v>
      </c>
      <c r="AC108" s="382">
        <v>0</v>
      </c>
      <c r="AD108" s="382">
        <v>0</v>
      </c>
      <c r="AE108" s="382">
        <v>0</v>
      </c>
      <c r="AF108" s="382">
        <v>0</v>
      </c>
      <c r="AG108" s="382">
        <v>11</v>
      </c>
      <c r="AH108" s="382">
        <v>1</v>
      </c>
      <c r="AI108" s="382">
        <v>5</v>
      </c>
      <c r="AJ108" s="382">
        <v>0</v>
      </c>
      <c r="AK108" s="382">
        <v>10</v>
      </c>
      <c r="AL108" s="382">
        <v>0</v>
      </c>
      <c r="AM108" s="382">
        <v>0</v>
      </c>
      <c r="AN108" s="382">
        <v>0</v>
      </c>
      <c r="AO108" s="382">
        <v>5</v>
      </c>
      <c r="AP108" s="382">
        <v>0</v>
      </c>
      <c r="AQ108" s="382">
        <v>0</v>
      </c>
      <c r="AR108" s="382">
        <v>0</v>
      </c>
      <c r="AS108" s="382">
        <v>5</v>
      </c>
      <c r="AT108" s="382">
        <v>0</v>
      </c>
      <c r="AU108" s="388"/>
      <c r="AV108" s="388">
        <f t="shared" si="27"/>
        <v>39</v>
      </c>
      <c r="AW108" s="388">
        <f t="shared" si="27"/>
        <v>1</v>
      </c>
      <c r="AX108" s="388">
        <v>0</v>
      </c>
      <c r="AY108" s="382">
        <v>10</v>
      </c>
      <c r="AZ108" s="382">
        <v>6</v>
      </c>
      <c r="BA108" s="382">
        <v>10</v>
      </c>
      <c r="BB108" s="382">
        <v>15</v>
      </c>
      <c r="BC108" s="382">
        <v>10</v>
      </c>
      <c r="BD108" s="382">
        <v>15</v>
      </c>
      <c r="BE108" s="382">
        <v>6</v>
      </c>
      <c r="BF108" s="382">
        <v>10</v>
      </c>
      <c r="BG108" s="382">
        <v>15</v>
      </c>
      <c r="BH108" s="382">
        <v>6</v>
      </c>
      <c r="BI108" s="382">
        <v>6</v>
      </c>
      <c r="BJ108" s="382">
        <v>6</v>
      </c>
      <c r="BK108" s="390"/>
    </row>
    <row r="109" spans="1:63" s="344" customFormat="1" x14ac:dyDescent="0.25">
      <c r="A109" s="381">
        <v>102</v>
      </c>
      <c r="B109" s="382">
        <v>6953156275522</v>
      </c>
      <c r="C109" s="382">
        <v>738068</v>
      </c>
      <c r="D109" s="382" t="s">
        <v>235</v>
      </c>
      <c r="E109" s="382" t="s">
        <v>236</v>
      </c>
      <c r="F109" s="382">
        <v>129</v>
      </c>
      <c r="G109" s="382">
        <v>59.5</v>
      </c>
      <c r="H109" s="383">
        <f t="shared" si="14"/>
        <v>2</v>
      </c>
      <c r="I109" s="383">
        <f t="shared" si="15"/>
        <v>2</v>
      </c>
      <c r="J109" s="383">
        <f t="shared" si="16"/>
        <v>2</v>
      </c>
      <c r="K109" s="383">
        <f t="shared" si="17"/>
        <v>2</v>
      </c>
      <c r="L109" s="383">
        <f t="shared" si="18"/>
        <v>2</v>
      </c>
      <c r="M109" s="383">
        <f t="shared" si="19"/>
        <v>3</v>
      </c>
      <c r="N109" s="383">
        <f t="shared" si="20"/>
        <v>2</v>
      </c>
      <c r="O109" s="383">
        <f t="shared" si="21"/>
        <v>2</v>
      </c>
      <c r="P109" s="383">
        <f t="shared" si="22"/>
        <v>3</v>
      </c>
      <c r="Q109" s="383">
        <f t="shared" si="23"/>
        <v>1</v>
      </c>
      <c r="R109" s="383">
        <f t="shared" si="24"/>
        <v>1</v>
      </c>
      <c r="S109" s="383">
        <f t="shared" si="25"/>
        <v>1</v>
      </c>
      <c r="T109" s="384">
        <f t="shared" si="26"/>
        <v>23</v>
      </c>
      <c r="U109" s="385">
        <v>0</v>
      </c>
      <c r="V109" s="386"/>
      <c r="W109" s="382">
        <v>0</v>
      </c>
      <c r="X109" s="382">
        <v>0</v>
      </c>
      <c r="Y109" s="382">
        <v>0</v>
      </c>
      <c r="Z109" s="382">
        <v>0</v>
      </c>
      <c r="AA109" s="382">
        <v>0</v>
      </c>
      <c r="AB109" s="382">
        <v>0</v>
      </c>
      <c r="AC109" s="382">
        <v>2</v>
      </c>
      <c r="AD109" s="382">
        <v>0</v>
      </c>
      <c r="AE109" s="382">
        <v>0</v>
      </c>
      <c r="AF109" s="382">
        <v>0</v>
      </c>
      <c r="AG109" s="382">
        <v>1</v>
      </c>
      <c r="AH109" s="382">
        <v>0</v>
      </c>
      <c r="AI109" s="382">
        <v>0</v>
      </c>
      <c r="AJ109" s="382">
        <v>0</v>
      </c>
      <c r="AK109" s="382">
        <v>0</v>
      </c>
      <c r="AL109" s="382">
        <v>0</v>
      </c>
      <c r="AM109" s="382">
        <v>0</v>
      </c>
      <c r="AN109" s="382">
        <v>0</v>
      </c>
      <c r="AO109" s="382">
        <v>0</v>
      </c>
      <c r="AP109" s="382">
        <v>0</v>
      </c>
      <c r="AQ109" s="382">
        <v>0</v>
      </c>
      <c r="AR109" s="382">
        <v>0</v>
      </c>
      <c r="AS109" s="382">
        <v>0</v>
      </c>
      <c r="AT109" s="382">
        <v>0</v>
      </c>
      <c r="AU109" s="388"/>
      <c r="AV109" s="388">
        <f t="shared" si="27"/>
        <v>3</v>
      </c>
      <c r="AW109" s="388">
        <f t="shared" si="27"/>
        <v>0</v>
      </c>
      <c r="AX109" s="388">
        <v>0</v>
      </c>
      <c r="AY109" s="382">
        <v>2</v>
      </c>
      <c r="AZ109" s="382">
        <v>2</v>
      </c>
      <c r="BA109" s="382">
        <v>2</v>
      </c>
      <c r="BB109" s="382">
        <v>4</v>
      </c>
      <c r="BC109" s="382">
        <v>2</v>
      </c>
      <c r="BD109" s="382">
        <v>4</v>
      </c>
      <c r="BE109" s="382">
        <v>2</v>
      </c>
      <c r="BF109" s="382">
        <v>2</v>
      </c>
      <c r="BG109" s="382">
        <v>3</v>
      </c>
      <c r="BH109" s="382">
        <v>1</v>
      </c>
      <c r="BI109" s="382">
        <v>1</v>
      </c>
      <c r="BJ109" s="382">
        <v>1</v>
      </c>
      <c r="BK109" s="390"/>
    </row>
    <row r="110" spans="1:63" s="344" customFormat="1" x14ac:dyDescent="0.25">
      <c r="A110" s="381">
        <v>103</v>
      </c>
      <c r="B110" s="382">
        <v>6953156275515</v>
      </c>
      <c r="C110" s="382">
        <v>738069</v>
      </c>
      <c r="D110" s="382" t="s">
        <v>237</v>
      </c>
      <c r="E110" s="382" t="s">
        <v>238</v>
      </c>
      <c r="F110" s="382">
        <v>129</v>
      </c>
      <c r="G110" s="382">
        <v>59.5</v>
      </c>
      <c r="H110" s="383">
        <f t="shared" si="14"/>
        <v>2</v>
      </c>
      <c r="I110" s="383">
        <f t="shared" si="15"/>
        <v>1</v>
      </c>
      <c r="J110" s="383">
        <f t="shared" si="16"/>
        <v>2</v>
      </c>
      <c r="K110" s="383">
        <f t="shared" si="17"/>
        <v>3</v>
      </c>
      <c r="L110" s="383">
        <f t="shared" si="18"/>
        <v>2</v>
      </c>
      <c r="M110" s="383">
        <f t="shared" si="19"/>
        <v>4</v>
      </c>
      <c r="N110" s="383">
        <f t="shared" si="20"/>
        <v>2</v>
      </c>
      <c r="O110" s="383">
        <f t="shared" si="21"/>
        <v>2</v>
      </c>
      <c r="P110" s="383">
        <f t="shared" si="22"/>
        <v>3</v>
      </c>
      <c r="Q110" s="383">
        <f t="shared" si="23"/>
        <v>1</v>
      </c>
      <c r="R110" s="383">
        <f t="shared" si="24"/>
        <v>1</v>
      </c>
      <c r="S110" s="383">
        <f t="shared" si="25"/>
        <v>1</v>
      </c>
      <c r="T110" s="384">
        <f t="shared" si="26"/>
        <v>24</v>
      </c>
      <c r="U110" s="385">
        <v>1</v>
      </c>
      <c r="V110" s="386"/>
      <c r="W110" s="382">
        <v>0</v>
      </c>
      <c r="X110" s="382">
        <v>0</v>
      </c>
      <c r="Y110" s="382">
        <v>1</v>
      </c>
      <c r="Z110" s="382">
        <v>0</v>
      </c>
      <c r="AA110" s="382">
        <v>0</v>
      </c>
      <c r="AB110" s="382">
        <v>0</v>
      </c>
      <c r="AC110" s="382">
        <v>1</v>
      </c>
      <c r="AD110" s="382">
        <v>0</v>
      </c>
      <c r="AE110" s="382">
        <v>0</v>
      </c>
      <c r="AF110" s="382">
        <v>0</v>
      </c>
      <c r="AG110" s="382">
        <v>0</v>
      </c>
      <c r="AH110" s="382">
        <v>0</v>
      </c>
      <c r="AI110" s="382">
        <v>0</v>
      </c>
      <c r="AJ110" s="382">
        <v>0</v>
      </c>
      <c r="AK110" s="382">
        <v>0</v>
      </c>
      <c r="AL110" s="382">
        <v>0</v>
      </c>
      <c r="AM110" s="382">
        <v>0</v>
      </c>
      <c r="AN110" s="382">
        <v>0</v>
      </c>
      <c r="AO110" s="382">
        <v>0</v>
      </c>
      <c r="AP110" s="382">
        <v>0</v>
      </c>
      <c r="AQ110" s="382">
        <v>0</v>
      </c>
      <c r="AR110" s="382">
        <v>0</v>
      </c>
      <c r="AS110" s="382">
        <v>0</v>
      </c>
      <c r="AT110" s="382">
        <v>0</v>
      </c>
      <c r="AU110" s="388"/>
      <c r="AV110" s="388">
        <f t="shared" si="27"/>
        <v>2</v>
      </c>
      <c r="AW110" s="388">
        <f t="shared" si="27"/>
        <v>0</v>
      </c>
      <c r="AX110" s="388">
        <v>0</v>
      </c>
      <c r="AY110" s="382">
        <v>2</v>
      </c>
      <c r="AZ110" s="382">
        <v>2</v>
      </c>
      <c r="BA110" s="382">
        <v>2</v>
      </c>
      <c r="BB110" s="382">
        <v>4</v>
      </c>
      <c r="BC110" s="382">
        <v>2</v>
      </c>
      <c r="BD110" s="382">
        <v>4</v>
      </c>
      <c r="BE110" s="382">
        <v>2</v>
      </c>
      <c r="BF110" s="382">
        <v>2</v>
      </c>
      <c r="BG110" s="382">
        <v>3</v>
      </c>
      <c r="BH110" s="382">
        <v>1</v>
      </c>
      <c r="BI110" s="382">
        <v>1</v>
      </c>
      <c r="BJ110" s="382">
        <v>1</v>
      </c>
      <c r="BK110" s="390"/>
    </row>
    <row r="111" spans="1:63" s="344" customFormat="1" x14ac:dyDescent="0.25">
      <c r="A111" s="381">
        <v>104</v>
      </c>
      <c r="B111" s="382">
        <v>6953156280816</v>
      </c>
      <c r="C111" s="382">
        <v>738071</v>
      </c>
      <c r="D111" s="382" t="s">
        <v>239</v>
      </c>
      <c r="E111" s="382" t="s">
        <v>240</v>
      </c>
      <c r="F111" s="382">
        <v>49</v>
      </c>
      <c r="G111" s="382">
        <v>24.5</v>
      </c>
      <c r="H111" s="383">
        <f t="shared" si="14"/>
        <v>4</v>
      </c>
      <c r="I111" s="383">
        <f t="shared" si="15"/>
        <v>4</v>
      </c>
      <c r="J111" s="383">
        <f t="shared" si="16"/>
        <v>4</v>
      </c>
      <c r="K111" s="383">
        <f t="shared" si="17"/>
        <v>6</v>
      </c>
      <c r="L111" s="383">
        <f t="shared" si="18"/>
        <v>4</v>
      </c>
      <c r="M111" s="383">
        <f t="shared" si="19"/>
        <v>5</v>
      </c>
      <c r="N111" s="383">
        <f t="shared" si="20"/>
        <v>4</v>
      </c>
      <c r="O111" s="383">
        <f t="shared" si="21"/>
        <v>4</v>
      </c>
      <c r="P111" s="383">
        <f t="shared" si="22"/>
        <v>6</v>
      </c>
      <c r="Q111" s="383">
        <f t="shared" si="23"/>
        <v>2</v>
      </c>
      <c r="R111" s="383">
        <f t="shared" si="24"/>
        <v>2</v>
      </c>
      <c r="S111" s="383">
        <f t="shared" si="25"/>
        <v>2</v>
      </c>
      <c r="T111" s="384">
        <f t="shared" si="26"/>
        <v>47</v>
      </c>
      <c r="U111" s="385">
        <v>0</v>
      </c>
      <c r="V111" s="386"/>
      <c r="W111" s="382">
        <v>0</v>
      </c>
      <c r="X111" s="382">
        <v>0</v>
      </c>
      <c r="Y111" s="382">
        <v>0</v>
      </c>
      <c r="Z111" s="382">
        <v>0</v>
      </c>
      <c r="AA111" s="382">
        <v>0</v>
      </c>
      <c r="AB111" s="382">
        <v>0</v>
      </c>
      <c r="AC111" s="382">
        <v>0</v>
      </c>
      <c r="AD111" s="382">
        <v>0</v>
      </c>
      <c r="AE111" s="382">
        <v>0</v>
      </c>
      <c r="AF111" s="382">
        <v>0</v>
      </c>
      <c r="AG111" s="382">
        <v>1</v>
      </c>
      <c r="AH111" s="382">
        <v>1</v>
      </c>
      <c r="AI111" s="382">
        <v>0</v>
      </c>
      <c r="AJ111" s="382">
        <v>0</v>
      </c>
      <c r="AK111" s="382">
        <v>0</v>
      </c>
      <c r="AL111" s="382">
        <v>0</v>
      </c>
      <c r="AM111" s="382">
        <v>0</v>
      </c>
      <c r="AN111" s="382">
        <v>0</v>
      </c>
      <c r="AO111" s="382">
        <v>0</v>
      </c>
      <c r="AP111" s="382">
        <v>0</v>
      </c>
      <c r="AQ111" s="382">
        <v>0</v>
      </c>
      <c r="AR111" s="382">
        <v>0</v>
      </c>
      <c r="AS111" s="382">
        <v>0</v>
      </c>
      <c r="AT111" s="382">
        <v>0</v>
      </c>
      <c r="AU111" s="388"/>
      <c r="AV111" s="388">
        <f t="shared" si="27"/>
        <v>1</v>
      </c>
      <c r="AW111" s="388">
        <f t="shared" si="27"/>
        <v>1</v>
      </c>
      <c r="AX111" s="388">
        <v>0</v>
      </c>
      <c r="AY111" s="382">
        <v>4</v>
      </c>
      <c r="AZ111" s="382">
        <v>4</v>
      </c>
      <c r="BA111" s="382">
        <v>4</v>
      </c>
      <c r="BB111" s="382">
        <v>6</v>
      </c>
      <c r="BC111" s="382">
        <v>4</v>
      </c>
      <c r="BD111" s="382">
        <v>6</v>
      </c>
      <c r="BE111" s="382">
        <v>4</v>
      </c>
      <c r="BF111" s="382">
        <v>4</v>
      </c>
      <c r="BG111" s="382">
        <v>6</v>
      </c>
      <c r="BH111" s="382">
        <v>2</v>
      </c>
      <c r="BI111" s="382">
        <v>2</v>
      </c>
      <c r="BJ111" s="382">
        <v>2</v>
      </c>
      <c r="BK111" s="390"/>
    </row>
    <row r="112" spans="1:63" s="344" customFormat="1" x14ac:dyDescent="0.25">
      <c r="A112" s="381">
        <v>105</v>
      </c>
      <c r="B112" s="382">
        <v>6953156280809</v>
      </c>
      <c r="C112" s="382">
        <v>738072</v>
      </c>
      <c r="D112" s="382" t="s">
        <v>241</v>
      </c>
      <c r="E112" s="382" t="s">
        <v>242</v>
      </c>
      <c r="F112" s="382">
        <v>49</v>
      </c>
      <c r="G112" s="382">
        <v>24.5</v>
      </c>
      <c r="H112" s="383">
        <f t="shared" si="14"/>
        <v>4</v>
      </c>
      <c r="I112" s="383">
        <f t="shared" si="15"/>
        <v>4</v>
      </c>
      <c r="J112" s="383">
        <f t="shared" si="16"/>
        <v>4</v>
      </c>
      <c r="K112" s="383">
        <f t="shared" si="17"/>
        <v>6</v>
      </c>
      <c r="L112" s="383">
        <f t="shared" si="18"/>
        <v>4</v>
      </c>
      <c r="M112" s="383">
        <f t="shared" si="19"/>
        <v>6</v>
      </c>
      <c r="N112" s="383">
        <f t="shared" si="20"/>
        <v>4</v>
      </c>
      <c r="O112" s="383">
        <f t="shared" si="21"/>
        <v>3</v>
      </c>
      <c r="P112" s="383">
        <f t="shared" si="22"/>
        <v>6</v>
      </c>
      <c r="Q112" s="383">
        <f t="shared" si="23"/>
        <v>2</v>
      </c>
      <c r="R112" s="383">
        <f t="shared" si="24"/>
        <v>2</v>
      </c>
      <c r="S112" s="383">
        <f t="shared" si="25"/>
        <v>2</v>
      </c>
      <c r="T112" s="384">
        <f t="shared" si="26"/>
        <v>47</v>
      </c>
      <c r="U112" s="385">
        <v>1</v>
      </c>
      <c r="V112" s="386"/>
      <c r="W112" s="382">
        <v>0</v>
      </c>
      <c r="X112" s="382">
        <v>0</v>
      </c>
      <c r="Y112" s="382">
        <v>0</v>
      </c>
      <c r="Z112" s="382">
        <v>0</v>
      </c>
      <c r="AA112" s="382">
        <v>0</v>
      </c>
      <c r="AB112" s="382">
        <v>0</v>
      </c>
      <c r="AC112" s="382">
        <v>0</v>
      </c>
      <c r="AD112" s="382">
        <v>0</v>
      </c>
      <c r="AE112" s="382">
        <v>0</v>
      </c>
      <c r="AF112" s="382">
        <v>0</v>
      </c>
      <c r="AG112" s="382">
        <v>0</v>
      </c>
      <c r="AH112" s="382">
        <v>0</v>
      </c>
      <c r="AI112" s="382">
        <v>0</v>
      </c>
      <c r="AJ112" s="382">
        <v>0</v>
      </c>
      <c r="AK112" s="382">
        <v>1</v>
      </c>
      <c r="AL112" s="382">
        <v>0</v>
      </c>
      <c r="AM112" s="382">
        <v>0</v>
      </c>
      <c r="AN112" s="382">
        <v>0</v>
      </c>
      <c r="AO112" s="382">
        <v>0</v>
      </c>
      <c r="AP112" s="382">
        <v>0</v>
      </c>
      <c r="AQ112" s="382">
        <v>0</v>
      </c>
      <c r="AR112" s="382">
        <v>0</v>
      </c>
      <c r="AS112" s="382">
        <v>0</v>
      </c>
      <c r="AT112" s="382">
        <v>0</v>
      </c>
      <c r="AU112" s="388"/>
      <c r="AV112" s="388">
        <f t="shared" si="27"/>
        <v>1</v>
      </c>
      <c r="AW112" s="388">
        <f t="shared" si="27"/>
        <v>0</v>
      </c>
      <c r="AX112" s="388">
        <v>0</v>
      </c>
      <c r="AY112" s="382">
        <v>4</v>
      </c>
      <c r="AZ112" s="382">
        <v>4</v>
      </c>
      <c r="BA112" s="382">
        <v>4</v>
      </c>
      <c r="BB112" s="382">
        <v>6</v>
      </c>
      <c r="BC112" s="382">
        <v>4</v>
      </c>
      <c r="BD112" s="382">
        <v>6</v>
      </c>
      <c r="BE112" s="382">
        <v>4</v>
      </c>
      <c r="BF112" s="382">
        <v>4</v>
      </c>
      <c r="BG112" s="382">
        <v>6</v>
      </c>
      <c r="BH112" s="382">
        <v>2</v>
      </c>
      <c r="BI112" s="382">
        <v>2</v>
      </c>
      <c r="BJ112" s="382">
        <v>2</v>
      </c>
      <c r="BK112" s="390"/>
    </row>
    <row r="113" spans="1:63" s="344" customFormat="1" x14ac:dyDescent="0.25">
      <c r="A113" s="381">
        <v>106</v>
      </c>
      <c r="B113" s="382">
        <v>6953156280793</v>
      </c>
      <c r="C113" s="382">
        <v>738073</v>
      </c>
      <c r="D113" s="382" t="s">
        <v>243</v>
      </c>
      <c r="E113" s="382" t="s">
        <v>244</v>
      </c>
      <c r="F113" s="382">
        <v>49</v>
      </c>
      <c r="G113" s="382">
        <v>24.5</v>
      </c>
      <c r="H113" s="383">
        <f t="shared" si="14"/>
        <v>4</v>
      </c>
      <c r="I113" s="383">
        <f t="shared" si="15"/>
        <v>4</v>
      </c>
      <c r="J113" s="383">
        <f t="shared" si="16"/>
        <v>4</v>
      </c>
      <c r="K113" s="383">
        <f t="shared" si="17"/>
        <v>6</v>
      </c>
      <c r="L113" s="383" t="str">
        <f t="shared" si="18"/>
        <v>-</v>
      </c>
      <c r="M113" s="383">
        <f t="shared" si="19"/>
        <v>6</v>
      </c>
      <c r="N113" s="383">
        <f t="shared" si="20"/>
        <v>4</v>
      </c>
      <c r="O113" s="383">
        <f t="shared" si="21"/>
        <v>3</v>
      </c>
      <c r="P113" s="383">
        <f t="shared" si="22"/>
        <v>1</v>
      </c>
      <c r="Q113" s="383">
        <f t="shared" si="23"/>
        <v>2</v>
      </c>
      <c r="R113" s="383">
        <f t="shared" si="24"/>
        <v>2</v>
      </c>
      <c r="S113" s="383">
        <f t="shared" si="25"/>
        <v>2</v>
      </c>
      <c r="T113" s="384">
        <f t="shared" si="26"/>
        <v>38</v>
      </c>
      <c r="U113" s="385">
        <v>0</v>
      </c>
      <c r="V113" s="386"/>
      <c r="W113" s="382">
        <v>0</v>
      </c>
      <c r="X113" s="382">
        <v>0</v>
      </c>
      <c r="Y113" s="382">
        <v>0</v>
      </c>
      <c r="Z113" s="382">
        <v>0</v>
      </c>
      <c r="AA113" s="382">
        <v>0</v>
      </c>
      <c r="AB113" s="382">
        <v>0</v>
      </c>
      <c r="AC113" s="382">
        <v>0</v>
      </c>
      <c r="AD113" s="382">
        <v>0</v>
      </c>
      <c r="AE113" s="382">
        <v>5</v>
      </c>
      <c r="AF113" s="382">
        <v>0</v>
      </c>
      <c r="AG113" s="382">
        <v>0</v>
      </c>
      <c r="AH113" s="382">
        <v>0</v>
      </c>
      <c r="AI113" s="382">
        <v>0</v>
      </c>
      <c r="AJ113" s="382">
        <v>0</v>
      </c>
      <c r="AK113" s="382">
        <v>1</v>
      </c>
      <c r="AL113" s="382">
        <v>0</v>
      </c>
      <c r="AM113" s="382">
        <v>5</v>
      </c>
      <c r="AN113" s="382">
        <v>0</v>
      </c>
      <c r="AO113" s="382">
        <v>0</v>
      </c>
      <c r="AP113" s="382">
        <v>0</v>
      </c>
      <c r="AQ113" s="382">
        <v>0</v>
      </c>
      <c r="AR113" s="382">
        <v>0</v>
      </c>
      <c r="AS113" s="382">
        <v>0</v>
      </c>
      <c r="AT113" s="382">
        <v>0</v>
      </c>
      <c r="AU113" s="388"/>
      <c r="AV113" s="388">
        <f t="shared" si="27"/>
        <v>11</v>
      </c>
      <c r="AW113" s="388">
        <f t="shared" si="27"/>
        <v>0</v>
      </c>
      <c r="AX113" s="388">
        <v>0</v>
      </c>
      <c r="AY113" s="382">
        <v>4</v>
      </c>
      <c r="AZ113" s="382">
        <v>4</v>
      </c>
      <c r="BA113" s="382">
        <v>4</v>
      </c>
      <c r="BB113" s="382">
        <v>6</v>
      </c>
      <c r="BC113" s="382">
        <v>4</v>
      </c>
      <c r="BD113" s="382">
        <v>6</v>
      </c>
      <c r="BE113" s="382">
        <v>4</v>
      </c>
      <c r="BF113" s="382">
        <v>4</v>
      </c>
      <c r="BG113" s="382">
        <v>6</v>
      </c>
      <c r="BH113" s="382">
        <v>2</v>
      </c>
      <c r="BI113" s="382">
        <v>2</v>
      </c>
      <c r="BJ113" s="382">
        <v>2</v>
      </c>
      <c r="BK113" s="390"/>
    </row>
    <row r="114" spans="1:63" s="344" customFormat="1" x14ac:dyDescent="0.25">
      <c r="A114" s="381">
        <v>107</v>
      </c>
      <c r="B114" s="382">
        <v>6953156270961</v>
      </c>
      <c r="C114" s="382">
        <v>738074</v>
      </c>
      <c r="D114" s="382" t="s">
        <v>245</v>
      </c>
      <c r="E114" s="382" t="s">
        <v>246</v>
      </c>
      <c r="F114" s="382">
        <v>719</v>
      </c>
      <c r="G114" s="382">
        <v>344.5</v>
      </c>
      <c r="H114" s="383" t="str">
        <f t="shared" si="14"/>
        <v>-</v>
      </c>
      <c r="I114" s="383" t="str">
        <f t="shared" si="15"/>
        <v>-</v>
      </c>
      <c r="J114" s="383" t="str">
        <f t="shared" si="16"/>
        <v>-</v>
      </c>
      <c r="K114" s="383" t="str">
        <f t="shared" si="17"/>
        <v>-</v>
      </c>
      <c r="L114" s="383" t="str">
        <f t="shared" si="18"/>
        <v>-</v>
      </c>
      <c r="M114" s="383" t="str">
        <f t="shared" si="19"/>
        <v>-</v>
      </c>
      <c r="N114" s="383" t="str">
        <f t="shared" si="20"/>
        <v>-</v>
      </c>
      <c r="O114" s="383" t="str">
        <f t="shared" si="21"/>
        <v>-</v>
      </c>
      <c r="P114" s="383" t="str">
        <f t="shared" si="22"/>
        <v>-</v>
      </c>
      <c r="Q114" s="383" t="str">
        <f t="shared" si="23"/>
        <v>-</v>
      </c>
      <c r="R114" s="383" t="str">
        <f t="shared" si="24"/>
        <v>-</v>
      </c>
      <c r="S114" s="383" t="str">
        <f t="shared" si="25"/>
        <v>-</v>
      </c>
      <c r="T114" s="384">
        <f t="shared" si="26"/>
        <v>0</v>
      </c>
      <c r="U114" s="385">
        <v>0</v>
      </c>
      <c r="V114" s="386"/>
      <c r="W114" s="382">
        <v>0</v>
      </c>
      <c r="X114" s="382">
        <v>0</v>
      </c>
      <c r="Y114" s="382">
        <v>0</v>
      </c>
      <c r="Z114" s="382">
        <v>0</v>
      </c>
      <c r="AA114" s="382">
        <v>0</v>
      </c>
      <c r="AB114" s="382">
        <v>0</v>
      </c>
      <c r="AC114" s="382">
        <v>3</v>
      </c>
      <c r="AD114" s="382">
        <v>0</v>
      </c>
      <c r="AE114" s="382">
        <v>0</v>
      </c>
      <c r="AF114" s="382">
        <v>0</v>
      </c>
      <c r="AG114" s="382">
        <v>3</v>
      </c>
      <c r="AH114" s="382">
        <v>0</v>
      </c>
      <c r="AI114" s="382">
        <v>0</v>
      </c>
      <c r="AJ114" s="382">
        <v>0</v>
      </c>
      <c r="AK114" s="382">
        <v>0</v>
      </c>
      <c r="AL114" s="382">
        <v>0</v>
      </c>
      <c r="AM114" s="382">
        <v>1</v>
      </c>
      <c r="AN114" s="382">
        <v>0</v>
      </c>
      <c r="AO114" s="382">
        <v>0</v>
      </c>
      <c r="AP114" s="382">
        <v>0</v>
      </c>
      <c r="AQ114" s="382">
        <v>0</v>
      </c>
      <c r="AR114" s="382">
        <v>0</v>
      </c>
      <c r="AS114" s="382">
        <v>0</v>
      </c>
      <c r="AT114" s="382">
        <v>0</v>
      </c>
      <c r="AU114" s="388"/>
      <c r="AV114" s="388">
        <f t="shared" si="27"/>
        <v>7</v>
      </c>
      <c r="AW114" s="388">
        <f t="shared" si="27"/>
        <v>0</v>
      </c>
      <c r="AX114" s="388">
        <v>0</v>
      </c>
      <c r="AY114" s="382">
        <v>0</v>
      </c>
      <c r="AZ114" s="382">
        <v>0</v>
      </c>
      <c r="BA114" s="382">
        <v>0</v>
      </c>
      <c r="BB114" s="382">
        <v>2</v>
      </c>
      <c r="BC114" s="382">
        <v>0</v>
      </c>
      <c r="BD114" s="382">
        <v>2</v>
      </c>
      <c r="BE114" s="382">
        <v>0</v>
      </c>
      <c r="BF114" s="382">
        <v>0</v>
      </c>
      <c r="BG114" s="382">
        <v>0</v>
      </c>
      <c r="BH114" s="382">
        <v>0</v>
      </c>
      <c r="BI114" s="382">
        <v>0</v>
      </c>
      <c r="BJ114" s="382">
        <v>0</v>
      </c>
      <c r="BK114" s="390"/>
    </row>
    <row r="115" spans="1:63" s="344" customFormat="1" x14ac:dyDescent="0.25">
      <c r="A115" s="381">
        <v>108</v>
      </c>
      <c r="B115" s="382">
        <v>6953156261631</v>
      </c>
      <c r="C115" s="382">
        <v>738075</v>
      </c>
      <c r="D115" s="382" t="s">
        <v>247</v>
      </c>
      <c r="E115" s="382" t="s">
        <v>248</v>
      </c>
      <c r="F115" s="382">
        <v>269</v>
      </c>
      <c r="G115" s="382">
        <v>129.5</v>
      </c>
      <c r="H115" s="383">
        <f t="shared" si="14"/>
        <v>1</v>
      </c>
      <c r="I115" s="383" t="str">
        <f t="shared" si="15"/>
        <v>-</v>
      </c>
      <c r="J115" s="383" t="str">
        <f t="shared" si="16"/>
        <v>-</v>
      </c>
      <c r="K115" s="383">
        <f t="shared" si="17"/>
        <v>4</v>
      </c>
      <c r="L115" s="383">
        <f t="shared" si="18"/>
        <v>2</v>
      </c>
      <c r="M115" s="383">
        <f t="shared" si="19"/>
        <v>4</v>
      </c>
      <c r="N115" s="383" t="str">
        <f t="shared" si="20"/>
        <v>-</v>
      </c>
      <c r="O115" s="383" t="str">
        <f t="shared" si="21"/>
        <v>-</v>
      </c>
      <c r="P115" s="383">
        <f t="shared" si="22"/>
        <v>1</v>
      </c>
      <c r="Q115" s="383" t="str">
        <f t="shared" si="23"/>
        <v>-</v>
      </c>
      <c r="R115" s="383" t="str">
        <f t="shared" si="24"/>
        <v>-</v>
      </c>
      <c r="S115" s="383" t="str">
        <f t="shared" si="25"/>
        <v>-</v>
      </c>
      <c r="T115" s="384">
        <f t="shared" si="26"/>
        <v>12</v>
      </c>
      <c r="U115" s="385">
        <v>0</v>
      </c>
      <c r="V115" s="386"/>
      <c r="W115" s="382">
        <v>1</v>
      </c>
      <c r="X115" s="382">
        <v>0</v>
      </c>
      <c r="Y115" s="382">
        <v>0</v>
      </c>
      <c r="Z115" s="382">
        <v>0</v>
      </c>
      <c r="AA115" s="382">
        <v>0</v>
      </c>
      <c r="AB115" s="382">
        <v>0</v>
      </c>
      <c r="AC115" s="382">
        <v>0</v>
      </c>
      <c r="AD115" s="382">
        <v>0</v>
      </c>
      <c r="AE115" s="382">
        <v>0</v>
      </c>
      <c r="AF115" s="382">
        <v>0</v>
      </c>
      <c r="AG115" s="382">
        <v>0</v>
      </c>
      <c r="AH115" s="382">
        <v>0</v>
      </c>
      <c r="AI115" s="382">
        <v>0</v>
      </c>
      <c r="AJ115" s="382">
        <v>0</v>
      </c>
      <c r="AK115" s="382">
        <v>0</v>
      </c>
      <c r="AL115" s="382">
        <v>0</v>
      </c>
      <c r="AM115" s="382">
        <v>1</v>
      </c>
      <c r="AN115" s="382">
        <v>0</v>
      </c>
      <c r="AO115" s="382">
        <v>0</v>
      </c>
      <c r="AP115" s="382">
        <v>0</v>
      </c>
      <c r="AQ115" s="382">
        <v>0</v>
      </c>
      <c r="AR115" s="382">
        <v>0</v>
      </c>
      <c r="AS115" s="382">
        <v>0</v>
      </c>
      <c r="AT115" s="382">
        <v>0</v>
      </c>
      <c r="AU115" s="388"/>
      <c r="AV115" s="388">
        <f t="shared" si="27"/>
        <v>2</v>
      </c>
      <c r="AW115" s="388">
        <f t="shared" si="27"/>
        <v>0</v>
      </c>
      <c r="AX115" s="388">
        <v>0</v>
      </c>
      <c r="AY115" s="382">
        <v>2</v>
      </c>
      <c r="AZ115" s="382">
        <v>0</v>
      </c>
      <c r="BA115" s="382">
        <v>0</v>
      </c>
      <c r="BB115" s="382">
        <v>4</v>
      </c>
      <c r="BC115" s="382">
        <v>2</v>
      </c>
      <c r="BD115" s="382">
        <v>4</v>
      </c>
      <c r="BE115" s="382">
        <v>0</v>
      </c>
      <c r="BF115" s="382">
        <v>0</v>
      </c>
      <c r="BG115" s="382">
        <v>2</v>
      </c>
      <c r="BH115" s="382">
        <v>0</v>
      </c>
      <c r="BI115" s="382">
        <v>0</v>
      </c>
      <c r="BJ115" s="382">
        <v>0</v>
      </c>
      <c r="BK115" s="390"/>
    </row>
    <row r="116" spans="1:63" s="344" customFormat="1" x14ac:dyDescent="0.25">
      <c r="A116" s="381">
        <v>109</v>
      </c>
      <c r="B116" s="382">
        <v>6953156258396</v>
      </c>
      <c r="C116" s="382">
        <v>738076</v>
      </c>
      <c r="D116" s="382" t="s">
        <v>249</v>
      </c>
      <c r="E116" s="382" t="s">
        <v>250</v>
      </c>
      <c r="F116" s="382">
        <v>259</v>
      </c>
      <c r="G116" s="382">
        <v>124.5</v>
      </c>
      <c r="H116" s="383">
        <f t="shared" si="14"/>
        <v>2</v>
      </c>
      <c r="I116" s="383" t="str">
        <f t="shared" si="15"/>
        <v>-</v>
      </c>
      <c r="J116" s="383" t="str">
        <f t="shared" si="16"/>
        <v>-</v>
      </c>
      <c r="K116" s="383">
        <f t="shared" si="17"/>
        <v>4</v>
      </c>
      <c r="L116" s="383">
        <f t="shared" si="18"/>
        <v>2</v>
      </c>
      <c r="M116" s="383">
        <f t="shared" si="19"/>
        <v>3</v>
      </c>
      <c r="N116" s="383" t="str">
        <f t="shared" si="20"/>
        <v>-</v>
      </c>
      <c r="O116" s="383" t="str">
        <f t="shared" si="21"/>
        <v>-</v>
      </c>
      <c r="P116" s="383">
        <f t="shared" si="22"/>
        <v>2</v>
      </c>
      <c r="Q116" s="383" t="str">
        <f t="shared" si="23"/>
        <v>-</v>
      </c>
      <c r="R116" s="383" t="str">
        <f t="shared" si="24"/>
        <v>-</v>
      </c>
      <c r="S116" s="383" t="str">
        <f t="shared" si="25"/>
        <v>-</v>
      </c>
      <c r="T116" s="384">
        <f t="shared" si="26"/>
        <v>13</v>
      </c>
      <c r="U116" s="385">
        <v>0</v>
      </c>
      <c r="V116" s="386"/>
      <c r="W116" s="382">
        <v>0</v>
      </c>
      <c r="X116" s="382">
        <v>0</v>
      </c>
      <c r="Y116" s="382">
        <v>0</v>
      </c>
      <c r="Z116" s="382">
        <v>0</v>
      </c>
      <c r="AA116" s="382">
        <v>0</v>
      </c>
      <c r="AB116" s="382">
        <v>0</v>
      </c>
      <c r="AC116" s="382">
        <v>0</v>
      </c>
      <c r="AD116" s="382">
        <v>0</v>
      </c>
      <c r="AE116" s="382">
        <v>0</v>
      </c>
      <c r="AF116" s="382">
        <v>0</v>
      </c>
      <c r="AG116" s="382">
        <v>0</v>
      </c>
      <c r="AH116" s="382">
        <v>0</v>
      </c>
      <c r="AI116" s="382">
        <v>0</v>
      </c>
      <c r="AJ116" s="382">
        <v>0</v>
      </c>
      <c r="AK116" s="382">
        <v>0</v>
      </c>
      <c r="AL116" s="382">
        <v>0</v>
      </c>
      <c r="AM116" s="382">
        <v>0</v>
      </c>
      <c r="AN116" s="382">
        <v>0</v>
      </c>
      <c r="AO116" s="382">
        <v>0</v>
      </c>
      <c r="AP116" s="382">
        <v>0</v>
      </c>
      <c r="AQ116" s="382">
        <v>0</v>
      </c>
      <c r="AR116" s="382">
        <v>0</v>
      </c>
      <c r="AS116" s="382">
        <v>0</v>
      </c>
      <c r="AT116" s="382">
        <v>0</v>
      </c>
      <c r="AU116" s="388"/>
      <c r="AV116" s="388">
        <f t="shared" si="27"/>
        <v>0</v>
      </c>
      <c r="AW116" s="388">
        <f t="shared" si="27"/>
        <v>0</v>
      </c>
      <c r="AX116" s="388">
        <v>0</v>
      </c>
      <c r="AY116" s="382">
        <v>2</v>
      </c>
      <c r="AZ116" s="382">
        <v>0</v>
      </c>
      <c r="BA116" s="382">
        <v>0</v>
      </c>
      <c r="BB116" s="382">
        <v>4</v>
      </c>
      <c r="BC116" s="382">
        <v>2</v>
      </c>
      <c r="BD116" s="382">
        <v>3</v>
      </c>
      <c r="BE116" s="382">
        <v>0</v>
      </c>
      <c r="BF116" s="382">
        <v>0</v>
      </c>
      <c r="BG116" s="382">
        <v>2</v>
      </c>
      <c r="BH116" s="382">
        <v>0</v>
      </c>
      <c r="BI116" s="382">
        <v>0</v>
      </c>
      <c r="BJ116" s="382">
        <v>0</v>
      </c>
      <c r="BK116" s="390"/>
    </row>
    <row r="117" spans="1:63" s="344" customFormat="1" x14ac:dyDescent="0.25">
      <c r="A117" s="381">
        <v>110</v>
      </c>
      <c r="B117" s="382">
        <v>6953156270954</v>
      </c>
      <c r="C117" s="382">
        <v>738077</v>
      </c>
      <c r="D117" s="382" t="s">
        <v>251</v>
      </c>
      <c r="E117" s="382" t="s">
        <v>252</v>
      </c>
      <c r="F117" s="382">
        <v>189</v>
      </c>
      <c r="G117" s="382">
        <v>89.5</v>
      </c>
      <c r="H117" s="383">
        <f t="shared" si="14"/>
        <v>1</v>
      </c>
      <c r="I117" s="383" t="str">
        <f t="shared" si="15"/>
        <v>-</v>
      </c>
      <c r="J117" s="383" t="str">
        <f t="shared" si="16"/>
        <v>-</v>
      </c>
      <c r="K117" s="383">
        <f t="shared" si="17"/>
        <v>2</v>
      </c>
      <c r="L117" s="383" t="str">
        <f t="shared" si="18"/>
        <v>-</v>
      </c>
      <c r="M117" s="383">
        <f t="shared" si="19"/>
        <v>2</v>
      </c>
      <c r="N117" s="383" t="str">
        <f t="shared" si="20"/>
        <v>-</v>
      </c>
      <c r="O117" s="383" t="str">
        <f t="shared" si="21"/>
        <v>-</v>
      </c>
      <c r="P117" s="383" t="str">
        <f t="shared" si="22"/>
        <v>-</v>
      </c>
      <c r="Q117" s="383" t="str">
        <f t="shared" si="23"/>
        <v>-</v>
      </c>
      <c r="R117" s="383" t="str">
        <f t="shared" si="24"/>
        <v>-</v>
      </c>
      <c r="S117" s="383" t="str">
        <f t="shared" si="25"/>
        <v>-</v>
      </c>
      <c r="T117" s="384">
        <f t="shared" si="26"/>
        <v>5</v>
      </c>
      <c r="U117" s="385">
        <v>0</v>
      </c>
      <c r="V117" s="386"/>
      <c r="W117" s="382">
        <v>1</v>
      </c>
      <c r="X117" s="382">
        <v>0</v>
      </c>
      <c r="Y117" s="382">
        <v>0</v>
      </c>
      <c r="Z117" s="382">
        <v>0</v>
      </c>
      <c r="AA117" s="382">
        <v>0</v>
      </c>
      <c r="AB117" s="382">
        <v>0</v>
      </c>
      <c r="AC117" s="382">
        <v>2</v>
      </c>
      <c r="AD117" s="382">
        <v>0</v>
      </c>
      <c r="AE117" s="382">
        <v>2</v>
      </c>
      <c r="AF117" s="382">
        <v>0</v>
      </c>
      <c r="AG117" s="382">
        <v>2</v>
      </c>
      <c r="AH117" s="382">
        <v>0</v>
      </c>
      <c r="AI117" s="382">
        <v>0</v>
      </c>
      <c r="AJ117" s="382">
        <v>0</v>
      </c>
      <c r="AK117" s="382">
        <v>0</v>
      </c>
      <c r="AL117" s="382">
        <v>0</v>
      </c>
      <c r="AM117" s="382">
        <v>2</v>
      </c>
      <c r="AN117" s="382">
        <v>0</v>
      </c>
      <c r="AO117" s="382">
        <v>0</v>
      </c>
      <c r="AP117" s="382">
        <v>0</v>
      </c>
      <c r="AQ117" s="382">
        <v>0</v>
      </c>
      <c r="AR117" s="382">
        <v>0</v>
      </c>
      <c r="AS117" s="382">
        <v>0</v>
      </c>
      <c r="AT117" s="382">
        <v>0</v>
      </c>
      <c r="AU117" s="388"/>
      <c r="AV117" s="388">
        <f t="shared" si="27"/>
        <v>9</v>
      </c>
      <c r="AW117" s="388">
        <f t="shared" si="27"/>
        <v>0</v>
      </c>
      <c r="AX117" s="388">
        <v>0</v>
      </c>
      <c r="AY117" s="382">
        <v>2</v>
      </c>
      <c r="AZ117" s="382">
        <v>0</v>
      </c>
      <c r="BA117" s="382">
        <v>0</v>
      </c>
      <c r="BB117" s="382">
        <v>4</v>
      </c>
      <c r="BC117" s="382">
        <v>2</v>
      </c>
      <c r="BD117" s="382">
        <v>4</v>
      </c>
      <c r="BE117" s="382">
        <v>0</v>
      </c>
      <c r="BF117" s="382">
        <v>0</v>
      </c>
      <c r="BG117" s="382">
        <v>2</v>
      </c>
      <c r="BH117" s="382">
        <v>0</v>
      </c>
      <c r="BI117" s="382">
        <v>0</v>
      </c>
      <c r="BJ117" s="382">
        <v>0</v>
      </c>
      <c r="BK117" s="390"/>
    </row>
    <row r="118" spans="1:63" s="344" customFormat="1" x14ac:dyDescent="0.25">
      <c r="A118" s="381">
        <v>111</v>
      </c>
      <c r="B118" s="382">
        <v>6953156284647</v>
      </c>
      <c r="C118" s="382">
        <v>738078</v>
      </c>
      <c r="D118" s="382" t="s">
        <v>253</v>
      </c>
      <c r="E118" s="382" t="s">
        <v>254</v>
      </c>
      <c r="F118" s="382">
        <v>49</v>
      </c>
      <c r="G118" s="382">
        <v>24.5</v>
      </c>
      <c r="H118" s="383">
        <f t="shared" si="14"/>
        <v>6</v>
      </c>
      <c r="I118" s="383">
        <f t="shared" si="15"/>
        <v>8</v>
      </c>
      <c r="J118" s="383">
        <f t="shared" si="16"/>
        <v>7</v>
      </c>
      <c r="K118" s="383">
        <f t="shared" si="17"/>
        <v>9</v>
      </c>
      <c r="L118" s="383">
        <f t="shared" si="18"/>
        <v>20</v>
      </c>
      <c r="M118" s="383">
        <f t="shared" si="19"/>
        <v>17</v>
      </c>
      <c r="N118" s="383">
        <f t="shared" si="20"/>
        <v>5</v>
      </c>
      <c r="O118" s="383">
        <f t="shared" si="21"/>
        <v>10</v>
      </c>
      <c r="P118" s="383">
        <f t="shared" si="22"/>
        <v>19</v>
      </c>
      <c r="Q118" s="383">
        <f t="shared" si="23"/>
        <v>4</v>
      </c>
      <c r="R118" s="383" t="str">
        <f t="shared" si="24"/>
        <v>-</v>
      </c>
      <c r="S118" s="383" t="str">
        <f t="shared" si="25"/>
        <v>-</v>
      </c>
      <c r="T118" s="384">
        <f t="shared" si="26"/>
        <v>105</v>
      </c>
      <c r="U118" s="385">
        <v>27</v>
      </c>
      <c r="V118" s="386"/>
      <c r="W118" s="382">
        <v>9</v>
      </c>
      <c r="X118" s="382">
        <v>0</v>
      </c>
      <c r="Y118" s="382">
        <v>4</v>
      </c>
      <c r="Z118" s="382">
        <v>1</v>
      </c>
      <c r="AA118" s="382">
        <v>8</v>
      </c>
      <c r="AB118" s="382">
        <v>0</v>
      </c>
      <c r="AC118" s="382">
        <v>27</v>
      </c>
      <c r="AD118" s="382">
        <v>18</v>
      </c>
      <c r="AE118" s="382">
        <v>0</v>
      </c>
      <c r="AF118" s="382">
        <v>0</v>
      </c>
      <c r="AG118" s="382">
        <v>19</v>
      </c>
      <c r="AH118" s="382">
        <v>6</v>
      </c>
      <c r="AI118" s="382">
        <v>7</v>
      </c>
      <c r="AJ118" s="382">
        <v>4</v>
      </c>
      <c r="AK118" s="382">
        <v>2</v>
      </c>
      <c r="AL118" s="382">
        <v>0</v>
      </c>
      <c r="AM118" s="382">
        <v>5</v>
      </c>
      <c r="AN118" s="382">
        <v>1</v>
      </c>
      <c r="AO118" s="382">
        <v>2</v>
      </c>
      <c r="AP118" s="382">
        <v>1</v>
      </c>
      <c r="AQ118" s="382">
        <v>6</v>
      </c>
      <c r="AR118" s="382">
        <v>0</v>
      </c>
      <c r="AS118" s="382">
        <v>7</v>
      </c>
      <c r="AT118" s="382">
        <v>0</v>
      </c>
      <c r="AU118" s="388"/>
      <c r="AV118" s="388">
        <f t="shared" si="27"/>
        <v>96</v>
      </c>
      <c r="AW118" s="388">
        <f t="shared" si="27"/>
        <v>31</v>
      </c>
      <c r="AX118" s="388">
        <v>0</v>
      </c>
      <c r="AY118" s="382">
        <v>15</v>
      </c>
      <c r="AZ118" s="382">
        <v>12</v>
      </c>
      <c r="BA118" s="382">
        <v>15</v>
      </c>
      <c r="BB118" s="382">
        <v>36</v>
      </c>
      <c r="BC118" s="382">
        <v>20</v>
      </c>
      <c r="BD118" s="382">
        <v>36</v>
      </c>
      <c r="BE118" s="382">
        <v>12</v>
      </c>
      <c r="BF118" s="382">
        <v>12</v>
      </c>
      <c r="BG118" s="382">
        <v>24</v>
      </c>
      <c r="BH118" s="382">
        <v>6</v>
      </c>
      <c r="BI118" s="382">
        <v>6</v>
      </c>
      <c r="BJ118" s="382">
        <v>6</v>
      </c>
      <c r="BK118" s="390"/>
    </row>
    <row r="119" spans="1:63" s="344" customFormat="1" x14ac:dyDescent="0.25">
      <c r="A119" s="381">
        <v>112</v>
      </c>
      <c r="B119" s="382">
        <v>6953156282926</v>
      </c>
      <c r="C119" s="382">
        <v>738079</v>
      </c>
      <c r="D119" s="382" t="s">
        <v>255</v>
      </c>
      <c r="E119" s="382" t="s">
        <v>256</v>
      </c>
      <c r="F119" s="382">
        <v>99</v>
      </c>
      <c r="G119" s="382">
        <v>49.5</v>
      </c>
      <c r="H119" s="383">
        <f t="shared" si="14"/>
        <v>3</v>
      </c>
      <c r="I119" s="383" t="str">
        <f t="shared" si="15"/>
        <v>-</v>
      </c>
      <c r="J119" s="383" t="str">
        <f t="shared" si="16"/>
        <v>-</v>
      </c>
      <c r="K119" s="383" t="str">
        <f t="shared" si="17"/>
        <v>-</v>
      </c>
      <c r="L119" s="383">
        <f t="shared" si="18"/>
        <v>2</v>
      </c>
      <c r="M119" s="383" t="str">
        <f t="shared" si="19"/>
        <v>-</v>
      </c>
      <c r="N119" s="383">
        <f t="shared" si="20"/>
        <v>1</v>
      </c>
      <c r="O119" s="383" t="str">
        <f t="shared" si="21"/>
        <v>-</v>
      </c>
      <c r="P119" s="383">
        <f t="shared" si="22"/>
        <v>2</v>
      </c>
      <c r="Q119" s="383" t="str">
        <f t="shared" si="23"/>
        <v>-</v>
      </c>
      <c r="R119" s="383" t="str">
        <f t="shared" si="24"/>
        <v>-</v>
      </c>
      <c r="S119" s="383" t="str">
        <f t="shared" si="25"/>
        <v>-</v>
      </c>
      <c r="T119" s="384">
        <f t="shared" si="26"/>
        <v>8</v>
      </c>
      <c r="U119" s="385">
        <v>0</v>
      </c>
      <c r="V119" s="386"/>
      <c r="W119" s="382">
        <v>0</v>
      </c>
      <c r="X119" s="382">
        <v>0</v>
      </c>
      <c r="Y119" s="382">
        <v>2</v>
      </c>
      <c r="Z119" s="382">
        <v>0</v>
      </c>
      <c r="AA119" s="382">
        <v>2</v>
      </c>
      <c r="AB119" s="382">
        <v>0</v>
      </c>
      <c r="AC119" s="382">
        <v>4</v>
      </c>
      <c r="AD119" s="382">
        <v>0</v>
      </c>
      <c r="AE119" s="382">
        <v>1</v>
      </c>
      <c r="AF119" s="382">
        <v>0</v>
      </c>
      <c r="AG119" s="382">
        <v>5</v>
      </c>
      <c r="AH119" s="382">
        <v>0</v>
      </c>
      <c r="AI119" s="382">
        <v>1</v>
      </c>
      <c r="AJ119" s="382">
        <v>0</v>
      </c>
      <c r="AK119" s="382">
        <v>2</v>
      </c>
      <c r="AL119" s="382">
        <v>0</v>
      </c>
      <c r="AM119" s="382">
        <v>1</v>
      </c>
      <c r="AN119" s="382">
        <v>0</v>
      </c>
      <c r="AO119" s="382">
        <v>0</v>
      </c>
      <c r="AP119" s="382">
        <v>0</v>
      </c>
      <c r="AQ119" s="382">
        <v>0</v>
      </c>
      <c r="AR119" s="382">
        <v>0</v>
      </c>
      <c r="AS119" s="382">
        <v>0</v>
      </c>
      <c r="AT119" s="382">
        <v>0</v>
      </c>
      <c r="AU119" s="388"/>
      <c r="AV119" s="388">
        <f t="shared" si="27"/>
        <v>18</v>
      </c>
      <c r="AW119" s="388">
        <f t="shared" si="27"/>
        <v>0</v>
      </c>
      <c r="AX119" s="388">
        <v>0</v>
      </c>
      <c r="AY119" s="382">
        <v>3</v>
      </c>
      <c r="AZ119" s="382">
        <v>2</v>
      </c>
      <c r="BA119" s="382">
        <v>2</v>
      </c>
      <c r="BB119" s="382">
        <v>4</v>
      </c>
      <c r="BC119" s="382">
        <v>3</v>
      </c>
      <c r="BD119" s="382">
        <v>4</v>
      </c>
      <c r="BE119" s="382">
        <v>2</v>
      </c>
      <c r="BF119" s="382">
        <v>2</v>
      </c>
      <c r="BG119" s="382">
        <v>3</v>
      </c>
      <c r="BH119" s="382">
        <v>0</v>
      </c>
      <c r="BI119" s="382">
        <v>0</v>
      </c>
      <c r="BJ119" s="382">
        <v>0</v>
      </c>
      <c r="BK119" s="390"/>
    </row>
    <row r="120" spans="1:63" s="344" customFormat="1" x14ac:dyDescent="0.25">
      <c r="A120" s="381">
        <v>113</v>
      </c>
      <c r="B120" s="382">
        <v>6953156282933</v>
      </c>
      <c r="C120" s="382">
        <v>738080</v>
      </c>
      <c r="D120" s="382" t="s">
        <v>257</v>
      </c>
      <c r="E120" s="382" t="s">
        <v>258</v>
      </c>
      <c r="F120" s="382">
        <v>99</v>
      </c>
      <c r="G120" s="382">
        <v>49.5</v>
      </c>
      <c r="H120" s="383">
        <f t="shared" si="14"/>
        <v>3</v>
      </c>
      <c r="I120" s="383">
        <f t="shared" si="15"/>
        <v>2</v>
      </c>
      <c r="J120" s="383">
        <f t="shared" si="16"/>
        <v>2</v>
      </c>
      <c r="K120" s="383">
        <f t="shared" si="17"/>
        <v>4</v>
      </c>
      <c r="L120" s="383">
        <f t="shared" si="18"/>
        <v>3</v>
      </c>
      <c r="M120" s="383">
        <f t="shared" si="19"/>
        <v>1</v>
      </c>
      <c r="N120" s="383">
        <f t="shared" si="20"/>
        <v>2</v>
      </c>
      <c r="O120" s="383">
        <f t="shared" si="21"/>
        <v>1</v>
      </c>
      <c r="P120" s="383">
        <f t="shared" si="22"/>
        <v>1</v>
      </c>
      <c r="Q120" s="383" t="str">
        <f t="shared" si="23"/>
        <v>-</v>
      </c>
      <c r="R120" s="383" t="str">
        <f t="shared" si="24"/>
        <v>-</v>
      </c>
      <c r="S120" s="383" t="str">
        <f t="shared" si="25"/>
        <v>-</v>
      </c>
      <c r="T120" s="384">
        <f t="shared" si="26"/>
        <v>19</v>
      </c>
      <c r="U120" s="385">
        <v>1</v>
      </c>
      <c r="V120" s="386"/>
      <c r="W120" s="382">
        <v>0</v>
      </c>
      <c r="X120" s="382">
        <v>0</v>
      </c>
      <c r="Y120" s="382">
        <v>0</v>
      </c>
      <c r="Z120" s="382">
        <v>0</v>
      </c>
      <c r="AA120" s="382">
        <v>0</v>
      </c>
      <c r="AB120" s="382">
        <v>0</v>
      </c>
      <c r="AC120" s="382">
        <v>0</v>
      </c>
      <c r="AD120" s="382">
        <v>0</v>
      </c>
      <c r="AE120" s="382">
        <v>0</v>
      </c>
      <c r="AF120" s="382">
        <v>0</v>
      </c>
      <c r="AG120" s="382">
        <v>3</v>
      </c>
      <c r="AH120" s="382">
        <v>0</v>
      </c>
      <c r="AI120" s="382">
        <v>0</v>
      </c>
      <c r="AJ120" s="382">
        <v>0</v>
      </c>
      <c r="AK120" s="382">
        <v>1</v>
      </c>
      <c r="AL120" s="382">
        <v>0</v>
      </c>
      <c r="AM120" s="382">
        <v>2</v>
      </c>
      <c r="AN120" s="382">
        <v>0</v>
      </c>
      <c r="AO120" s="382">
        <v>0</v>
      </c>
      <c r="AP120" s="382">
        <v>0</v>
      </c>
      <c r="AQ120" s="382">
        <v>1</v>
      </c>
      <c r="AR120" s="382">
        <v>0</v>
      </c>
      <c r="AS120" s="382">
        <v>0</v>
      </c>
      <c r="AT120" s="382">
        <v>0</v>
      </c>
      <c r="AU120" s="388"/>
      <c r="AV120" s="388">
        <f t="shared" si="27"/>
        <v>7</v>
      </c>
      <c r="AW120" s="388">
        <f t="shared" si="27"/>
        <v>0</v>
      </c>
      <c r="AX120" s="388">
        <v>0</v>
      </c>
      <c r="AY120" s="382">
        <v>3</v>
      </c>
      <c r="AZ120" s="382">
        <v>2</v>
      </c>
      <c r="BA120" s="382">
        <v>2</v>
      </c>
      <c r="BB120" s="382">
        <v>4</v>
      </c>
      <c r="BC120" s="382">
        <v>3</v>
      </c>
      <c r="BD120" s="382">
        <v>4</v>
      </c>
      <c r="BE120" s="382">
        <v>2</v>
      </c>
      <c r="BF120" s="382">
        <v>2</v>
      </c>
      <c r="BG120" s="382">
        <v>3</v>
      </c>
      <c r="BH120" s="382">
        <v>0</v>
      </c>
      <c r="BI120" s="382">
        <v>0</v>
      </c>
      <c r="BJ120" s="382">
        <v>0</v>
      </c>
      <c r="BK120" s="390"/>
    </row>
    <row r="121" spans="1:63" s="344" customFormat="1" x14ac:dyDescent="0.25">
      <c r="A121" s="381">
        <v>114</v>
      </c>
      <c r="B121" s="382">
        <v>6953156280274</v>
      </c>
      <c r="C121" s="382">
        <v>738081</v>
      </c>
      <c r="D121" s="382" t="s">
        <v>259</v>
      </c>
      <c r="E121" s="382" t="s">
        <v>260</v>
      </c>
      <c r="F121" s="382">
        <v>139</v>
      </c>
      <c r="G121" s="382">
        <v>64.5</v>
      </c>
      <c r="H121" s="383">
        <f t="shared" si="14"/>
        <v>2</v>
      </c>
      <c r="I121" s="383" t="str">
        <f t="shared" si="15"/>
        <v>-</v>
      </c>
      <c r="J121" s="383" t="str">
        <f t="shared" si="16"/>
        <v>-</v>
      </c>
      <c r="K121" s="383" t="str">
        <f t="shared" si="17"/>
        <v>-</v>
      </c>
      <c r="L121" s="383">
        <f t="shared" si="18"/>
        <v>2</v>
      </c>
      <c r="M121" s="383" t="str">
        <f t="shared" si="19"/>
        <v>-</v>
      </c>
      <c r="N121" s="383" t="str">
        <f t="shared" si="20"/>
        <v>-</v>
      </c>
      <c r="O121" s="383" t="str">
        <f t="shared" si="21"/>
        <v>-</v>
      </c>
      <c r="P121" s="383">
        <f t="shared" si="22"/>
        <v>1</v>
      </c>
      <c r="Q121" s="383" t="str">
        <f t="shared" si="23"/>
        <v>-</v>
      </c>
      <c r="R121" s="383" t="str">
        <f t="shared" si="24"/>
        <v>-</v>
      </c>
      <c r="S121" s="383" t="str">
        <f t="shared" si="25"/>
        <v>-</v>
      </c>
      <c r="T121" s="384">
        <f t="shared" si="26"/>
        <v>5</v>
      </c>
      <c r="U121" s="385">
        <v>0</v>
      </c>
      <c r="V121" s="386"/>
      <c r="W121" s="382">
        <v>0</v>
      </c>
      <c r="X121" s="382">
        <v>0</v>
      </c>
      <c r="Y121" s="382">
        <v>0</v>
      </c>
      <c r="Z121" s="382">
        <v>0</v>
      </c>
      <c r="AA121" s="382">
        <v>0</v>
      </c>
      <c r="AB121" s="382">
        <v>0</v>
      </c>
      <c r="AC121" s="382">
        <v>3</v>
      </c>
      <c r="AD121" s="382">
        <v>0</v>
      </c>
      <c r="AE121" s="382">
        <v>0</v>
      </c>
      <c r="AF121" s="382">
        <v>0</v>
      </c>
      <c r="AG121" s="382">
        <v>3</v>
      </c>
      <c r="AH121" s="382">
        <v>0</v>
      </c>
      <c r="AI121" s="382">
        <v>0</v>
      </c>
      <c r="AJ121" s="382">
        <v>0</v>
      </c>
      <c r="AK121" s="382">
        <v>0</v>
      </c>
      <c r="AL121" s="382">
        <v>0</v>
      </c>
      <c r="AM121" s="382">
        <v>1</v>
      </c>
      <c r="AN121" s="382">
        <v>0</v>
      </c>
      <c r="AO121" s="382">
        <v>0</v>
      </c>
      <c r="AP121" s="382">
        <v>0</v>
      </c>
      <c r="AQ121" s="382">
        <v>0</v>
      </c>
      <c r="AR121" s="382">
        <v>0</v>
      </c>
      <c r="AS121" s="382">
        <v>0</v>
      </c>
      <c r="AT121" s="382">
        <v>0</v>
      </c>
      <c r="AU121" s="388"/>
      <c r="AV121" s="388">
        <f t="shared" si="27"/>
        <v>7</v>
      </c>
      <c r="AW121" s="388">
        <f t="shared" si="27"/>
        <v>0</v>
      </c>
      <c r="AX121" s="388">
        <v>0</v>
      </c>
      <c r="AY121" s="382">
        <v>2</v>
      </c>
      <c r="AZ121" s="382">
        <v>0</v>
      </c>
      <c r="BA121" s="382">
        <v>0</v>
      </c>
      <c r="BB121" s="382">
        <v>3</v>
      </c>
      <c r="BC121" s="382">
        <v>2</v>
      </c>
      <c r="BD121" s="382">
        <v>3</v>
      </c>
      <c r="BE121" s="382">
        <v>0</v>
      </c>
      <c r="BF121" s="382">
        <v>0</v>
      </c>
      <c r="BG121" s="382">
        <v>2</v>
      </c>
      <c r="BH121" s="382">
        <v>0</v>
      </c>
      <c r="BI121" s="382">
        <v>0</v>
      </c>
      <c r="BJ121" s="382">
        <v>0</v>
      </c>
      <c r="BK121" s="390"/>
    </row>
    <row r="122" spans="1:63" s="344" customFormat="1" x14ac:dyDescent="0.25">
      <c r="A122" s="381">
        <v>115</v>
      </c>
      <c r="B122" s="382">
        <v>6953156282940</v>
      </c>
      <c r="C122" s="382">
        <v>739727</v>
      </c>
      <c r="D122" s="382" t="s">
        <v>261</v>
      </c>
      <c r="E122" s="382" t="s">
        <v>262</v>
      </c>
      <c r="F122" s="382">
        <v>44.5</v>
      </c>
      <c r="G122" s="382">
        <v>99</v>
      </c>
      <c r="H122" s="383" t="str">
        <f t="shared" si="14"/>
        <v>-</v>
      </c>
      <c r="I122" s="383" t="str">
        <f t="shared" si="15"/>
        <v>-</v>
      </c>
      <c r="J122" s="383" t="str">
        <f t="shared" si="16"/>
        <v>-</v>
      </c>
      <c r="K122" s="383" t="str">
        <f t="shared" si="17"/>
        <v>-</v>
      </c>
      <c r="L122" s="383" t="str">
        <f t="shared" si="18"/>
        <v>-</v>
      </c>
      <c r="M122" s="383" t="str">
        <f t="shared" si="19"/>
        <v>-</v>
      </c>
      <c r="N122" s="383" t="str">
        <f t="shared" si="20"/>
        <v>-</v>
      </c>
      <c r="O122" s="383" t="str">
        <f t="shared" si="21"/>
        <v>-</v>
      </c>
      <c r="P122" s="383" t="str">
        <f t="shared" si="22"/>
        <v>-</v>
      </c>
      <c r="Q122" s="383" t="str">
        <f t="shared" si="23"/>
        <v>-</v>
      </c>
      <c r="R122" s="383" t="str">
        <f t="shared" si="24"/>
        <v>-</v>
      </c>
      <c r="S122" s="383" t="str">
        <f t="shared" si="25"/>
        <v>-</v>
      </c>
      <c r="T122" s="384">
        <f>SUM(H122:S122)</f>
        <v>0</v>
      </c>
      <c r="U122" s="385">
        <v>1</v>
      </c>
      <c r="V122" s="386"/>
      <c r="W122" s="382">
        <v>6</v>
      </c>
      <c r="X122" s="382">
        <v>0</v>
      </c>
      <c r="Y122" s="382">
        <v>0</v>
      </c>
      <c r="Z122" s="382">
        <v>1</v>
      </c>
      <c r="AA122" s="382">
        <v>4</v>
      </c>
      <c r="AB122" s="382">
        <v>0</v>
      </c>
      <c r="AC122" s="382">
        <v>45</v>
      </c>
      <c r="AD122" s="382">
        <v>1</v>
      </c>
      <c r="AE122" s="382">
        <v>4</v>
      </c>
      <c r="AF122" s="382">
        <v>0</v>
      </c>
      <c r="AG122" s="382">
        <v>13</v>
      </c>
      <c r="AH122" s="382">
        <v>2</v>
      </c>
      <c r="AI122" s="382">
        <v>2</v>
      </c>
      <c r="AJ122" s="382">
        <v>0</v>
      </c>
      <c r="AK122" s="382">
        <v>0</v>
      </c>
      <c r="AL122" s="382">
        <v>0</v>
      </c>
      <c r="AM122" s="382">
        <v>7</v>
      </c>
      <c r="AN122" s="382">
        <v>1</v>
      </c>
      <c r="AO122" s="382">
        <v>1</v>
      </c>
      <c r="AP122" s="382">
        <v>0</v>
      </c>
      <c r="AQ122" s="382">
        <v>1</v>
      </c>
      <c r="AR122" s="382">
        <v>0</v>
      </c>
      <c r="AS122" s="382">
        <v>0</v>
      </c>
      <c r="AT122" s="382">
        <v>0</v>
      </c>
      <c r="AU122" s="388"/>
      <c r="AV122" s="388">
        <f t="shared" si="27"/>
        <v>83</v>
      </c>
      <c r="AW122" s="388">
        <f t="shared" si="27"/>
        <v>5</v>
      </c>
      <c r="AX122" s="388">
        <v>0</v>
      </c>
      <c r="AY122" s="382"/>
      <c r="AZ122" s="382"/>
      <c r="BA122" s="382"/>
      <c r="BB122" s="382"/>
      <c r="BC122" s="382"/>
      <c r="BD122" s="382"/>
      <c r="BE122" s="382"/>
      <c r="BF122" s="382"/>
      <c r="BG122" s="382"/>
      <c r="BH122" s="382"/>
      <c r="BI122" s="382"/>
      <c r="BJ122" s="382"/>
      <c r="BK122" s="390"/>
    </row>
    <row r="123" spans="1:63" s="344" customFormat="1" x14ac:dyDescent="0.25">
      <c r="A123" s="381">
        <v>116</v>
      </c>
      <c r="B123" s="382">
        <v>6953156282957</v>
      </c>
      <c r="C123" s="382">
        <v>739728</v>
      </c>
      <c r="D123" s="382" t="s">
        <v>263</v>
      </c>
      <c r="E123" s="382" t="s">
        <v>264</v>
      </c>
      <c r="F123" s="382">
        <v>44.5</v>
      </c>
      <c r="G123" s="382">
        <v>99</v>
      </c>
      <c r="H123" s="383" t="str">
        <f t="shared" si="14"/>
        <v>-</v>
      </c>
      <c r="I123" s="383" t="str">
        <f t="shared" si="15"/>
        <v>-</v>
      </c>
      <c r="J123" s="383" t="str">
        <f t="shared" si="16"/>
        <v>-</v>
      </c>
      <c r="K123" s="383" t="str">
        <f t="shared" si="17"/>
        <v>-</v>
      </c>
      <c r="L123" s="383" t="str">
        <f t="shared" si="18"/>
        <v>-</v>
      </c>
      <c r="M123" s="383" t="str">
        <f t="shared" si="19"/>
        <v>-</v>
      </c>
      <c r="N123" s="383" t="str">
        <f t="shared" si="20"/>
        <v>-</v>
      </c>
      <c r="O123" s="383" t="str">
        <f t="shared" si="21"/>
        <v>-</v>
      </c>
      <c r="P123" s="383" t="str">
        <f t="shared" si="22"/>
        <v>-</v>
      </c>
      <c r="Q123" s="383" t="str">
        <f t="shared" si="23"/>
        <v>-</v>
      </c>
      <c r="R123" s="383" t="str">
        <f t="shared" si="24"/>
        <v>-</v>
      </c>
      <c r="S123" s="383" t="str">
        <f t="shared" si="25"/>
        <v>-</v>
      </c>
      <c r="T123" s="384">
        <f>SUM(H123:S123)</f>
        <v>0</v>
      </c>
      <c r="U123" s="385">
        <v>2</v>
      </c>
      <c r="V123" s="386"/>
      <c r="W123" s="382">
        <v>2</v>
      </c>
      <c r="X123" s="382">
        <v>0</v>
      </c>
      <c r="Y123" s="382">
        <v>4</v>
      </c>
      <c r="Z123" s="382">
        <v>0</v>
      </c>
      <c r="AA123" s="382">
        <v>4</v>
      </c>
      <c r="AB123" s="382">
        <v>0</v>
      </c>
      <c r="AC123" s="382">
        <v>9</v>
      </c>
      <c r="AD123" s="382">
        <v>0</v>
      </c>
      <c r="AE123" s="382">
        <v>3</v>
      </c>
      <c r="AF123" s="382">
        <v>0</v>
      </c>
      <c r="AG123" s="382">
        <v>12</v>
      </c>
      <c r="AH123" s="382">
        <v>1</v>
      </c>
      <c r="AI123" s="382">
        <v>2</v>
      </c>
      <c r="AJ123" s="382">
        <v>0</v>
      </c>
      <c r="AK123" s="382">
        <v>3</v>
      </c>
      <c r="AL123" s="382">
        <v>0</v>
      </c>
      <c r="AM123" s="382">
        <v>3</v>
      </c>
      <c r="AN123" s="382">
        <v>1</v>
      </c>
      <c r="AO123" s="382">
        <v>1</v>
      </c>
      <c r="AP123" s="382">
        <v>0</v>
      </c>
      <c r="AQ123" s="382">
        <v>3</v>
      </c>
      <c r="AR123" s="382">
        <v>0</v>
      </c>
      <c r="AS123" s="382">
        <v>1</v>
      </c>
      <c r="AT123" s="382">
        <v>0</v>
      </c>
      <c r="AU123" s="388"/>
      <c r="AV123" s="388">
        <f t="shared" si="27"/>
        <v>47</v>
      </c>
      <c r="AW123" s="388">
        <f t="shared" si="27"/>
        <v>2</v>
      </c>
      <c r="AX123" s="388">
        <v>0</v>
      </c>
      <c r="AY123" s="382"/>
      <c r="AZ123" s="382"/>
      <c r="BA123" s="382"/>
      <c r="BB123" s="382"/>
      <c r="BC123" s="382"/>
      <c r="BD123" s="382"/>
      <c r="BE123" s="382"/>
      <c r="BF123" s="382"/>
      <c r="BG123" s="382"/>
      <c r="BH123" s="382"/>
      <c r="BI123" s="382"/>
      <c r="BJ123" s="382"/>
      <c r="BK123" s="390"/>
    </row>
    <row r="124" spans="1:63" s="344" customFormat="1" x14ac:dyDescent="0.25">
      <c r="A124" s="381">
        <v>117</v>
      </c>
      <c r="B124" s="382">
        <v>6953156284234</v>
      </c>
      <c r="C124" s="382">
        <v>742244</v>
      </c>
      <c r="D124" s="382" t="s">
        <v>308</v>
      </c>
      <c r="E124" s="382" t="s">
        <v>309</v>
      </c>
      <c r="F124" s="382">
        <v>29.5</v>
      </c>
      <c r="G124" s="382">
        <v>59</v>
      </c>
      <c r="H124" s="383" t="str">
        <f t="shared" si="14"/>
        <v>-</v>
      </c>
      <c r="I124" s="383" t="str">
        <f t="shared" si="15"/>
        <v>-</v>
      </c>
      <c r="J124" s="383" t="str">
        <f t="shared" si="16"/>
        <v>-</v>
      </c>
      <c r="K124" s="383" t="str">
        <f t="shared" si="17"/>
        <v>-</v>
      </c>
      <c r="L124" s="383" t="str">
        <f t="shared" si="18"/>
        <v>-</v>
      </c>
      <c r="M124" s="383" t="str">
        <f t="shared" si="19"/>
        <v>-</v>
      </c>
      <c r="N124" s="383" t="str">
        <f t="shared" si="20"/>
        <v>-</v>
      </c>
      <c r="O124" s="383" t="str">
        <f t="shared" si="21"/>
        <v>-</v>
      </c>
      <c r="P124" s="383" t="str">
        <f t="shared" si="22"/>
        <v>-</v>
      </c>
      <c r="Q124" s="383" t="str">
        <f t="shared" si="23"/>
        <v>-</v>
      </c>
      <c r="R124" s="383" t="str">
        <f t="shared" si="24"/>
        <v>-</v>
      </c>
      <c r="S124" s="383" t="str">
        <f t="shared" si="25"/>
        <v>-</v>
      </c>
      <c r="T124" s="384">
        <f t="shared" ref="T124:T162" si="28">SUM(H124:S124)</f>
        <v>0</v>
      </c>
      <c r="U124" s="385"/>
      <c r="V124" s="386"/>
      <c r="W124" s="382">
        <v>4</v>
      </c>
      <c r="X124" s="382">
        <v>0</v>
      </c>
      <c r="Y124" s="382">
        <v>2</v>
      </c>
      <c r="Z124" s="382">
        <v>0</v>
      </c>
      <c r="AA124" s="382">
        <v>4</v>
      </c>
      <c r="AB124" s="382">
        <v>0</v>
      </c>
      <c r="AC124" s="382">
        <v>6</v>
      </c>
      <c r="AD124" s="382">
        <v>0</v>
      </c>
      <c r="AE124" s="382">
        <v>4</v>
      </c>
      <c r="AF124" s="382">
        <v>0</v>
      </c>
      <c r="AG124" s="382">
        <v>5</v>
      </c>
      <c r="AH124" s="382">
        <v>0</v>
      </c>
      <c r="AI124" s="382">
        <v>4</v>
      </c>
      <c r="AJ124" s="382">
        <v>0</v>
      </c>
      <c r="AK124" s="382">
        <v>4</v>
      </c>
      <c r="AL124" s="382">
        <v>0</v>
      </c>
      <c r="AM124" s="382">
        <v>6</v>
      </c>
      <c r="AN124" s="382">
        <v>0</v>
      </c>
      <c r="AO124" s="382">
        <v>2</v>
      </c>
      <c r="AP124" s="382">
        <v>0</v>
      </c>
      <c r="AQ124" s="382">
        <v>2</v>
      </c>
      <c r="AR124" s="382">
        <v>0</v>
      </c>
      <c r="AS124" s="382">
        <v>2</v>
      </c>
      <c r="AT124" s="382">
        <v>0</v>
      </c>
      <c r="AU124" s="388"/>
      <c r="AV124" s="388">
        <f t="shared" si="27"/>
        <v>45</v>
      </c>
      <c r="AW124" s="388">
        <f t="shared" si="27"/>
        <v>0</v>
      </c>
      <c r="AX124" s="388"/>
      <c r="AY124" s="382"/>
      <c r="AZ124" s="382"/>
      <c r="BA124" s="382"/>
      <c r="BB124" s="382"/>
      <c r="BC124" s="382"/>
      <c r="BD124" s="382"/>
      <c r="BE124" s="382"/>
      <c r="BF124" s="382"/>
      <c r="BG124" s="382"/>
      <c r="BH124" s="382"/>
      <c r="BI124" s="382"/>
      <c r="BJ124" s="382"/>
      <c r="BK124" s="390"/>
    </row>
    <row r="125" spans="1:63" s="344" customFormat="1" x14ac:dyDescent="0.25">
      <c r="A125" s="381">
        <v>118</v>
      </c>
      <c r="B125" s="382">
        <v>6953156284241</v>
      </c>
      <c r="C125" s="382">
        <v>742245</v>
      </c>
      <c r="D125" s="382" t="s">
        <v>310</v>
      </c>
      <c r="E125" s="382" t="s">
        <v>311</v>
      </c>
      <c r="F125" s="382">
        <v>29.5</v>
      </c>
      <c r="G125" s="382">
        <v>59</v>
      </c>
      <c r="H125" s="383" t="str">
        <f t="shared" si="14"/>
        <v>-</v>
      </c>
      <c r="I125" s="383" t="str">
        <f t="shared" si="15"/>
        <v>-</v>
      </c>
      <c r="J125" s="383" t="str">
        <f t="shared" si="16"/>
        <v>-</v>
      </c>
      <c r="K125" s="383" t="str">
        <f t="shared" si="17"/>
        <v>-</v>
      </c>
      <c r="L125" s="383" t="str">
        <f t="shared" si="18"/>
        <v>-</v>
      </c>
      <c r="M125" s="383" t="str">
        <f t="shared" si="19"/>
        <v>-</v>
      </c>
      <c r="N125" s="383" t="str">
        <f t="shared" si="20"/>
        <v>-</v>
      </c>
      <c r="O125" s="383" t="str">
        <f t="shared" si="21"/>
        <v>-</v>
      </c>
      <c r="P125" s="383" t="str">
        <f t="shared" si="22"/>
        <v>-</v>
      </c>
      <c r="Q125" s="383" t="str">
        <f t="shared" si="23"/>
        <v>-</v>
      </c>
      <c r="R125" s="383" t="str">
        <f t="shared" si="24"/>
        <v>-</v>
      </c>
      <c r="S125" s="383" t="str">
        <f t="shared" si="25"/>
        <v>-</v>
      </c>
      <c r="T125" s="384">
        <f t="shared" si="28"/>
        <v>0</v>
      </c>
      <c r="U125" s="385"/>
      <c r="V125" s="386"/>
      <c r="W125" s="382">
        <v>0</v>
      </c>
      <c r="X125" s="382">
        <v>0</v>
      </c>
      <c r="Y125" s="382">
        <v>0</v>
      </c>
      <c r="Z125" s="382">
        <v>0</v>
      </c>
      <c r="AA125" s="382">
        <v>0</v>
      </c>
      <c r="AB125" s="382">
        <v>0</v>
      </c>
      <c r="AC125" s="382">
        <v>3</v>
      </c>
      <c r="AD125" s="382">
        <v>0</v>
      </c>
      <c r="AE125" s="382">
        <v>0</v>
      </c>
      <c r="AF125" s="382">
        <v>0</v>
      </c>
      <c r="AG125" s="382">
        <v>0</v>
      </c>
      <c r="AH125" s="382">
        <v>0</v>
      </c>
      <c r="AI125" s="382">
        <v>0</v>
      </c>
      <c r="AJ125" s="382">
        <v>0</v>
      </c>
      <c r="AK125" s="382">
        <v>0</v>
      </c>
      <c r="AL125" s="382">
        <v>0</v>
      </c>
      <c r="AM125" s="382">
        <v>0</v>
      </c>
      <c r="AN125" s="382">
        <v>0</v>
      </c>
      <c r="AO125" s="382">
        <v>0</v>
      </c>
      <c r="AP125" s="382">
        <v>0</v>
      </c>
      <c r="AQ125" s="382">
        <v>0</v>
      </c>
      <c r="AR125" s="382">
        <v>0</v>
      </c>
      <c r="AS125" s="382">
        <v>0</v>
      </c>
      <c r="AT125" s="382">
        <v>0</v>
      </c>
      <c r="AU125" s="388"/>
      <c r="AV125" s="388">
        <f t="shared" si="27"/>
        <v>3</v>
      </c>
      <c r="AW125" s="388">
        <f t="shared" si="27"/>
        <v>0</v>
      </c>
      <c r="AX125" s="388"/>
      <c r="AY125" s="382"/>
      <c r="AZ125" s="382"/>
      <c r="BA125" s="382"/>
      <c r="BB125" s="382"/>
      <c r="BC125" s="382"/>
      <c r="BD125" s="382"/>
      <c r="BE125" s="382"/>
      <c r="BF125" s="382"/>
      <c r="BG125" s="382"/>
      <c r="BH125" s="382"/>
      <c r="BI125" s="382"/>
      <c r="BJ125" s="382"/>
      <c r="BK125" s="390"/>
    </row>
    <row r="126" spans="1:63" s="344" customFormat="1" x14ac:dyDescent="0.25">
      <c r="A126" s="381">
        <v>119</v>
      </c>
      <c r="B126" s="382">
        <v>6953156284258</v>
      </c>
      <c r="C126" s="382">
        <v>742247</v>
      </c>
      <c r="D126" s="382" t="s">
        <v>312</v>
      </c>
      <c r="E126" s="382" t="s">
        <v>313</v>
      </c>
      <c r="F126" s="382">
        <v>29.5</v>
      </c>
      <c r="G126" s="382">
        <v>59</v>
      </c>
      <c r="H126" s="383" t="str">
        <f t="shared" si="14"/>
        <v>-</v>
      </c>
      <c r="I126" s="383" t="str">
        <f t="shared" si="15"/>
        <v>-</v>
      </c>
      <c r="J126" s="383" t="str">
        <f t="shared" si="16"/>
        <v>-</v>
      </c>
      <c r="K126" s="383" t="str">
        <f t="shared" si="17"/>
        <v>-</v>
      </c>
      <c r="L126" s="383" t="str">
        <f t="shared" si="18"/>
        <v>-</v>
      </c>
      <c r="M126" s="383" t="str">
        <f t="shared" si="19"/>
        <v>-</v>
      </c>
      <c r="N126" s="383" t="str">
        <f t="shared" si="20"/>
        <v>-</v>
      </c>
      <c r="O126" s="383" t="str">
        <f t="shared" si="21"/>
        <v>-</v>
      </c>
      <c r="P126" s="383" t="str">
        <f t="shared" si="22"/>
        <v>-</v>
      </c>
      <c r="Q126" s="383" t="str">
        <f t="shared" si="23"/>
        <v>-</v>
      </c>
      <c r="R126" s="383" t="str">
        <f t="shared" si="24"/>
        <v>-</v>
      </c>
      <c r="S126" s="383" t="str">
        <f t="shared" si="25"/>
        <v>-</v>
      </c>
      <c r="T126" s="384">
        <f t="shared" si="28"/>
        <v>0</v>
      </c>
      <c r="U126" s="385"/>
      <c r="V126" s="386"/>
      <c r="W126" s="382">
        <v>4</v>
      </c>
      <c r="X126" s="382">
        <v>0</v>
      </c>
      <c r="Y126" s="382">
        <v>2</v>
      </c>
      <c r="Z126" s="382">
        <v>0</v>
      </c>
      <c r="AA126" s="382">
        <v>4</v>
      </c>
      <c r="AB126" s="382">
        <v>0</v>
      </c>
      <c r="AC126" s="382">
        <v>6</v>
      </c>
      <c r="AD126" s="382">
        <v>0</v>
      </c>
      <c r="AE126" s="382">
        <v>4</v>
      </c>
      <c r="AF126" s="382">
        <v>0</v>
      </c>
      <c r="AG126" s="382">
        <v>5</v>
      </c>
      <c r="AH126" s="382">
        <v>0</v>
      </c>
      <c r="AI126" s="382">
        <v>4</v>
      </c>
      <c r="AJ126" s="382">
        <v>0</v>
      </c>
      <c r="AK126" s="382">
        <v>4</v>
      </c>
      <c r="AL126" s="382">
        <v>0</v>
      </c>
      <c r="AM126" s="382">
        <v>6</v>
      </c>
      <c r="AN126" s="382">
        <v>0</v>
      </c>
      <c r="AO126" s="382">
        <v>2</v>
      </c>
      <c r="AP126" s="382">
        <v>0</v>
      </c>
      <c r="AQ126" s="382">
        <v>2</v>
      </c>
      <c r="AR126" s="382">
        <v>0</v>
      </c>
      <c r="AS126" s="382">
        <v>2</v>
      </c>
      <c r="AT126" s="382">
        <v>0</v>
      </c>
      <c r="AU126" s="388"/>
      <c r="AV126" s="388">
        <f t="shared" si="27"/>
        <v>45</v>
      </c>
      <c r="AW126" s="388">
        <f t="shared" si="27"/>
        <v>0</v>
      </c>
      <c r="AX126" s="388"/>
      <c r="AY126" s="382"/>
      <c r="AZ126" s="382"/>
      <c r="BA126" s="382"/>
      <c r="BB126" s="382"/>
      <c r="BC126" s="382"/>
      <c r="BD126" s="382"/>
      <c r="BE126" s="382"/>
      <c r="BF126" s="382"/>
      <c r="BG126" s="382"/>
      <c r="BH126" s="382"/>
      <c r="BI126" s="382"/>
      <c r="BJ126" s="382"/>
      <c r="BK126" s="390"/>
    </row>
    <row r="127" spans="1:63" s="344" customFormat="1" x14ac:dyDescent="0.25">
      <c r="A127" s="381">
        <v>120</v>
      </c>
      <c r="B127" s="382">
        <v>6953156284630</v>
      </c>
      <c r="C127" s="382">
        <v>742248</v>
      </c>
      <c r="D127" s="382" t="s">
        <v>314</v>
      </c>
      <c r="E127" s="382" t="s">
        <v>315</v>
      </c>
      <c r="F127" s="382">
        <v>24.5</v>
      </c>
      <c r="G127" s="382">
        <v>49</v>
      </c>
      <c r="H127" s="383" t="str">
        <f t="shared" si="14"/>
        <v>-</v>
      </c>
      <c r="I127" s="383" t="str">
        <f t="shared" si="15"/>
        <v>-</v>
      </c>
      <c r="J127" s="383" t="str">
        <f t="shared" si="16"/>
        <v>-</v>
      </c>
      <c r="K127" s="383" t="str">
        <f t="shared" si="17"/>
        <v>-</v>
      </c>
      <c r="L127" s="383" t="str">
        <f t="shared" si="18"/>
        <v>-</v>
      </c>
      <c r="M127" s="383" t="str">
        <f t="shared" si="19"/>
        <v>-</v>
      </c>
      <c r="N127" s="383" t="str">
        <f t="shared" si="20"/>
        <v>-</v>
      </c>
      <c r="O127" s="383" t="str">
        <f t="shared" si="21"/>
        <v>-</v>
      </c>
      <c r="P127" s="383" t="str">
        <f t="shared" si="22"/>
        <v>-</v>
      </c>
      <c r="Q127" s="383" t="str">
        <f t="shared" si="23"/>
        <v>-</v>
      </c>
      <c r="R127" s="383" t="str">
        <f t="shared" si="24"/>
        <v>-</v>
      </c>
      <c r="S127" s="383" t="str">
        <f t="shared" si="25"/>
        <v>-</v>
      </c>
      <c r="T127" s="384">
        <f t="shared" si="28"/>
        <v>0</v>
      </c>
      <c r="U127" s="385"/>
      <c r="V127" s="386"/>
      <c r="W127" s="382">
        <v>1</v>
      </c>
      <c r="X127" s="382">
        <v>1</v>
      </c>
      <c r="Y127" s="382">
        <v>6</v>
      </c>
      <c r="Z127" s="382">
        <v>1</v>
      </c>
      <c r="AA127" s="382">
        <v>3</v>
      </c>
      <c r="AB127" s="382">
        <v>0</v>
      </c>
      <c r="AC127" s="382">
        <v>20</v>
      </c>
      <c r="AD127" s="382">
        <v>1</v>
      </c>
      <c r="AE127" s="382">
        <v>0</v>
      </c>
      <c r="AF127" s="382">
        <v>0</v>
      </c>
      <c r="AG127" s="382">
        <v>11</v>
      </c>
      <c r="AH127" s="382">
        <v>8</v>
      </c>
      <c r="AI127" s="382">
        <v>0</v>
      </c>
      <c r="AJ127" s="382">
        <v>1</v>
      </c>
      <c r="AK127" s="382">
        <v>4</v>
      </c>
      <c r="AL127" s="382">
        <v>0</v>
      </c>
      <c r="AM127" s="382">
        <v>2</v>
      </c>
      <c r="AN127" s="382">
        <v>0</v>
      </c>
      <c r="AO127" s="382">
        <v>2</v>
      </c>
      <c r="AP127" s="382">
        <v>0</v>
      </c>
      <c r="AQ127" s="382">
        <v>0</v>
      </c>
      <c r="AR127" s="382">
        <v>0</v>
      </c>
      <c r="AS127" s="382">
        <v>2</v>
      </c>
      <c r="AT127" s="382">
        <v>0</v>
      </c>
      <c r="AU127" s="388"/>
      <c r="AV127" s="388">
        <f t="shared" si="27"/>
        <v>51</v>
      </c>
      <c r="AW127" s="388">
        <f t="shared" si="27"/>
        <v>12</v>
      </c>
      <c r="AX127" s="388"/>
      <c r="AY127" s="382"/>
      <c r="AZ127" s="382"/>
      <c r="BA127" s="382"/>
      <c r="BB127" s="382"/>
      <c r="BC127" s="382"/>
      <c r="BD127" s="382"/>
      <c r="BE127" s="382"/>
      <c r="BF127" s="382"/>
      <c r="BG127" s="382"/>
      <c r="BH127" s="382"/>
      <c r="BI127" s="382"/>
      <c r="BJ127" s="382"/>
      <c r="BK127" s="390"/>
    </row>
    <row r="128" spans="1:63" s="344" customFormat="1" x14ac:dyDescent="0.25">
      <c r="A128" s="381">
        <v>121</v>
      </c>
      <c r="B128" s="382">
        <v>6953156286603</v>
      </c>
      <c r="C128" s="382">
        <v>742249</v>
      </c>
      <c r="D128" s="382" t="s">
        <v>316</v>
      </c>
      <c r="E128" s="382" t="s">
        <v>317</v>
      </c>
      <c r="F128" s="382">
        <v>44.5</v>
      </c>
      <c r="G128" s="382">
        <v>99</v>
      </c>
      <c r="H128" s="383" t="str">
        <f t="shared" si="14"/>
        <v>-</v>
      </c>
      <c r="I128" s="383" t="str">
        <f t="shared" si="15"/>
        <v>-</v>
      </c>
      <c r="J128" s="383" t="str">
        <f t="shared" si="16"/>
        <v>-</v>
      </c>
      <c r="K128" s="383" t="str">
        <f t="shared" si="17"/>
        <v>-</v>
      </c>
      <c r="L128" s="383" t="str">
        <f t="shared" si="18"/>
        <v>-</v>
      </c>
      <c r="M128" s="383" t="str">
        <f t="shared" si="19"/>
        <v>-</v>
      </c>
      <c r="N128" s="383" t="str">
        <f t="shared" si="20"/>
        <v>-</v>
      </c>
      <c r="O128" s="383" t="str">
        <f t="shared" si="21"/>
        <v>-</v>
      </c>
      <c r="P128" s="383" t="str">
        <f t="shared" si="22"/>
        <v>-</v>
      </c>
      <c r="Q128" s="383" t="str">
        <f t="shared" si="23"/>
        <v>-</v>
      </c>
      <c r="R128" s="383" t="str">
        <f t="shared" si="24"/>
        <v>-</v>
      </c>
      <c r="S128" s="383" t="str">
        <f t="shared" si="25"/>
        <v>-</v>
      </c>
      <c r="T128" s="384">
        <f t="shared" si="28"/>
        <v>0</v>
      </c>
      <c r="U128" s="385"/>
      <c r="V128" s="386"/>
      <c r="W128" s="382">
        <v>5</v>
      </c>
      <c r="X128" s="382">
        <v>1</v>
      </c>
      <c r="Y128" s="382">
        <v>3</v>
      </c>
      <c r="Z128" s="382">
        <v>0</v>
      </c>
      <c r="AA128" s="382">
        <v>7</v>
      </c>
      <c r="AB128" s="382">
        <v>0</v>
      </c>
      <c r="AC128" s="382">
        <v>5</v>
      </c>
      <c r="AD128" s="382">
        <v>0</v>
      </c>
      <c r="AE128" s="382">
        <v>5</v>
      </c>
      <c r="AF128" s="382">
        <v>0</v>
      </c>
      <c r="AG128" s="382">
        <v>16</v>
      </c>
      <c r="AH128" s="382">
        <v>1</v>
      </c>
      <c r="AI128" s="382">
        <v>5</v>
      </c>
      <c r="AJ128" s="382">
        <v>0</v>
      </c>
      <c r="AK128" s="382">
        <v>8</v>
      </c>
      <c r="AL128" s="382">
        <v>0</v>
      </c>
      <c r="AM128" s="382">
        <v>5</v>
      </c>
      <c r="AN128" s="382">
        <v>2</v>
      </c>
      <c r="AO128" s="382">
        <v>2</v>
      </c>
      <c r="AP128" s="382">
        <v>0</v>
      </c>
      <c r="AQ128" s="382">
        <v>2</v>
      </c>
      <c r="AR128" s="382">
        <v>0</v>
      </c>
      <c r="AS128" s="382">
        <v>2</v>
      </c>
      <c r="AT128" s="382">
        <v>0</v>
      </c>
      <c r="AU128" s="388"/>
      <c r="AV128" s="388">
        <f t="shared" si="27"/>
        <v>65</v>
      </c>
      <c r="AW128" s="388">
        <f t="shared" si="27"/>
        <v>4</v>
      </c>
      <c r="AX128" s="388"/>
      <c r="AY128" s="382"/>
      <c r="AZ128" s="382"/>
      <c r="BA128" s="382"/>
      <c r="BB128" s="382"/>
      <c r="BC128" s="382"/>
      <c r="BD128" s="382"/>
      <c r="BE128" s="382"/>
      <c r="BF128" s="382"/>
      <c r="BG128" s="382"/>
      <c r="BH128" s="382"/>
      <c r="BI128" s="382"/>
      <c r="BJ128" s="382"/>
      <c r="BK128" s="390"/>
    </row>
    <row r="129" spans="1:63" s="344" customFormat="1" x14ac:dyDescent="0.25">
      <c r="A129" s="381">
        <v>122</v>
      </c>
      <c r="B129" s="382">
        <v>6953156279650</v>
      </c>
      <c r="C129" s="382">
        <v>742292</v>
      </c>
      <c r="D129" s="382" t="s">
        <v>318</v>
      </c>
      <c r="E129" s="382" t="s">
        <v>319</v>
      </c>
      <c r="F129" s="382">
        <v>39.5</v>
      </c>
      <c r="G129" s="382">
        <v>79</v>
      </c>
      <c r="H129" s="383" t="str">
        <f t="shared" si="14"/>
        <v>-</v>
      </c>
      <c r="I129" s="383" t="str">
        <f t="shared" si="15"/>
        <v>-</v>
      </c>
      <c r="J129" s="383" t="str">
        <f t="shared" si="16"/>
        <v>-</v>
      </c>
      <c r="K129" s="383" t="str">
        <f t="shared" si="17"/>
        <v>-</v>
      </c>
      <c r="L129" s="383" t="str">
        <f t="shared" si="18"/>
        <v>-</v>
      </c>
      <c r="M129" s="383" t="str">
        <f t="shared" si="19"/>
        <v>-</v>
      </c>
      <c r="N129" s="383" t="str">
        <f t="shared" si="20"/>
        <v>-</v>
      </c>
      <c r="O129" s="383" t="str">
        <f t="shared" si="21"/>
        <v>-</v>
      </c>
      <c r="P129" s="383" t="str">
        <f t="shared" si="22"/>
        <v>-</v>
      </c>
      <c r="Q129" s="383" t="str">
        <f t="shared" si="23"/>
        <v>-</v>
      </c>
      <c r="R129" s="383" t="str">
        <f t="shared" si="24"/>
        <v>-</v>
      </c>
      <c r="S129" s="383" t="str">
        <f t="shared" si="25"/>
        <v>-</v>
      </c>
      <c r="T129" s="384">
        <f t="shared" si="28"/>
        <v>0</v>
      </c>
      <c r="U129" s="385"/>
      <c r="V129" s="386"/>
      <c r="W129" s="382">
        <v>2</v>
      </c>
      <c r="X129" s="382">
        <v>0</v>
      </c>
      <c r="Y129" s="382">
        <v>3</v>
      </c>
      <c r="Z129" s="382">
        <v>0</v>
      </c>
      <c r="AA129" s="382">
        <v>4</v>
      </c>
      <c r="AB129" s="382">
        <v>0</v>
      </c>
      <c r="AC129" s="382">
        <v>21</v>
      </c>
      <c r="AD129" s="382">
        <v>0</v>
      </c>
      <c r="AE129" s="382">
        <v>4</v>
      </c>
      <c r="AF129" s="382">
        <v>0</v>
      </c>
      <c r="AG129" s="382">
        <v>21</v>
      </c>
      <c r="AH129" s="382">
        <v>0</v>
      </c>
      <c r="AI129" s="382">
        <v>3</v>
      </c>
      <c r="AJ129" s="382">
        <v>0</v>
      </c>
      <c r="AK129" s="382">
        <v>4</v>
      </c>
      <c r="AL129" s="382">
        <v>0</v>
      </c>
      <c r="AM129" s="382">
        <v>6</v>
      </c>
      <c r="AN129" s="382">
        <v>0</v>
      </c>
      <c r="AO129" s="382">
        <v>2</v>
      </c>
      <c r="AP129" s="382">
        <v>0</v>
      </c>
      <c r="AQ129" s="382">
        <v>1</v>
      </c>
      <c r="AR129" s="382">
        <v>0</v>
      </c>
      <c r="AS129" s="382">
        <v>2</v>
      </c>
      <c r="AT129" s="382">
        <v>0</v>
      </c>
      <c r="AU129" s="388"/>
      <c r="AV129" s="388">
        <f t="shared" si="27"/>
        <v>73</v>
      </c>
      <c r="AW129" s="388">
        <f t="shared" si="27"/>
        <v>0</v>
      </c>
      <c r="AX129" s="388"/>
      <c r="AY129" s="382"/>
      <c r="AZ129" s="382"/>
      <c r="BA129" s="382"/>
      <c r="BB129" s="382"/>
      <c r="BC129" s="382"/>
      <c r="BD129" s="382"/>
      <c r="BE129" s="382"/>
      <c r="BF129" s="382"/>
      <c r="BG129" s="382"/>
      <c r="BH129" s="382"/>
      <c r="BI129" s="382"/>
      <c r="BJ129" s="382"/>
      <c r="BK129" s="390"/>
    </row>
    <row r="130" spans="1:63" s="344" customFormat="1" x14ac:dyDescent="0.25">
      <c r="A130" s="381">
        <v>123</v>
      </c>
      <c r="B130" s="382">
        <v>6953156279667</v>
      </c>
      <c r="C130" s="382">
        <v>742293</v>
      </c>
      <c r="D130" s="382" t="s">
        <v>320</v>
      </c>
      <c r="E130" s="382" t="s">
        <v>321</v>
      </c>
      <c r="F130" s="382">
        <v>44.5</v>
      </c>
      <c r="G130" s="382">
        <v>89</v>
      </c>
      <c r="H130" s="383" t="str">
        <f t="shared" si="14"/>
        <v>-</v>
      </c>
      <c r="I130" s="383" t="str">
        <f t="shared" si="15"/>
        <v>-</v>
      </c>
      <c r="J130" s="383" t="str">
        <f t="shared" si="16"/>
        <v>-</v>
      </c>
      <c r="K130" s="383" t="str">
        <f t="shared" si="17"/>
        <v>-</v>
      </c>
      <c r="L130" s="383" t="str">
        <f t="shared" si="18"/>
        <v>-</v>
      </c>
      <c r="M130" s="383" t="str">
        <f t="shared" si="19"/>
        <v>-</v>
      </c>
      <c r="N130" s="383" t="str">
        <f t="shared" si="20"/>
        <v>-</v>
      </c>
      <c r="O130" s="383" t="str">
        <f t="shared" si="21"/>
        <v>-</v>
      </c>
      <c r="P130" s="383" t="str">
        <f t="shared" si="22"/>
        <v>-</v>
      </c>
      <c r="Q130" s="383" t="str">
        <f t="shared" si="23"/>
        <v>-</v>
      </c>
      <c r="R130" s="383" t="str">
        <f t="shared" si="24"/>
        <v>-</v>
      </c>
      <c r="S130" s="383" t="str">
        <f t="shared" si="25"/>
        <v>-</v>
      </c>
      <c r="T130" s="384">
        <f t="shared" si="28"/>
        <v>0</v>
      </c>
      <c r="U130" s="385"/>
      <c r="V130" s="386"/>
      <c r="W130" s="382">
        <v>4</v>
      </c>
      <c r="X130" s="382">
        <v>0</v>
      </c>
      <c r="Y130" s="382">
        <v>2</v>
      </c>
      <c r="Z130" s="382">
        <v>0</v>
      </c>
      <c r="AA130" s="382">
        <v>4</v>
      </c>
      <c r="AB130" s="382">
        <v>0</v>
      </c>
      <c r="AC130" s="382">
        <v>19</v>
      </c>
      <c r="AD130" s="382">
        <v>0</v>
      </c>
      <c r="AE130" s="382">
        <v>4</v>
      </c>
      <c r="AF130" s="382">
        <v>0</v>
      </c>
      <c r="AG130" s="382">
        <v>11</v>
      </c>
      <c r="AH130" s="382">
        <v>0</v>
      </c>
      <c r="AI130" s="382">
        <v>3</v>
      </c>
      <c r="AJ130" s="382">
        <v>0</v>
      </c>
      <c r="AK130" s="382">
        <v>4</v>
      </c>
      <c r="AL130" s="382">
        <v>0</v>
      </c>
      <c r="AM130" s="382">
        <v>6</v>
      </c>
      <c r="AN130" s="382">
        <v>0</v>
      </c>
      <c r="AO130" s="382">
        <v>1</v>
      </c>
      <c r="AP130" s="382">
        <v>0</v>
      </c>
      <c r="AQ130" s="382">
        <v>2</v>
      </c>
      <c r="AR130" s="382">
        <v>0</v>
      </c>
      <c r="AS130" s="382">
        <v>2</v>
      </c>
      <c r="AT130" s="382">
        <v>0</v>
      </c>
      <c r="AU130" s="388"/>
      <c r="AV130" s="388">
        <f t="shared" si="27"/>
        <v>62</v>
      </c>
      <c r="AW130" s="388">
        <f t="shared" si="27"/>
        <v>0</v>
      </c>
      <c r="AX130" s="388"/>
      <c r="AY130" s="382"/>
      <c r="AZ130" s="382"/>
      <c r="BA130" s="382"/>
      <c r="BB130" s="382"/>
      <c r="BC130" s="382"/>
      <c r="BD130" s="382"/>
      <c r="BE130" s="382"/>
      <c r="BF130" s="382"/>
      <c r="BG130" s="382"/>
      <c r="BH130" s="382"/>
      <c r="BI130" s="382"/>
      <c r="BJ130" s="382"/>
      <c r="BK130" s="390"/>
    </row>
    <row r="131" spans="1:63" s="344" customFormat="1" x14ac:dyDescent="0.25">
      <c r="A131" s="381">
        <v>124</v>
      </c>
      <c r="B131" s="382">
        <v>6953156282100</v>
      </c>
      <c r="C131" s="382">
        <v>742294</v>
      </c>
      <c r="D131" s="382" t="s">
        <v>322</v>
      </c>
      <c r="E131" s="382" t="s">
        <v>323</v>
      </c>
      <c r="F131" s="382">
        <v>74.5</v>
      </c>
      <c r="G131" s="382">
        <v>159</v>
      </c>
      <c r="H131" s="383" t="str">
        <f t="shared" si="14"/>
        <v>-</v>
      </c>
      <c r="I131" s="383" t="str">
        <f t="shared" si="15"/>
        <v>-</v>
      </c>
      <c r="J131" s="383" t="str">
        <f t="shared" si="16"/>
        <v>-</v>
      </c>
      <c r="K131" s="383" t="str">
        <f t="shared" si="17"/>
        <v>-</v>
      </c>
      <c r="L131" s="383" t="str">
        <f t="shared" si="18"/>
        <v>-</v>
      </c>
      <c r="M131" s="383" t="str">
        <f t="shared" si="19"/>
        <v>-</v>
      </c>
      <c r="N131" s="383" t="str">
        <f t="shared" si="20"/>
        <v>-</v>
      </c>
      <c r="O131" s="383" t="str">
        <f t="shared" si="21"/>
        <v>-</v>
      </c>
      <c r="P131" s="383" t="str">
        <f t="shared" si="22"/>
        <v>-</v>
      </c>
      <c r="Q131" s="383" t="str">
        <f t="shared" si="23"/>
        <v>-</v>
      </c>
      <c r="R131" s="383" t="str">
        <f t="shared" si="24"/>
        <v>-</v>
      </c>
      <c r="S131" s="383" t="str">
        <f t="shared" si="25"/>
        <v>-</v>
      </c>
      <c r="T131" s="384">
        <f t="shared" si="28"/>
        <v>0</v>
      </c>
      <c r="U131" s="385"/>
      <c r="V131" s="386"/>
      <c r="W131" s="382">
        <v>2</v>
      </c>
      <c r="X131" s="382">
        <v>0</v>
      </c>
      <c r="Y131" s="382">
        <v>0</v>
      </c>
      <c r="Z131" s="382">
        <v>0</v>
      </c>
      <c r="AA131" s="382">
        <v>4</v>
      </c>
      <c r="AB131" s="382">
        <v>0</v>
      </c>
      <c r="AC131" s="382">
        <v>16</v>
      </c>
      <c r="AD131" s="382">
        <v>0</v>
      </c>
      <c r="AE131" s="382">
        <v>3</v>
      </c>
      <c r="AF131" s="382">
        <v>0</v>
      </c>
      <c r="AG131" s="382">
        <v>12</v>
      </c>
      <c r="AH131" s="382">
        <v>0</v>
      </c>
      <c r="AI131" s="382">
        <v>0</v>
      </c>
      <c r="AJ131" s="382">
        <v>0</v>
      </c>
      <c r="AK131" s="382">
        <v>3</v>
      </c>
      <c r="AL131" s="382">
        <v>0</v>
      </c>
      <c r="AM131" s="382">
        <v>7</v>
      </c>
      <c r="AN131" s="382">
        <v>0</v>
      </c>
      <c r="AO131" s="382">
        <v>0</v>
      </c>
      <c r="AP131" s="382">
        <v>0</v>
      </c>
      <c r="AQ131" s="382">
        <v>2</v>
      </c>
      <c r="AR131" s="382">
        <v>0</v>
      </c>
      <c r="AS131" s="382">
        <v>3</v>
      </c>
      <c r="AT131" s="382">
        <v>0</v>
      </c>
      <c r="AU131" s="388"/>
      <c r="AV131" s="388">
        <f t="shared" si="27"/>
        <v>52</v>
      </c>
      <c r="AW131" s="388">
        <f t="shared" si="27"/>
        <v>0</v>
      </c>
      <c r="AX131" s="388"/>
      <c r="AY131" s="382"/>
      <c r="AZ131" s="382"/>
      <c r="BA131" s="382"/>
      <c r="BB131" s="382"/>
      <c r="BC131" s="382"/>
      <c r="BD131" s="382"/>
      <c r="BE131" s="382"/>
      <c r="BF131" s="382"/>
      <c r="BG131" s="382"/>
      <c r="BH131" s="382"/>
      <c r="BI131" s="382"/>
      <c r="BJ131" s="382"/>
      <c r="BK131" s="390"/>
    </row>
    <row r="132" spans="1:63" s="344" customFormat="1" x14ac:dyDescent="0.25">
      <c r="A132" s="381">
        <v>125</v>
      </c>
      <c r="B132" s="382">
        <v>6953156279155</v>
      </c>
      <c r="C132" s="382">
        <v>742295</v>
      </c>
      <c r="D132" s="382" t="s">
        <v>324</v>
      </c>
      <c r="E132" s="382" t="s">
        <v>325</v>
      </c>
      <c r="F132" s="382">
        <v>39.5</v>
      </c>
      <c r="G132" s="382">
        <v>79</v>
      </c>
      <c r="H132" s="383" t="str">
        <f t="shared" si="14"/>
        <v>-</v>
      </c>
      <c r="I132" s="383" t="str">
        <f t="shared" si="15"/>
        <v>-</v>
      </c>
      <c r="J132" s="383" t="str">
        <f t="shared" si="16"/>
        <v>-</v>
      </c>
      <c r="K132" s="383" t="str">
        <f t="shared" si="17"/>
        <v>-</v>
      </c>
      <c r="L132" s="383" t="str">
        <f t="shared" si="18"/>
        <v>-</v>
      </c>
      <c r="M132" s="383" t="str">
        <f t="shared" si="19"/>
        <v>-</v>
      </c>
      <c r="N132" s="383" t="str">
        <f t="shared" si="20"/>
        <v>-</v>
      </c>
      <c r="O132" s="383" t="str">
        <f t="shared" si="21"/>
        <v>-</v>
      </c>
      <c r="P132" s="383" t="str">
        <f t="shared" si="22"/>
        <v>-</v>
      </c>
      <c r="Q132" s="383" t="str">
        <f t="shared" si="23"/>
        <v>-</v>
      </c>
      <c r="R132" s="383" t="str">
        <f t="shared" si="24"/>
        <v>-</v>
      </c>
      <c r="S132" s="383" t="str">
        <f t="shared" si="25"/>
        <v>-</v>
      </c>
      <c r="T132" s="384">
        <f t="shared" si="28"/>
        <v>0</v>
      </c>
      <c r="U132" s="385"/>
      <c r="V132" s="386"/>
      <c r="W132" s="382">
        <v>2</v>
      </c>
      <c r="X132" s="382">
        <v>0</v>
      </c>
      <c r="Y132" s="382">
        <v>2</v>
      </c>
      <c r="Z132" s="382">
        <v>0</v>
      </c>
      <c r="AA132" s="382">
        <v>3</v>
      </c>
      <c r="AB132" s="382">
        <v>0</v>
      </c>
      <c r="AC132" s="382">
        <v>5</v>
      </c>
      <c r="AD132" s="382">
        <v>0</v>
      </c>
      <c r="AE132" s="382">
        <v>2</v>
      </c>
      <c r="AF132" s="382">
        <v>0</v>
      </c>
      <c r="AG132" s="382">
        <v>4</v>
      </c>
      <c r="AH132" s="382">
        <v>0</v>
      </c>
      <c r="AI132" s="382">
        <v>2</v>
      </c>
      <c r="AJ132" s="382">
        <v>0</v>
      </c>
      <c r="AK132" s="382">
        <v>3</v>
      </c>
      <c r="AL132" s="382">
        <v>0</v>
      </c>
      <c r="AM132" s="382">
        <v>4</v>
      </c>
      <c r="AN132" s="382">
        <v>0</v>
      </c>
      <c r="AO132" s="382">
        <v>1</v>
      </c>
      <c r="AP132" s="382">
        <v>0</v>
      </c>
      <c r="AQ132" s="382">
        <v>1</v>
      </c>
      <c r="AR132" s="382">
        <v>0</v>
      </c>
      <c r="AS132" s="382">
        <v>2</v>
      </c>
      <c r="AT132" s="382">
        <v>0</v>
      </c>
      <c r="AU132" s="388"/>
      <c r="AV132" s="388">
        <f t="shared" si="27"/>
        <v>31</v>
      </c>
      <c r="AW132" s="388">
        <f t="shared" si="27"/>
        <v>0</v>
      </c>
      <c r="AX132" s="388"/>
      <c r="AY132" s="382"/>
      <c r="AZ132" s="382"/>
      <c r="BA132" s="382"/>
      <c r="BB132" s="382"/>
      <c r="BC132" s="382"/>
      <c r="BD132" s="382"/>
      <c r="BE132" s="382"/>
      <c r="BF132" s="382"/>
      <c r="BG132" s="382"/>
      <c r="BH132" s="382"/>
      <c r="BI132" s="382"/>
      <c r="BJ132" s="382"/>
      <c r="BK132" s="390"/>
    </row>
    <row r="133" spans="1:63" s="344" customFormat="1" x14ac:dyDescent="0.25">
      <c r="A133" s="381">
        <v>126</v>
      </c>
      <c r="B133" s="382">
        <v>6953156279148</v>
      </c>
      <c r="C133" s="382">
        <v>742296</v>
      </c>
      <c r="D133" s="382" t="s">
        <v>326</v>
      </c>
      <c r="E133" s="382" t="s">
        <v>327</v>
      </c>
      <c r="F133" s="382">
        <v>39.5</v>
      </c>
      <c r="G133" s="382">
        <v>79</v>
      </c>
      <c r="H133" s="383" t="str">
        <f t="shared" si="14"/>
        <v>-</v>
      </c>
      <c r="I133" s="383" t="str">
        <f t="shared" si="15"/>
        <v>-</v>
      </c>
      <c r="J133" s="383" t="str">
        <f t="shared" si="16"/>
        <v>-</v>
      </c>
      <c r="K133" s="383" t="str">
        <f t="shared" si="17"/>
        <v>-</v>
      </c>
      <c r="L133" s="383" t="str">
        <f t="shared" si="18"/>
        <v>-</v>
      </c>
      <c r="M133" s="383" t="str">
        <f t="shared" si="19"/>
        <v>-</v>
      </c>
      <c r="N133" s="383" t="str">
        <f t="shared" si="20"/>
        <v>-</v>
      </c>
      <c r="O133" s="383" t="str">
        <f t="shared" si="21"/>
        <v>-</v>
      </c>
      <c r="P133" s="383" t="str">
        <f t="shared" si="22"/>
        <v>-</v>
      </c>
      <c r="Q133" s="383" t="str">
        <f t="shared" si="23"/>
        <v>-</v>
      </c>
      <c r="R133" s="383" t="str">
        <f t="shared" si="24"/>
        <v>-</v>
      </c>
      <c r="S133" s="383" t="str">
        <f t="shared" si="25"/>
        <v>-</v>
      </c>
      <c r="T133" s="384">
        <f t="shared" si="28"/>
        <v>0</v>
      </c>
      <c r="U133" s="385"/>
      <c r="V133" s="386"/>
      <c r="W133" s="382">
        <v>3</v>
      </c>
      <c r="X133" s="382">
        <v>0</v>
      </c>
      <c r="Y133" s="382">
        <v>0</v>
      </c>
      <c r="Z133" s="382">
        <v>0</v>
      </c>
      <c r="AA133" s="382">
        <v>2</v>
      </c>
      <c r="AB133" s="382">
        <v>1</v>
      </c>
      <c r="AC133" s="382">
        <v>3</v>
      </c>
      <c r="AD133" s="382">
        <v>0</v>
      </c>
      <c r="AE133" s="382">
        <v>3</v>
      </c>
      <c r="AF133" s="382">
        <v>0</v>
      </c>
      <c r="AG133" s="382">
        <v>10</v>
      </c>
      <c r="AH133" s="382">
        <v>0</v>
      </c>
      <c r="AI133" s="382">
        <v>2</v>
      </c>
      <c r="AJ133" s="382">
        <v>0</v>
      </c>
      <c r="AK133" s="382">
        <v>3</v>
      </c>
      <c r="AL133" s="382">
        <v>0</v>
      </c>
      <c r="AM133" s="382">
        <v>5</v>
      </c>
      <c r="AN133" s="382">
        <v>0</v>
      </c>
      <c r="AO133" s="382">
        <v>1</v>
      </c>
      <c r="AP133" s="382">
        <v>0</v>
      </c>
      <c r="AQ133" s="382">
        <v>0</v>
      </c>
      <c r="AR133" s="382">
        <v>0</v>
      </c>
      <c r="AS133" s="382">
        <v>2</v>
      </c>
      <c r="AT133" s="382">
        <v>0</v>
      </c>
      <c r="AU133" s="388"/>
      <c r="AV133" s="388">
        <f t="shared" si="27"/>
        <v>34</v>
      </c>
      <c r="AW133" s="388">
        <f t="shared" si="27"/>
        <v>1</v>
      </c>
      <c r="AX133" s="388"/>
      <c r="AY133" s="382"/>
      <c r="AZ133" s="382"/>
      <c r="BA133" s="382"/>
      <c r="BB133" s="382"/>
      <c r="BC133" s="382"/>
      <c r="BD133" s="382"/>
      <c r="BE133" s="382"/>
      <c r="BF133" s="382"/>
      <c r="BG133" s="382"/>
      <c r="BH133" s="382"/>
      <c r="BI133" s="382"/>
      <c r="BJ133" s="382"/>
      <c r="BK133" s="390"/>
    </row>
    <row r="134" spans="1:63" s="344" customFormat="1" x14ac:dyDescent="0.25">
      <c r="A134" s="381">
        <v>127</v>
      </c>
      <c r="B134" s="382">
        <v>6953156272668</v>
      </c>
      <c r="C134" s="382">
        <v>742297</v>
      </c>
      <c r="D134" s="382" t="s">
        <v>328</v>
      </c>
      <c r="E134" s="382" t="s">
        <v>329</v>
      </c>
      <c r="F134" s="382">
        <v>119.5</v>
      </c>
      <c r="G134" s="382">
        <v>249</v>
      </c>
      <c r="H134" s="383" t="str">
        <f t="shared" si="14"/>
        <v>-</v>
      </c>
      <c r="I134" s="383" t="str">
        <f t="shared" si="15"/>
        <v>-</v>
      </c>
      <c r="J134" s="383" t="str">
        <f t="shared" si="16"/>
        <v>-</v>
      </c>
      <c r="K134" s="383" t="str">
        <f t="shared" si="17"/>
        <v>-</v>
      </c>
      <c r="L134" s="383" t="str">
        <f t="shared" si="18"/>
        <v>-</v>
      </c>
      <c r="M134" s="383" t="str">
        <f t="shared" si="19"/>
        <v>-</v>
      </c>
      <c r="N134" s="383" t="str">
        <f t="shared" si="20"/>
        <v>-</v>
      </c>
      <c r="O134" s="383" t="str">
        <f t="shared" si="21"/>
        <v>-</v>
      </c>
      <c r="P134" s="383" t="str">
        <f t="shared" si="22"/>
        <v>-</v>
      </c>
      <c r="Q134" s="383" t="str">
        <f t="shared" si="23"/>
        <v>-</v>
      </c>
      <c r="R134" s="383" t="str">
        <f t="shared" si="24"/>
        <v>-</v>
      </c>
      <c r="S134" s="383" t="str">
        <f t="shared" si="25"/>
        <v>-</v>
      </c>
      <c r="T134" s="384">
        <f t="shared" si="28"/>
        <v>0</v>
      </c>
      <c r="U134" s="385"/>
      <c r="V134" s="386"/>
      <c r="W134" s="382">
        <v>1</v>
      </c>
      <c r="X134" s="382">
        <v>0</v>
      </c>
      <c r="Y134" s="382">
        <v>1</v>
      </c>
      <c r="Z134" s="382">
        <v>0</v>
      </c>
      <c r="AA134" s="382">
        <v>2</v>
      </c>
      <c r="AB134" s="382">
        <v>0</v>
      </c>
      <c r="AC134" s="382">
        <v>1</v>
      </c>
      <c r="AD134" s="382">
        <v>0</v>
      </c>
      <c r="AE134" s="382">
        <v>0</v>
      </c>
      <c r="AF134" s="382">
        <v>0</v>
      </c>
      <c r="AG134" s="382">
        <v>0</v>
      </c>
      <c r="AH134" s="382">
        <v>0</v>
      </c>
      <c r="AI134" s="382">
        <v>0</v>
      </c>
      <c r="AJ134" s="382">
        <v>0</v>
      </c>
      <c r="AK134" s="382">
        <v>0</v>
      </c>
      <c r="AL134" s="382">
        <v>0</v>
      </c>
      <c r="AM134" s="382">
        <v>1</v>
      </c>
      <c r="AN134" s="382">
        <v>0</v>
      </c>
      <c r="AO134" s="382">
        <v>0</v>
      </c>
      <c r="AP134" s="382">
        <v>0</v>
      </c>
      <c r="AQ134" s="382">
        <v>1</v>
      </c>
      <c r="AR134" s="382">
        <v>0</v>
      </c>
      <c r="AS134" s="382">
        <v>2</v>
      </c>
      <c r="AT134" s="382">
        <v>0</v>
      </c>
      <c r="AU134" s="388"/>
      <c r="AV134" s="388">
        <f t="shared" si="27"/>
        <v>9</v>
      </c>
      <c r="AW134" s="388">
        <f t="shared" si="27"/>
        <v>0</v>
      </c>
      <c r="AX134" s="388"/>
      <c r="AY134" s="382"/>
      <c r="AZ134" s="382"/>
      <c r="BA134" s="382"/>
      <c r="BB134" s="382"/>
      <c r="BC134" s="382"/>
      <c r="BD134" s="382"/>
      <c r="BE134" s="382"/>
      <c r="BF134" s="382"/>
      <c r="BG134" s="382"/>
      <c r="BH134" s="382"/>
      <c r="BI134" s="382"/>
      <c r="BJ134" s="382"/>
      <c r="BK134" s="390"/>
    </row>
    <row r="135" spans="1:63" s="344" customFormat="1" x14ac:dyDescent="0.25">
      <c r="A135" s="381">
        <v>128</v>
      </c>
      <c r="B135" s="382">
        <v>6953156270640</v>
      </c>
      <c r="C135" s="382">
        <v>742298</v>
      </c>
      <c r="D135" s="382" t="s">
        <v>330</v>
      </c>
      <c r="E135" s="382" t="s">
        <v>331</v>
      </c>
      <c r="F135" s="382">
        <v>89.5</v>
      </c>
      <c r="G135" s="382">
        <v>189</v>
      </c>
      <c r="H135" s="383" t="str">
        <f t="shared" si="14"/>
        <v>-</v>
      </c>
      <c r="I135" s="383" t="str">
        <f t="shared" si="15"/>
        <v>-</v>
      </c>
      <c r="J135" s="383" t="str">
        <f t="shared" si="16"/>
        <v>-</v>
      </c>
      <c r="K135" s="383" t="str">
        <f t="shared" si="17"/>
        <v>-</v>
      </c>
      <c r="L135" s="383" t="str">
        <f t="shared" si="18"/>
        <v>-</v>
      </c>
      <c r="M135" s="383" t="str">
        <f t="shared" si="19"/>
        <v>-</v>
      </c>
      <c r="N135" s="383" t="str">
        <f t="shared" si="20"/>
        <v>-</v>
      </c>
      <c r="O135" s="383" t="str">
        <f t="shared" si="21"/>
        <v>-</v>
      </c>
      <c r="P135" s="383" t="str">
        <f t="shared" si="22"/>
        <v>-</v>
      </c>
      <c r="Q135" s="383" t="str">
        <f t="shared" si="23"/>
        <v>-</v>
      </c>
      <c r="R135" s="383" t="str">
        <f t="shared" si="24"/>
        <v>-</v>
      </c>
      <c r="S135" s="383" t="str">
        <f t="shared" si="25"/>
        <v>-</v>
      </c>
      <c r="T135" s="384">
        <f t="shared" si="28"/>
        <v>0</v>
      </c>
      <c r="U135" s="385"/>
      <c r="V135" s="386"/>
      <c r="W135" s="382">
        <v>3</v>
      </c>
      <c r="X135" s="382">
        <v>0</v>
      </c>
      <c r="Y135" s="382">
        <v>0</v>
      </c>
      <c r="Z135" s="382">
        <v>0</v>
      </c>
      <c r="AA135" s="382">
        <v>3</v>
      </c>
      <c r="AB135" s="382">
        <v>0</v>
      </c>
      <c r="AC135" s="382">
        <v>9</v>
      </c>
      <c r="AD135" s="382">
        <v>0</v>
      </c>
      <c r="AE135" s="382">
        <v>3</v>
      </c>
      <c r="AF135" s="382">
        <v>0</v>
      </c>
      <c r="AG135" s="382">
        <v>11</v>
      </c>
      <c r="AH135" s="382">
        <v>0</v>
      </c>
      <c r="AI135" s="382">
        <v>3</v>
      </c>
      <c r="AJ135" s="382">
        <v>0</v>
      </c>
      <c r="AK135" s="382">
        <v>3</v>
      </c>
      <c r="AL135" s="382">
        <v>0</v>
      </c>
      <c r="AM135" s="382">
        <v>4</v>
      </c>
      <c r="AN135" s="382">
        <v>0</v>
      </c>
      <c r="AO135" s="382">
        <v>0</v>
      </c>
      <c r="AP135" s="382">
        <v>0</v>
      </c>
      <c r="AQ135" s="382">
        <v>2</v>
      </c>
      <c r="AR135" s="382">
        <v>0</v>
      </c>
      <c r="AS135" s="382">
        <v>2</v>
      </c>
      <c r="AT135" s="382">
        <v>0</v>
      </c>
      <c r="AU135" s="388"/>
      <c r="AV135" s="388">
        <f t="shared" si="27"/>
        <v>43</v>
      </c>
      <c r="AW135" s="388">
        <f t="shared" si="27"/>
        <v>0</v>
      </c>
      <c r="AX135" s="388"/>
      <c r="AY135" s="382"/>
      <c r="AZ135" s="382"/>
      <c r="BA135" s="382"/>
      <c r="BB135" s="382"/>
      <c r="BC135" s="382"/>
      <c r="BD135" s="382"/>
      <c r="BE135" s="382"/>
      <c r="BF135" s="382"/>
      <c r="BG135" s="382"/>
      <c r="BH135" s="382"/>
      <c r="BI135" s="382"/>
      <c r="BJ135" s="382"/>
      <c r="BK135" s="390"/>
    </row>
    <row r="136" spans="1:63" s="344" customFormat="1" x14ac:dyDescent="0.25">
      <c r="A136" s="381">
        <v>129</v>
      </c>
      <c r="B136" s="382">
        <v>6953156284401</v>
      </c>
      <c r="C136" s="382">
        <v>742300</v>
      </c>
      <c r="D136" s="382" t="s">
        <v>332</v>
      </c>
      <c r="E136" s="382" t="s">
        <v>333</v>
      </c>
      <c r="F136" s="382">
        <v>29.5</v>
      </c>
      <c r="G136" s="382">
        <v>59</v>
      </c>
      <c r="H136" s="383" t="str">
        <f t="shared" ref="H136:H172" si="29">IF(AY136-W136&lt;1,"-",AY136-W136)</f>
        <v>-</v>
      </c>
      <c r="I136" s="383" t="str">
        <f t="shared" ref="I136:I172" si="30">IF(AZ136-Y136&lt;1,"-",AZ136-Y136)</f>
        <v>-</v>
      </c>
      <c r="J136" s="383" t="str">
        <f t="shared" ref="J136:J172" si="31">IF(BA136-AA136&lt;1,"-",BA136-AA136)</f>
        <v>-</v>
      </c>
      <c r="K136" s="383" t="str">
        <f t="shared" ref="K136:K172" si="32">IF(BB136-AC136&lt;1,"-",BB136-AC136)</f>
        <v>-</v>
      </c>
      <c r="L136" s="383" t="str">
        <f t="shared" ref="L136:L172" si="33">IF(BC136-AE136&lt;1,"-",BC136-AE136)</f>
        <v>-</v>
      </c>
      <c r="M136" s="383" t="str">
        <f t="shared" ref="M136:M172" si="34">IF(BD136-AG136&lt;1,"-",BD136-AG136)</f>
        <v>-</v>
      </c>
      <c r="N136" s="383" t="str">
        <f t="shared" ref="N136:N172" si="35">IF(BE136-AI136&lt;1,"-",BE136-AI136)</f>
        <v>-</v>
      </c>
      <c r="O136" s="383" t="str">
        <f t="shared" ref="O136:O172" si="36">IF(BF136-AK136&lt;1,"-",BF136-AK136)</f>
        <v>-</v>
      </c>
      <c r="P136" s="383" t="str">
        <f t="shared" ref="P136:P172" si="37">IF(BG136-AM136&lt;1,"-",BG136-AM136)</f>
        <v>-</v>
      </c>
      <c r="Q136" s="383" t="str">
        <f t="shared" ref="Q136:Q172" si="38">IF(BH136-AO136&lt;1,"-",BH136-AO136)</f>
        <v>-</v>
      </c>
      <c r="R136" s="383" t="str">
        <f t="shared" ref="R136:R172" si="39">IF(BI136-AQ136&lt;1,"-",BI136-AQ136)</f>
        <v>-</v>
      </c>
      <c r="S136" s="383" t="str">
        <f t="shared" ref="S136:S172" si="40">IF(BJ136-AS136&lt;1,"-",BJ136-AS136)</f>
        <v>-</v>
      </c>
      <c r="T136" s="384">
        <f t="shared" si="28"/>
        <v>0</v>
      </c>
      <c r="U136" s="385"/>
      <c r="V136" s="386"/>
      <c r="W136" s="382">
        <v>5</v>
      </c>
      <c r="X136" s="382">
        <v>0</v>
      </c>
      <c r="Y136" s="382">
        <v>0</v>
      </c>
      <c r="Z136" s="382">
        <v>0</v>
      </c>
      <c r="AA136" s="382">
        <v>2</v>
      </c>
      <c r="AB136" s="382">
        <v>0</v>
      </c>
      <c r="AC136" s="382">
        <v>3</v>
      </c>
      <c r="AD136" s="382">
        <v>0</v>
      </c>
      <c r="AE136" s="382">
        <v>0</v>
      </c>
      <c r="AF136" s="382">
        <v>0</v>
      </c>
      <c r="AG136" s="382">
        <v>0</v>
      </c>
      <c r="AH136" s="382">
        <v>1</v>
      </c>
      <c r="AI136" s="382">
        <v>4</v>
      </c>
      <c r="AJ136" s="382">
        <v>0</v>
      </c>
      <c r="AK136" s="382">
        <v>0</v>
      </c>
      <c r="AL136" s="382">
        <v>0</v>
      </c>
      <c r="AM136" s="382">
        <v>6</v>
      </c>
      <c r="AN136" s="382">
        <v>0</v>
      </c>
      <c r="AO136" s="382">
        <v>2</v>
      </c>
      <c r="AP136" s="382">
        <v>0</v>
      </c>
      <c r="AQ136" s="382">
        <v>0</v>
      </c>
      <c r="AR136" s="382">
        <v>1</v>
      </c>
      <c r="AS136" s="382">
        <v>0</v>
      </c>
      <c r="AT136" s="382">
        <v>2</v>
      </c>
      <c r="AU136" s="388"/>
      <c r="AV136" s="388">
        <f t="shared" si="27"/>
        <v>22</v>
      </c>
      <c r="AW136" s="388">
        <f t="shared" si="27"/>
        <v>4</v>
      </c>
      <c r="AX136" s="388"/>
      <c r="AY136" s="382"/>
      <c r="AZ136" s="382"/>
      <c r="BA136" s="382"/>
      <c r="BB136" s="382"/>
      <c r="BC136" s="382"/>
      <c r="BD136" s="382"/>
      <c r="BE136" s="382"/>
      <c r="BF136" s="382"/>
      <c r="BG136" s="382"/>
      <c r="BH136" s="382"/>
      <c r="BI136" s="382"/>
      <c r="BJ136" s="382"/>
      <c r="BK136" s="390"/>
    </row>
    <row r="137" spans="1:63" s="344" customFormat="1" x14ac:dyDescent="0.25">
      <c r="A137" s="381">
        <v>130</v>
      </c>
      <c r="B137" s="382">
        <v>6958444961736</v>
      </c>
      <c r="C137" s="382">
        <v>742301</v>
      </c>
      <c r="D137" s="382" t="s">
        <v>334</v>
      </c>
      <c r="E137" s="382" t="s">
        <v>335</v>
      </c>
      <c r="F137" s="382">
        <v>94.5</v>
      </c>
      <c r="G137" s="382">
        <v>199</v>
      </c>
      <c r="H137" s="383" t="str">
        <f t="shared" si="29"/>
        <v>-</v>
      </c>
      <c r="I137" s="383" t="str">
        <f t="shared" si="30"/>
        <v>-</v>
      </c>
      <c r="J137" s="383" t="str">
        <f t="shared" si="31"/>
        <v>-</v>
      </c>
      <c r="K137" s="383" t="str">
        <f t="shared" si="32"/>
        <v>-</v>
      </c>
      <c r="L137" s="383" t="str">
        <f t="shared" si="33"/>
        <v>-</v>
      </c>
      <c r="M137" s="383" t="str">
        <f t="shared" si="34"/>
        <v>-</v>
      </c>
      <c r="N137" s="383" t="str">
        <f t="shared" si="35"/>
        <v>-</v>
      </c>
      <c r="O137" s="383" t="str">
        <f t="shared" si="36"/>
        <v>-</v>
      </c>
      <c r="P137" s="383" t="str">
        <f t="shared" si="37"/>
        <v>-</v>
      </c>
      <c r="Q137" s="383" t="str">
        <f t="shared" si="38"/>
        <v>-</v>
      </c>
      <c r="R137" s="383" t="str">
        <f t="shared" si="39"/>
        <v>-</v>
      </c>
      <c r="S137" s="383" t="str">
        <f t="shared" si="40"/>
        <v>-</v>
      </c>
      <c r="T137" s="384">
        <f t="shared" si="28"/>
        <v>0</v>
      </c>
      <c r="U137" s="385"/>
      <c r="V137" s="386"/>
      <c r="W137" s="382">
        <v>0</v>
      </c>
      <c r="X137" s="382">
        <v>0</v>
      </c>
      <c r="Y137" s="382">
        <v>0</v>
      </c>
      <c r="Z137" s="382">
        <v>0</v>
      </c>
      <c r="AA137" s="382">
        <v>2</v>
      </c>
      <c r="AB137" s="382">
        <v>1</v>
      </c>
      <c r="AC137" s="382">
        <v>5</v>
      </c>
      <c r="AD137" s="382">
        <v>4</v>
      </c>
      <c r="AE137" s="382">
        <v>2</v>
      </c>
      <c r="AF137" s="382">
        <v>1</v>
      </c>
      <c r="AG137" s="382">
        <v>15</v>
      </c>
      <c r="AH137" s="382">
        <v>5</v>
      </c>
      <c r="AI137" s="382">
        <v>1</v>
      </c>
      <c r="AJ137" s="382">
        <v>0</v>
      </c>
      <c r="AK137" s="382">
        <v>4</v>
      </c>
      <c r="AL137" s="382">
        <v>0</v>
      </c>
      <c r="AM137" s="382">
        <v>0</v>
      </c>
      <c r="AN137" s="382">
        <v>0</v>
      </c>
      <c r="AO137" s="382">
        <v>0</v>
      </c>
      <c r="AP137" s="382">
        <v>0</v>
      </c>
      <c r="AQ137" s="382">
        <v>0</v>
      </c>
      <c r="AR137" s="382">
        <v>0</v>
      </c>
      <c r="AS137" s="382">
        <v>2</v>
      </c>
      <c r="AT137" s="382">
        <v>0</v>
      </c>
      <c r="AU137" s="388"/>
      <c r="AV137" s="388">
        <f t="shared" ref="AV137:AW163" si="41">SUM(AS137,AQ137,AO137,AM137,AK137,AI137,AG137,AE137,AC137,AA137,Y137,W137)</f>
        <v>31</v>
      </c>
      <c r="AW137" s="388">
        <f t="shared" si="41"/>
        <v>11</v>
      </c>
      <c r="AX137" s="388"/>
      <c r="AY137" s="382"/>
      <c r="AZ137" s="382"/>
      <c r="BA137" s="382"/>
      <c r="BB137" s="382"/>
      <c r="BC137" s="382"/>
      <c r="BD137" s="382"/>
      <c r="BE137" s="382"/>
      <c r="BF137" s="382"/>
      <c r="BG137" s="382"/>
      <c r="BH137" s="382"/>
      <c r="BI137" s="382"/>
      <c r="BJ137" s="382"/>
      <c r="BK137" s="390"/>
    </row>
    <row r="138" spans="1:63" s="344" customFormat="1" x14ac:dyDescent="0.25">
      <c r="A138" s="381">
        <v>131</v>
      </c>
      <c r="B138" s="382">
        <v>6953156282247</v>
      </c>
      <c r="C138" s="382">
        <v>743939</v>
      </c>
      <c r="D138" s="382" t="s">
        <v>352</v>
      </c>
      <c r="E138" s="382" t="s">
        <v>353</v>
      </c>
      <c r="F138" s="382">
        <v>140</v>
      </c>
      <c r="G138" s="382">
        <v>289</v>
      </c>
      <c r="H138" s="383" t="str">
        <f t="shared" si="29"/>
        <v>-</v>
      </c>
      <c r="I138" s="383" t="str">
        <f t="shared" si="30"/>
        <v>-</v>
      </c>
      <c r="J138" s="383" t="str">
        <f t="shared" si="31"/>
        <v>-</v>
      </c>
      <c r="K138" s="383" t="str">
        <f t="shared" si="32"/>
        <v>-</v>
      </c>
      <c r="L138" s="383" t="str">
        <f t="shared" si="33"/>
        <v>-</v>
      </c>
      <c r="M138" s="383" t="str">
        <f t="shared" si="34"/>
        <v>-</v>
      </c>
      <c r="N138" s="383" t="str">
        <f t="shared" si="35"/>
        <v>-</v>
      </c>
      <c r="O138" s="383" t="str">
        <f t="shared" si="36"/>
        <v>-</v>
      </c>
      <c r="P138" s="383" t="str">
        <f t="shared" si="37"/>
        <v>-</v>
      </c>
      <c r="Q138" s="383" t="str">
        <f t="shared" si="38"/>
        <v>-</v>
      </c>
      <c r="R138" s="383" t="str">
        <f t="shared" si="39"/>
        <v>-</v>
      </c>
      <c r="S138" s="383" t="str">
        <f t="shared" si="40"/>
        <v>-</v>
      </c>
      <c r="T138" s="384">
        <f t="shared" si="28"/>
        <v>0</v>
      </c>
      <c r="U138" s="385"/>
      <c r="V138" s="386"/>
      <c r="W138" s="382">
        <v>5</v>
      </c>
      <c r="X138" s="382">
        <v>0</v>
      </c>
      <c r="Y138" s="382">
        <v>3</v>
      </c>
      <c r="Z138" s="382">
        <v>0</v>
      </c>
      <c r="AA138" s="382">
        <v>5</v>
      </c>
      <c r="AB138" s="382">
        <v>1</v>
      </c>
      <c r="AC138" s="382">
        <v>13</v>
      </c>
      <c r="AD138" s="382">
        <v>0</v>
      </c>
      <c r="AE138" s="382">
        <v>10</v>
      </c>
      <c r="AF138" s="382">
        <v>2</v>
      </c>
      <c r="AG138" s="382">
        <v>5</v>
      </c>
      <c r="AH138" s="382">
        <v>1</v>
      </c>
      <c r="AI138" s="382">
        <v>2</v>
      </c>
      <c r="AJ138" s="382">
        <v>0</v>
      </c>
      <c r="AK138" s="382">
        <v>6</v>
      </c>
      <c r="AL138" s="382">
        <v>0</v>
      </c>
      <c r="AM138" s="382">
        <v>1</v>
      </c>
      <c r="AN138" s="382">
        <v>1</v>
      </c>
      <c r="AO138" s="382">
        <v>2</v>
      </c>
      <c r="AP138" s="382">
        <v>0</v>
      </c>
      <c r="AQ138" s="382">
        <v>3</v>
      </c>
      <c r="AR138" s="382">
        <v>0</v>
      </c>
      <c r="AS138" s="382">
        <v>0</v>
      </c>
      <c r="AT138" s="382">
        <v>0</v>
      </c>
      <c r="AU138" s="388"/>
      <c r="AV138" s="388">
        <f t="shared" si="41"/>
        <v>55</v>
      </c>
      <c r="AW138" s="388">
        <f t="shared" si="41"/>
        <v>5</v>
      </c>
      <c r="AX138" s="388"/>
      <c r="AY138" s="382"/>
      <c r="AZ138" s="382"/>
      <c r="BA138" s="382"/>
      <c r="BB138" s="382"/>
      <c r="BC138" s="382"/>
      <c r="BD138" s="382"/>
      <c r="BE138" s="382"/>
      <c r="BF138" s="382"/>
      <c r="BG138" s="382"/>
      <c r="BH138" s="382"/>
      <c r="BI138" s="382"/>
      <c r="BJ138" s="382"/>
      <c r="BK138" s="390"/>
    </row>
    <row r="139" spans="1:63" s="344" customFormat="1" x14ac:dyDescent="0.25">
      <c r="A139" s="381">
        <v>132</v>
      </c>
      <c r="B139" s="382">
        <v>6953156282254</v>
      </c>
      <c r="C139" s="382">
        <v>743940</v>
      </c>
      <c r="D139" s="382" t="s">
        <v>354</v>
      </c>
      <c r="E139" s="382" t="s">
        <v>355</v>
      </c>
      <c r="F139" s="382">
        <v>140</v>
      </c>
      <c r="G139" s="382">
        <v>289</v>
      </c>
      <c r="H139" s="383" t="str">
        <f t="shared" si="29"/>
        <v>-</v>
      </c>
      <c r="I139" s="383" t="str">
        <f t="shared" si="30"/>
        <v>-</v>
      </c>
      <c r="J139" s="383" t="str">
        <f t="shared" si="31"/>
        <v>-</v>
      </c>
      <c r="K139" s="383" t="str">
        <f t="shared" si="32"/>
        <v>-</v>
      </c>
      <c r="L139" s="383" t="str">
        <f t="shared" si="33"/>
        <v>-</v>
      </c>
      <c r="M139" s="383" t="str">
        <f t="shared" si="34"/>
        <v>-</v>
      </c>
      <c r="N139" s="383" t="str">
        <f t="shared" si="35"/>
        <v>-</v>
      </c>
      <c r="O139" s="383" t="str">
        <f t="shared" si="36"/>
        <v>-</v>
      </c>
      <c r="P139" s="383" t="str">
        <f t="shared" si="37"/>
        <v>-</v>
      </c>
      <c r="Q139" s="383" t="str">
        <f t="shared" si="38"/>
        <v>-</v>
      </c>
      <c r="R139" s="383" t="str">
        <f t="shared" si="39"/>
        <v>-</v>
      </c>
      <c r="S139" s="383" t="str">
        <f t="shared" si="40"/>
        <v>-</v>
      </c>
      <c r="T139" s="384">
        <f t="shared" si="28"/>
        <v>0</v>
      </c>
      <c r="U139" s="385"/>
      <c r="V139" s="386"/>
      <c r="W139" s="382">
        <v>2</v>
      </c>
      <c r="X139" s="382">
        <v>0</v>
      </c>
      <c r="Y139" s="382">
        <v>2</v>
      </c>
      <c r="Z139" s="382">
        <v>0</v>
      </c>
      <c r="AA139" s="382">
        <v>2</v>
      </c>
      <c r="AB139" s="382">
        <v>0</v>
      </c>
      <c r="AC139" s="382">
        <v>10</v>
      </c>
      <c r="AD139" s="382">
        <v>0</v>
      </c>
      <c r="AE139" s="382">
        <v>10</v>
      </c>
      <c r="AF139" s="382">
        <v>0</v>
      </c>
      <c r="AG139" s="382">
        <v>8</v>
      </c>
      <c r="AH139" s="382">
        <v>0</v>
      </c>
      <c r="AI139" s="382">
        <v>6</v>
      </c>
      <c r="AJ139" s="382">
        <v>0</v>
      </c>
      <c r="AK139" s="382">
        <v>4</v>
      </c>
      <c r="AL139" s="382">
        <v>0</v>
      </c>
      <c r="AM139" s="382">
        <v>2</v>
      </c>
      <c r="AN139" s="382">
        <v>0</v>
      </c>
      <c r="AO139" s="382">
        <v>1</v>
      </c>
      <c r="AP139" s="382">
        <v>0</v>
      </c>
      <c r="AQ139" s="382">
        <v>1</v>
      </c>
      <c r="AR139" s="382">
        <v>0</v>
      </c>
      <c r="AS139" s="382">
        <v>2</v>
      </c>
      <c r="AT139" s="382">
        <v>0</v>
      </c>
      <c r="AU139" s="388"/>
      <c r="AV139" s="388">
        <f t="shared" si="41"/>
        <v>50</v>
      </c>
      <c r="AW139" s="388">
        <f t="shared" si="41"/>
        <v>0</v>
      </c>
      <c r="AX139" s="388"/>
      <c r="AY139" s="382"/>
      <c r="AZ139" s="382"/>
      <c r="BA139" s="382"/>
      <c r="BB139" s="382"/>
      <c r="BC139" s="382"/>
      <c r="BD139" s="382"/>
      <c r="BE139" s="382"/>
      <c r="BF139" s="382"/>
      <c r="BG139" s="382"/>
      <c r="BH139" s="382"/>
      <c r="BI139" s="382"/>
      <c r="BJ139" s="382"/>
      <c r="BK139" s="390"/>
    </row>
    <row r="140" spans="1:63" s="344" customFormat="1" x14ac:dyDescent="0.25">
      <c r="A140" s="381">
        <v>133</v>
      </c>
      <c r="B140" s="382">
        <v>6953156271357</v>
      </c>
      <c r="C140" s="382">
        <v>743943</v>
      </c>
      <c r="D140" s="382" t="s">
        <v>356</v>
      </c>
      <c r="E140" s="382" t="s">
        <v>357</v>
      </c>
      <c r="F140" s="382">
        <v>49.5</v>
      </c>
      <c r="G140" s="382">
        <v>99</v>
      </c>
      <c r="H140" s="383" t="str">
        <f t="shared" si="29"/>
        <v>-</v>
      </c>
      <c r="I140" s="383" t="str">
        <f t="shared" si="30"/>
        <v>-</v>
      </c>
      <c r="J140" s="383" t="str">
        <f t="shared" si="31"/>
        <v>-</v>
      </c>
      <c r="K140" s="383" t="str">
        <f t="shared" si="32"/>
        <v>-</v>
      </c>
      <c r="L140" s="383" t="str">
        <f t="shared" si="33"/>
        <v>-</v>
      </c>
      <c r="M140" s="383" t="str">
        <f t="shared" si="34"/>
        <v>-</v>
      </c>
      <c r="N140" s="383" t="str">
        <f t="shared" si="35"/>
        <v>-</v>
      </c>
      <c r="O140" s="383" t="str">
        <f t="shared" si="36"/>
        <v>-</v>
      </c>
      <c r="P140" s="383" t="str">
        <f t="shared" si="37"/>
        <v>-</v>
      </c>
      <c r="Q140" s="383" t="str">
        <f t="shared" si="38"/>
        <v>-</v>
      </c>
      <c r="R140" s="383" t="str">
        <f t="shared" si="39"/>
        <v>-</v>
      </c>
      <c r="S140" s="383" t="str">
        <f t="shared" si="40"/>
        <v>-</v>
      </c>
      <c r="T140" s="384">
        <f t="shared" si="28"/>
        <v>0</v>
      </c>
      <c r="U140" s="385"/>
      <c r="V140" s="386"/>
      <c r="W140" s="382">
        <v>3</v>
      </c>
      <c r="X140" s="382">
        <v>0</v>
      </c>
      <c r="Y140" s="382">
        <v>0</v>
      </c>
      <c r="Z140" s="382">
        <v>0</v>
      </c>
      <c r="AA140" s="382">
        <v>0</v>
      </c>
      <c r="AB140" s="382">
        <v>0</v>
      </c>
      <c r="AC140" s="382">
        <v>4</v>
      </c>
      <c r="AD140" s="382">
        <v>0</v>
      </c>
      <c r="AE140" s="382">
        <v>3</v>
      </c>
      <c r="AF140" s="382">
        <v>0</v>
      </c>
      <c r="AG140" s="382">
        <v>5</v>
      </c>
      <c r="AH140" s="382">
        <v>0</v>
      </c>
      <c r="AI140" s="382">
        <v>0</v>
      </c>
      <c r="AJ140" s="382">
        <v>0</v>
      </c>
      <c r="AK140" s="382">
        <v>0</v>
      </c>
      <c r="AL140" s="382">
        <v>0</v>
      </c>
      <c r="AM140" s="382">
        <v>5</v>
      </c>
      <c r="AN140" s="382">
        <v>0</v>
      </c>
      <c r="AO140" s="382">
        <v>0</v>
      </c>
      <c r="AP140" s="382">
        <v>0</v>
      </c>
      <c r="AQ140" s="382">
        <v>0</v>
      </c>
      <c r="AR140" s="382">
        <v>0</v>
      </c>
      <c r="AS140" s="382">
        <v>0</v>
      </c>
      <c r="AT140" s="382">
        <v>0</v>
      </c>
      <c r="AU140" s="388"/>
      <c r="AV140" s="388">
        <f t="shared" si="41"/>
        <v>20</v>
      </c>
      <c r="AW140" s="388">
        <f t="shared" si="41"/>
        <v>0</v>
      </c>
      <c r="AX140" s="388"/>
      <c r="AY140" s="382"/>
      <c r="AZ140" s="382"/>
      <c r="BA140" s="382"/>
      <c r="BB140" s="382"/>
      <c r="BC140" s="382"/>
      <c r="BD140" s="382"/>
      <c r="BE140" s="382"/>
      <c r="BF140" s="382"/>
      <c r="BG140" s="382"/>
      <c r="BH140" s="382"/>
      <c r="BI140" s="382"/>
      <c r="BJ140" s="382"/>
      <c r="BK140" s="390"/>
    </row>
    <row r="141" spans="1:63" s="344" customFormat="1" x14ac:dyDescent="0.25">
      <c r="A141" s="381">
        <v>134</v>
      </c>
      <c r="B141" s="382">
        <v>6953156271371</v>
      </c>
      <c r="C141" s="382">
        <v>743945</v>
      </c>
      <c r="D141" s="382" t="s">
        <v>358</v>
      </c>
      <c r="E141" s="382" t="s">
        <v>359</v>
      </c>
      <c r="F141" s="382">
        <v>49.5</v>
      </c>
      <c r="G141" s="382">
        <v>99</v>
      </c>
      <c r="H141" s="383" t="str">
        <f t="shared" si="29"/>
        <v>-</v>
      </c>
      <c r="I141" s="383" t="str">
        <f t="shared" si="30"/>
        <v>-</v>
      </c>
      <c r="J141" s="383" t="str">
        <f t="shared" si="31"/>
        <v>-</v>
      </c>
      <c r="K141" s="383" t="str">
        <f t="shared" si="32"/>
        <v>-</v>
      </c>
      <c r="L141" s="383" t="str">
        <f t="shared" si="33"/>
        <v>-</v>
      </c>
      <c r="M141" s="383" t="str">
        <f t="shared" si="34"/>
        <v>-</v>
      </c>
      <c r="N141" s="383" t="str">
        <f t="shared" si="35"/>
        <v>-</v>
      </c>
      <c r="O141" s="383" t="str">
        <f t="shared" si="36"/>
        <v>-</v>
      </c>
      <c r="P141" s="383" t="str">
        <f t="shared" si="37"/>
        <v>-</v>
      </c>
      <c r="Q141" s="383" t="str">
        <f t="shared" si="38"/>
        <v>-</v>
      </c>
      <c r="R141" s="383" t="str">
        <f t="shared" si="39"/>
        <v>-</v>
      </c>
      <c r="S141" s="383" t="str">
        <f t="shared" si="40"/>
        <v>-</v>
      </c>
      <c r="T141" s="384">
        <f t="shared" si="28"/>
        <v>0</v>
      </c>
      <c r="U141" s="385"/>
      <c r="V141" s="386"/>
      <c r="W141" s="382">
        <v>0</v>
      </c>
      <c r="X141" s="382">
        <v>0</v>
      </c>
      <c r="Y141" s="382">
        <v>0</v>
      </c>
      <c r="Z141" s="382">
        <v>0</v>
      </c>
      <c r="AA141" s="382">
        <v>0</v>
      </c>
      <c r="AB141" s="382">
        <v>0</v>
      </c>
      <c r="AC141" s="382">
        <v>0</v>
      </c>
      <c r="AD141" s="382">
        <v>0</v>
      </c>
      <c r="AE141" s="382">
        <v>0</v>
      </c>
      <c r="AF141" s="382">
        <v>0</v>
      </c>
      <c r="AG141" s="382">
        <v>0</v>
      </c>
      <c r="AH141" s="382">
        <v>0</v>
      </c>
      <c r="AI141" s="382">
        <v>0</v>
      </c>
      <c r="AJ141" s="382">
        <v>0</v>
      </c>
      <c r="AK141" s="382">
        <v>0</v>
      </c>
      <c r="AL141" s="382">
        <v>0</v>
      </c>
      <c r="AM141" s="382">
        <v>0</v>
      </c>
      <c r="AN141" s="382">
        <v>0</v>
      </c>
      <c r="AO141" s="382">
        <v>0</v>
      </c>
      <c r="AP141" s="382">
        <v>0</v>
      </c>
      <c r="AQ141" s="382">
        <v>0</v>
      </c>
      <c r="AR141" s="382">
        <v>0</v>
      </c>
      <c r="AS141" s="382">
        <v>0</v>
      </c>
      <c r="AT141" s="382">
        <v>0</v>
      </c>
      <c r="AU141" s="388"/>
      <c r="AV141" s="388">
        <f t="shared" si="41"/>
        <v>0</v>
      </c>
      <c r="AW141" s="388">
        <f t="shared" si="41"/>
        <v>0</v>
      </c>
      <c r="AX141" s="388"/>
      <c r="AY141" s="382"/>
      <c r="AZ141" s="382"/>
      <c r="BA141" s="382"/>
      <c r="BB141" s="382"/>
      <c r="BC141" s="382"/>
      <c r="BD141" s="382"/>
      <c r="BE141" s="382"/>
      <c r="BF141" s="382"/>
      <c r="BG141" s="382"/>
      <c r="BH141" s="382"/>
      <c r="BI141" s="382"/>
      <c r="BJ141" s="382"/>
      <c r="BK141" s="390"/>
    </row>
    <row r="142" spans="1:63" s="344" customFormat="1" x14ac:dyDescent="0.25">
      <c r="A142" s="381">
        <v>135</v>
      </c>
      <c r="B142" s="382">
        <v>6953156271364</v>
      </c>
      <c r="C142" s="382">
        <v>743947</v>
      </c>
      <c r="D142" s="382" t="s">
        <v>360</v>
      </c>
      <c r="E142" s="382" t="s">
        <v>361</v>
      </c>
      <c r="F142" s="382">
        <v>49.5</v>
      </c>
      <c r="G142" s="382">
        <v>99</v>
      </c>
      <c r="H142" s="383" t="str">
        <f t="shared" si="29"/>
        <v>-</v>
      </c>
      <c r="I142" s="383" t="str">
        <f t="shared" si="30"/>
        <v>-</v>
      </c>
      <c r="J142" s="383" t="str">
        <f t="shared" si="31"/>
        <v>-</v>
      </c>
      <c r="K142" s="383" t="str">
        <f t="shared" si="32"/>
        <v>-</v>
      </c>
      <c r="L142" s="383" t="str">
        <f t="shared" si="33"/>
        <v>-</v>
      </c>
      <c r="M142" s="383" t="str">
        <f t="shared" si="34"/>
        <v>-</v>
      </c>
      <c r="N142" s="383" t="str">
        <f t="shared" si="35"/>
        <v>-</v>
      </c>
      <c r="O142" s="383" t="str">
        <f t="shared" si="36"/>
        <v>-</v>
      </c>
      <c r="P142" s="383" t="str">
        <f t="shared" si="37"/>
        <v>-</v>
      </c>
      <c r="Q142" s="383" t="str">
        <f t="shared" si="38"/>
        <v>-</v>
      </c>
      <c r="R142" s="383" t="str">
        <f t="shared" si="39"/>
        <v>-</v>
      </c>
      <c r="S142" s="383" t="str">
        <f t="shared" si="40"/>
        <v>-</v>
      </c>
      <c r="T142" s="384">
        <f t="shared" si="28"/>
        <v>0</v>
      </c>
      <c r="U142" s="385"/>
      <c r="V142" s="386"/>
      <c r="W142" s="382">
        <v>0</v>
      </c>
      <c r="X142" s="382">
        <v>0</v>
      </c>
      <c r="Y142" s="382">
        <v>0</v>
      </c>
      <c r="Z142" s="382">
        <v>0</v>
      </c>
      <c r="AA142" s="382">
        <v>0</v>
      </c>
      <c r="AB142" s="382">
        <v>0</v>
      </c>
      <c r="AC142" s="382">
        <v>5</v>
      </c>
      <c r="AD142" s="382">
        <v>0</v>
      </c>
      <c r="AE142" s="382">
        <v>0</v>
      </c>
      <c r="AF142" s="382">
        <v>0</v>
      </c>
      <c r="AG142" s="382">
        <v>5</v>
      </c>
      <c r="AH142" s="382">
        <v>0</v>
      </c>
      <c r="AI142" s="382">
        <v>0</v>
      </c>
      <c r="AJ142" s="382">
        <v>0</v>
      </c>
      <c r="AK142" s="382">
        <v>0</v>
      </c>
      <c r="AL142" s="382">
        <v>0</v>
      </c>
      <c r="AM142" s="382">
        <v>0</v>
      </c>
      <c r="AN142" s="382">
        <v>0</v>
      </c>
      <c r="AO142" s="382">
        <v>0</v>
      </c>
      <c r="AP142" s="382">
        <v>0</v>
      </c>
      <c r="AQ142" s="382">
        <v>0</v>
      </c>
      <c r="AR142" s="382">
        <v>0</v>
      </c>
      <c r="AS142" s="382">
        <v>0</v>
      </c>
      <c r="AT142" s="382">
        <v>0</v>
      </c>
      <c r="AU142" s="388"/>
      <c r="AV142" s="388">
        <f t="shared" si="41"/>
        <v>10</v>
      </c>
      <c r="AW142" s="388">
        <f t="shared" si="41"/>
        <v>0</v>
      </c>
      <c r="AX142" s="388"/>
      <c r="AY142" s="382"/>
      <c r="AZ142" s="382"/>
      <c r="BA142" s="382"/>
      <c r="BB142" s="382"/>
      <c r="BC142" s="382"/>
      <c r="BD142" s="382"/>
      <c r="BE142" s="382"/>
      <c r="BF142" s="382"/>
      <c r="BG142" s="382"/>
      <c r="BH142" s="382"/>
      <c r="BI142" s="382"/>
      <c r="BJ142" s="382"/>
      <c r="BK142" s="390"/>
    </row>
    <row r="143" spans="1:63" s="344" customFormat="1" x14ac:dyDescent="0.25">
      <c r="A143" s="381">
        <v>136</v>
      </c>
      <c r="B143" s="382">
        <v>6953156287372</v>
      </c>
      <c r="C143" s="382">
        <v>743948</v>
      </c>
      <c r="D143" s="382" t="s">
        <v>362</v>
      </c>
      <c r="E143" s="382" t="s">
        <v>363</v>
      </c>
      <c r="F143" s="382">
        <v>79.5</v>
      </c>
      <c r="G143" s="382">
        <v>169</v>
      </c>
      <c r="H143" s="383" t="str">
        <f t="shared" si="29"/>
        <v>-</v>
      </c>
      <c r="I143" s="383" t="str">
        <f t="shared" si="30"/>
        <v>-</v>
      </c>
      <c r="J143" s="383" t="str">
        <f t="shared" si="31"/>
        <v>-</v>
      </c>
      <c r="K143" s="383" t="str">
        <f t="shared" si="32"/>
        <v>-</v>
      </c>
      <c r="L143" s="383" t="str">
        <f t="shared" si="33"/>
        <v>-</v>
      </c>
      <c r="M143" s="383" t="str">
        <f t="shared" si="34"/>
        <v>-</v>
      </c>
      <c r="N143" s="383" t="str">
        <f t="shared" si="35"/>
        <v>-</v>
      </c>
      <c r="O143" s="383" t="str">
        <f t="shared" si="36"/>
        <v>-</v>
      </c>
      <c r="P143" s="383" t="str">
        <f t="shared" si="37"/>
        <v>-</v>
      </c>
      <c r="Q143" s="383" t="str">
        <f t="shared" si="38"/>
        <v>-</v>
      </c>
      <c r="R143" s="383" t="str">
        <f t="shared" si="39"/>
        <v>-</v>
      </c>
      <c r="S143" s="383" t="str">
        <f t="shared" si="40"/>
        <v>-</v>
      </c>
      <c r="T143" s="384">
        <f t="shared" si="28"/>
        <v>0</v>
      </c>
      <c r="U143" s="385"/>
      <c r="V143" s="386"/>
      <c r="W143" s="382">
        <v>0</v>
      </c>
      <c r="X143" s="382">
        <v>0</v>
      </c>
      <c r="Y143" s="382">
        <v>0</v>
      </c>
      <c r="Z143" s="382">
        <v>0</v>
      </c>
      <c r="AA143" s="382">
        <v>0</v>
      </c>
      <c r="AB143" s="382">
        <v>0</v>
      </c>
      <c r="AC143" s="382">
        <v>0</v>
      </c>
      <c r="AD143" s="382">
        <v>0</v>
      </c>
      <c r="AE143" s="382">
        <v>0</v>
      </c>
      <c r="AF143" s="382">
        <v>0</v>
      </c>
      <c r="AG143" s="382">
        <v>0</v>
      </c>
      <c r="AH143" s="382">
        <v>0</v>
      </c>
      <c r="AI143" s="382">
        <v>0</v>
      </c>
      <c r="AJ143" s="382">
        <v>0</v>
      </c>
      <c r="AK143" s="382">
        <v>0</v>
      </c>
      <c r="AL143" s="382">
        <v>0</v>
      </c>
      <c r="AM143" s="382">
        <v>0</v>
      </c>
      <c r="AN143" s="382">
        <v>0</v>
      </c>
      <c r="AO143" s="382">
        <v>0</v>
      </c>
      <c r="AP143" s="382">
        <v>0</v>
      </c>
      <c r="AQ143" s="382">
        <v>0</v>
      </c>
      <c r="AR143" s="382">
        <v>0</v>
      </c>
      <c r="AS143" s="382">
        <v>0</v>
      </c>
      <c r="AT143" s="382">
        <v>0</v>
      </c>
      <c r="AU143" s="388"/>
      <c r="AV143" s="388">
        <f t="shared" si="41"/>
        <v>0</v>
      </c>
      <c r="AW143" s="388">
        <f t="shared" si="41"/>
        <v>0</v>
      </c>
      <c r="AX143" s="388"/>
      <c r="AY143" s="382"/>
      <c r="AZ143" s="382"/>
      <c r="BA143" s="382"/>
      <c r="BB143" s="382"/>
      <c r="BC143" s="382"/>
      <c r="BD143" s="382"/>
      <c r="BE143" s="382"/>
      <c r="BF143" s="382"/>
      <c r="BG143" s="382"/>
      <c r="BH143" s="382"/>
      <c r="BI143" s="382"/>
      <c r="BJ143" s="382"/>
      <c r="BK143" s="390"/>
    </row>
    <row r="144" spans="1:63" s="344" customFormat="1" x14ac:dyDescent="0.25">
      <c r="A144" s="381">
        <v>137</v>
      </c>
      <c r="B144" s="382">
        <v>6953156284814</v>
      </c>
      <c r="C144" s="382">
        <v>743953</v>
      </c>
      <c r="D144" s="382" t="s">
        <v>364</v>
      </c>
      <c r="E144" s="382" t="s">
        <v>365</v>
      </c>
      <c r="F144" s="382">
        <v>34.5</v>
      </c>
      <c r="G144" s="382">
        <v>69</v>
      </c>
      <c r="H144" s="383" t="str">
        <f t="shared" si="29"/>
        <v>-</v>
      </c>
      <c r="I144" s="383" t="str">
        <f t="shared" si="30"/>
        <v>-</v>
      </c>
      <c r="J144" s="383" t="str">
        <f t="shared" si="31"/>
        <v>-</v>
      </c>
      <c r="K144" s="383" t="str">
        <f t="shared" si="32"/>
        <v>-</v>
      </c>
      <c r="L144" s="383" t="str">
        <f t="shared" si="33"/>
        <v>-</v>
      </c>
      <c r="M144" s="383" t="str">
        <f t="shared" si="34"/>
        <v>-</v>
      </c>
      <c r="N144" s="383" t="str">
        <f t="shared" si="35"/>
        <v>-</v>
      </c>
      <c r="O144" s="383" t="str">
        <f t="shared" si="36"/>
        <v>-</v>
      </c>
      <c r="P144" s="383" t="str">
        <f t="shared" si="37"/>
        <v>-</v>
      </c>
      <c r="Q144" s="383" t="str">
        <f t="shared" si="38"/>
        <v>-</v>
      </c>
      <c r="R144" s="383" t="str">
        <f t="shared" si="39"/>
        <v>-</v>
      </c>
      <c r="S144" s="383" t="str">
        <f t="shared" si="40"/>
        <v>-</v>
      </c>
      <c r="T144" s="384">
        <f t="shared" si="28"/>
        <v>0</v>
      </c>
      <c r="U144" s="385"/>
      <c r="V144" s="386"/>
      <c r="W144" s="382">
        <v>6</v>
      </c>
      <c r="X144" s="382">
        <v>0</v>
      </c>
      <c r="Y144" s="382">
        <v>4</v>
      </c>
      <c r="Z144" s="382">
        <v>0</v>
      </c>
      <c r="AA144" s="382">
        <v>4</v>
      </c>
      <c r="AB144" s="382">
        <v>0</v>
      </c>
      <c r="AC144" s="382">
        <v>10</v>
      </c>
      <c r="AD144" s="382">
        <v>0</v>
      </c>
      <c r="AE144" s="382">
        <v>6</v>
      </c>
      <c r="AF144" s="382">
        <v>0</v>
      </c>
      <c r="AG144" s="382">
        <v>8</v>
      </c>
      <c r="AH144" s="382">
        <v>0</v>
      </c>
      <c r="AI144" s="382">
        <v>2</v>
      </c>
      <c r="AJ144" s="382">
        <v>0</v>
      </c>
      <c r="AK144" s="382">
        <v>4</v>
      </c>
      <c r="AL144" s="382">
        <v>0</v>
      </c>
      <c r="AM144" s="382">
        <v>4</v>
      </c>
      <c r="AN144" s="382">
        <v>0</v>
      </c>
      <c r="AO144" s="382">
        <v>0</v>
      </c>
      <c r="AP144" s="382">
        <v>0</v>
      </c>
      <c r="AQ144" s="382">
        <v>1</v>
      </c>
      <c r="AR144" s="382">
        <v>0</v>
      </c>
      <c r="AS144" s="382">
        <v>2</v>
      </c>
      <c r="AT144" s="382">
        <v>0</v>
      </c>
      <c r="AU144" s="388"/>
      <c r="AV144" s="388">
        <f t="shared" si="41"/>
        <v>51</v>
      </c>
      <c r="AW144" s="388">
        <f t="shared" si="41"/>
        <v>0</v>
      </c>
      <c r="AX144" s="388"/>
      <c r="AY144" s="382"/>
      <c r="AZ144" s="382"/>
      <c r="BA144" s="382"/>
      <c r="BB144" s="382"/>
      <c r="BC144" s="382"/>
      <c r="BD144" s="382"/>
      <c r="BE144" s="382"/>
      <c r="BF144" s="382"/>
      <c r="BG144" s="382"/>
      <c r="BH144" s="382"/>
      <c r="BI144" s="382"/>
      <c r="BJ144" s="382"/>
      <c r="BK144" s="390"/>
    </row>
    <row r="145" spans="1:63" s="344" customFormat="1" x14ac:dyDescent="0.25">
      <c r="A145" s="381">
        <v>138</v>
      </c>
      <c r="B145" s="382">
        <v>6953156284821</v>
      </c>
      <c r="C145" s="382">
        <v>743955</v>
      </c>
      <c r="D145" s="382" t="s">
        <v>366</v>
      </c>
      <c r="E145" s="382" t="s">
        <v>367</v>
      </c>
      <c r="F145" s="382">
        <v>34.5</v>
      </c>
      <c r="G145" s="382">
        <v>69</v>
      </c>
      <c r="H145" s="383" t="str">
        <f t="shared" si="29"/>
        <v>-</v>
      </c>
      <c r="I145" s="383" t="str">
        <f t="shared" si="30"/>
        <v>-</v>
      </c>
      <c r="J145" s="383" t="str">
        <f t="shared" si="31"/>
        <v>-</v>
      </c>
      <c r="K145" s="383" t="str">
        <f t="shared" si="32"/>
        <v>-</v>
      </c>
      <c r="L145" s="383" t="str">
        <f t="shared" si="33"/>
        <v>-</v>
      </c>
      <c r="M145" s="383" t="str">
        <f t="shared" si="34"/>
        <v>-</v>
      </c>
      <c r="N145" s="383" t="str">
        <f t="shared" si="35"/>
        <v>-</v>
      </c>
      <c r="O145" s="383" t="str">
        <f t="shared" si="36"/>
        <v>-</v>
      </c>
      <c r="P145" s="383" t="str">
        <f t="shared" si="37"/>
        <v>-</v>
      </c>
      <c r="Q145" s="383" t="str">
        <f t="shared" si="38"/>
        <v>-</v>
      </c>
      <c r="R145" s="383" t="str">
        <f t="shared" si="39"/>
        <v>-</v>
      </c>
      <c r="S145" s="383" t="str">
        <f t="shared" si="40"/>
        <v>-</v>
      </c>
      <c r="T145" s="384">
        <f t="shared" si="28"/>
        <v>0</v>
      </c>
      <c r="U145" s="385"/>
      <c r="V145" s="386"/>
      <c r="W145" s="382">
        <v>4</v>
      </c>
      <c r="X145" s="382">
        <v>1</v>
      </c>
      <c r="Y145" s="382">
        <v>2</v>
      </c>
      <c r="Z145" s="382">
        <v>1</v>
      </c>
      <c r="AA145" s="382">
        <v>3</v>
      </c>
      <c r="AB145" s="382">
        <v>1</v>
      </c>
      <c r="AC145" s="382">
        <v>7</v>
      </c>
      <c r="AD145" s="382">
        <v>0</v>
      </c>
      <c r="AE145" s="382">
        <v>3</v>
      </c>
      <c r="AF145" s="382">
        <v>0</v>
      </c>
      <c r="AG145" s="382">
        <v>6</v>
      </c>
      <c r="AH145" s="382">
        <v>0</v>
      </c>
      <c r="AI145" s="382">
        <v>1</v>
      </c>
      <c r="AJ145" s="382">
        <v>0</v>
      </c>
      <c r="AK145" s="382">
        <v>4</v>
      </c>
      <c r="AL145" s="382">
        <v>0</v>
      </c>
      <c r="AM145" s="382">
        <v>3</v>
      </c>
      <c r="AN145" s="382">
        <v>1</v>
      </c>
      <c r="AO145" s="382">
        <v>2</v>
      </c>
      <c r="AP145" s="382">
        <v>0</v>
      </c>
      <c r="AQ145" s="382">
        <v>0</v>
      </c>
      <c r="AR145" s="382">
        <v>0</v>
      </c>
      <c r="AS145" s="382">
        <v>0</v>
      </c>
      <c r="AT145" s="382">
        <v>0</v>
      </c>
      <c r="AU145" s="388"/>
      <c r="AV145" s="388">
        <f t="shared" si="41"/>
        <v>35</v>
      </c>
      <c r="AW145" s="388">
        <f t="shared" si="41"/>
        <v>4</v>
      </c>
      <c r="AX145" s="388"/>
      <c r="AY145" s="382"/>
      <c r="AZ145" s="382"/>
      <c r="BA145" s="382"/>
      <c r="BB145" s="382"/>
      <c r="BC145" s="382"/>
      <c r="BD145" s="382"/>
      <c r="BE145" s="382"/>
      <c r="BF145" s="382"/>
      <c r="BG145" s="382"/>
      <c r="BH145" s="382"/>
      <c r="BI145" s="382"/>
      <c r="BJ145" s="382"/>
      <c r="BK145" s="390"/>
    </row>
    <row r="146" spans="1:63" s="344" customFormat="1" x14ac:dyDescent="0.25">
      <c r="A146" s="381">
        <v>139</v>
      </c>
      <c r="B146" s="382">
        <v>6953156284838</v>
      </c>
      <c r="C146" s="382">
        <v>743956</v>
      </c>
      <c r="D146" s="382" t="s">
        <v>368</v>
      </c>
      <c r="E146" s="382" t="s">
        <v>369</v>
      </c>
      <c r="F146" s="382">
        <v>34.5</v>
      </c>
      <c r="G146" s="382">
        <v>69</v>
      </c>
      <c r="H146" s="383" t="str">
        <f t="shared" si="29"/>
        <v>-</v>
      </c>
      <c r="I146" s="383" t="str">
        <f t="shared" si="30"/>
        <v>-</v>
      </c>
      <c r="J146" s="383" t="str">
        <f t="shared" si="31"/>
        <v>-</v>
      </c>
      <c r="K146" s="383" t="str">
        <f t="shared" si="32"/>
        <v>-</v>
      </c>
      <c r="L146" s="383" t="str">
        <f t="shared" si="33"/>
        <v>-</v>
      </c>
      <c r="M146" s="383" t="str">
        <f t="shared" si="34"/>
        <v>-</v>
      </c>
      <c r="N146" s="383" t="str">
        <f t="shared" si="35"/>
        <v>-</v>
      </c>
      <c r="O146" s="383" t="str">
        <f t="shared" si="36"/>
        <v>-</v>
      </c>
      <c r="P146" s="383" t="str">
        <f t="shared" si="37"/>
        <v>-</v>
      </c>
      <c r="Q146" s="383" t="str">
        <f t="shared" si="38"/>
        <v>-</v>
      </c>
      <c r="R146" s="383" t="str">
        <f t="shared" si="39"/>
        <v>-</v>
      </c>
      <c r="S146" s="383" t="str">
        <f t="shared" si="40"/>
        <v>-</v>
      </c>
      <c r="T146" s="384">
        <f t="shared" si="28"/>
        <v>0</v>
      </c>
      <c r="U146" s="385"/>
      <c r="V146" s="386"/>
      <c r="W146" s="382">
        <v>5</v>
      </c>
      <c r="X146" s="382">
        <v>0</v>
      </c>
      <c r="Y146" s="382">
        <v>3</v>
      </c>
      <c r="Z146" s="382">
        <v>0</v>
      </c>
      <c r="AA146" s="382">
        <v>3</v>
      </c>
      <c r="AB146" s="382">
        <v>0</v>
      </c>
      <c r="AC146" s="382">
        <v>10</v>
      </c>
      <c r="AD146" s="382">
        <v>1</v>
      </c>
      <c r="AE146" s="382">
        <v>5</v>
      </c>
      <c r="AF146" s="382">
        <v>0</v>
      </c>
      <c r="AG146" s="382">
        <v>9</v>
      </c>
      <c r="AH146" s="382">
        <v>2</v>
      </c>
      <c r="AI146" s="382">
        <v>0</v>
      </c>
      <c r="AJ146" s="382">
        <v>0</v>
      </c>
      <c r="AK146" s="382">
        <v>4</v>
      </c>
      <c r="AL146" s="382">
        <v>0</v>
      </c>
      <c r="AM146" s="382">
        <v>6</v>
      </c>
      <c r="AN146" s="382">
        <v>0</v>
      </c>
      <c r="AO146" s="382">
        <v>2</v>
      </c>
      <c r="AP146" s="382">
        <v>0</v>
      </c>
      <c r="AQ146" s="382">
        <v>0</v>
      </c>
      <c r="AR146" s="382">
        <v>0</v>
      </c>
      <c r="AS146" s="382">
        <v>2</v>
      </c>
      <c r="AT146" s="382">
        <v>0</v>
      </c>
      <c r="AU146" s="388"/>
      <c r="AV146" s="388">
        <f t="shared" si="41"/>
        <v>49</v>
      </c>
      <c r="AW146" s="388">
        <f t="shared" si="41"/>
        <v>3</v>
      </c>
      <c r="AX146" s="388"/>
      <c r="AY146" s="382"/>
      <c r="AZ146" s="382"/>
      <c r="BA146" s="382"/>
      <c r="BB146" s="382"/>
      <c r="BC146" s="382"/>
      <c r="BD146" s="382"/>
      <c r="BE146" s="382"/>
      <c r="BF146" s="382"/>
      <c r="BG146" s="382"/>
      <c r="BH146" s="382"/>
      <c r="BI146" s="382"/>
      <c r="BJ146" s="382"/>
      <c r="BK146" s="390"/>
    </row>
    <row r="147" spans="1:63" s="344" customFormat="1" x14ac:dyDescent="0.25">
      <c r="A147" s="381">
        <v>140</v>
      </c>
      <c r="B147" s="382">
        <v>6953156284845</v>
      </c>
      <c r="C147" s="382">
        <v>743958</v>
      </c>
      <c r="D147" s="382" t="s">
        <v>370</v>
      </c>
      <c r="E147" s="382" t="s">
        <v>371</v>
      </c>
      <c r="F147" s="382">
        <v>34.5</v>
      </c>
      <c r="G147" s="382">
        <v>69</v>
      </c>
      <c r="H147" s="383" t="str">
        <f t="shared" si="29"/>
        <v>-</v>
      </c>
      <c r="I147" s="383" t="str">
        <f t="shared" si="30"/>
        <v>-</v>
      </c>
      <c r="J147" s="383" t="str">
        <f t="shared" si="31"/>
        <v>-</v>
      </c>
      <c r="K147" s="383" t="str">
        <f t="shared" si="32"/>
        <v>-</v>
      </c>
      <c r="L147" s="383" t="str">
        <f t="shared" si="33"/>
        <v>-</v>
      </c>
      <c r="M147" s="383" t="str">
        <f t="shared" si="34"/>
        <v>-</v>
      </c>
      <c r="N147" s="383" t="str">
        <f t="shared" si="35"/>
        <v>-</v>
      </c>
      <c r="O147" s="383" t="str">
        <f t="shared" si="36"/>
        <v>-</v>
      </c>
      <c r="P147" s="383" t="str">
        <f t="shared" si="37"/>
        <v>-</v>
      </c>
      <c r="Q147" s="383" t="str">
        <f t="shared" si="38"/>
        <v>-</v>
      </c>
      <c r="R147" s="383" t="str">
        <f t="shared" si="39"/>
        <v>-</v>
      </c>
      <c r="S147" s="383" t="str">
        <f t="shared" si="40"/>
        <v>-</v>
      </c>
      <c r="T147" s="384">
        <f t="shared" si="28"/>
        <v>0</v>
      </c>
      <c r="U147" s="385"/>
      <c r="V147" s="386"/>
      <c r="W147" s="382">
        <v>3</v>
      </c>
      <c r="X147" s="382">
        <v>0</v>
      </c>
      <c r="Y147" s="382">
        <v>1</v>
      </c>
      <c r="Z147" s="382">
        <v>0</v>
      </c>
      <c r="AA147" s="382">
        <v>6</v>
      </c>
      <c r="AB147" s="382">
        <v>0</v>
      </c>
      <c r="AC147" s="382">
        <v>9</v>
      </c>
      <c r="AD147" s="382">
        <v>0</v>
      </c>
      <c r="AE147" s="382">
        <v>4</v>
      </c>
      <c r="AF147" s="382">
        <v>0</v>
      </c>
      <c r="AG147" s="382">
        <v>8</v>
      </c>
      <c r="AH147" s="382">
        <v>0</v>
      </c>
      <c r="AI147" s="382">
        <v>3</v>
      </c>
      <c r="AJ147" s="382">
        <v>0</v>
      </c>
      <c r="AK147" s="382">
        <v>4</v>
      </c>
      <c r="AL147" s="382">
        <v>0</v>
      </c>
      <c r="AM147" s="382">
        <v>4</v>
      </c>
      <c r="AN147" s="382">
        <v>0</v>
      </c>
      <c r="AO147" s="382">
        <v>2</v>
      </c>
      <c r="AP147" s="382">
        <v>1</v>
      </c>
      <c r="AQ147" s="382">
        <v>1</v>
      </c>
      <c r="AR147" s="382">
        <v>0</v>
      </c>
      <c r="AS147" s="382">
        <v>2</v>
      </c>
      <c r="AT147" s="382">
        <v>0</v>
      </c>
      <c r="AU147" s="388"/>
      <c r="AV147" s="388">
        <f t="shared" si="41"/>
        <v>47</v>
      </c>
      <c r="AW147" s="388">
        <f t="shared" si="41"/>
        <v>1</v>
      </c>
      <c r="AX147" s="388"/>
      <c r="AY147" s="382"/>
      <c r="AZ147" s="382"/>
      <c r="BA147" s="382"/>
      <c r="BB147" s="382"/>
      <c r="BC147" s="382"/>
      <c r="BD147" s="382"/>
      <c r="BE147" s="382"/>
      <c r="BF147" s="382"/>
      <c r="BG147" s="382"/>
      <c r="BH147" s="382"/>
      <c r="BI147" s="382"/>
      <c r="BJ147" s="382"/>
      <c r="BK147" s="390"/>
    </row>
    <row r="148" spans="1:63" s="344" customFormat="1" x14ac:dyDescent="0.25">
      <c r="A148" s="381">
        <v>141</v>
      </c>
      <c r="B148" s="382">
        <v>6953156284890</v>
      </c>
      <c r="C148" s="382">
        <v>743960</v>
      </c>
      <c r="D148" s="382" t="s">
        <v>372</v>
      </c>
      <c r="E148" s="382" t="s">
        <v>373</v>
      </c>
      <c r="F148" s="382">
        <v>34.5</v>
      </c>
      <c r="G148" s="382">
        <v>69</v>
      </c>
      <c r="H148" s="383" t="str">
        <f t="shared" si="29"/>
        <v>-</v>
      </c>
      <c r="I148" s="383" t="str">
        <f t="shared" si="30"/>
        <v>-</v>
      </c>
      <c r="J148" s="383" t="str">
        <f t="shared" si="31"/>
        <v>-</v>
      </c>
      <c r="K148" s="383" t="str">
        <f t="shared" si="32"/>
        <v>-</v>
      </c>
      <c r="L148" s="383" t="str">
        <f t="shared" si="33"/>
        <v>-</v>
      </c>
      <c r="M148" s="383" t="str">
        <f t="shared" si="34"/>
        <v>-</v>
      </c>
      <c r="N148" s="383" t="str">
        <f t="shared" si="35"/>
        <v>-</v>
      </c>
      <c r="O148" s="383" t="str">
        <f t="shared" si="36"/>
        <v>-</v>
      </c>
      <c r="P148" s="383" t="str">
        <f t="shared" si="37"/>
        <v>-</v>
      </c>
      <c r="Q148" s="383" t="str">
        <f t="shared" si="38"/>
        <v>-</v>
      </c>
      <c r="R148" s="383" t="str">
        <f t="shared" si="39"/>
        <v>-</v>
      </c>
      <c r="S148" s="383" t="str">
        <f t="shared" si="40"/>
        <v>-</v>
      </c>
      <c r="T148" s="384">
        <f t="shared" si="28"/>
        <v>0</v>
      </c>
      <c r="U148" s="385"/>
      <c r="V148" s="386"/>
      <c r="W148" s="382">
        <v>4</v>
      </c>
      <c r="X148" s="382">
        <v>0</v>
      </c>
      <c r="Y148" s="382">
        <v>4</v>
      </c>
      <c r="Z148" s="382">
        <v>0</v>
      </c>
      <c r="AA148" s="382">
        <v>4</v>
      </c>
      <c r="AB148" s="382">
        <v>0</v>
      </c>
      <c r="AC148" s="382">
        <v>7</v>
      </c>
      <c r="AD148" s="382">
        <v>0</v>
      </c>
      <c r="AE148" s="382">
        <v>5</v>
      </c>
      <c r="AF148" s="382">
        <v>0</v>
      </c>
      <c r="AG148" s="382">
        <v>8</v>
      </c>
      <c r="AH148" s="382">
        <v>1</v>
      </c>
      <c r="AI148" s="382">
        <v>3</v>
      </c>
      <c r="AJ148" s="382">
        <v>0</v>
      </c>
      <c r="AK148" s="382">
        <v>3</v>
      </c>
      <c r="AL148" s="382">
        <v>0</v>
      </c>
      <c r="AM148" s="382">
        <v>3</v>
      </c>
      <c r="AN148" s="382">
        <v>0</v>
      </c>
      <c r="AO148" s="382">
        <v>0</v>
      </c>
      <c r="AP148" s="382">
        <v>0</v>
      </c>
      <c r="AQ148" s="382">
        <v>0</v>
      </c>
      <c r="AR148" s="382">
        <v>0</v>
      </c>
      <c r="AS148" s="382">
        <v>1</v>
      </c>
      <c r="AT148" s="382">
        <v>1</v>
      </c>
      <c r="AU148" s="388"/>
      <c r="AV148" s="388">
        <f t="shared" si="41"/>
        <v>42</v>
      </c>
      <c r="AW148" s="388">
        <f t="shared" si="41"/>
        <v>2</v>
      </c>
      <c r="AX148" s="388"/>
      <c r="AY148" s="382"/>
      <c r="AZ148" s="382"/>
      <c r="BA148" s="382"/>
      <c r="BB148" s="382"/>
      <c r="BC148" s="382"/>
      <c r="BD148" s="382"/>
      <c r="BE148" s="382"/>
      <c r="BF148" s="382"/>
      <c r="BG148" s="382"/>
      <c r="BH148" s="382"/>
      <c r="BI148" s="382"/>
      <c r="BJ148" s="382"/>
      <c r="BK148" s="390"/>
    </row>
    <row r="149" spans="1:63" s="344" customFormat="1" x14ac:dyDescent="0.25">
      <c r="A149" s="381">
        <v>142</v>
      </c>
      <c r="B149" s="382">
        <v>6953156284906</v>
      </c>
      <c r="C149" s="382">
        <v>743961</v>
      </c>
      <c r="D149" s="382" t="s">
        <v>374</v>
      </c>
      <c r="E149" s="382" t="s">
        <v>375</v>
      </c>
      <c r="F149" s="382">
        <v>34.5</v>
      </c>
      <c r="G149" s="382">
        <v>69</v>
      </c>
      <c r="H149" s="383" t="str">
        <f t="shared" si="29"/>
        <v>-</v>
      </c>
      <c r="I149" s="383" t="str">
        <f t="shared" si="30"/>
        <v>-</v>
      </c>
      <c r="J149" s="383" t="str">
        <f t="shared" si="31"/>
        <v>-</v>
      </c>
      <c r="K149" s="383" t="str">
        <f t="shared" si="32"/>
        <v>-</v>
      </c>
      <c r="L149" s="383" t="str">
        <f t="shared" si="33"/>
        <v>-</v>
      </c>
      <c r="M149" s="383" t="str">
        <f t="shared" si="34"/>
        <v>-</v>
      </c>
      <c r="N149" s="383" t="str">
        <f t="shared" si="35"/>
        <v>-</v>
      </c>
      <c r="O149" s="383" t="str">
        <f t="shared" si="36"/>
        <v>-</v>
      </c>
      <c r="P149" s="383" t="str">
        <f t="shared" si="37"/>
        <v>-</v>
      </c>
      <c r="Q149" s="383" t="str">
        <f t="shared" si="38"/>
        <v>-</v>
      </c>
      <c r="R149" s="383" t="str">
        <f t="shared" si="39"/>
        <v>-</v>
      </c>
      <c r="S149" s="383" t="str">
        <f t="shared" si="40"/>
        <v>-</v>
      </c>
      <c r="T149" s="384">
        <f t="shared" si="28"/>
        <v>0</v>
      </c>
      <c r="U149" s="385"/>
      <c r="V149" s="386"/>
      <c r="W149" s="382">
        <v>4</v>
      </c>
      <c r="X149" s="382">
        <v>0</v>
      </c>
      <c r="Y149" s="382">
        <v>4</v>
      </c>
      <c r="Z149" s="382">
        <v>0</v>
      </c>
      <c r="AA149" s="382">
        <v>6</v>
      </c>
      <c r="AB149" s="382">
        <v>0</v>
      </c>
      <c r="AC149" s="382">
        <v>9</v>
      </c>
      <c r="AD149" s="382">
        <v>0</v>
      </c>
      <c r="AE149" s="382">
        <v>5</v>
      </c>
      <c r="AF149" s="382">
        <v>0</v>
      </c>
      <c r="AG149" s="382">
        <v>8</v>
      </c>
      <c r="AH149" s="382">
        <v>0</v>
      </c>
      <c r="AI149" s="382">
        <v>2</v>
      </c>
      <c r="AJ149" s="382">
        <v>0</v>
      </c>
      <c r="AK149" s="382">
        <v>4</v>
      </c>
      <c r="AL149" s="382">
        <v>0</v>
      </c>
      <c r="AM149" s="382">
        <v>5</v>
      </c>
      <c r="AN149" s="382">
        <v>1</v>
      </c>
      <c r="AO149" s="382">
        <v>2</v>
      </c>
      <c r="AP149" s="382">
        <v>0</v>
      </c>
      <c r="AQ149" s="382">
        <v>3</v>
      </c>
      <c r="AR149" s="382">
        <v>0</v>
      </c>
      <c r="AS149" s="382">
        <v>2</v>
      </c>
      <c r="AT149" s="382">
        <v>0</v>
      </c>
      <c r="AU149" s="388"/>
      <c r="AV149" s="388">
        <f t="shared" si="41"/>
        <v>54</v>
      </c>
      <c r="AW149" s="388">
        <f t="shared" si="41"/>
        <v>1</v>
      </c>
      <c r="AX149" s="388"/>
      <c r="AY149" s="382"/>
      <c r="AZ149" s="382"/>
      <c r="BA149" s="382"/>
      <c r="BB149" s="382"/>
      <c r="BC149" s="382"/>
      <c r="BD149" s="382"/>
      <c r="BE149" s="382"/>
      <c r="BF149" s="382"/>
      <c r="BG149" s="382"/>
      <c r="BH149" s="382"/>
      <c r="BI149" s="382"/>
      <c r="BJ149" s="382"/>
      <c r="BK149" s="390"/>
    </row>
    <row r="150" spans="1:63" s="344" customFormat="1" x14ac:dyDescent="0.25">
      <c r="A150" s="381">
        <v>143</v>
      </c>
      <c r="B150" s="382">
        <v>6953156284913</v>
      </c>
      <c r="C150" s="382">
        <v>743963</v>
      </c>
      <c r="D150" s="382" t="s">
        <v>376</v>
      </c>
      <c r="E150" s="382" t="s">
        <v>377</v>
      </c>
      <c r="F150" s="382">
        <v>34.5</v>
      </c>
      <c r="G150" s="382">
        <v>69</v>
      </c>
      <c r="H150" s="383" t="str">
        <f t="shared" si="29"/>
        <v>-</v>
      </c>
      <c r="I150" s="383" t="str">
        <f t="shared" si="30"/>
        <v>-</v>
      </c>
      <c r="J150" s="383" t="str">
        <f t="shared" si="31"/>
        <v>-</v>
      </c>
      <c r="K150" s="383" t="str">
        <f t="shared" si="32"/>
        <v>-</v>
      </c>
      <c r="L150" s="383" t="str">
        <f t="shared" si="33"/>
        <v>-</v>
      </c>
      <c r="M150" s="383" t="str">
        <f t="shared" si="34"/>
        <v>-</v>
      </c>
      <c r="N150" s="383" t="str">
        <f t="shared" si="35"/>
        <v>-</v>
      </c>
      <c r="O150" s="383" t="str">
        <f t="shared" si="36"/>
        <v>-</v>
      </c>
      <c r="P150" s="383" t="str">
        <f t="shared" si="37"/>
        <v>-</v>
      </c>
      <c r="Q150" s="383" t="str">
        <f t="shared" si="38"/>
        <v>-</v>
      </c>
      <c r="R150" s="383" t="str">
        <f t="shared" si="39"/>
        <v>-</v>
      </c>
      <c r="S150" s="383" t="str">
        <f t="shared" si="40"/>
        <v>-</v>
      </c>
      <c r="T150" s="384">
        <f t="shared" si="28"/>
        <v>0</v>
      </c>
      <c r="U150" s="385"/>
      <c r="V150" s="386"/>
      <c r="W150" s="382">
        <v>4</v>
      </c>
      <c r="X150" s="382">
        <v>0</v>
      </c>
      <c r="Y150" s="382">
        <v>4</v>
      </c>
      <c r="Z150" s="382">
        <v>0</v>
      </c>
      <c r="AA150" s="382">
        <v>6</v>
      </c>
      <c r="AB150" s="382">
        <v>0</v>
      </c>
      <c r="AC150" s="382">
        <v>9</v>
      </c>
      <c r="AD150" s="382">
        <v>0</v>
      </c>
      <c r="AE150" s="382">
        <v>6</v>
      </c>
      <c r="AF150" s="382">
        <v>0</v>
      </c>
      <c r="AG150" s="382">
        <v>8</v>
      </c>
      <c r="AH150" s="382">
        <v>0</v>
      </c>
      <c r="AI150" s="382">
        <v>3</v>
      </c>
      <c r="AJ150" s="382">
        <v>0</v>
      </c>
      <c r="AK150" s="382">
        <v>4</v>
      </c>
      <c r="AL150" s="382">
        <v>0</v>
      </c>
      <c r="AM150" s="382">
        <v>5</v>
      </c>
      <c r="AN150" s="382">
        <v>0</v>
      </c>
      <c r="AO150" s="382">
        <v>2</v>
      </c>
      <c r="AP150" s="382">
        <v>0</v>
      </c>
      <c r="AQ150" s="382">
        <v>2</v>
      </c>
      <c r="AR150" s="382">
        <v>0</v>
      </c>
      <c r="AS150" s="382">
        <v>1</v>
      </c>
      <c r="AT150" s="382">
        <v>0</v>
      </c>
      <c r="AU150" s="388"/>
      <c r="AV150" s="388">
        <f t="shared" si="41"/>
        <v>54</v>
      </c>
      <c r="AW150" s="388">
        <f t="shared" si="41"/>
        <v>0</v>
      </c>
      <c r="AX150" s="388"/>
      <c r="AY150" s="382"/>
      <c r="AZ150" s="382"/>
      <c r="BA150" s="382"/>
      <c r="BB150" s="382"/>
      <c r="BC150" s="382"/>
      <c r="BD150" s="382"/>
      <c r="BE150" s="382"/>
      <c r="BF150" s="382"/>
      <c r="BG150" s="382"/>
      <c r="BH150" s="382"/>
      <c r="BI150" s="382"/>
      <c r="BJ150" s="382"/>
      <c r="BK150" s="390"/>
    </row>
    <row r="151" spans="1:63" s="344" customFormat="1" x14ac:dyDescent="0.25">
      <c r="A151" s="381">
        <v>144</v>
      </c>
      <c r="B151" s="382">
        <v>6953156284920</v>
      </c>
      <c r="C151" s="382">
        <v>743965</v>
      </c>
      <c r="D151" s="382" t="s">
        <v>378</v>
      </c>
      <c r="E151" s="382" t="s">
        <v>379</v>
      </c>
      <c r="F151" s="382">
        <v>34.5</v>
      </c>
      <c r="G151" s="382">
        <v>69</v>
      </c>
      <c r="H151" s="383" t="str">
        <f t="shared" si="29"/>
        <v>-</v>
      </c>
      <c r="I151" s="383" t="str">
        <f t="shared" si="30"/>
        <v>-</v>
      </c>
      <c r="J151" s="383" t="str">
        <f t="shared" si="31"/>
        <v>-</v>
      </c>
      <c r="K151" s="383" t="str">
        <f t="shared" si="32"/>
        <v>-</v>
      </c>
      <c r="L151" s="383" t="str">
        <f t="shared" si="33"/>
        <v>-</v>
      </c>
      <c r="M151" s="383" t="str">
        <f t="shared" si="34"/>
        <v>-</v>
      </c>
      <c r="N151" s="383" t="str">
        <f t="shared" si="35"/>
        <v>-</v>
      </c>
      <c r="O151" s="383" t="str">
        <f t="shared" si="36"/>
        <v>-</v>
      </c>
      <c r="P151" s="383" t="str">
        <f t="shared" si="37"/>
        <v>-</v>
      </c>
      <c r="Q151" s="383" t="str">
        <f t="shared" si="38"/>
        <v>-</v>
      </c>
      <c r="R151" s="383" t="str">
        <f t="shared" si="39"/>
        <v>-</v>
      </c>
      <c r="S151" s="383" t="str">
        <f t="shared" si="40"/>
        <v>-</v>
      </c>
      <c r="T151" s="384">
        <f t="shared" si="28"/>
        <v>0</v>
      </c>
      <c r="U151" s="385"/>
      <c r="V151" s="386"/>
      <c r="W151" s="382">
        <v>4</v>
      </c>
      <c r="X151" s="382">
        <v>0</v>
      </c>
      <c r="Y151" s="382">
        <v>4</v>
      </c>
      <c r="Z151" s="382">
        <v>0</v>
      </c>
      <c r="AA151" s="382">
        <v>5</v>
      </c>
      <c r="AB151" s="382">
        <v>1</v>
      </c>
      <c r="AC151" s="382">
        <v>10</v>
      </c>
      <c r="AD151" s="382">
        <v>0</v>
      </c>
      <c r="AE151" s="382">
        <v>6</v>
      </c>
      <c r="AF151" s="382">
        <v>0</v>
      </c>
      <c r="AG151" s="382">
        <v>6</v>
      </c>
      <c r="AH151" s="382">
        <v>1</v>
      </c>
      <c r="AI151" s="382">
        <v>3</v>
      </c>
      <c r="AJ151" s="382">
        <v>0</v>
      </c>
      <c r="AK151" s="382">
        <v>4</v>
      </c>
      <c r="AL151" s="382">
        <v>0</v>
      </c>
      <c r="AM151" s="382">
        <v>6</v>
      </c>
      <c r="AN151" s="382">
        <v>0</v>
      </c>
      <c r="AO151" s="382">
        <v>2</v>
      </c>
      <c r="AP151" s="382">
        <v>0</v>
      </c>
      <c r="AQ151" s="382">
        <v>3</v>
      </c>
      <c r="AR151" s="382">
        <v>0</v>
      </c>
      <c r="AS151" s="382">
        <v>2</v>
      </c>
      <c r="AT151" s="382">
        <v>0</v>
      </c>
      <c r="AU151" s="388"/>
      <c r="AV151" s="388">
        <f t="shared" si="41"/>
        <v>55</v>
      </c>
      <c r="AW151" s="388">
        <f t="shared" si="41"/>
        <v>2</v>
      </c>
      <c r="AX151" s="388"/>
      <c r="AY151" s="382"/>
      <c r="AZ151" s="382"/>
      <c r="BA151" s="382"/>
      <c r="BB151" s="382"/>
      <c r="BC151" s="382"/>
      <c r="BD151" s="382"/>
      <c r="BE151" s="382"/>
      <c r="BF151" s="382"/>
      <c r="BG151" s="382"/>
      <c r="BH151" s="382"/>
      <c r="BI151" s="382"/>
      <c r="BJ151" s="382"/>
      <c r="BK151" s="390"/>
    </row>
    <row r="152" spans="1:63" s="344" customFormat="1" x14ac:dyDescent="0.25">
      <c r="A152" s="381">
        <v>145</v>
      </c>
      <c r="B152" s="382">
        <v>6953156285798</v>
      </c>
      <c r="C152" s="382">
        <v>743966</v>
      </c>
      <c r="D152" s="382" t="s">
        <v>380</v>
      </c>
      <c r="E152" s="382" t="s">
        <v>381</v>
      </c>
      <c r="F152" s="382">
        <v>29.5</v>
      </c>
      <c r="G152" s="382">
        <v>59</v>
      </c>
      <c r="H152" s="383" t="str">
        <f t="shared" si="29"/>
        <v>-</v>
      </c>
      <c r="I152" s="383" t="str">
        <f t="shared" si="30"/>
        <v>-</v>
      </c>
      <c r="J152" s="383" t="str">
        <f t="shared" si="31"/>
        <v>-</v>
      </c>
      <c r="K152" s="383" t="str">
        <f t="shared" si="32"/>
        <v>-</v>
      </c>
      <c r="L152" s="383" t="str">
        <f t="shared" si="33"/>
        <v>-</v>
      </c>
      <c r="M152" s="383" t="str">
        <f t="shared" si="34"/>
        <v>-</v>
      </c>
      <c r="N152" s="383" t="str">
        <f t="shared" si="35"/>
        <v>-</v>
      </c>
      <c r="O152" s="383" t="str">
        <f t="shared" si="36"/>
        <v>-</v>
      </c>
      <c r="P152" s="383" t="str">
        <f t="shared" si="37"/>
        <v>-</v>
      </c>
      <c r="Q152" s="383" t="str">
        <f t="shared" si="38"/>
        <v>-</v>
      </c>
      <c r="R152" s="383" t="str">
        <f t="shared" si="39"/>
        <v>-</v>
      </c>
      <c r="S152" s="383" t="str">
        <f t="shared" si="40"/>
        <v>-</v>
      </c>
      <c r="T152" s="384">
        <f t="shared" si="28"/>
        <v>0</v>
      </c>
      <c r="U152" s="385"/>
      <c r="V152" s="386"/>
      <c r="W152" s="382">
        <v>4</v>
      </c>
      <c r="X152" s="382">
        <v>0</v>
      </c>
      <c r="Y152" s="382">
        <v>3</v>
      </c>
      <c r="Z152" s="382">
        <v>0</v>
      </c>
      <c r="AA152" s="382">
        <v>4</v>
      </c>
      <c r="AB152" s="382">
        <v>0</v>
      </c>
      <c r="AC152" s="382">
        <v>9</v>
      </c>
      <c r="AD152" s="382">
        <v>0</v>
      </c>
      <c r="AE152" s="382">
        <v>6</v>
      </c>
      <c r="AF152" s="382">
        <v>0</v>
      </c>
      <c r="AG152" s="382">
        <v>10</v>
      </c>
      <c r="AH152" s="382">
        <v>0</v>
      </c>
      <c r="AI152" s="382">
        <v>3</v>
      </c>
      <c r="AJ152" s="382">
        <v>0</v>
      </c>
      <c r="AK152" s="382">
        <v>4</v>
      </c>
      <c r="AL152" s="382">
        <v>0</v>
      </c>
      <c r="AM152" s="382">
        <v>6</v>
      </c>
      <c r="AN152" s="382">
        <v>0</v>
      </c>
      <c r="AO152" s="382">
        <v>2</v>
      </c>
      <c r="AP152" s="382">
        <v>0</v>
      </c>
      <c r="AQ152" s="382">
        <v>2</v>
      </c>
      <c r="AR152" s="382">
        <v>0</v>
      </c>
      <c r="AS152" s="382">
        <v>2</v>
      </c>
      <c r="AT152" s="382">
        <v>0</v>
      </c>
      <c r="AU152" s="388"/>
      <c r="AV152" s="388">
        <f t="shared" si="41"/>
        <v>55</v>
      </c>
      <c r="AW152" s="388">
        <f t="shared" si="41"/>
        <v>0</v>
      </c>
      <c r="AX152" s="388"/>
      <c r="AY152" s="382"/>
      <c r="AZ152" s="382"/>
      <c r="BA152" s="382"/>
      <c r="BB152" s="382"/>
      <c r="BC152" s="382"/>
      <c r="BD152" s="382"/>
      <c r="BE152" s="382"/>
      <c r="BF152" s="382"/>
      <c r="BG152" s="382"/>
      <c r="BH152" s="382"/>
      <c r="BI152" s="382"/>
      <c r="BJ152" s="382"/>
      <c r="BK152" s="390"/>
    </row>
    <row r="153" spans="1:63" s="344" customFormat="1" x14ac:dyDescent="0.25">
      <c r="A153" s="381">
        <v>146</v>
      </c>
      <c r="B153" s="382">
        <v>6953156279025</v>
      </c>
      <c r="C153" s="382">
        <v>743968</v>
      </c>
      <c r="D153" s="382" t="s">
        <v>382</v>
      </c>
      <c r="E153" s="382" t="s">
        <v>383</v>
      </c>
      <c r="F153" s="382">
        <v>24.5</v>
      </c>
      <c r="G153" s="382">
        <v>49</v>
      </c>
      <c r="H153" s="383" t="str">
        <f t="shared" si="29"/>
        <v>-</v>
      </c>
      <c r="I153" s="383" t="str">
        <f t="shared" si="30"/>
        <v>-</v>
      </c>
      <c r="J153" s="383" t="str">
        <f t="shared" si="31"/>
        <v>-</v>
      </c>
      <c r="K153" s="383" t="str">
        <f t="shared" si="32"/>
        <v>-</v>
      </c>
      <c r="L153" s="383" t="str">
        <f t="shared" si="33"/>
        <v>-</v>
      </c>
      <c r="M153" s="383" t="str">
        <f t="shared" si="34"/>
        <v>-</v>
      </c>
      <c r="N153" s="383" t="str">
        <f t="shared" si="35"/>
        <v>-</v>
      </c>
      <c r="O153" s="383" t="str">
        <f t="shared" si="36"/>
        <v>-</v>
      </c>
      <c r="P153" s="383" t="str">
        <f t="shared" si="37"/>
        <v>-</v>
      </c>
      <c r="Q153" s="383" t="str">
        <f t="shared" si="38"/>
        <v>-</v>
      </c>
      <c r="R153" s="383" t="str">
        <f t="shared" si="39"/>
        <v>-</v>
      </c>
      <c r="S153" s="383" t="str">
        <f t="shared" si="40"/>
        <v>-</v>
      </c>
      <c r="T153" s="384">
        <f t="shared" si="28"/>
        <v>0</v>
      </c>
      <c r="U153" s="385"/>
      <c r="V153" s="386"/>
      <c r="W153" s="382">
        <v>4</v>
      </c>
      <c r="X153" s="382">
        <v>0</v>
      </c>
      <c r="Y153" s="382">
        <v>3</v>
      </c>
      <c r="Z153" s="382">
        <v>0</v>
      </c>
      <c r="AA153" s="382">
        <v>6</v>
      </c>
      <c r="AB153" s="382">
        <v>0</v>
      </c>
      <c r="AC153" s="382">
        <v>10</v>
      </c>
      <c r="AD153" s="382">
        <v>0</v>
      </c>
      <c r="AE153" s="382">
        <v>1</v>
      </c>
      <c r="AF153" s="382">
        <v>0</v>
      </c>
      <c r="AG153" s="382">
        <v>1</v>
      </c>
      <c r="AH153" s="382">
        <v>1</v>
      </c>
      <c r="AI153" s="382">
        <v>2</v>
      </c>
      <c r="AJ153" s="382">
        <v>0</v>
      </c>
      <c r="AK153" s="382">
        <v>4</v>
      </c>
      <c r="AL153" s="382">
        <v>0</v>
      </c>
      <c r="AM153" s="382">
        <v>1</v>
      </c>
      <c r="AN153" s="382">
        <v>0</v>
      </c>
      <c r="AO153" s="382">
        <v>3</v>
      </c>
      <c r="AP153" s="382">
        <v>0</v>
      </c>
      <c r="AQ153" s="382">
        <v>1</v>
      </c>
      <c r="AR153" s="382">
        <v>1</v>
      </c>
      <c r="AS153" s="382">
        <v>0</v>
      </c>
      <c r="AT153" s="382">
        <v>0</v>
      </c>
      <c r="AU153" s="388"/>
      <c r="AV153" s="388">
        <f t="shared" si="41"/>
        <v>36</v>
      </c>
      <c r="AW153" s="388">
        <f t="shared" si="41"/>
        <v>2</v>
      </c>
      <c r="AX153" s="388"/>
      <c r="AY153" s="382"/>
      <c r="AZ153" s="382"/>
      <c r="BA153" s="382"/>
      <c r="BB153" s="382"/>
      <c r="BC153" s="382"/>
      <c r="BD153" s="382"/>
      <c r="BE153" s="382"/>
      <c r="BF153" s="382"/>
      <c r="BG153" s="382"/>
      <c r="BH153" s="382"/>
      <c r="BI153" s="382"/>
      <c r="BJ153" s="382"/>
      <c r="BK153" s="390"/>
    </row>
    <row r="154" spans="1:63" s="344" customFormat="1" x14ac:dyDescent="0.25">
      <c r="A154" s="381">
        <v>147</v>
      </c>
      <c r="B154" s="382">
        <v>6953156279018</v>
      </c>
      <c r="C154" s="382">
        <v>743975</v>
      </c>
      <c r="D154" s="382" t="s">
        <v>384</v>
      </c>
      <c r="E154" s="382" t="s">
        <v>385</v>
      </c>
      <c r="F154" s="382">
        <v>24.5</v>
      </c>
      <c r="G154" s="382">
        <v>49</v>
      </c>
      <c r="H154" s="383" t="str">
        <f t="shared" si="29"/>
        <v>-</v>
      </c>
      <c r="I154" s="383" t="str">
        <f t="shared" si="30"/>
        <v>-</v>
      </c>
      <c r="J154" s="383" t="str">
        <f t="shared" si="31"/>
        <v>-</v>
      </c>
      <c r="K154" s="383" t="str">
        <f t="shared" si="32"/>
        <v>-</v>
      </c>
      <c r="L154" s="383" t="str">
        <f t="shared" si="33"/>
        <v>-</v>
      </c>
      <c r="M154" s="383" t="str">
        <f t="shared" si="34"/>
        <v>-</v>
      </c>
      <c r="N154" s="383" t="str">
        <f t="shared" si="35"/>
        <v>-</v>
      </c>
      <c r="O154" s="383" t="str">
        <f t="shared" si="36"/>
        <v>-</v>
      </c>
      <c r="P154" s="383" t="str">
        <f t="shared" si="37"/>
        <v>-</v>
      </c>
      <c r="Q154" s="383" t="str">
        <f t="shared" si="38"/>
        <v>-</v>
      </c>
      <c r="R154" s="383" t="str">
        <f t="shared" si="39"/>
        <v>-</v>
      </c>
      <c r="S154" s="383" t="str">
        <f t="shared" si="40"/>
        <v>-</v>
      </c>
      <c r="T154" s="384">
        <f t="shared" si="28"/>
        <v>0</v>
      </c>
      <c r="U154" s="385"/>
      <c r="V154" s="386"/>
      <c r="W154" s="382">
        <v>6</v>
      </c>
      <c r="X154" s="382">
        <v>0</v>
      </c>
      <c r="Y154" s="382">
        <v>2</v>
      </c>
      <c r="Z154" s="382">
        <v>0</v>
      </c>
      <c r="AA154" s="382">
        <v>8</v>
      </c>
      <c r="AB154" s="382">
        <v>0</v>
      </c>
      <c r="AC154" s="382">
        <v>26</v>
      </c>
      <c r="AD154" s="382">
        <v>0</v>
      </c>
      <c r="AE154" s="382">
        <v>1</v>
      </c>
      <c r="AF154" s="382">
        <v>0</v>
      </c>
      <c r="AG154" s="382">
        <v>13</v>
      </c>
      <c r="AH154" s="382">
        <v>0</v>
      </c>
      <c r="AI154" s="382">
        <v>2</v>
      </c>
      <c r="AJ154" s="382">
        <v>0</v>
      </c>
      <c r="AK154" s="382">
        <v>5</v>
      </c>
      <c r="AL154" s="382">
        <v>0</v>
      </c>
      <c r="AM154" s="382">
        <v>1</v>
      </c>
      <c r="AN154" s="382">
        <v>3</v>
      </c>
      <c r="AO154" s="382">
        <v>3</v>
      </c>
      <c r="AP154" s="382">
        <v>0</v>
      </c>
      <c r="AQ154" s="382">
        <v>1</v>
      </c>
      <c r="AR154" s="382">
        <v>0</v>
      </c>
      <c r="AS154" s="382">
        <v>1</v>
      </c>
      <c r="AT154" s="382">
        <v>0</v>
      </c>
      <c r="AU154" s="388"/>
      <c r="AV154" s="388">
        <f t="shared" si="41"/>
        <v>69</v>
      </c>
      <c r="AW154" s="388">
        <f t="shared" si="41"/>
        <v>3</v>
      </c>
      <c r="AX154" s="388"/>
      <c r="AY154" s="382"/>
      <c r="AZ154" s="382"/>
      <c r="BA154" s="382"/>
      <c r="BB154" s="382"/>
      <c r="BC154" s="382"/>
      <c r="BD154" s="382"/>
      <c r="BE154" s="382"/>
      <c r="BF154" s="382"/>
      <c r="BG154" s="382"/>
      <c r="BH154" s="382"/>
      <c r="BI154" s="382"/>
      <c r="BJ154" s="382"/>
      <c r="BK154" s="390"/>
    </row>
    <row r="155" spans="1:63" s="344" customFormat="1" x14ac:dyDescent="0.25">
      <c r="A155" s="381">
        <v>148</v>
      </c>
      <c r="B155" s="382">
        <v>6953156285804</v>
      </c>
      <c r="C155" s="382">
        <v>744168</v>
      </c>
      <c r="D155" s="382" t="s">
        <v>386</v>
      </c>
      <c r="E155" s="382" t="s">
        <v>387</v>
      </c>
      <c r="F155" s="382">
        <v>29.5</v>
      </c>
      <c r="G155" s="382">
        <v>59</v>
      </c>
      <c r="H155" s="383" t="str">
        <f t="shared" si="29"/>
        <v>-</v>
      </c>
      <c r="I155" s="383" t="str">
        <f t="shared" si="30"/>
        <v>-</v>
      </c>
      <c r="J155" s="383" t="str">
        <f t="shared" si="31"/>
        <v>-</v>
      </c>
      <c r="K155" s="383" t="str">
        <f t="shared" si="32"/>
        <v>-</v>
      </c>
      <c r="L155" s="383" t="str">
        <f t="shared" si="33"/>
        <v>-</v>
      </c>
      <c r="M155" s="383" t="str">
        <f t="shared" si="34"/>
        <v>-</v>
      </c>
      <c r="N155" s="383" t="str">
        <f t="shared" si="35"/>
        <v>-</v>
      </c>
      <c r="O155" s="383" t="str">
        <f t="shared" si="36"/>
        <v>-</v>
      </c>
      <c r="P155" s="383" t="str">
        <f t="shared" si="37"/>
        <v>-</v>
      </c>
      <c r="Q155" s="383" t="str">
        <f t="shared" si="38"/>
        <v>-</v>
      </c>
      <c r="R155" s="383" t="str">
        <f t="shared" si="39"/>
        <v>-</v>
      </c>
      <c r="S155" s="383" t="str">
        <f t="shared" si="40"/>
        <v>-</v>
      </c>
      <c r="T155" s="384">
        <f t="shared" si="28"/>
        <v>0</v>
      </c>
      <c r="U155" s="385"/>
      <c r="V155" s="386"/>
      <c r="W155" s="382">
        <v>4</v>
      </c>
      <c r="X155" s="382">
        <v>0</v>
      </c>
      <c r="Y155" s="382">
        <v>3</v>
      </c>
      <c r="Z155" s="382">
        <v>0</v>
      </c>
      <c r="AA155" s="382">
        <v>5</v>
      </c>
      <c r="AB155" s="382">
        <v>0</v>
      </c>
      <c r="AC155" s="382">
        <v>9</v>
      </c>
      <c r="AD155" s="382">
        <v>0</v>
      </c>
      <c r="AE155" s="382">
        <v>5</v>
      </c>
      <c r="AF155" s="382">
        <v>0</v>
      </c>
      <c r="AG155" s="382">
        <v>8</v>
      </c>
      <c r="AH155" s="382">
        <v>0</v>
      </c>
      <c r="AI155" s="382">
        <v>2</v>
      </c>
      <c r="AJ155" s="382">
        <v>0</v>
      </c>
      <c r="AK155" s="382">
        <v>4</v>
      </c>
      <c r="AL155" s="382">
        <v>0</v>
      </c>
      <c r="AM155" s="382">
        <v>6</v>
      </c>
      <c r="AN155" s="382">
        <v>0</v>
      </c>
      <c r="AO155" s="382">
        <v>0</v>
      </c>
      <c r="AP155" s="382">
        <v>0</v>
      </c>
      <c r="AQ155" s="382">
        <v>2</v>
      </c>
      <c r="AR155" s="382">
        <v>0</v>
      </c>
      <c r="AS155" s="382">
        <v>1</v>
      </c>
      <c r="AT155" s="382">
        <v>0</v>
      </c>
      <c r="AU155" s="388"/>
      <c r="AV155" s="388">
        <f t="shared" si="41"/>
        <v>49</v>
      </c>
      <c r="AW155" s="388">
        <f t="shared" si="41"/>
        <v>0</v>
      </c>
      <c r="AX155" s="388"/>
      <c r="AY155" s="382"/>
      <c r="AZ155" s="382"/>
      <c r="BA155" s="382"/>
      <c r="BB155" s="382"/>
      <c r="BC155" s="382"/>
      <c r="BD155" s="382"/>
      <c r="BE155" s="382"/>
      <c r="BF155" s="382"/>
      <c r="BG155" s="382"/>
      <c r="BH155" s="382"/>
      <c r="BI155" s="382"/>
      <c r="BJ155" s="382"/>
      <c r="BK155" s="390"/>
    </row>
    <row r="156" spans="1:63" s="344" customFormat="1" x14ac:dyDescent="0.25">
      <c r="A156" s="381">
        <v>149</v>
      </c>
      <c r="B156" s="382">
        <v>6953156285460</v>
      </c>
      <c r="C156" s="382">
        <v>746545</v>
      </c>
      <c r="D156" s="382" t="s">
        <v>431</v>
      </c>
      <c r="E156" s="382" t="s">
        <v>432</v>
      </c>
      <c r="F156" s="382">
        <v>74.5</v>
      </c>
      <c r="G156" s="382">
        <v>159</v>
      </c>
      <c r="H156" s="383" t="str">
        <f t="shared" si="29"/>
        <v>-</v>
      </c>
      <c r="I156" s="383" t="str">
        <f t="shared" si="30"/>
        <v>-</v>
      </c>
      <c r="J156" s="383" t="str">
        <f t="shared" si="31"/>
        <v>-</v>
      </c>
      <c r="K156" s="383" t="str">
        <f t="shared" si="32"/>
        <v>-</v>
      </c>
      <c r="L156" s="383" t="str">
        <f t="shared" si="33"/>
        <v>-</v>
      </c>
      <c r="M156" s="383" t="str">
        <f t="shared" si="34"/>
        <v>-</v>
      </c>
      <c r="N156" s="383" t="str">
        <f t="shared" si="35"/>
        <v>-</v>
      </c>
      <c r="O156" s="383" t="str">
        <f t="shared" si="36"/>
        <v>-</v>
      </c>
      <c r="P156" s="383" t="str">
        <f t="shared" si="37"/>
        <v>-</v>
      </c>
      <c r="Q156" s="383" t="str">
        <f t="shared" si="38"/>
        <v>-</v>
      </c>
      <c r="R156" s="383" t="str">
        <f t="shared" si="39"/>
        <v>-</v>
      </c>
      <c r="S156" s="383" t="str">
        <f t="shared" si="40"/>
        <v>-</v>
      </c>
      <c r="T156" s="384">
        <f t="shared" si="28"/>
        <v>0</v>
      </c>
      <c r="U156" s="385"/>
      <c r="V156" s="386"/>
      <c r="W156" s="382">
        <v>0</v>
      </c>
      <c r="X156" s="382">
        <v>0</v>
      </c>
      <c r="Y156" s="382">
        <v>0</v>
      </c>
      <c r="Z156" s="382">
        <v>0</v>
      </c>
      <c r="AA156" s="382">
        <v>0</v>
      </c>
      <c r="AB156" s="382">
        <v>0</v>
      </c>
      <c r="AC156" s="382">
        <v>0</v>
      </c>
      <c r="AD156" s="382">
        <v>0</v>
      </c>
      <c r="AE156" s="382">
        <v>0</v>
      </c>
      <c r="AF156" s="382">
        <v>0</v>
      </c>
      <c r="AG156" s="382">
        <v>0</v>
      </c>
      <c r="AH156" s="382">
        <v>0</v>
      </c>
      <c r="AI156" s="382">
        <v>0</v>
      </c>
      <c r="AJ156" s="382">
        <v>0</v>
      </c>
      <c r="AK156" s="382">
        <v>0</v>
      </c>
      <c r="AL156" s="382">
        <v>0</v>
      </c>
      <c r="AM156" s="382">
        <v>0</v>
      </c>
      <c r="AN156" s="382">
        <v>0</v>
      </c>
      <c r="AO156" s="382">
        <v>0</v>
      </c>
      <c r="AP156" s="382">
        <v>0</v>
      </c>
      <c r="AQ156" s="382">
        <v>0</v>
      </c>
      <c r="AR156" s="382">
        <v>0</v>
      </c>
      <c r="AS156" s="382">
        <v>0</v>
      </c>
      <c r="AT156" s="382">
        <v>0</v>
      </c>
      <c r="AU156" s="388"/>
      <c r="AV156" s="388">
        <f t="shared" si="41"/>
        <v>0</v>
      </c>
      <c r="AW156" s="388">
        <f t="shared" si="41"/>
        <v>0</v>
      </c>
      <c r="AX156" s="388"/>
      <c r="AY156" s="382"/>
      <c r="AZ156" s="382"/>
      <c r="BA156" s="382"/>
      <c r="BB156" s="382"/>
      <c r="BC156" s="382"/>
      <c r="BD156" s="382"/>
      <c r="BE156" s="382"/>
      <c r="BF156" s="382"/>
      <c r="BG156" s="382"/>
      <c r="BH156" s="382"/>
      <c r="BI156" s="382"/>
      <c r="BJ156" s="382"/>
      <c r="BK156" s="390"/>
    </row>
    <row r="157" spans="1:63" s="344" customFormat="1" x14ac:dyDescent="0.25">
      <c r="A157" s="381">
        <v>150</v>
      </c>
      <c r="B157" s="382">
        <v>6953156279643</v>
      </c>
      <c r="C157" s="382">
        <v>746546</v>
      </c>
      <c r="D157" s="382" t="s">
        <v>433</v>
      </c>
      <c r="E157" s="382" t="s">
        <v>434</v>
      </c>
      <c r="F157" s="382">
        <v>44.5</v>
      </c>
      <c r="G157" s="382">
        <v>99</v>
      </c>
      <c r="H157" s="383" t="str">
        <f t="shared" si="29"/>
        <v>-</v>
      </c>
      <c r="I157" s="383" t="str">
        <f t="shared" si="30"/>
        <v>-</v>
      </c>
      <c r="J157" s="383" t="str">
        <f t="shared" si="31"/>
        <v>-</v>
      </c>
      <c r="K157" s="383" t="str">
        <f t="shared" si="32"/>
        <v>-</v>
      </c>
      <c r="L157" s="383" t="str">
        <f t="shared" si="33"/>
        <v>-</v>
      </c>
      <c r="M157" s="383" t="str">
        <f t="shared" si="34"/>
        <v>-</v>
      </c>
      <c r="N157" s="383" t="str">
        <f t="shared" si="35"/>
        <v>-</v>
      </c>
      <c r="O157" s="383" t="str">
        <f t="shared" si="36"/>
        <v>-</v>
      </c>
      <c r="P157" s="383" t="str">
        <f t="shared" si="37"/>
        <v>-</v>
      </c>
      <c r="Q157" s="383" t="str">
        <f t="shared" si="38"/>
        <v>-</v>
      </c>
      <c r="R157" s="383" t="str">
        <f t="shared" si="39"/>
        <v>-</v>
      </c>
      <c r="S157" s="383" t="str">
        <f t="shared" si="40"/>
        <v>-</v>
      </c>
      <c r="T157" s="384">
        <f t="shared" si="28"/>
        <v>0</v>
      </c>
      <c r="U157" s="385"/>
      <c r="V157" s="386"/>
      <c r="W157" s="382">
        <v>4</v>
      </c>
      <c r="X157" s="382">
        <v>0</v>
      </c>
      <c r="Y157" s="382">
        <v>2</v>
      </c>
      <c r="Z157" s="382">
        <v>0</v>
      </c>
      <c r="AA157" s="382">
        <v>4</v>
      </c>
      <c r="AB157" s="382">
        <v>0</v>
      </c>
      <c r="AC157" s="382">
        <v>6</v>
      </c>
      <c r="AD157" s="382">
        <v>0</v>
      </c>
      <c r="AE157" s="382">
        <v>4</v>
      </c>
      <c r="AF157" s="382">
        <v>0</v>
      </c>
      <c r="AG157" s="382">
        <v>10</v>
      </c>
      <c r="AH157" s="382">
        <v>0</v>
      </c>
      <c r="AI157" s="382">
        <v>2</v>
      </c>
      <c r="AJ157" s="382">
        <v>0</v>
      </c>
      <c r="AK157" s="382">
        <v>4</v>
      </c>
      <c r="AL157" s="382">
        <v>0</v>
      </c>
      <c r="AM157" s="382">
        <v>6</v>
      </c>
      <c r="AN157" s="382">
        <v>0</v>
      </c>
      <c r="AO157" s="382">
        <v>2</v>
      </c>
      <c r="AP157" s="382">
        <v>0</v>
      </c>
      <c r="AQ157" s="382">
        <v>2</v>
      </c>
      <c r="AR157" s="382">
        <v>0</v>
      </c>
      <c r="AS157" s="382">
        <v>2</v>
      </c>
      <c r="AT157" s="382">
        <v>0</v>
      </c>
      <c r="AU157" s="388"/>
      <c r="AV157" s="388">
        <f t="shared" si="41"/>
        <v>48</v>
      </c>
      <c r="AW157" s="388">
        <f t="shared" si="41"/>
        <v>0</v>
      </c>
      <c r="AX157" s="388"/>
      <c r="AY157" s="382"/>
      <c r="AZ157" s="382"/>
      <c r="BA157" s="382"/>
      <c r="BB157" s="382"/>
      <c r="BC157" s="382"/>
      <c r="BD157" s="382"/>
      <c r="BE157" s="382"/>
      <c r="BF157" s="382"/>
      <c r="BG157" s="382"/>
      <c r="BH157" s="382"/>
      <c r="BI157" s="382"/>
      <c r="BJ157" s="382"/>
      <c r="BK157" s="390"/>
    </row>
    <row r="158" spans="1:63" s="344" customFormat="1" x14ac:dyDescent="0.25">
      <c r="A158" s="381">
        <v>151</v>
      </c>
      <c r="B158" s="382">
        <v>6953156282094</v>
      </c>
      <c r="C158" s="382">
        <v>746547</v>
      </c>
      <c r="D158" s="382" t="s">
        <v>435</v>
      </c>
      <c r="E158" s="382" t="s">
        <v>436</v>
      </c>
      <c r="F158" s="382">
        <v>74.5</v>
      </c>
      <c r="G158" s="382">
        <v>159</v>
      </c>
      <c r="H158" s="383" t="str">
        <f t="shared" si="29"/>
        <v>-</v>
      </c>
      <c r="I158" s="383" t="str">
        <f t="shared" si="30"/>
        <v>-</v>
      </c>
      <c r="J158" s="383" t="str">
        <f t="shared" si="31"/>
        <v>-</v>
      </c>
      <c r="K158" s="383" t="str">
        <f t="shared" si="32"/>
        <v>-</v>
      </c>
      <c r="L158" s="383" t="str">
        <f t="shared" si="33"/>
        <v>-</v>
      </c>
      <c r="M158" s="383" t="str">
        <f t="shared" si="34"/>
        <v>-</v>
      </c>
      <c r="N158" s="383" t="str">
        <f t="shared" si="35"/>
        <v>-</v>
      </c>
      <c r="O158" s="383" t="str">
        <f t="shared" si="36"/>
        <v>-</v>
      </c>
      <c r="P158" s="383" t="str">
        <f t="shared" si="37"/>
        <v>-</v>
      </c>
      <c r="Q158" s="383" t="str">
        <f t="shared" si="38"/>
        <v>-</v>
      </c>
      <c r="R158" s="383" t="str">
        <f t="shared" si="39"/>
        <v>-</v>
      </c>
      <c r="S158" s="383" t="str">
        <f t="shared" si="40"/>
        <v>-</v>
      </c>
      <c r="T158" s="384">
        <f t="shared" si="28"/>
        <v>0</v>
      </c>
      <c r="U158" s="385"/>
      <c r="V158" s="386"/>
      <c r="W158" s="382">
        <v>1</v>
      </c>
      <c r="X158" s="382">
        <v>0</v>
      </c>
      <c r="Y158" s="382">
        <v>3</v>
      </c>
      <c r="Z158" s="382">
        <v>0</v>
      </c>
      <c r="AA158" s="382">
        <v>4</v>
      </c>
      <c r="AB158" s="382">
        <v>0</v>
      </c>
      <c r="AC158" s="382">
        <v>5</v>
      </c>
      <c r="AD158" s="382">
        <v>0</v>
      </c>
      <c r="AE158" s="382">
        <v>3</v>
      </c>
      <c r="AF158" s="382">
        <v>0</v>
      </c>
      <c r="AG158" s="382">
        <v>6</v>
      </c>
      <c r="AH158" s="382">
        <v>0</v>
      </c>
      <c r="AI158" s="382">
        <v>4</v>
      </c>
      <c r="AJ158" s="382">
        <v>0</v>
      </c>
      <c r="AK158" s="382">
        <v>4</v>
      </c>
      <c r="AL158" s="382">
        <v>0</v>
      </c>
      <c r="AM158" s="382">
        <v>4</v>
      </c>
      <c r="AN158" s="382">
        <v>0</v>
      </c>
      <c r="AO158" s="382">
        <v>2</v>
      </c>
      <c r="AP158" s="382">
        <v>0</v>
      </c>
      <c r="AQ158" s="382">
        <v>3</v>
      </c>
      <c r="AR158" s="382">
        <v>0</v>
      </c>
      <c r="AS158" s="382">
        <v>1</v>
      </c>
      <c r="AT158" s="382">
        <v>0</v>
      </c>
      <c r="AU158" s="388"/>
      <c r="AV158" s="388">
        <f t="shared" si="41"/>
        <v>40</v>
      </c>
      <c r="AW158" s="388">
        <f t="shared" si="41"/>
        <v>0</v>
      </c>
      <c r="AX158" s="388"/>
      <c r="AY158" s="382"/>
      <c r="AZ158" s="382"/>
      <c r="BA158" s="382"/>
      <c r="BB158" s="382"/>
      <c r="BC158" s="382"/>
      <c r="BD158" s="382"/>
      <c r="BE158" s="382"/>
      <c r="BF158" s="382"/>
      <c r="BG158" s="382"/>
      <c r="BH158" s="382"/>
      <c r="BI158" s="382"/>
      <c r="BJ158" s="382"/>
      <c r="BK158" s="390"/>
    </row>
    <row r="159" spans="1:63" s="344" customFormat="1" x14ac:dyDescent="0.25">
      <c r="A159" s="381">
        <v>152</v>
      </c>
      <c r="B159" s="382">
        <v>6953156282117</v>
      </c>
      <c r="C159" s="382">
        <v>746548</v>
      </c>
      <c r="D159" s="382" t="s">
        <v>437</v>
      </c>
      <c r="E159" s="382" t="s">
        <v>438</v>
      </c>
      <c r="F159" s="382">
        <v>89.5</v>
      </c>
      <c r="G159" s="382">
        <v>189</v>
      </c>
      <c r="H159" s="383" t="str">
        <f t="shared" si="29"/>
        <v>-</v>
      </c>
      <c r="I159" s="383" t="str">
        <f t="shared" si="30"/>
        <v>-</v>
      </c>
      <c r="J159" s="383" t="str">
        <f t="shared" si="31"/>
        <v>-</v>
      </c>
      <c r="K159" s="383" t="str">
        <f t="shared" si="32"/>
        <v>-</v>
      </c>
      <c r="L159" s="383" t="str">
        <f t="shared" si="33"/>
        <v>-</v>
      </c>
      <c r="M159" s="383" t="str">
        <f t="shared" si="34"/>
        <v>-</v>
      </c>
      <c r="N159" s="383" t="str">
        <f t="shared" si="35"/>
        <v>-</v>
      </c>
      <c r="O159" s="383" t="str">
        <f t="shared" si="36"/>
        <v>-</v>
      </c>
      <c r="P159" s="383" t="str">
        <f t="shared" si="37"/>
        <v>-</v>
      </c>
      <c r="Q159" s="383" t="str">
        <f t="shared" si="38"/>
        <v>-</v>
      </c>
      <c r="R159" s="383" t="str">
        <f t="shared" si="39"/>
        <v>-</v>
      </c>
      <c r="S159" s="383" t="str">
        <f t="shared" si="40"/>
        <v>-</v>
      </c>
      <c r="T159" s="384">
        <f t="shared" si="28"/>
        <v>0</v>
      </c>
      <c r="U159" s="385"/>
      <c r="V159" s="386"/>
      <c r="W159" s="382">
        <v>3</v>
      </c>
      <c r="X159" s="382">
        <v>0</v>
      </c>
      <c r="Y159" s="382">
        <v>2</v>
      </c>
      <c r="Z159" s="382">
        <v>0</v>
      </c>
      <c r="AA159" s="382">
        <v>4</v>
      </c>
      <c r="AB159" s="382">
        <v>0</v>
      </c>
      <c r="AC159" s="382">
        <v>5</v>
      </c>
      <c r="AD159" s="382">
        <v>0</v>
      </c>
      <c r="AE159" s="382">
        <v>4</v>
      </c>
      <c r="AF159" s="382">
        <v>0</v>
      </c>
      <c r="AG159" s="382">
        <v>4</v>
      </c>
      <c r="AH159" s="382">
        <v>0</v>
      </c>
      <c r="AI159" s="382">
        <v>2</v>
      </c>
      <c r="AJ159" s="382">
        <v>0</v>
      </c>
      <c r="AK159" s="382">
        <v>4</v>
      </c>
      <c r="AL159" s="382">
        <v>0</v>
      </c>
      <c r="AM159" s="382">
        <v>6</v>
      </c>
      <c r="AN159" s="382">
        <v>0</v>
      </c>
      <c r="AO159" s="382">
        <v>2</v>
      </c>
      <c r="AP159" s="382">
        <v>0</v>
      </c>
      <c r="AQ159" s="382">
        <v>2</v>
      </c>
      <c r="AR159" s="382">
        <v>0</v>
      </c>
      <c r="AS159" s="382">
        <v>2</v>
      </c>
      <c r="AT159" s="382">
        <v>0</v>
      </c>
      <c r="AU159" s="388"/>
      <c r="AV159" s="388">
        <f t="shared" si="41"/>
        <v>40</v>
      </c>
      <c r="AW159" s="388">
        <f t="shared" si="41"/>
        <v>0</v>
      </c>
      <c r="AX159" s="388"/>
      <c r="AY159" s="382"/>
      <c r="AZ159" s="382"/>
      <c r="BA159" s="382"/>
      <c r="BB159" s="382"/>
      <c r="BC159" s="382"/>
      <c r="BD159" s="382"/>
      <c r="BE159" s="382"/>
      <c r="BF159" s="382"/>
      <c r="BG159" s="382"/>
      <c r="BH159" s="382"/>
      <c r="BI159" s="382"/>
      <c r="BJ159" s="382"/>
      <c r="BK159" s="390"/>
    </row>
    <row r="160" spans="1:63" s="344" customFormat="1" x14ac:dyDescent="0.25">
      <c r="A160" s="381">
        <v>153</v>
      </c>
      <c r="B160" s="382">
        <v>6953156282124</v>
      </c>
      <c r="C160" s="382">
        <v>746549</v>
      </c>
      <c r="D160" s="382" t="s">
        <v>439</v>
      </c>
      <c r="E160" s="382" t="s">
        <v>440</v>
      </c>
      <c r="F160" s="382">
        <v>89.5</v>
      </c>
      <c r="G160" s="382">
        <v>189</v>
      </c>
      <c r="H160" s="383" t="str">
        <f t="shared" si="29"/>
        <v>-</v>
      </c>
      <c r="I160" s="383" t="str">
        <f t="shared" si="30"/>
        <v>-</v>
      </c>
      <c r="J160" s="383" t="str">
        <f t="shared" si="31"/>
        <v>-</v>
      </c>
      <c r="K160" s="383" t="str">
        <f t="shared" si="32"/>
        <v>-</v>
      </c>
      <c r="L160" s="383" t="str">
        <f t="shared" si="33"/>
        <v>-</v>
      </c>
      <c r="M160" s="383" t="str">
        <f t="shared" si="34"/>
        <v>-</v>
      </c>
      <c r="N160" s="383" t="str">
        <f t="shared" si="35"/>
        <v>-</v>
      </c>
      <c r="O160" s="383" t="str">
        <f t="shared" si="36"/>
        <v>-</v>
      </c>
      <c r="P160" s="383" t="str">
        <f t="shared" si="37"/>
        <v>-</v>
      </c>
      <c r="Q160" s="383" t="str">
        <f t="shared" si="38"/>
        <v>-</v>
      </c>
      <c r="R160" s="383" t="str">
        <f t="shared" si="39"/>
        <v>-</v>
      </c>
      <c r="S160" s="383" t="str">
        <f t="shared" si="40"/>
        <v>-</v>
      </c>
      <c r="T160" s="384">
        <f t="shared" si="28"/>
        <v>0</v>
      </c>
      <c r="U160" s="385"/>
      <c r="V160" s="386"/>
      <c r="W160" s="382">
        <v>2</v>
      </c>
      <c r="X160" s="382">
        <v>1</v>
      </c>
      <c r="Y160" s="382">
        <v>2</v>
      </c>
      <c r="Z160" s="382">
        <v>0</v>
      </c>
      <c r="AA160" s="382">
        <v>4</v>
      </c>
      <c r="AB160" s="382">
        <v>0</v>
      </c>
      <c r="AC160" s="382">
        <v>6</v>
      </c>
      <c r="AD160" s="382">
        <v>0</v>
      </c>
      <c r="AE160" s="382">
        <v>4</v>
      </c>
      <c r="AF160" s="382">
        <v>0</v>
      </c>
      <c r="AG160" s="382">
        <v>5</v>
      </c>
      <c r="AH160" s="382">
        <v>0</v>
      </c>
      <c r="AI160" s="382">
        <v>2</v>
      </c>
      <c r="AJ160" s="382">
        <v>0</v>
      </c>
      <c r="AK160" s="382">
        <v>2</v>
      </c>
      <c r="AL160" s="382">
        <v>1</v>
      </c>
      <c r="AM160" s="382">
        <v>4</v>
      </c>
      <c r="AN160" s="382">
        <v>0</v>
      </c>
      <c r="AO160" s="382">
        <v>2</v>
      </c>
      <c r="AP160" s="382">
        <v>0</v>
      </c>
      <c r="AQ160" s="382">
        <v>2</v>
      </c>
      <c r="AR160" s="382">
        <v>0</v>
      </c>
      <c r="AS160" s="382">
        <v>2</v>
      </c>
      <c r="AT160" s="382">
        <v>0</v>
      </c>
      <c r="AU160" s="388"/>
      <c r="AV160" s="388">
        <f t="shared" si="41"/>
        <v>37</v>
      </c>
      <c r="AW160" s="388">
        <f t="shared" si="41"/>
        <v>2</v>
      </c>
      <c r="AX160" s="388"/>
      <c r="AY160" s="382"/>
      <c r="AZ160" s="382"/>
      <c r="BA160" s="382"/>
      <c r="BB160" s="382"/>
      <c r="BC160" s="382"/>
      <c r="BD160" s="382"/>
      <c r="BE160" s="382"/>
      <c r="BF160" s="382"/>
      <c r="BG160" s="382"/>
      <c r="BH160" s="382"/>
      <c r="BI160" s="382"/>
      <c r="BJ160" s="382"/>
      <c r="BK160" s="390"/>
    </row>
    <row r="161" spans="1:63" s="344" customFormat="1" x14ac:dyDescent="0.25">
      <c r="A161" s="381">
        <v>154</v>
      </c>
      <c r="B161" s="382">
        <v>744790317374</v>
      </c>
      <c r="C161" s="382">
        <v>746699</v>
      </c>
      <c r="D161" s="382" t="s">
        <v>447</v>
      </c>
      <c r="E161" s="382" t="s">
        <v>448</v>
      </c>
      <c r="F161" s="382">
        <v>34.5</v>
      </c>
      <c r="G161" s="382">
        <v>69</v>
      </c>
      <c r="H161" s="383" t="str">
        <f t="shared" si="29"/>
        <v>-</v>
      </c>
      <c r="I161" s="383" t="str">
        <f t="shared" si="30"/>
        <v>-</v>
      </c>
      <c r="J161" s="383" t="str">
        <f t="shared" si="31"/>
        <v>-</v>
      </c>
      <c r="K161" s="383" t="str">
        <f t="shared" si="32"/>
        <v>-</v>
      </c>
      <c r="L161" s="383" t="str">
        <f t="shared" si="33"/>
        <v>-</v>
      </c>
      <c r="M161" s="383" t="str">
        <f t="shared" si="34"/>
        <v>-</v>
      </c>
      <c r="N161" s="383" t="str">
        <f t="shared" si="35"/>
        <v>-</v>
      </c>
      <c r="O161" s="383" t="str">
        <f t="shared" si="36"/>
        <v>-</v>
      </c>
      <c r="P161" s="383" t="str">
        <f t="shared" si="37"/>
        <v>-</v>
      </c>
      <c r="Q161" s="383" t="str">
        <f t="shared" si="38"/>
        <v>-</v>
      </c>
      <c r="R161" s="383" t="str">
        <f t="shared" si="39"/>
        <v>-</v>
      </c>
      <c r="S161" s="383" t="str">
        <f t="shared" si="40"/>
        <v>-</v>
      </c>
      <c r="T161" s="384">
        <f t="shared" si="28"/>
        <v>0</v>
      </c>
      <c r="U161" s="385"/>
      <c r="V161" s="386"/>
      <c r="W161" s="382">
        <v>4</v>
      </c>
      <c r="X161" s="382">
        <v>0</v>
      </c>
      <c r="Y161" s="382">
        <v>2</v>
      </c>
      <c r="Z161" s="382">
        <v>0</v>
      </c>
      <c r="AA161" s="382">
        <v>3</v>
      </c>
      <c r="AB161" s="382">
        <v>1</v>
      </c>
      <c r="AC161" s="382">
        <v>6</v>
      </c>
      <c r="AD161" s="382">
        <v>0</v>
      </c>
      <c r="AE161" s="382">
        <v>2</v>
      </c>
      <c r="AF161" s="382">
        <v>0</v>
      </c>
      <c r="AG161" s="382">
        <v>3</v>
      </c>
      <c r="AH161" s="382">
        <v>1</v>
      </c>
      <c r="AI161" s="382">
        <v>2</v>
      </c>
      <c r="AJ161" s="382">
        <v>0</v>
      </c>
      <c r="AK161" s="382">
        <v>4</v>
      </c>
      <c r="AL161" s="382">
        <v>0</v>
      </c>
      <c r="AM161" s="382">
        <v>6</v>
      </c>
      <c r="AN161" s="382">
        <v>0</v>
      </c>
      <c r="AO161" s="382">
        <v>2</v>
      </c>
      <c r="AP161" s="382">
        <v>0</v>
      </c>
      <c r="AQ161" s="382">
        <v>1</v>
      </c>
      <c r="AR161" s="382">
        <v>1</v>
      </c>
      <c r="AS161" s="382">
        <v>2</v>
      </c>
      <c r="AT161" s="382">
        <v>0</v>
      </c>
      <c r="AU161" s="388"/>
      <c r="AV161" s="388">
        <f t="shared" si="41"/>
        <v>37</v>
      </c>
      <c r="AW161" s="388">
        <f t="shared" si="41"/>
        <v>3</v>
      </c>
      <c r="AX161" s="388"/>
      <c r="AY161" s="382"/>
      <c r="AZ161" s="382"/>
      <c r="BA161" s="382"/>
      <c r="BB161" s="382"/>
      <c r="BC161" s="382"/>
      <c r="BD161" s="382"/>
      <c r="BE161" s="382"/>
      <c r="BF161" s="382"/>
      <c r="BG161" s="382"/>
      <c r="BH161" s="382"/>
      <c r="BI161" s="382"/>
      <c r="BJ161" s="382"/>
      <c r="BK161" s="390"/>
    </row>
    <row r="162" spans="1:63" s="344" customFormat="1" x14ac:dyDescent="0.25">
      <c r="A162" s="381">
        <v>155</v>
      </c>
      <c r="B162" s="382">
        <v>744790317381</v>
      </c>
      <c r="C162" s="382">
        <v>746700</v>
      </c>
      <c r="D162" s="382" t="s">
        <v>449</v>
      </c>
      <c r="E162" s="382" t="s">
        <v>450</v>
      </c>
      <c r="F162" s="382">
        <v>29.5</v>
      </c>
      <c r="G162" s="382">
        <v>59</v>
      </c>
      <c r="H162" s="383" t="str">
        <f t="shared" si="29"/>
        <v>-</v>
      </c>
      <c r="I162" s="383" t="str">
        <f t="shared" si="30"/>
        <v>-</v>
      </c>
      <c r="J162" s="383" t="str">
        <f t="shared" si="31"/>
        <v>-</v>
      </c>
      <c r="K162" s="383" t="str">
        <f t="shared" si="32"/>
        <v>-</v>
      </c>
      <c r="L162" s="383" t="str">
        <f t="shared" si="33"/>
        <v>-</v>
      </c>
      <c r="M162" s="383" t="str">
        <f t="shared" si="34"/>
        <v>-</v>
      </c>
      <c r="N162" s="383" t="str">
        <f t="shared" si="35"/>
        <v>-</v>
      </c>
      <c r="O162" s="383" t="str">
        <f t="shared" si="36"/>
        <v>-</v>
      </c>
      <c r="P162" s="383" t="str">
        <f t="shared" si="37"/>
        <v>-</v>
      </c>
      <c r="Q162" s="383" t="str">
        <f t="shared" si="38"/>
        <v>-</v>
      </c>
      <c r="R162" s="383" t="str">
        <f t="shared" si="39"/>
        <v>-</v>
      </c>
      <c r="S162" s="383" t="str">
        <f t="shared" si="40"/>
        <v>-</v>
      </c>
      <c r="T162" s="384">
        <f t="shared" si="28"/>
        <v>0</v>
      </c>
      <c r="U162" s="385"/>
      <c r="V162" s="386"/>
      <c r="W162" s="382">
        <v>4</v>
      </c>
      <c r="X162" s="382">
        <v>0</v>
      </c>
      <c r="Y162" s="382">
        <v>3</v>
      </c>
      <c r="Z162" s="382">
        <v>0</v>
      </c>
      <c r="AA162" s="382">
        <v>4</v>
      </c>
      <c r="AB162" s="382">
        <v>0</v>
      </c>
      <c r="AC162" s="382">
        <v>4</v>
      </c>
      <c r="AD162" s="382">
        <v>0</v>
      </c>
      <c r="AE162" s="382">
        <v>4</v>
      </c>
      <c r="AF162" s="382">
        <v>0</v>
      </c>
      <c r="AG162" s="382">
        <v>4</v>
      </c>
      <c r="AH162" s="382">
        <v>0</v>
      </c>
      <c r="AI162" s="382">
        <v>3</v>
      </c>
      <c r="AJ162" s="382">
        <v>0</v>
      </c>
      <c r="AK162" s="382">
        <v>3</v>
      </c>
      <c r="AL162" s="382">
        <v>0</v>
      </c>
      <c r="AM162" s="382">
        <v>5</v>
      </c>
      <c r="AN162" s="382">
        <v>0</v>
      </c>
      <c r="AO162" s="382">
        <v>2</v>
      </c>
      <c r="AP162" s="382">
        <v>0</v>
      </c>
      <c r="AQ162" s="382">
        <v>2</v>
      </c>
      <c r="AR162" s="382">
        <v>1</v>
      </c>
      <c r="AS162" s="382">
        <v>3</v>
      </c>
      <c r="AT162" s="382">
        <v>0</v>
      </c>
      <c r="AU162" s="388"/>
      <c r="AV162" s="388">
        <f t="shared" si="41"/>
        <v>41</v>
      </c>
      <c r="AW162" s="388">
        <f t="shared" si="41"/>
        <v>1</v>
      </c>
      <c r="AX162" s="388"/>
      <c r="AY162" s="382"/>
      <c r="AZ162" s="382"/>
      <c r="BA162" s="382"/>
      <c r="BB162" s="382"/>
      <c r="BC162" s="382"/>
      <c r="BD162" s="382"/>
      <c r="BE162" s="382"/>
      <c r="BF162" s="382"/>
      <c r="BG162" s="382"/>
      <c r="BH162" s="382"/>
      <c r="BI162" s="382"/>
      <c r="BJ162" s="382"/>
      <c r="BK162" s="390"/>
    </row>
    <row r="163" spans="1:63" s="344" customFormat="1" x14ac:dyDescent="0.25">
      <c r="A163" s="381">
        <v>156</v>
      </c>
      <c r="B163" s="382">
        <v>7447902860838</v>
      </c>
      <c r="C163" s="382">
        <v>748116</v>
      </c>
      <c r="D163" s="382" t="s">
        <v>458</v>
      </c>
      <c r="E163" s="382" t="s">
        <v>459</v>
      </c>
      <c r="F163" s="382">
        <v>487</v>
      </c>
      <c r="G163" s="382">
        <v>787</v>
      </c>
      <c r="H163" s="383" t="str">
        <f t="shared" si="29"/>
        <v>-</v>
      </c>
      <c r="I163" s="383" t="str">
        <f t="shared" si="30"/>
        <v>-</v>
      </c>
      <c r="J163" s="383" t="str">
        <f t="shared" si="31"/>
        <v>-</v>
      </c>
      <c r="K163" s="383" t="str">
        <f t="shared" si="32"/>
        <v>-</v>
      </c>
      <c r="L163" s="383" t="str">
        <f t="shared" si="33"/>
        <v>-</v>
      </c>
      <c r="M163" s="383" t="str">
        <f t="shared" si="34"/>
        <v>-</v>
      </c>
      <c r="N163" s="383" t="str">
        <f t="shared" si="35"/>
        <v>-</v>
      </c>
      <c r="O163" s="383" t="str">
        <f t="shared" si="36"/>
        <v>-</v>
      </c>
      <c r="P163" s="383" t="str">
        <f t="shared" si="37"/>
        <v>-</v>
      </c>
      <c r="Q163" s="383" t="str">
        <f t="shared" si="38"/>
        <v>-</v>
      </c>
      <c r="R163" s="383" t="str">
        <f t="shared" si="39"/>
        <v>-</v>
      </c>
      <c r="S163" s="383" t="str">
        <f t="shared" si="40"/>
        <v>-</v>
      </c>
      <c r="T163" s="384">
        <f t="shared" ref="T163:T172" si="42">SUM(H163:S163)</f>
        <v>0</v>
      </c>
      <c r="U163" s="385"/>
      <c r="V163" s="386"/>
      <c r="W163" s="382">
        <v>0</v>
      </c>
      <c r="X163" s="382">
        <v>0</v>
      </c>
      <c r="Y163" s="382">
        <v>0</v>
      </c>
      <c r="Z163" s="382">
        <v>0</v>
      </c>
      <c r="AA163" s="382">
        <v>0</v>
      </c>
      <c r="AB163" s="382">
        <v>0</v>
      </c>
      <c r="AC163" s="382">
        <v>2</v>
      </c>
      <c r="AD163" s="382">
        <v>0</v>
      </c>
      <c r="AE163" s="382">
        <v>2</v>
      </c>
      <c r="AF163" s="382">
        <v>0</v>
      </c>
      <c r="AG163" s="382">
        <v>1</v>
      </c>
      <c r="AH163" s="382">
        <v>1</v>
      </c>
      <c r="AI163" s="382">
        <v>0</v>
      </c>
      <c r="AJ163" s="382">
        <v>0</v>
      </c>
      <c r="AK163" s="382">
        <v>0</v>
      </c>
      <c r="AL163" s="382">
        <v>0</v>
      </c>
      <c r="AM163" s="382">
        <v>2</v>
      </c>
      <c r="AN163" s="382">
        <v>0</v>
      </c>
      <c r="AO163" s="382">
        <v>0</v>
      </c>
      <c r="AP163" s="382">
        <v>0</v>
      </c>
      <c r="AQ163" s="382">
        <v>0</v>
      </c>
      <c r="AR163" s="382">
        <v>0</v>
      </c>
      <c r="AS163" s="382">
        <v>0</v>
      </c>
      <c r="AT163" s="382">
        <v>0</v>
      </c>
      <c r="AU163" s="388"/>
      <c r="AV163" s="388">
        <f t="shared" si="41"/>
        <v>7</v>
      </c>
      <c r="AW163" s="388">
        <f t="shared" si="41"/>
        <v>1</v>
      </c>
      <c r="AX163" s="388"/>
      <c r="AY163" s="382"/>
      <c r="AZ163" s="382"/>
      <c r="BA163" s="382"/>
      <c r="BB163" s="382"/>
      <c r="BC163" s="382"/>
      <c r="BD163" s="382"/>
      <c r="BE163" s="382"/>
      <c r="BF163" s="382"/>
      <c r="BG163" s="382"/>
      <c r="BH163" s="382"/>
      <c r="BI163" s="382"/>
      <c r="BJ163" s="382"/>
      <c r="BK163" s="390"/>
    </row>
    <row r="164" spans="1:63" s="344" customFormat="1" x14ac:dyDescent="0.25">
      <c r="A164" s="381">
        <v>157</v>
      </c>
      <c r="B164" s="382">
        <v>7447902860692</v>
      </c>
      <c r="C164" s="382">
        <v>748118</v>
      </c>
      <c r="D164" s="382" t="s">
        <v>460</v>
      </c>
      <c r="E164" s="382" t="s">
        <v>461</v>
      </c>
      <c r="F164" s="382">
        <v>487</v>
      </c>
      <c r="G164" s="382">
        <v>787</v>
      </c>
      <c r="H164" s="383" t="str">
        <f t="shared" si="29"/>
        <v>-</v>
      </c>
      <c r="I164" s="383" t="str">
        <f t="shared" si="30"/>
        <v>-</v>
      </c>
      <c r="J164" s="383" t="str">
        <f t="shared" si="31"/>
        <v>-</v>
      </c>
      <c r="K164" s="383" t="str">
        <f t="shared" si="32"/>
        <v>-</v>
      </c>
      <c r="L164" s="383" t="str">
        <f t="shared" si="33"/>
        <v>-</v>
      </c>
      <c r="M164" s="383" t="str">
        <f t="shared" si="34"/>
        <v>-</v>
      </c>
      <c r="N164" s="383" t="str">
        <f t="shared" si="35"/>
        <v>-</v>
      </c>
      <c r="O164" s="383" t="str">
        <f t="shared" si="36"/>
        <v>-</v>
      </c>
      <c r="P164" s="383" t="str">
        <f t="shared" si="37"/>
        <v>-</v>
      </c>
      <c r="Q164" s="383" t="str">
        <f t="shared" si="38"/>
        <v>-</v>
      </c>
      <c r="R164" s="383" t="str">
        <f t="shared" si="39"/>
        <v>-</v>
      </c>
      <c r="S164" s="383" t="str">
        <f t="shared" si="40"/>
        <v>-</v>
      </c>
      <c r="T164" s="384">
        <f t="shared" si="42"/>
        <v>0</v>
      </c>
      <c r="U164" s="385"/>
      <c r="V164" s="386"/>
      <c r="W164" s="382">
        <v>0</v>
      </c>
      <c r="X164" s="382">
        <v>0</v>
      </c>
      <c r="Y164" s="382">
        <v>0</v>
      </c>
      <c r="Z164" s="382">
        <v>0</v>
      </c>
      <c r="AA164" s="382">
        <v>0</v>
      </c>
      <c r="AB164" s="382">
        <v>0</v>
      </c>
      <c r="AC164" s="382">
        <v>2</v>
      </c>
      <c r="AD164" s="382">
        <v>0</v>
      </c>
      <c r="AE164" s="382">
        <v>2</v>
      </c>
      <c r="AF164" s="382">
        <v>0</v>
      </c>
      <c r="AG164" s="382">
        <v>2</v>
      </c>
      <c r="AH164" s="382">
        <v>0</v>
      </c>
      <c r="AI164" s="382">
        <v>0</v>
      </c>
      <c r="AJ164" s="382">
        <v>0</v>
      </c>
      <c r="AK164" s="382">
        <v>0</v>
      </c>
      <c r="AL164" s="382">
        <v>0</v>
      </c>
      <c r="AM164" s="382">
        <v>2</v>
      </c>
      <c r="AN164" s="382">
        <v>0</v>
      </c>
      <c r="AO164" s="382">
        <v>0</v>
      </c>
      <c r="AP164" s="382">
        <v>0</v>
      </c>
      <c r="AQ164" s="382">
        <v>0</v>
      </c>
      <c r="AR164" s="382">
        <v>0</v>
      </c>
      <c r="AS164" s="382">
        <v>0</v>
      </c>
      <c r="AT164" s="382">
        <v>0</v>
      </c>
      <c r="AU164" s="388"/>
      <c r="AV164" s="388">
        <f t="shared" ref="AV164:AW172" si="43">SUM(AS164,AQ164,AO164,AM164,AK164,AI164,AG164,AE164,AC164,AA164,Y164,W164)</f>
        <v>8</v>
      </c>
      <c r="AW164" s="388">
        <f t="shared" si="43"/>
        <v>0</v>
      </c>
      <c r="AX164" s="388"/>
      <c r="AY164" s="382"/>
      <c r="AZ164" s="382"/>
      <c r="BA164" s="382"/>
      <c r="BB164" s="382"/>
      <c r="BC164" s="382"/>
      <c r="BD164" s="382"/>
      <c r="BE164" s="382"/>
      <c r="BF164" s="382"/>
      <c r="BG164" s="382"/>
      <c r="BH164" s="382"/>
      <c r="BI164" s="382"/>
      <c r="BJ164" s="382"/>
      <c r="BK164" s="390"/>
    </row>
    <row r="165" spans="1:63" s="344" customFormat="1" x14ac:dyDescent="0.25">
      <c r="A165" s="381">
        <v>158</v>
      </c>
      <c r="B165" s="382">
        <v>7447902860524</v>
      </c>
      <c r="C165" s="382">
        <v>748119</v>
      </c>
      <c r="D165" s="382" t="s">
        <v>462</v>
      </c>
      <c r="E165" s="382" t="s">
        <v>463</v>
      </c>
      <c r="F165" s="382">
        <v>487</v>
      </c>
      <c r="G165" s="382">
        <v>787</v>
      </c>
      <c r="H165" s="383" t="str">
        <f t="shared" si="29"/>
        <v>-</v>
      </c>
      <c r="I165" s="383" t="str">
        <f t="shared" si="30"/>
        <v>-</v>
      </c>
      <c r="J165" s="383" t="str">
        <f t="shared" si="31"/>
        <v>-</v>
      </c>
      <c r="K165" s="383" t="str">
        <f t="shared" si="32"/>
        <v>-</v>
      </c>
      <c r="L165" s="383" t="str">
        <f t="shared" si="33"/>
        <v>-</v>
      </c>
      <c r="M165" s="383" t="str">
        <f t="shared" si="34"/>
        <v>-</v>
      </c>
      <c r="N165" s="383" t="str">
        <f t="shared" si="35"/>
        <v>-</v>
      </c>
      <c r="O165" s="383" t="str">
        <f t="shared" si="36"/>
        <v>-</v>
      </c>
      <c r="P165" s="383" t="str">
        <f t="shared" si="37"/>
        <v>-</v>
      </c>
      <c r="Q165" s="383" t="str">
        <f t="shared" si="38"/>
        <v>-</v>
      </c>
      <c r="R165" s="383" t="str">
        <f t="shared" si="39"/>
        <v>-</v>
      </c>
      <c r="S165" s="383" t="str">
        <f t="shared" si="40"/>
        <v>-</v>
      </c>
      <c r="T165" s="384">
        <f t="shared" si="42"/>
        <v>0</v>
      </c>
      <c r="U165" s="385"/>
      <c r="V165" s="386"/>
      <c r="W165" s="382">
        <v>0</v>
      </c>
      <c r="X165" s="382">
        <v>0</v>
      </c>
      <c r="Y165" s="382">
        <v>0</v>
      </c>
      <c r="Z165" s="382">
        <v>0</v>
      </c>
      <c r="AA165" s="382">
        <v>0</v>
      </c>
      <c r="AB165" s="382">
        <v>0</v>
      </c>
      <c r="AC165" s="382">
        <v>2</v>
      </c>
      <c r="AD165" s="382">
        <v>0</v>
      </c>
      <c r="AE165" s="382">
        <v>2</v>
      </c>
      <c r="AF165" s="382">
        <v>0</v>
      </c>
      <c r="AG165" s="382">
        <v>2</v>
      </c>
      <c r="AH165" s="382">
        <v>0</v>
      </c>
      <c r="AI165" s="382">
        <v>0</v>
      </c>
      <c r="AJ165" s="382">
        <v>0</v>
      </c>
      <c r="AK165" s="382">
        <v>0</v>
      </c>
      <c r="AL165" s="382">
        <v>0</v>
      </c>
      <c r="AM165" s="382">
        <v>2</v>
      </c>
      <c r="AN165" s="382">
        <v>0</v>
      </c>
      <c r="AO165" s="382">
        <v>0</v>
      </c>
      <c r="AP165" s="382">
        <v>0</v>
      </c>
      <c r="AQ165" s="382">
        <v>0</v>
      </c>
      <c r="AR165" s="382">
        <v>0</v>
      </c>
      <c r="AS165" s="382">
        <v>0</v>
      </c>
      <c r="AT165" s="382">
        <v>0</v>
      </c>
      <c r="AU165" s="388"/>
      <c r="AV165" s="388">
        <f t="shared" si="43"/>
        <v>8</v>
      </c>
      <c r="AW165" s="388">
        <f t="shared" si="43"/>
        <v>0</v>
      </c>
      <c r="AX165" s="388"/>
      <c r="AY165" s="382"/>
      <c r="AZ165" s="382"/>
      <c r="BA165" s="382"/>
      <c r="BB165" s="382"/>
      <c r="BC165" s="382"/>
      <c r="BD165" s="382"/>
      <c r="BE165" s="382"/>
      <c r="BF165" s="382"/>
      <c r="BG165" s="382"/>
      <c r="BH165" s="382"/>
      <c r="BI165" s="382"/>
      <c r="BJ165" s="382"/>
      <c r="BK165" s="390"/>
    </row>
    <row r="166" spans="1:63" s="344" customFormat="1" x14ac:dyDescent="0.25">
      <c r="A166" s="381">
        <v>159</v>
      </c>
      <c r="B166" s="382">
        <v>7447902860456</v>
      </c>
      <c r="C166" s="382">
        <v>748120</v>
      </c>
      <c r="D166" s="382" t="s">
        <v>464</v>
      </c>
      <c r="E166" s="382" t="s">
        <v>465</v>
      </c>
      <c r="F166" s="382">
        <v>487</v>
      </c>
      <c r="G166" s="382">
        <v>787</v>
      </c>
      <c r="H166" s="383" t="str">
        <f t="shared" si="29"/>
        <v>-</v>
      </c>
      <c r="I166" s="383" t="str">
        <f t="shared" si="30"/>
        <v>-</v>
      </c>
      <c r="J166" s="383" t="str">
        <f t="shared" si="31"/>
        <v>-</v>
      </c>
      <c r="K166" s="383" t="str">
        <f t="shared" si="32"/>
        <v>-</v>
      </c>
      <c r="L166" s="383" t="str">
        <f t="shared" si="33"/>
        <v>-</v>
      </c>
      <c r="M166" s="383" t="str">
        <f t="shared" si="34"/>
        <v>-</v>
      </c>
      <c r="N166" s="383" t="str">
        <f t="shared" si="35"/>
        <v>-</v>
      </c>
      <c r="O166" s="383" t="str">
        <f t="shared" si="36"/>
        <v>-</v>
      </c>
      <c r="P166" s="383" t="str">
        <f t="shared" si="37"/>
        <v>-</v>
      </c>
      <c r="Q166" s="383" t="str">
        <f t="shared" si="38"/>
        <v>-</v>
      </c>
      <c r="R166" s="383" t="str">
        <f t="shared" si="39"/>
        <v>-</v>
      </c>
      <c r="S166" s="383" t="str">
        <f t="shared" si="40"/>
        <v>-</v>
      </c>
      <c r="T166" s="384">
        <f t="shared" si="42"/>
        <v>0</v>
      </c>
      <c r="U166" s="385"/>
      <c r="V166" s="386"/>
      <c r="W166" s="382">
        <v>0</v>
      </c>
      <c r="X166" s="382">
        <v>0</v>
      </c>
      <c r="Y166" s="382">
        <v>0</v>
      </c>
      <c r="Z166" s="382">
        <v>0</v>
      </c>
      <c r="AA166" s="382">
        <v>0</v>
      </c>
      <c r="AB166" s="382">
        <v>0</v>
      </c>
      <c r="AC166" s="382">
        <v>2</v>
      </c>
      <c r="AD166" s="382">
        <v>0</v>
      </c>
      <c r="AE166" s="382">
        <v>2</v>
      </c>
      <c r="AF166" s="382">
        <v>0</v>
      </c>
      <c r="AG166" s="382">
        <v>2</v>
      </c>
      <c r="AH166" s="382">
        <v>0</v>
      </c>
      <c r="AI166" s="382">
        <v>0</v>
      </c>
      <c r="AJ166" s="382">
        <v>0</v>
      </c>
      <c r="AK166" s="382">
        <v>0</v>
      </c>
      <c r="AL166" s="382">
        <v>0</v>
      </c>
      <c r="AM166" s="382">
        <v>2</v>
      </c>
      <c r="AN166" s="382">
        <v>0</v>
      </c>
      <c r="AO166" s="382">
        <v>0</v>
      </c>
      <c r="AP166" s="382">
        <v>0</v>
      </c>
      <c r="AQ166" s="382">
        <v>0</v>
      </c>
      <c r="AR166" s="382">
        <v>0</v>
      </c>
      <c r="AS166" s="382">
        <v>0</v>
      </c>
      <c r="AT166" s="382">
        <v>0</v>
      </c>
      <c r="AU166" s="388"/>
      <c r="AV166" s="388">
        <f t="shared" si="43"/>
        <v>8</v>
      </c>
      <c r="AW166" s="388">
        <f t="shared" si="43"/>
        <v>0</v>
      </c>
      <c r="AX166" s="388"/>
      <c r="AY166" s="382"/>
      <c r="AZ166" s="382"/>
      <c r="BA166" s="382"/>
      <c r="BB166" s="382"/>
      <c r="BC166" s="382"/>
      <c r="BD166" s="382"/>
      <c r="BE166" s="382"/>
      <c r="BF166" s="382"/>
      <c r="BG166" s="382"/>
      <c r="BH166" s="382"/>
      <c r="BI166" s="382"/>
      <c r="BJ166" s="382"/>
      <c r="BK166" s="390"/>
    </row>
    <row r="167" spans="1:63" s="344" customFormat="1" x14ac:dyDescent="0.25">
      <c r="A167" s="381">
        <v>160</v>
      </c>
      <c r="B167" s="382">
        <v>7447902860388</v>
      </c>
      <c r="C167" s="382">
        <v>748121</v>
      </c>
      <c r="D167" s="382" t="s">
        <v>466</v>
      </c>
      <c r="E167" s="382" t="s">
        <v>467</v>
      </c>
      <c r="F167" s="382">
        <v>487</v>
      </c>
      <c r="G167" s="382">
        <v>787</v>
      </c>
      <c r="H167" s="383" t="str">
        <f t="shared" si="29"/>
        <v>-</v>
      </c>
      <c r="I167" s="383" t="str">
        <f t="shared" si="30"/>
        <v>-</v>
      </c>
      <c r="J167" s="383" t="str">
        <f t="shared" si="31"/>
        <v>-</v>
      </c>
      <c r="K167" s="383" t="str">
        <f t="shared" si="32"/>
        <v>-</v>
      </c>
      <c r="L167" s="383" t="str">
        <f t="shared" si="33"/>
        <v>-</v>
      </c>
      <c r="M167" s="383" t="str">
        <f t="shared" si="34"/>
        <v>-</v>
      </c>
      <c r="N167" s="383" t="str">
        <f t="shared" si="35"/>
        <v>-</v>
      </c>
      <c r="O167" s="383" t="str">
        <f t="shared" si="36"/>
        <v>-</v>
      </c>
      <c r="P167" s="383" t="str">
        <f t="shared" si="37"/>
        <v>-</v>
      </c>
      <c r="Q167" s="383" t="str">
        <f t="shared" si="38"/>
        <v>-</v>
      </c>
      <c r="R167" s="383" t="str">
        <f t="shared" si="39"/>
        <v>-</v>
      </c>
      <c r="S167" s="383" t="str">
        <f t="shared" si="40"/>
        <v>-</v>
      </c>
      <c r="T167" s="384">
        <f t="shared" si="42"/>
        <v>0</v>
      </c>
      <c r="U167" s="385"/>
      <c r="V167" s="386"/>
      <c r="W167" s="382">
        <v>0</v>
      </c>
      <c r="X167" s="382">
        <v>0</v>
      </c>
      <c r="Y167" s="382">
        <v>0</v>
      </c>
      <c r="Z167" s="382">
        <v>0</v>
      </c>
      <c r="AA167" s="382">
        <v>0</v>
      </c>
      <c r="AB167" s="382">
        <v>0</v>
      </c>
      <c r="AC167" s="382">
        <v>2</v>
      </c>
      <c r="AD167" s="382">
        <v>0</v>
      </c>
      <c r="AE167" s="382">
        <v>2</v>
      </c>
      <c r="AF167" s="382">
        <v>0</v>
      </c>
      <c r="AG167" s="382">
        <v>2</v>
      </c>
      <c r="AH167" s="382">
        <v>0</v>
      </c>
      <c r="AI167" s="382">
        <v>0</v>
      </c>
      <c r="AJ167" s="382">
        <v>0</v>
      </c>
      <c r="AK167" s="382">
        <v>0</v>
      </c>
      <c r="AL167" s="382">
        <v>0</v>
      </c>
      <c r="AM167" s="382">
        <v>2</v>
      </c>
      <c r="AN167" s="382">
        <v>0</v>
      </c>
      <c r="AO167" s="382">
        <v>0</v>
      </c>
      <c r="AP167" s="382">
        <v>0</v>
      </c>
      <c r="AQ167" s="382">
        <v>0</v>
      </c>
      <c r="AR167" s="382">
        <v>0</v>
      </c>
      <c r="AS167" s="382">
        <v>0</v>
      </c>
      <c r="AT167" s="382">
        <v>0</v>
      </c>
      <c r="AU167" s="388"/>
      <c r="AV167" s="388">
        <f t="shared" si="43"/>
        <v>8</v>
      </c>
      <c r="AW167" s="388">
        <f t="shared" si="43"/>
        <v>0</v>
      </c>
      <c r="AX167" s="388"/>
      <c r="AY167" s="382"/>
      <c r="AZ167" s="382"/>
      <c r="BA167" s="382"/>
      <c r="BB167" s="382"/>
      <c r="BC167" s="382"/>
      <c r="BD167" s="382"/>
      <c r="BE167" s="382"/>
      <c r="BF167" s="382"/>
      <c r="BG167" s="382"/>
      <c r="BH167" s="382"/>
      <c r="BI167" s="382"/>
      <c r="BJ167" s="382"/>
      <c r="BK167" s="390"/>
    </row>
    <row r="168" spans="1:63" s="344" customFormat="1" x14ac:dyDescent="0.25">
      <c r="A168" s="381">
        <v>161</v>
      </c>
      <c r="B168" s="382">
        <v>4716076167467</v>
      </c>
      <c r="C168" s="382">
        <v>748127</v>
      </c>
      <c r="D168" s="382" t="s">
        <v>468</v>
      </c>
      <c r="E168" s="382" t="s">
        <v>469</v>
      </c>
      <c r="F168" s="382">
        <v>69.5</v>
      </c>
      <c r="G168" s="382">
        <v>149</v>
      </c>
      <c r="H168" s="383" t="str">
        <f t="shared" si="29"/>
        <v>-</v>
      </c>
      <c r="I168" s="383" t="str">
        <f t="shared" si="30"/>
        <v>-</v>
      </c>
      <c r="J168" s="383" t="str">
        <f t="shared" si="31"/>
        <v>-</v>
      </c>
      <c r="K168" s="383" t="str">
        <f t="shared" si="32"/>
        <v>-</v>
      </c>
      <c r="L168" s="383" t="str">
        <f t="shared" si="33"/>
        <v>-</v>
      </c>
      <c r="M168" s="383" t="str">
        <f t="shared" si="34"/>
        <v>-</v>
      </c>
      <c r="N168" s="383" t="str">
        <f t="shared" si="35"/>
        <v>-</v>
      </c>
      <c r="O168" s="383" t="str">
        <f t="shared" si="36"/>
        <v>-</v>
      </c>
      <c r="P168" s="383" t="str">
        <f t="shared" si="37"/>
        <v>-</v>
      </c>
      <c r="Q168" s="383" t="str">
        <f t="shared" si="38"/>
        <v>-</v>
      </c>
      <c r="R168" s="383" t="str">
        <f t="shared" si="39"/>
        <v>-</v>
      </c>
      <c r="S168" s="383" t="str">
        <f t="shared" si="40"/>
        <v>-</v>
      </c>
      <c r="T168" s="384">
        <f t="shared" si="42"/>
        <v>0</v>
      </c>
      <c r="U168" s="385"/>
      <c r="V168" s="386"/>
      <c r="W168" s="382">
        <v>6</v>
      </c>
      <c r="X168" s="382">
        <v>0</v>
      </c>
      <c r="Y168" s="382">
        <v>2</v>
      </c>
      <c r="Z168" s="382">
        <v>1</v>
      </c>
      <c r="AA168" s="382">
        <v>6</v>
      </c>
      <c r="AB168" s="382">
        <v>0</v>
      </c>
      <c r="AC168" s="382">
        <v>6</v>
      </c>
      <c r="AD168" s="382">
        <v>0</v>
      </c>
      <c r="AE168" s="382">
        <v>4</v>
      </c>
      <c r="AF168" s="382">
        <v>0</v>
      </c>
      <c r="AG168" s="382">
        <v>6</v>
      </c>
      <c r="AH168" s="382">
        <v>0</v>
      </c>
      <c r="AI168" s="382">
        <v>4</v>
      </c>
      <c r="AJ168" s="382">
        <v>0</v>
      </c>
      <c r="AK168" s="382">
        <v>2</v>
      </c>
      <c r="AL168" s="382">
        <v>2</v>
      </c>
      <c r="AM168" s="382">
        <v>5</v>
      </c>
      <c r="AN168" s="382">
        <v>1</v>
      </c>
      <c r="AO168" s="382">
        <v>2</v>
      </c>
      <c r="AP168" s="382">
        <v>0</v>
      </c>
      <c r="AQ168" s="382">
        <v>2</v>
      </c>
      <c r="AR168" s="382">
        <v>0</v>
      </c>
      <c r="AS168" s="382">
        <v>1</v>
      </c>
      <c r="AT168" s="382">
        <v>1</v>
      </c>
      <c r="AU168" s="388"/>
      <c r="AV168" s="388">
        <f t="shared" si="43"/>
        <v>46</v>
      </c>
      <c r="AW168" s="388">
        <f t="shared" si="43"/>
        <v>5</v>
      </c>
      <c r="AX168" s="388"/>
      <c r="AY168" s="382"/>
      <c r="AZ168" s="382"/>
      <c r="BA168" s="382"/>
      <c r="BB168" s="382"/>
      <c r="BC168" s="382"/>
      <c r="BD168" s="382"/>
      <c r="BE168" s="382"/>
      <c r="BF168" s="382"/>
      <c r="BG168" s="382"/>
      <c r="BH168" s="382"/>
      <c r="BI168" s="382"/>
      <c r="BJ168" s="382"/>
      <c r="BK168" s="390"/>
    </row>
    <row r="169" spans="1:63" s="344" customFormat="1" x14ac:dyDescent="0.25">
      <c r="A169" s="381">
        <v>162</v>
      </c>
      <c r="B169" s="382">
        <v>4716076167443</v>
      </c>
      <c r="C169" s="382">
        <v>748128</v>
      </c>
      <c r="D169" s="382" t="s">
        <v>470</v>
      </c>
      <c r="E169" s="382" t="s">
        <v>471</v>
      </c>
      <c r="F169" s="382">
        <v>69.5</v>
      </c>
      <c r="G169" s="382">
        <v>149</v>
      </c>
      <c r="H169" s="383" t="str">
        <f t="shared" si="29"/>
        <v>-</v>
      </c>
      <c r="I169" s="383" t="str">
        <f t="shared" si="30"/>
        <v>-</v>
      </c>
      <c r="J169" s="383" t="str">
        <f t="shared" si="31"/>
        <v>-</v>
      </c>
      <c r="K169" s="383" t="str">
        <f t="shared" si="32"/>
        <v>-</v>
      </c>
      <c r="L169" s="383" t="str">
        <f t="shared" si="33"/>
        <v>-</v>
      </c>
      <c r="M169" s="383" t="str">
        <f t="shared" si="34"/>
        <v>-</v>
      </c>
      <c r="N169" s="383" t="str">
        <f t="shared" si="35"/>
        <v>-</v>
      </c>
      <c r="O169" s="383" t="str">
        <f t="shared" si="36"/>
        <v>-</v>
      </c>
      <c r="P169" s="383" t="str">
        <f t="shared" si="37"/>
        <v>-</v>
      </c>
      <c r="Q169" s="383" t="str">
        <f t="shared" si="38"/>
        <v>-</v>
      </c>
      <c r="R169" s="383" t="str">
        <f t="shared" si="39"/>
        <v>-</v>
      </c>
      <c r="S169" s="383" t="str">
        <f t="shared" si="40"/>
        <v>-</v>
      </c>
      <c r="T169" s="384">
        <f t="shared" si="42"/>
        <v>0</v>
      </c>
      <c r="U169" s="385"/>
      <c r="V169" s="386"/>
      <c r="W169" s="382">
        <v>5</v>
      </c>
      <c r="X169" s="382">
        <v>1</v>
      </c>
      <c r="Y169" s="382">
        <v>4</v>
      </c>
      <c r="Z169" s="382">
        <v>0</v>
      </c>
      <c r="AA169" s="382">
        <v>5</v>
      </c>
      <c r="AB169" s="382">
        <v>0</v>
      </c>
      <c r="AC169" s="382">
        <v>6</v>
      </c>
      <c r="AD169" s="382">
        <v>0</v>
      </c>
      <c r="AE169" s="382">
        <v>4</v>
      </c>
      <c r="AF169" s="382">
        <v>0</v>
      </c>
      <c r="AG169" s="382">
        <v>6</v>
      </c>
      <c r="AH169" s="382">
        <v>0</v>
      </c>
      <c r="AI169" s="382">
        <v>4</v>
      </c>
      <c r="AJ169" s="382">
        <v>0</v>
      </c>
      <c r="AK169" s="382">
        <v>2</v>
      </c>
      <c r="AL169" s="382">
        <v>2</v>
      </c>
      <c r="AM169" s="382">
        <v>6</v>
      </c>
      <c r="AN169" s="382">
        <v>0</v>
      </c>
      <c r="AO169" s="382">
        <v>2</v>
      </c>
      <c r="AP169" s="382">
        <v>0</v>
      </c>
      <c r="AQ169" s="382">
        <v>2</v>
      </c>
      <c r="AR169" s="382">
        <v>0</v>
      </c>
      <c r="AS169" s="382">
        <v>2</v>
      </c>
      <c r="AT169" s="382">
        <v>0</v>
      </c>
      <c r="AU169" s="388"/>
      <c r="AV169" s="388">
        <f t="shared" si="43"/>
        <v>48</v>
      </c>
      <c r="AW169" s="388">
        <f t="shared" si="43"/>
        <v>3</v>
      </c>
      <c r="AX169" s="388"/>
      <c r="AY169" s="382"/>
      <c r="AZ169" s="382"/>
      <c r="BA169" s="382"/>
      <c r="BB169" s="382"/>
      <c r="BC169" s="382"/>
      <c r="BD169" s="382"/>
      <c r="BE169" s="382"/>
      <c r="BF169" s="382"/>
      <c r="BG169" s="382"/>
      <c r="BH169" s="382"/>
      <c r="BI169" s="382"/>
      <c r="BJ169" s="382"/>
      <c r="BK169" s="390"/>
    </row>
    <row r="170" spans="1:63" s="344" customFormat="1" x14ac:dyDescent="0.25">
      <c r="A170" s="381">
        <v>163</v>
      </c>
      <c r="B170" s="382">
        <v>4716076167313</v>
      </c>
      <c r="C170" s="382">
        <v>748129</v>
      </c>
      <c r="D170" s="382" t="s">
        <v>472</v>
      </c>
      <c r="E170" s="382" t="s">
        <v>473</v>
      </c>
      <c r="F170" s="382">
        <v>116.35</v>
      </c>
      <c r="G170" s="382">
        <v>189</v>
      </c>
      <c r="H170" s="383" t="str">
        <f t="shared" si="29"/>
        <v>-</v>
      </c>
      <c r="I170" s="383" t="str">
        <f t="shared" si="30"/>
        <v>-</v>
      </c>
      <c r="J170" s="383" t="str">
        <f t="shared" si="31"/>
        <v>-</v>
      </c>
      <c r="K170" s="383" t="str">
        <f t="shared" si="32"/>
        <v>-</v>
      </c>
      <c r="L170" s="383" t="str">
        <f t="shared" si="33"/>
        <v>-</v>
      </c>
      <c r="M170" s="383" t="str">
        <f t="shared" si="34"/>
        <v>-</v>
      </c>
      <c r="N170" s="383" t="str">
        <f t="shared" si="35"/>
        <v>-</v>
      </c>
      <c r="O170" s="383" t="str">
        <f t="shared" si="36"/>
        <v>-</v>
      </c>
      <c r="P170" s="383" t="str">
        <f t="shared" si="37"/>
        <v>-</v>
      </c>
      <c r="Q170" s="383" t="str">
        <f t="shared" si="38"/>
        <v>-</v>
      </c>
      <c r="R170" s="383" t="str">
        <f t="shared" si="39"/>
        <v>-</v>
      </c>
      <c r="S170" s="383" t="str">
        <f t="shared" si="40"/>
        <v>-</v>
      </c>
      <c r="T170" s="384">
        <f t="shared" si="42"/>
        <v>0</v>
      </c>
      <c r="U170" s="385"/>
      <c r="V170" s="386"/>
      <c r="W170" s="382">
        <v>6</v>
      </c>
      <c r="X170" s="382">
        <v>0</v>
      </c>
      <c r="Y170" s="382">
        <v>4</v>
      </c>
      <c r="Z170" s="382">
        <v>0</v>
      </c>
      <c r="AA170" s="382">
        <v>6</v>
      </c>
      <c r="AB170" s="382">
        <v>0</v>
      </c>
      <c r="AC170" s="382">
        <v>6</v>
      </c>
      <c r="AD170" s="382">
        <v>0</v>
      </c>
      <c r="AE170" s="382">
        <v>4</v>
      </c>
      <c r="AF170" s="382">
        <v>0</v>
      </c>
      <c r="AG170" s="382">
        <v>6</v>
      </c>
      <c r="AH170" s="382">
        <v>0</v>
      </c>
      <c r="AI170" s="382">
        <v>4</v>
      </c>
      <c r="AJ170" s="382">
        <v>0</v>
      </c>
      <c r="AK170" s="382">
        <v>4</v>
      </c>
      <c r="AL170" s="382">
        <v>0</v>
      </c>
      <c r="AM170" s="382">
        <v>5</v>
      </c>
      <c r="AN170" s="382">
        <v>1</v>
      </c>
      <c r="AO170" s="382">
        <v>2</v>
      </c>
      <c r="AP170" s="382">
        <v>0</v>
      </c>
      <c r="AQ170" s="382">
        <v>2</v>
      </c>
      <c r="AR170" s="382">
        <v>0</v>
      </c>
      <c r="AS170" s="382">
        <v>2</v>
      </c>
      <c r="AT170" s="382">
        <v>0</v>
      </c>
      <c r="AU170" s="388"/>
      <c r="AV170" s="388">
        <f t="shared" si="43"/>
        <v>51</v>
      </c>
      <c r="AW170" s="388">
        <f t="shared" si="43"/>
        <v>1</v>
      </c>
      <c r="AX170" s="388"/>
      <c r="AY170" s="382"/>
      <c r="AZ170" s="382"/>
      <c r="BA170" s="382"/>
      <c r="BB170" s="382"/>
      <c r="BC170" s="382"/>
      <c r="BD170" s="382"/>
      <c r="BE170" s="382"/>
      <c r="BF170" s="382"/>
      <c r="BG170" s="382"/>
      <c r="BH170" s="382"/>
      <c r="BI170" s="382"/>
      <c r="BJ170" s="382"/>
      <c r="BK170" s="390"/>
    </row>
    <row r="171" spans="1:63" s="344" customFormat="1" x14ac:dyDescent="0.25">
      <c r="A171" s="381">
        <v>164</v>
      </c>
      <c r="B171" s="382">
        <v>4716076167337</v>
      </c>
      <c r="C171" s="382">
        <v>748131</v>
      </c>
      <c r="D171" s="382" t="s">
        <v>474</v>
      </c>
      <c r="E171" s="382" t="s">
        <v>475</v>
      </c>
      <c r="F171" s="382">
        <v>116.35</v>
      </c>
      <c r="G171" s="382">
        <v>189</v>
      </c>
      <c r="H171" s="383" t="str">
        <f t="shared" si="29"/>
        <v>-</v>
      </c>
      <c r="I171" s="383" t="str">
        <f t="shared" si="30"/>
        <v>-</v>
      </c>
      <c r="J171" s="383" t="str">
        <f t="shared" si="31"/>
        <v>-</v>
      </c>
      <c r="K171" s="383" t="str">
        <f t="shared" si="32"/>
        <v>-</v>
      </c>
      <c r="L171" s="383" t="str">
        <f t="shared" si="33"/>
        <v>-</v>
      </c>
      <c r="M171" s="383" t="str">
        <f t="shared" si="34"/>
        <v>-</v>
      </c>
      <c r="N171" s="383" t="str">
        <f t="shared" si="35"/>
        <v>-</v>
      </c>
      <c r="O171" s="383" t="str">
        <f t="shared" si="36"/>
        <v>-</v>
      </c>
      <c r="P171" s="383" t="str">
        <f t="shared" si="37"/>
        <v>-</v>
      </c>
      <c r="Q171" s="383" t="str">
        <f t="shared" si="38"/>
        <v>-</v>
      </c>
      <c r="R171" s="383" t="str">
        <f t="shared" si="39"/>
        <v>-</v>
      </c>
      <c r="S171" s="383" t="str">
        <f t="shared" si="40"/>
        <v>-</v>
      </c>
      <c r="T171" s="384">
        <f t="shared" si="42"/>
        <v>0</v>
      </c>
      <c r="U171" s="385"/>
      <c r="V171" s="386"/>
      <c r="W171" s="382">
        <v>6</v>
      </c>
      <c r="X171" s="382">
        <v>0</v>
      </c>
      <c r="Y171" s="382">
        <v>4</v>
      </c>
      <c r="Z171" s="382">
        <v>0</v>
      </c>
      <c r="AA171" s="382">
        <v>6</v>
      </c>
      <c r="AB171" s="382">
        <v>0</v>
      </c>
      <c r="AC171" s="382">
        <v>5</v>
      </c>
      <c r="AD171" s="382">
        <v>1</v>
      </c>
      <c r="AE171" s="382">
        <v>4</v>
      </c>
      <c r="AF171" s="382">
        <v>0</v>
      </c>
      <c r="AG171" s="382">
        <v>6</v>
      </c>
      <c r="AH171" s="382">
        <v>0</v>
      </c>
      <c r="AI171" s="382">
        <v>4</v>
      </c>
      <c r="AJ171" s="382">
        <v>0</v>
      </c>
      <c r="AK171" s="382">
        <v>4</v>
      </c>
      <c r="AL171" s="382">
        <v>0</v>
      </c>
      <c r="AM171" s="382">
        <v>6</v>
      </c>
      <c r="AN171" s="382">
        <v>0</v>
      </c>
      <c r="AO171" s="382">
        <v>2</v>
      </c>
      <c r="AP171" s="382">
        <v>0</v>
      </c>
      <c r="AQ171" s="382">
        <v>2</v>
      </c>
      <c r="AR171" s="382">
        <v>0</v>
      </c>
      <c r="AS171" s="382">
        <v>2</v>
      </c>
      <c r="AT171" s="382">
        <v>0</v>
      </c>
      <c r="AU171" s="388"/>
      <c r="AV171" s="388">
        <f t="shared" si="43"/>
        <v>51</v>
      </c>
      <c r="AW171" s="388">
        <f t="shared" si="43"/>
        <v>1</v>
      </c>
      <c r="AX171" s="388"/>
      <c r="AY171" s="382"/>
      <c r="AZ171" s="382"/>
      <c r="BA171" s="382"/>
      <c r="BB171" s="382"/>
      <c r="BC171" s="382"/>
      <c r="BD171" s="382"/>
      <c r="BE171" s="382"/>
      <c r="BF171" s="382"/>
      <c r="BG171" s="382"/>
      <c r="BH171" s="382"/>
      <c r="BI171" s="382"/>
      <c r="BJ171" s="382"/>
      <c r="BK171" s="390"/>
    </row>
    <row r="172" spans="1:63" s="344" customFormat="1" x14ac:dyDescent="0.25">
      <c r="A172" s="381">
        <v>165</v>
      </c>
      <c r="B172" s="382">
        <v>4716076161304</v>
      </c>
      <c r="C172" s="382">
        <v>748133</v>
      </c>
      <c r="D172" s="382" t="s">
        <v>476</v>
      </c>
      <c r="E172" s="382" t="s">
        <v>477</v>
      </c>
      <c r="F172" s="382">
        <v>59.5</v>
      </c>
      <c r="G172" s="382">
        <v>129</v>
      </c>
      <c r="H172" s="383" t="str">
        <f t="shared" si="29"/>
        <v>-</v>
      </c>
      <c r="I172" s="383" t="str">
        <f t="shared" si="30"/>
        <v>-</v>
      </c>
      <c r="J172" s="383" t="str">
        <f t="shared" si="31"/>
        <v>-</v>
      </c>
      <c r="K172" s="383" t="str">
        <f t="shared" si="32"/>
        <v>-</v>
      </c>
      <c r="L172" s="383" t="str">
        <f t="shared" si="33"/>
        <v>-</v>
      </c>
      <c r="M172" s="383" t="str">
        <f t="shared" si="34"/>
        <v>-</v>
      </c>
      <c r="N172" s="383" t="str">
        <f t="shared" si="35"/>
        <v>-</v>
      </c>
      <c r="O172" s="383" t="str">
        <f t="shared" si="36"/>
        <v>-</v>
      </c>
      <c r="P172" s="383" t="str">
        <f t="shared" si="37"/>
        <v>-</v>
      </c>
      <c r="Q172" s="383" t="str">
        <f t="shared" si="38"/>
        <v>-</v>
      </c>
      <c r="R172" s="383" t="str">
        <f t="shared" si="39"/>
        <v>-</v>
      </c>
      <c r="S172" s="383" t="str">
        <f t="shared" si="40"/>
        <v>-</v>
      </c>
      <c r="T172" s="384">
        <f t="shared" si="42"/>
        <v>0</v>
      </c>
      <c r="U172" s="385"/>
      <c r="V172" s="386"/>
      <c r="W172" s="382">
        <v>6</v>
      </c>
      <c r="X172" s="382">
        <v>0</v>
      </c>
      <c r="Y172" s="382">
        <v>4</v>
      </c>
      <c r="Z172" s="382">
        <v>0</v>
      </c>
      <c r="AA172" s="382">
        <v>6</v>
      </c>
      <c r="AB172" s="382">
        <v>0</v>
      </c>
      <c r="AC172" s="382">
        <v>6</v>
      </c>
      <c r="AD172" s="382">
        <v>0</v>
      </c>
      <c r="AE172" s="382">
        <v>4</v>
      </c>
      <c r="AF172" s="382">
        <v>0</v>
      </c>
      <c r="AG172" s="382">
        <v>6</v>
      </c>
      <c r="AH172" s="382">
        <v>0</v>
      </c>
      <c r="AI172" s="382">
        <v>4</v>
      </c>
      <c r="AJ172" s="382">
        <v>0</v>
      </c>
      <c r="AK172" s="382">
        <v>4</v>
      </c>
      <c r="AL172" s="382">
        <v>0</v>
      </c>
      <c r="AM172" s="382">
        <v>6</v>
      </c>
      <c r="AN172" s="382">
        <v>0</v>
      </c>
      <c r="AO172" s="382">
        <v>2</v>
      </c>
      <c r="AP172" s="382">
        <v>0</v>
      </c>
      <c r="AQ172" s="382">
        <v>2</v>
      </c>
      <c r="AR172" s="382">
        <v>0</v>
      </c>
      <c r="AS172" s="382">
        <v>2</v>
      </c>
      <c r="AT172" s="382">
        <v>0</v>
      </c>
      <c r="AU172" s="388"/>
      <c r="AV172" s="388">
        <f t="shared" si="43"/>
        <v>52</v>
      </c>
      <c r="AW172" s="388">
        <f t="shared" si="43"/>
        <v>0</v>
      </c>
      <c r="AX172" s="388"/>
      <c r="AY172" s="382"/>
      <c r="AZ172" s="382"/>
      <c r="BA172" s="382"/>
      <c r="BB172" s="382"/>
      <c r="BC172" s="382"/>
      <c r="BD172" s="382"/>
      <c r="BE172" s="382"/>
      <c r="BF172" s="382"/>
      <c r="BG172" s="382"/>
      <c r="BH172" s="382"/>
      <c r="BI172" s="382"/>
      <c r="BJ172" s="382"/>
      <c r="BK172" s="390"/>
    </row>
    <row r="173" spans="1:63" s="344" customFormat="1" x14ac:dyDescent="0.25">
      <c r="A173" s="381"/>
      <c r="B173" s="382"/>
      <c r="C173" s="382"/>
      <c r="D173" s="382"/>
      <c r="E173" s="382"/>
      <c r="F173" s="382"/>
      <c r="G173" s="382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4"/>
      <c r="U173" s="385"/>
      <c r="V173" s="386"/>
      <c r="W173" s="382"/>
      <c r="X173" s="382"/>
      <c r="Y173" s="382"/>
      <c r="Z173" s="382"/>
      <c r="AA173" s="382"/>
      <c r="AB173" s="382"/>
      <c r="AC173" s="382"/>
      <c r="AD173" s="382"/>
      <c r="AE173" s="382"/>
      <c r="AF173" s="382"/>
      <c r="AG173" s="382"/>
      <c r="AH173" s="382"/>
      <c r="AI173" s="382"/>
      <c r="AJ173" s="382"/>
      <c r="AK173" s="382"/>
      <c r="AL173" s="382"/>
      <c r="AM173" s="382"/>
      <c r="AN173" s="382"/>
      <c r="AO173" s="382"/>
      <c r="AP173" s="382"/>
      <c r="AQ173" s="382"/>
      <c r="AR173" s="382"/>
      <c r="AS173" s="382"/>
      <c r="AT173" s="382"/>
      <c r="AU173" s="388"/>
      <c r="AV173" s="388"/>
      <c r="AW173" s="388"/>
      <c r="AX173" s="388"/>
      <c r="AY173" s="382"/>
      <c r="AZ173" s="382"/>
      <c r="BA173" s="382"/>
      <c r="BB173" s="382"/>
      <c r="BC173" s="382"/>
      <c r="BD173" s="382"/>
      <c r="BE173" s="382"/>
      <c r="BF173" s="382"/>
      <c r="BG173" s="382"/>
      <c r="BH173" s="382"/>
      <c r="BI173" s="382"/>
      <c r="BJ173" s="382"/>
      <c r="BK173" s="390"/>
    </row>
    <row r="174" spans="1:63" s="344" customFormat="1" x14ac:dyDescent="0.25">
      <c r="A174" s="391"/>
      <c r="B174" s="392"/>
      <c r="C174" s="392"/>
      <c r="D174" s="393"/>
      <c r="E174" s="393"/>
      <c r="F174" s="393" t="s">
        <v>304</v>
      </c>
      <c r="G174" s="394"/>
      <c r="H174" s="393">
        <f t="shared" ref="H174:T174" si="44">SUM(H8:H172)</f>
        <v>186</v>
      </c>
      <c r="I174" s="393">
        <f t="shared" si="44"/>
        <v>90</v>
      </c>
      <c r="J174" s="393">
        <f t="shared" si="44"/>
        <v>170</v>
      </c>
      <c r="K174" s="393">
        <f t="shared" si="44"/>
        <v>297</v>
      </c>
      <c r="L174" s="393">
        <f t="shared" si="44"/>
        <v>294</v>
      </c>
      <c r="M174" s="393">
        <f t="shared" si="44"/>
        <v>224</v>
      </c>
      <c r="N174" s="393">
        <f t="shared" si="44"/>
        <v>90</v>
      </c>
      <c r="O174" s="393">
        <f t="shared" si="44"/>
        <v>217</v>
      </c>
      <c r="P174" s="393">
        <f t="shared" si="44"/>
        <v>381</v>
      </c>
      <c r="Q174" s="393">
        <f t="shared" si="44"/>
        <v>53</v>
      </c>
      <c r="R174" s="393">
        <f t="shared" si="44"/>
        <v>53</v>
      </c>
      <c r="S174" s="393">
        <f t="shared" si="44"/>
        <v>56</v>
      </c>
      <c r="T174" s="393">
        <f t="shared" si="44"/>
        <v>2111</v>
      </c>
      <c r="U174" s="393">
        <f>SUM(U8:U172)</f>
        <v>187</v>
      </c>
      <c r="V174" s="395"/>
      <c r="W174" s="393">
        <f>SUM(W8:W172)</f>
        <v>228</v>
      </c>
      <c r="X174" s="393">
        <f>SUM(X8:X172)</f>
        <v>6</v>
      </c>
      <c r="Y174" s="393">
        <f>SUM(Y8:Y172)</f>
        <v>150</v>
      </c>
      <c r="Z174" s="393">
        <f>SUM(Z8:Z172)</f>
        <v>8</v>
      </c>
      <c r="AA174" s="393">
        <f t="shared" ref="AA174:AQ174" si="45">SUM(AA8:AA172)</f>
        <v>227</v>
      </c>
      <c r="AB174" s="393">
        <f t="shared" si="45"/>
        <v>9</v>
      </c>
      <c r="AC174" s="393">
        <f t="shared" si="45"/>
        <v>749</v>
      </c>
      <c r="AD174" s="393">
        <f t="shared" si="45"/>
        <v>39</v>
      </c>
      <c r="AE174" s="393">
        <f t="shared" si="45"/>
        <v>251</v>
      </c>
      <c r="AF174" s="393">
        <f t="shared" si="45"/>
        <v>5</v>
      </c>
      <c r="AG174" s="393">
        <f t="shared" si="45"/>
        <v>736</v>
      </c>
      <c r="AH174" s="393">
        <f t="shared" si="45"/>
        <v>50</v>
      </c>
      <c r="AI174" s="393">
        <f t="shared" si="45"/>
        <v>159</v>
      </c>
      <c r="AJ174" s="393">
        <f t="shared" si="45"/>
        <v>9</v>
      </c>
      <c r="AK174" s="393">
        <f t="shared" si="45"/>
        <v>255</v>
      </c>
      <c r="AL174" s="393">
        <f t="shared" si="45"/>
        <v>6</v>
      </c>
      <c r="AM174" s="393">
        <f t="shared" si="45"/>
        <v>345</v>
      </c>
      <c r="AN174" s="393">
        <f t="shared" si="45"/>
        <v>21</v>
      </c>
      <c r="AO174" s="393">
        <f t="shared" si="45"/>
        <v>80</v>
      </c>
      <c r="AP174" s="393">
        <f t="shared" si="45"/>
        <v>3</v>
      </c>
      <c r="AQ174" s="393">
        <f t="shared" si="45"/>
        <v>81</v>
      </c>
      <c r="AR174" s="393">
        <f>SUM(AR8:AR172)</f>
        <v>6</v>
      </c>
      <c r="AS174" s="393">
        <f>SUM(AS8:AS172)</f>
        <v>81</v>
      </c>
      <c r="AT174" s="393">
        <f>SUM(AT8:AT172)</f>
        <v>6</v>
      </c>
      <c r="AU174" s="396"/>
      <c r="AV174" s="393">
        <f>SUM(AV8:AV172)</f>
        <v>3342</v>
      </c>
      <c r="AW174" s="393">
        <f>SUM(AW8:AW172)</f>
        <v>168</v>
      </c>
      <c r="AX174" s="396"/>
      <c r="AY174" s="393">
        <f t="shared" ref="AY174:BJ174" si="46">SUM(AY8:AY172)</f>
        <v>239</v>
      </c>
      <c r="AZ174" s="393">
        <f t="shared" si="46"/>
        <v>138</v>
      </c>
      <c r="BA174" s="393">
        <f t="shared" si="46"/>
        <v>221</v>
      </c>
      <c r="BB174" s="393">
        <f t="shared" si="46"/>
        <v>571</v>
      </c>
      <c r="BC174" s="393">
        <f t="shared" si="46"/>
        <v>366</v>
      </c>
      <c r="BD174" s="393">
        <f t="shared" si="46"/>
        <v>570</v>
      </c>
      <c r="BE174" s="393">
        <f t="shared" si="46"/>
        <v>140</v>
      </c>
      <c r="BF174" s="393">
        <f t="shared" si="46"/>
        <v>324</v>
      </c>
      <c r="BG174" s="393">
        <f t="shared" si="46"/>
        <v>518</v>
      </c>
      <c r="BH174" s="393">
        <f t="shared" si="46"/>
        <v>71</v>
      </c>
      <c r="BI174" s="393">
        <f t="shared" si="46"/>
        <v>71</v>
      </c>
      <c r="BJ174" s="393">
        <f t="shared" si="46"/>
        <v>71</v>
      </c>
      <c r="BK174" s="397"/>
    </row>
    <row r="175" spans="1:63" x14ac:dyDescent="0.25">
      <c r="F175" s="186"/>
    </row>
    <row r="176" spans="1:63" x14ac:dyDescent="0.25">
      <c r="F176" s="186"/>
    </row>
    <row r="178" spans="27:27" x14ac:dyDescent="0.25">
      <c r="AA178" s="175" t="s">
        <v>305</v>
      </c>
    </row>
  </sheetData>
  <autoFilter ref="A7:BJ7"/>
  <mergeCells count="2">
    <mergeCell ref="W1:AS1"/>
    <mergeCell ref="B2:C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G19"/>
  <sheetViews>
    <sheetView topLeftCell="A7" zoomScale="115" zoomScaleNormal="115" workbookViewId="0">
      <selection activeCell="A20" sqref="A20"/>
    </sheetView>
  </sheetViews>
  <sheetFormatPr defaultRowHeight="15" x14ac:dyDescent="0.25"/>
  <cols>
    <col min="1" max="1" width="25.42578125" style="58" bestFit="1" customWidth="1"/>
    <col min="2" max="2" width="20.85546875" style="58" customWidth="1"/>
    <col min="3" max="3" width="16" style="58" customWidth="1"/>
    <col min="4" max="4" width="16.5703125" style="58" customWidth="1"/>
    <col min="5" max="5" width="16" style="58" customWidth="1"/>
    <col min="6" max="6" width="15.7109375" style="58" customWidth="1"/>
    <col min="7" max="7" width="1" style="58" customWidth="1"/>
    <col min="8" max="16384" width="9.140625" style="58"/>
  </cols>
  <sheetData>
    <row r="1" spans="1:7" ht="20.25" customHeight="1" thickBot="1" x14ac:dyDescent="0.3">
      <c r="A1" s="66" t="s">
        <v>483</v>
      </c>
      <c r="B1" s="67"/>
      <c r="C1" s="524" t="s">
        <v>425</v>
      </c>
      <c r="D1" s="525"/>
      <c r="E1" s="525"/>
      <c r="F1" s="526"/>
      <c r="G1" s="68"/>
    </row>
    <row r="2" spans="1:7" ht="20.25" customHeight="1" thickBot="1" x14ac:dyDescent="0.3">
      <c r="A2" s="64"/>
      <c r="B2" s="64"/>
      <c r="C2" s="64"/>
      <c r="D2" s="64"/>
      <c r="E2" s="64"/>
      <c r="F2" s="64"/>
      <c r="G2" s="70"/>
    </row>
    <row r="3" spans="1:7" ht="20.25" customHeight="1" x14ac:dyDescent="0.25">
      <c r="A3" s="516" t="s">
        <v>0</v>
      </c>
      <c r="B3" s="517"/>
      <c r="C3" s="527" t="s">
        <v>481</v>
      </c>
      <c r="D3" s="528"/>
      <c r="E3" s="527" t="s">
        <v>482</v>
      </c>
      <c r="F3" s="529"/>
      <c r="G3" s="70"/>
    </row>
    <row r="4" spans="1:7" ht="20.25" customHeight="1" x14ac:dyDescent="0.25">
      <c r="A4" s="518"/>
      <c r="B4" s="519"/>
      <c r="C4" s="59" t="s">
        <v>413</v>
      </c>
      <c r="D4" s="59" t="s">
        <v>414</v>
      </c>
      <c r="E4" s="59" t="s">
        <v>413</v>
      </c>
      <c r="F4" s="60" t="s">
        <v>414</v>
      </c>
      <c r="G4" s="70"/>
    </row>
    <row r="5" spans="1:7" ht="20.25" customHeight="1" thickBot="1" x14ac:dyDescent="0.3">
      <c r="A5" s="520"/>
      <c r="B5" s="521"/>
      <c r="C5" s="63" t="e">
        <f>'VMS UAE'!#REF!</f>
        <v>#REF!</v>
      </c>
      <c r="D5" s="63" t="e">
        <f>'VMS UAE'!#REF!</f>
        <v>#REF!</v>
      </c>
      <c r="E5" s="63" t="s">
        <v>394</v>
      </c>
      <c r="F5" s="62" t="s">
        <v>394</v>
      </c>
      <c r="G5" s="70"/>
    </row>
    <row r="6" spans="1:7" ht="20.25" customHeight="1" thickBot="1" x14ac:dyDescent="0.3">
      <c r="D6" s="64"/>
      <c r="E6" s="64"/>
      <c r="F6" s="65"/>
      <c r="G6" s="70"/>
    </row>
    <row r="7" spans="1:7" ht="20.25" customHeight="1" x14ac:dyDescent="0.25">
      <c r="A7" s="516" t="s">
        <v>480</v>
      </c>
      <c r="B7" s="517"/>
      <c r="C7" s="522" t="s">
        <v>481</v>
      </c>
      <c r="D7" s="522"/>
      <c r="E7" s="522" t="s">
        <v>482</v>
      </c>
      <c r="F7" s="523"/>
      <c r="G7" s="70"/>
    </row>
    <row r="8" spans="1:7" ht="20.25" customHeight="1" x14ac:dyDescent="0.25">
      <c r="A8" s="518"/>
      <c r="B8" s="519"/>
      <c r="C8" s="59" t="s">
        <v>413</v>
      </c>
      <c r="D8" s="59" t="s">
        <v>414</v>
      </c>
      <c r="E8" s="59" t="s">
        <v>413</v>
      </c>
      <c r="F8" s="60" t="s">
        <v>414</v>
      </c>
      <c r="G8" s="70"/>
    </row>
    <row r="9" spans="1:7" ht="20.25" customHeight="1" thickBot="1" x14ac:dyDescent="0.3">
      <c r="A9" s="520"/>
      <c r="B9" s="521"/>
      <c r="C9" s="63">
        <v>0</v>
      </c>
      <c r="D9" s="63">
        <v>0</v>
      </c>
      <c r="E9" s="63" t="s">
        <v>394</v>
      </c>
      <c r="F9" s="62" t="s">
        <v>394</v>
      </c>
      <c r="G9" s="70"/>
    </row>
    <row r="10" spans="1:7" ht="20.25" customHeight="1" thickBot="1" x14ac:dyDescent="0.3">
      <c r="A10" s="107"/>
      <c r="B10" s="108"/>
      <c r="C10" s="109"/>
      <c r="D10" s="109"/>
      <c r="E10" s="109"/>
      <c r="F10" s="110"/>
      <c r="G10" s="70"/>
    </row>
    <row r="11" spans="1:7" ht="20.25" customHeight="1" thickBot="1" x14ac:dyDescent="0.35">
      <c r="B11" s="513" t="s">
        <v>444</v>
      </c>
      <c r="C11" s="514"/>
      <c r="D11" s="515" t="s">
        <v>445</v>
      </c>
      <c r="E11" s="514"/>
      <c r="F11" s="106"/>
      <c r="G11" s="70"/>
    </row>
    <row r="12" spans="1:7" ht="20.25" customHeight="1" thickBot="1" x14ac:dyDescent="0.3">
      <c r="B12" s="104" t="s">
        <v>415</v>
      </c>
      <c r="C12" s="105" t="s">
        <v>416</v>
      </c>
      <c r="D12" s="104" t="s">
        <v>415</v>
      </c>
      <c r="E12" s="105" t="s">
        <v>416</v>
      </c>
      <c r="F12" s="106"/>
      <c r="G12" s="70"/>
    </row>
    <row r="13" spans="1:7" ht="20.25" customHeight="1" x14ac:dyDescent="0.25">
      <c r="A13" s="74" t="s">
        <v>409</v>
      </c>
      <c r="B13" s="76" t="e">
        <f>#REF!</f>
        <v>#REF!</v>
      </c>
      <c r="C13" s="61" t="e">
        <f>#REF!</f>
        <v>#REF!</v>
      </c>
      <c r="D13" s="76" t="e">
        <f>#REF!</f>
        <v>#REF!</v>
      </c>
      <c r="E13" s="61" t="e">
        <f>#REF!</f>
        <v>#REF!</v>
      </c>
      <c r="F13" s="106"/>
      <c r="G13" s="70"/>
    </row>
    <row r="14" spans="1:7" ht="20.25" customHeight="1" thickBot="1" x14ac:dyDescent="0.3">
      <c r="A14" s="75" t="s">
        <v>410</v>
      </c>
      <c r="B14" s="77" t="e">
        <f>SUM(#REF!,#REF!,#REF!,#REF!,#REF!,#REF!,#REF!,#REF!,#REF!,#REF!,#REF!,#REF!,#REF!,#REF!)</f>
        <v>#REF!</v>
      </c>
      <c r="C14" s="62" t="e">
        <f>SUM(#REF!,#REF!,#REF!,#REF!,#REF!,#REF!,#REF!,#REF!,#REF!,#REF!,#REF!,#REF!,#REF!,#REF!,#REF!)</f>
        <v>#REF!</v>
      </c>
      <c r="D14" s="77" t="e">
        <f>#REF!</f>
        <v>#REF!</v>
      </c>
      <c r="E14" s="62" t="e">
        <f>#REF!</f>
        <v>#REF!</v>
      </c>
      <c r="F14" s="106"/>
      <c r="G14" s="70"/>
    </row>
    <row r="15" spans="1:7" ht="20.25" customHeight="1" thickBot="1" x14ac:dyDescent="0.3">
      <c r="A15" s="69"/>
      <c r="B15" s="64"/>
      <c r="C15" s="64"/>
      <c r="D15" s="64"/>
      <c r="E15" s="64"/>
      <c r="F15" s="64"/>
      <c r="G15" s="70"/>
    </row>
    <row r="16" spans="1:7" ht="20.25" customHeight="1" x14ac:dyDescent="0.25">
      <c r="A16" s="516"/>
      <c r="B16" s="517"/>
      <c r="C16" s="522" t="s">
        <v>481</v>
      </c>
      <c r="D16" s="522"/>
      <c r="E16" s="522" t="s">
        <v>482</v>
      </c>
      <c r="F16" s="523"/>
      <c r="G16" s="70"/>
    </row>
    <row r="17" spans="1:7" ht="20.25" customHeight="1" x14ac:dyDescent="0.25">
      <c r="A17" s="518"/>
      <c r="B17" s="519"/>
      <c r="C17" s="59" t="s">
        <v>413</v>
      </c>
      <c r="D17" s="59" t="s">
        <v>414</v>
      </c>
      <c r="E17" s="59" t="s">
        <v>413</v>
      </c>
      <c r="F17" s="60" t="s">
        <v>414</v>
      </c>
      <c r="G17" s="70"/>
    </row>
    <row r="18" spans="1:7" ht="20.25" customHeight="1" thickBot="1" x14ac:dyDescent="0.3">
      <c r="A18" s="520"/>
      <c r="B18" s="521"/>
      <c r="C18" s="63"/>
      <c r="D18" s="63"/>
      <c r="E18" s="63"/>
      <c r="F18" s="62"/>
      <c r="G18" s="70"/>
    </row>
    <row r="19" spans="1:7" ht="20.25" customHeight="1" thickBot="1" x14ac:dyDescent="0.3">
      <c r="A19" s="71"/>
      <c r="B19" s="72"/>
      <c r="C19" s="72"/>
      <c r="D19" s="72"/>
      <c r="E19" s="72"/>
      <c r="F19" s="72"/>
      <c r="G19" s="73"/>
    </row>
  </sheetData>
  <mergeCells count="12">
    <mergeCell ref="C1:F1"/>
    <mergeCell ref="A3:B5"/>
    <mergeCell ref="C3:D3"/>
    <mergeCell ref="E3:F3"/>
    <mergeCell ref="A7:B9"/>
    <mergeCell ref="C7:D7"/>
    <mergeCell ref="E7:F7"/>
    <mergeCell ref="B11:C11"/>
    <mergeCell ref="D11:E11"/>
    <mergeCell ref="A16:B18"/>
    <mergeCell ref="C16:D16"/>
    <mergeCell ref="E16:F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K16"/>
  <sheetViews>
    <sheetView workbookViewId="0">
      <selection activeCell="A20" sqref="A20"/>
    </sheetView>
  </sheetViews>
  <sheetFormatPr defaultColWidth="14.5703125" defaultRowHeight="15" x14ac:dyDescent="0.25"/>
  <cols>
    <col min="1" max="1" width="14.5703125" style="78"/>
    <col min="2" max="2" width="5.28515625" style="78" customWidth="1"/>
    <col min="3" max="9" width="12.7109375" style="78" customWidth="1"/>
    <col min="10" max="10" width="25.5703125" style="78" customWidth="1"/>
    <col min="11" max="11" width="1" style="78" customWidth="1"/>
    <col min="12" max="16384" width="14.5703125" style="78"/>
  </cols>
  <sheetData>
    <row r="1" spans="1:11" ht="31.5" customHeight="1" thickBot="1" x14ac:dyDescent="0.3">
      <c r="A1" s="532" t="s">
        <v>417</v>
      </c>
      <c r="B1" s="533"/>
      <c r="C1" s="533"/>
      <c r="D1" s="533"/>
      <c r="E1" s="533"/>
      <c r="F1" s="533"/>
      <c r="G1" s="533"/>
      <c r="H1" s="533"/>
      <c r="I1" s="533"/>
      <c r="J1" s="534"/>
      <c r="K1" s="80"/>
    </row>
    <row r="2" spans="1:11" ht="8.25" customHeight="1" thickBot="1" x14ac:dyDescent="0.3">
      <c r="A2" s="83"/>
      <c r="B2" s="100"/>
      <c r="C2" s="100"/>
      <c r="D2" s="100"/>
      <c r="E2" s="100"/>
      <c r="F2" s="100"/>
      <c r="G2" s="100"/>
      <c r="H2" s="100"/>
      <c r="I2" s="100"/>
      <c r="J2" s="100"/>
      <c r="K2" s="84"/>
    </row>
    <row r="3" spans="1:11" x14ac:dyDescent="0.25">
      <c r="A3" s="79"/>
      <c r="B3" s="80"/>
      <c r="C3" s="81"/>
      <c r="D3" s="82"/>
      <c r="E3" s="82"/>
      <c r="F3" s="530" t="s">
        <v>411</v>
      </c>
      <c r="G3" s="531"/>
      <c r="H3" s="530" t="s">
        <v>412</v>
      </c>
      <c r="I3" s="535"/>
      <c r="J3" s="94"/>
      <c r="K3" s="84"/>
    </row>
    <row r="4" spans="1:11" x14ac:dyDescent="0.25">
      <c r="A4" s="83"/>
      <c r="B4" s="84"/>
      <c r="C4" s="85" t="s">
        <v>419</v>
      </c>
      <c r="D4" s="86" t="s">
        <v>420</v>
      </c>
      <c r="E4" s="86" t="s">
        <v>423</v>
      </c>
      <c r="F4" s="86" t="s">
        <v>422</v>
      </c>
      <c r="G4" s="86" t="s">
        <v>424</v>
      </c>
      <c r="H4" s="86" t="s">
        <v>422</v>
      </c>
      <c r="I4" s="87" t="s">
        <v>424</v>
      </c>
      <c r="J4" s="94"/>
      <c r="K4" s="84"/>
    </row>
    <row r="5" spans="1:11" s="407" customFormat="1" x14ac:dyDescent="0.25">
      <c r="A5" s="401"/>
      <c r="B5" s="402"/>
      <c r="C5" s="408">
        <v>37</v>
      </c>
      <c r="D5" s="409" t="s">
        <v>421</v>
      </c>
      <c r="E5" s="409">
        <v>6</v>
      </c>
      <c r="F5" s="409">
        <v>0</v>
      </c>
      <c r="G5" s="409">
        <v>0</v>
      </c>
      <c r="H5" s="409">
        <v>3</v>
      </c>
      <c r="I5" s="412">
        <v>96</v>
      </c>
      <c r="J5" s="413"/>
      <c r="K5" s="402"/>
    </row>
    <row r="6" spans="1:11" ht="15.75" thickBot="1" x14ac:dyDescent="0.3">
      <c r="A6" s="88"/>
      <c r="B6" s="89"/>
      <c r="C6" s="90"/>
      <c r="D6" s="91"/>
      <c r="E6" s="91"/>
      <c r="F6" s="91"/>
      <c r="G6" s="91"/>
      <c r="H6" s="91"/>
      <c r="I6" s="92"/>
      <c r="J6" s="94"/>
      <c r="K6" s="84"/>
    </row>
    <row r="7" spans="1:11" x14ac:dyDescent="0.25">
      <c r="A7" s="79"/>
      <c r="B7" s="80"/>
      <c r="C7" s="81"/>
      <c r="D7" s="82"/>
      <c r="E7" s="82"/>
      <c r="F7" s="530" t="s">
        <v>411</v>
      </c>
      <c r="G7" s="531"/>
      <c r="H7" s="530" t="s">
        <v>412</v>
      </c>
      <c r="I7" s="535"/>
      <c r="J7" s="94"/>
      <c r="K7" s="84"/>
    </row>
    <row r="8" spans="1:11" x14ac:dyDescent="0.25">
      <c r="A8" s="83"/>
      <c r="B8" s="84"/>
      <c r="C8" s="85" t="s">
        <v>419</v>
      </c>
      <c r="D8" s="86" t="s">
        <v>420</v>
      </c>
      <c r="E8" s="86" t="s">
        <v>423</v>
      </c>
      <c r="F8" s="86" t="s">
        <v>422</v>
      </c>
      <c r="G8" s="86" t="s">
        <v>424</v>
      </c>
      <c r="H8" s="86" t="s">
        <v>422</v>
      </c>
      <c r="I8" s="87" t="s">
        <v>424</v>
      </c>
      <c r="J8" s="94"/>
      <c r="K8" s="84"/>
    </row>
    <row r="9" spans="1:11" s="407" customFormat="1" x14ac:dyDescent="0.25">
      <c r="A9" s="401"/>
      <c r="B9" s="402"/>
      <c r="C9" s="408">
        <v>0</v>
      </c>
      <c r="D9" s="409">
        <v>310</v>
      </c>
      <c r="E9" s="409">
        <v>37</v>
      </c>
      <c r="F9" s="409">
        <v>0</v>
      </c>
      <c r="G9" s="409">
        <v>0</v>
      </c>
      <c r="H9" s="409">
        <v>0</v>
      </c>
      <c r="I9" s="412">
        <v>0</v>
      </c>
      <c r="J9" s="413"/>
      <c r="K9" s="402"/>
    </row>
    <row r="10" spans="1:11" ht="10.5" customHeight="1" thickBot="1" x14ac:dyDescent="0.3">
      <c r="A10" s="88"/>
      <c r="B10" s="89"/>
      <c r="C10" s="93"/>
      <c r="D10" s="94"/>
      <c r="E10" s="94"/>
      <c r="F10" s="94"/>
      <c r="G10" s="94"/>
      <c r="H10" s="94"/>
      <c r="I10" s="95"/>
      <c r="J10" s="94"/>
      <c r="K10" s="84"/>
    </row>
    <row r="11" spans="1:11" x14ac:dyDescent="0.25">
      <c r="A11" s="79"/>
      <c r="B11" s="80"/>
      <c r="C11" s="81"/>
      <c r="D11" s="82"/>
      <c r="E11" s="82"/>
      <c r="F11" s="530" t="s">
        <v>411</v>
      </c>
      <c r="G11" s="531"/>
      <c r="H11" s="530" t="s">
        <v>412</v>
      </c>
      <c r="I11" s="531"/>
      <c r="J11" s="96"/>
      <c r="K11" s="84"/>
    </row>
    <row r="12" spans="1:11" s="407" customFormat="1" x14ac:dyDescent="0.25">
      <c r="A12" s="401"/>
      <c r="B12" s="402"/>
      <c r="C12" s="403" t="s">
        <v>419</v>
      </c>
      <c r="D12" s="404" t="s">
        <v>420</v>
      </c>
      <c r="E12" s="404" t="s">
        <v>423</v>
      </c>
      <c r="F12" s="404" t="s">
        <v>422</v>
      </c>
      <c r="G12" s="404" t="s">
        <v>424</v>
      </c>
      <c r="H12" s="404" t="s">
        <v>422</v>
      </c>
      <c r="I12" s="405" t="s">
        <v>424</v>
      </c>
      <c r="J12" s="406" t="s">
        <v>418</v>
      </c>
      <c r="K12" s="402"/>
    </row>
    <row r="13" spans="1:11" s="407" customFormat="1" x14ac:dyDescent="0.25">
      <c r="A13" s="401"/>
      <c r="B13" s="402"/>
      <c r="C13" s="408">
        <v>0</v>
      </c>
      <c r="D13" s="409">
        <v>28</v>
      </c>
      <c r="E13" s="409">
        <v>0</v>
      </c>
      <c r="F13" s="409">
        <v>52</v>
      </c>
      <c r="G13" s="409">
        <v>673.25</v>
      </c>
      <c r="H13" s="409">
        <v>48</v>
      </c>
      <c r="I13" s="410">
        <v>660.95</v>
      </c>
      <c r="J13" s="411" t="s">
        <v>446</v>
      </c>
      <c r="K13" s="402"/>
    </row>
    <row r="14" spans="1:11" ht="15.75" thickBot="1" x14ac:dyDescent="0.3">
      <c r="A14" s="88"/>
      <c r="B14" s="89"/>
      <c r="C14" s="97"/>
      <c r="D14" s="98"/>
      <c r="E14" s="98"/>
      <c r="F14" s="98"/>
      <c r="G14" s="98"/>
      <c r="H14" s="98"/>
      <c r="I14" s="98"/>
      <c r="J14" s="99"/>
      <c r="K14" s="84"/>
    </row>
    <row r="15" spans="1:11" s="407" customFormat="1" x14ac:dyDescent="0.25">
      <c r="A15" s="414"/>
      <c r="B15" s="413"/>
      <c r="C15" s="413"/>
      <c r="D15" s="413"/>
      <c r="E15" s="415" t="s">
        <v>294</v>
      </c>
      <c r="F15" s="416">
        <f>SUM(F5,F9,F13)</f>
        <v>52</v>
      </c>
      <c r="G15" s="416">
        <f>SUM(G5,G9,G13)</f>
        <v>673.25</v>
      </c>
      <c r="H15" s="416">
        <f>SUM(H5,H9,H13)</f>
        <v>51</v>
      </c>
      <c r="I15" s="416">
        <f>SUM(I5,I9,I13)</f>
        <v>756.95</v>
      </c>
      <c r="J15" s="413"/>
      <c r="K15" s="402"/>
    </row>
    <row r="16" spans="1:11" ht="15.75" thickBot="1" x14ac:dyDescent="0.3">
      <c r="A16" s="88"/>
      <c r="B16" s="101"/>
      <c r="C16" s="101"/>
      <c r="D16" s="101"/>
      <c r="E16" s="101"/>
      <c r="F16" s="101"/>
      <c r="G16" s="101"/>
      <c r="H16" s="101"/>
      <c r="I16" s="101"/>
      <c r="J16" s="101"/>
      <c r="K16" s="89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zoomScale="85" zoomScaleNormal="85" workbookViewId="0">
      <selection activeCell="A37" sqref="A37:XFD93"/>
    </sheetView>
  </sheetViews>
  <sheetFormatPr defaultRowHeight="15" x14ac:dyDescent="0.25"/>
  <cols>
    <col min="1" max="1" width="23.140625" style="426" customWidth="1"/>
    <col min="2" max="2" width="12.140625" style="434" customWidth="1"/>
    <col min="3" max="15" width="12.140625" style="426" customWidth="1"/>
    <col min="16" max="256" width="9.140625" style="426"/>
    <col min="257" max="257" width="5" style="426" customWidth="1"/>
    <col min="258" max="512" width="9.140625" style="426"/>
    <col min="513" max="513" width="5" style="426" customWidth="1"/>
    <col min="514" max="768" width="9.140625" style="426"/>
    <col min="769" max="769" width="5" style="426" customWidth="1"/>
    <col min="770" max="1024" width="9.140625" style="426"/>
    <col min="1025" max="1025" width="5" style="426" customWidth="1"/>
    <col min="1026" max="1280" width="9.140625" style="426"/>
    <col min="1281" max="1281" width="5" style="426" customWidth="1"/>
    <col min="1282" max="1536" width="9.140625" style="426"/>
    <col min="1537" max="1537" width="5" style="426" customWidth="1"/>
    <col min="1538" max="1792" width="9.140625" style="426"/>
    <col min="1793" max="1793" width="5" style="426" customWidth="1"/>
    <col min="1794" max="2048" width="9.140625" style="426"/>
    <col min="2049" max="2049" width="5" style="426" customWidth="1"/>
    <col min="2050" max="2304" width="9.140625" style="426"/>
    <col min="2305" max="2305" width="5" style="426" customWidth="1"/>
    <col min="2306" max="2560" width="9.140625" style="426"/>
    <col min="2561" max="2561" width="5" style="426" customWidth="1"/>
    <col min="2562" max="2816" width="9.140625" style="426"/>
    <col min="2817" max="2817" width="5" style="426" customWidth="1"/>
    <col min="2818" max="3072" width="9.140625" style="426"/>
    <col min="3073" max="3073" width="5" style="426" customWidth="1"/>
    <col min="3074" max="3328" width="9.140625" style="426"/>
    <col min="3329" max="3329" width="5" style="426" customWidth="1"/>
    <col min="3330" max="3584" width="9.140625" style="426"/>
    <col min="3585" max="3585" width="5" style="426" customWidth="1"/>
    <col min="3586" max="3840" width="9.140625" style="426"/>
    <col min="3841" max="3841" width="5" style="426" customWidth="1"/>
    <col min="3842" max="4096" width="9.140625" style="426"/>
    <col min="4097" max="4097" width="5" style="426" customWidth="1"/>
    <col min="4098" max="4352" width="9.140625" style="426"/>
    <col min="4353" max="4353" width="5" style="426" customWidth="1"/>
    <col min="4354" max="4608" width="9.140625" style="426"/>
    <col min="4609" max="4609" width="5" style="426" customWidth="1"/>
    <col min="4610" max="4864" width="9.140625" style="426"/>
    <col min="4865" max="4865" width="5" style="426" customWidth="1"/>
    <col min="4866" max="5120" width="9.140625" style="426"/>
    <col min="5121" max="5121" width="5" style="426" customWidth="1"/>
    <col min="5122" max="5376" width="9.140625" style="426"/>
    <col min="5377" max="5377" width="5" style="426" customWidth="1"/>
    <col min="5378" max="5632" width="9.140625" style="426"/>
    <col min="5633" max="5633" width="5" style="426" customWidth="1"/>
    <col min="5634" max="5888" width="9.140625" style="426"/>
    <col min="5889" max="5889" width="5" style="426" customWidth="1"/>
    <col min="5890" max="6144" width="9.140625" style="426"/>
    <col min="6145" max="6145" width="5" style="426" customWidth="1"/>
    <col min="6146" max="6400" width="9.140625" style="426"/>
    <col min="6401" max="6401" width="5" style="426" customWidth="1"/>
    <col min="6402" max="6656" width="9.140625" style="426"/>
    <col min="6657" max="6657" width="5" style="426" customWidth="1"/>
    <col min="6658" max="6912" width="9.140625" style="426"/>
    <col min="6913" max="6913" width="5" style="426" customWidth="1"/>
    <col min="6914" max="7168" width="9.140625" style="426"/>
    <col min="7169" max="7169" width="5" style="426" customWidth="1"/>
    <col min="7170" max="7424" width="9.140625" style="426"/>
    <col min="7425" max="7425" width="5" style="426" customWidth="1"/>
    <col min="7426" max="7680" width="9.140625" style="426"/>
    <col min="7681" max="7681" width="5" style="426" customWidth="1"/>
    <col min="7682" max="7936" width="9.140625" style="426"/>
    <col min="7937" max="7937" width="5" style="426" customWidth="1"/>
    <col min="7938" max="8192" width="9.140625" style="426"/>
    <col min="8193" max="8193" width="5" style="426" customWidth="1"/>
    <col min="8194" max="8448" width="9.140625" style="426"/>
    <col min="8449" max="8449" width="5" style="426" customWidth="1"/>
    <col min="8450" max="8704" width="9.140625" style="426"/>
    <col min="8705" max="8705" width="5" style="426" customWidth="1"/>
    <col min="8706" max="8960" width="9.140625" style="426"/>
    <col min="8961" max="8961" width="5" style="426" customWidth="1"/>
    <col min="8962" max="9216" width="9.140625" style="426"/>
    <col min="9217" max="9217" width="5" style="426" customWidth="1"/>
    <col min="9218" max="9472" width="9.140625" style="426"/>
    <col min="9473" max="9473" width="5" style="426" customWidth="1"/>
    <col min="9474" max="9728" width="9.140625" style="426"/>
    <col min="9729" max="9729" width="5" style="426" customWidth="1"/>
    <col min="9730" max="9984" width="9.140625" style="426"/>
    <col min="9985" max="9985" width="5" style="426" customWidth="1"/>
    <col min="9986" max="10240" width="9.140625" style="426"/>
    <col min="10241" max="10241" width="5" style="426" customWidth="1"/>
    <col min="10242" max="10496" width="9.140625" style="426"/>
    <col min="10497" max="10497" width="5" style="426" customWidth="1"/>
    <col min="10498" max="10752" width="9.140625" style="426"/>
    <col min="10753" max="10753" width="5" style="426" customWidth="1"/>
    <col min="10754" max="11008" width="9.140625" style="426"/>
    <col min="11009" max="11009" width="5" style="426" customWidth="1"/>
    <col min="11010" max="11264" width="9.140625" style="426"/>
    <col min="11265" max="11265" width="5" style="426" customWidth="1"/>
    <col min="11266" max="11520" width="9.140625" style="426"/>
    <col min="11521" max="11521" width="5" style="426" customWidth="1"/>
    <col min="11522" max="11776" width="9.140625" style="426"/>
    <col min="11777" max="11777" width="5" style="426" customWidth="1"/>
    <col min="11778" max="12032" width="9.140625" style="426"/>
    <col min="12033" max="12033" width="5" style="426" customWidth="1"/>
    <col min="12034" max="12288" width="9.140625" style="426"/>
    <col min="12289" max="12289" width="5" style="426" customWidth="1"/>
    <col min="12290" max="12544" width="9.140625" style="426"/>
    <col min="12545" max="12545" width="5" style="426" customWidth="1"/>
    <col min="12546" max="12800" width="9.140625" style="426"/>
    <col min="12801" max="12801" width="5" style="426" customWidth="1"/>
    <col min="12802" max="13056" width="9.140625" style="426"/>
    <col min="13057" max="13057" width="5" style="426" customWidth="1"/>
    <col min="13058" max="13312" width="9.140625" style="426"/>
    <col min="13313" max="13313" width="5" style="426" customWidth="1"/>
    <col min="13314" max="13568" width="9.140625" style="426"/>
    <col min="13569" max="13569" width="5" style="426" customWidth="1"/>
    <col min="13570" max="13824" width="9.140625" style="426"/>
    <col min="13825" max="13825" width="5" style="426" customWidth="1"/>
    <col min="13826" max="14080" width="9.140625" style="426"/>
    <col min="14081" max="14081" width="5" style="426" customWidth="1"/>
    <col min="14082" max="14336" width="9.140625" style="426"/>
    <col min="14337" max="14337" width="5" style="426" customWidth="1"/>
    <col min="14338" max="14592" width="9.140625" style="426"/>
    <col min="14593" max="14593" width="5" style="426" customWidth="1"/>
    <col min="14594" max="14848" width="9.140625" style="426"/>
    <col min="14849" max="14849" width="5" style="426" customWidth="1"/>
    <col min="14850" max="15104" width="9.140625" style="426"/>
    <col min="15105" max="15105" width="5" style="426" customWidth="1"/>
    <col min="15106" max="15360" width="9.140625" style="426"/>
    <col min="15361" max="15361" width="5" style="426" customWidth="1"/>
    <col min="15362" max="15616" width="9.140625" style="426"/>
    <col min="15617" max="15617" width="5" style="426" customWidth="1"/>
    <col min="15618" max="15872" width="9.140625" style="426"/>
    <col min="15873" max="15873" width="5" style="426" customWidth="1"/>
    <col min="15874" max="16128" width="9.140625" style="426"/>
    <col min="16129" max="16129" width="5" style="426" customWidth="1"/>
    <col min="16130" max="16384" width="9.140625" style="426"/>
  </cols>
  <sheetData>
    <row r="3" spans="1:15" ht="15" customHeight="1" thickBot="1" x14ac:dyDescent="0.3">
      <c r="B3" s="544"/>
      <c r="C3" s="545"/>
      <c r="D3" s="536" t="s">
        <v>486</v>
      </c>
      <c r="E3" s="536"/>
      <c r="F3" s="536" t="s">
        <v>487</v>
      </c>
      <c r="G3" s="536"/>
      <c r="H3" s="536" t="s">
        <v>488</v>
      </c>
      <c r="I3" s="536"/>
      <c r="J3" s="536" t="s">
        <v>489</v>
      </c>
      <c r="K3" s="536"/>
      <c r="L3" s="536" t="s">
        <v>490</v>
      </c>
      <c r="M3" s="536"/>
      <c r="N3" s="542">
        <v>43405</v>
      </c>
      <c r="O3" s="542"/>
    </row>
    <row r="4" spans="1:15" x14ac:dyDescent="0.25">
      <c r="A4" s="537" t="s">
        <v>531</v>
      </c>
      <c r="B4" s="427" t="s">
        <v>15</v>
      </c>
      <c r="C4" s="428" t="s">
        <v>336</v>
      </c>
      <c r="D4" s="429" t="s">
        <v>17</v>
      </c>
      <c r="E4" s="430" t="s">
        <v>18</v>
      </c>
      <c r="F4" s="429" t="s">
        <v>17</v>
      </c>
      <c r="G4" s="430" t="s">
        <v>18</v>
      </c>
      <c r="H4" s="429" t="s">
        <v>17</v>
      </c>
      <c r="I4" s="430" t="s">
        <v>18</v>
      </c>
      <c r="J4" s="429" t="s">
        <v>17</v>
      </c>
      <c r="K4" s="430" t="s">
        <v>18</v>
      </c>
      <c r="L4" s="429" t="s">
        <v>17</v>
      </c>
      <c r="M4" s="430" t="s">
        <v>18</v>
      </c>
      <c r="N4" s="429" t="s">
        <v>19</v>
      </c>
      <c r="O4" s="430" t="s">
        <v>20</v>
      </c>
    </row>
    <row r="5" spans="1:15" x14ac:dyDescent="0.25">
      <c r="A5" s="538"/>
      <c r="B5" s="427">
        <v>401</v>
      </c>
      <c r="C5" s="428" t="s">
        <v>3</v>
      </c>
      <c r="D5" s="431">
        <v>14</v>
      </c>
      <c r="E5" s="431">
        <v>836</v>
      </c>
      <c r="F5" s="431">
        <v>28</v>
      </c>
      <c r="G5" s="431">
        <v>2652</v>
      </c>
      <c r="H5" s="431">
        <v>6</v>
      </c>
      <c r="I5" s="431">
        <v>564</v>
      </c>
      <c r="J5" s="432">
        <v>7</v>
      </c>
      <c r="K5" s="431">
        <v>443</v>
      </c>
      <c r="L5" s="432">
        <v>13</v>
      </c>
      <c r="M5" s="431">
        <v>797</v>
      </c>
      <c r="N5" s="431">
        <f>D5+F5+H5+J5+L5</f>
        <v>68</v>
      </c>
      <c r="O5" s="431">
        <f>E5+G5+I5+K5+M5</f>
        <v>5292</v>
      </c>
    </row>
    <row r="6" spans="1:15" x14ac:dyDescent="0.25">
      <c r="A6" s="538"/>
      <c r="B6" s="427">
        <v>402</v>
      </c>
      <c r="C6" s="428" t="s">
        <v>267</v>
      </c>
      <c r="D6" s="431">
        <v>8</v>
      </c>
      <c r="E6" s="431">
        <v>912</v>
      </c>
      <c r="F6" s="431">
        <v>10</v>
      </c>
      <c r="G6" s="431">
        <v>930</v>
      </c>
      <c r="H6" s="431">
        <v>5</v>
      </c>
      <c r="I6" s="431">
        <v>245</v>
      </c>
      <c r="J6" s="432">
        <v>6</v>
      </c>
      <c r="K6" s="432">
        <v>714</v>
      </c>
      <c r="L6" s="432">
        <v>8</v>
      </c>
      <c r="M6" s="431">
        <v>952</v>
      </c>
      <c r="N6" s="431">
        <f t="shared" ref="N6:O17" si="0">D6+F6+H6+J6+L6</f>
        <v>37</v>
      </c>
      <c r="O6" s="431">
        <f t="shared" si="0"/>
        <v>3753</v>
      </c>
    </row>
    <row r="7" spans="1:15" x14ac:dyDescent="0.25">
      <c r="A7" s="538"/>
      <c r="B7" s="427">
        <v>404</v>
      </c>
      <c r="C7" s="428" t="s">
        <v>268</v>
      </c>
      <c r="D7" s="431">
        <v>5</v>
      </c>
      <c r="E7" s="431">
        <v>245</v>
      </c>
      <c r="F7" s="431">
        <v>0</v>
      </c>
      <c r="G7" s="431">
        <v>0</v>
      </c>
      <c r="H7" s="432">
        <v>15</v>
      </c>
      <c r="I7" s="431">
        <v>815</v>
      </c>
      <c r="J7" s="431">
        <v>4</v>
      </c>
      <c r="K7" s="431">
        <v>376</v>
      </c>
      <c r="L7" s="431">
        <v>2</v>
      </c>
      <c r="M7" s="431">
        <v>98</v>
      </c>
      <c r="N7" s="431">
        <f t="shared" si="0"/>
        <v>26</v>
      </c>
      <c r="O7" s="431">
        <f t="shared" si="0"/>
        <v>1534</v>
      </c>
    </row>
    <row r="8" spans="1:15" x14ac:dyDescent="0.25">
      <c r="A8" s="538"/>
      <c r="B8" s="427">
        <v>405</v>
      </c>
      <c r="C8" s="428" t="s">
        <v>6</v>
      </c>
      <c r="D8" s="431">
        <v>23</v>
      </c>
      <c r="E8" s="431">
        <v>1417</v>
      </c>
      <c r="F8" s="431">
        <v>27</v>
      </c>
      <c r="G8" s="431">
        <v>3483</v>
      </c>
      <c r="H8" s="432">
        <v>33</v>
      </c>
      <c r="I8" s="431">
        <v>3007</v>
      </c>
      <c r="J8" s="431">
        <v>24</v>
      </c>
      <c r="K8" s="431">
        <v>2106</v>
      </c>
      <c r="L8" s="432">
        <v>45</v>
      </c>
      <c r="M8" s="431">
        <v>4880</v>
      </c>
      <c r="N8" s="431">
        <f t="shared" si="0"/>
        <v>152</v>
      </c>
      <c r="O8" s="431">
        <f t="shared" si="0"/>
        <v>14893</v>
      </c>
    </row>
    <row r="9" spans="1:15" x14ac:dyDescent="0.25">
      <c r="A9" s="538"/>
      <c r="B9" s="427">
        <v>412</v>
      </c>
      <c r="C9" s="428" t="s">
        <v>7</v>
      </c>
      <c r="D9" s="431">
        <v>14</v>
      </c>
      <c r="E9" s="431">
        <v>856</v>
      </c>
      <c r="F9" s="431">
        <v>14</v>
      </c>
      <c r="G9" s="431">
        <v>775</v>
      </c>
      <c r="H9" s="431">
        <v>9</v>
      </c>
      <c r="I9" s="431">
        <v>751</v>
      </c>
      <c r="J9" s="432">
        <v>14</v>
      </c>
      <c r="K9" s="431">
        <v>922</v>
      </c>
      <c r="L9" s="431">
        <v>6</v>
      </c>
      <c r="M9" s="431">
        <v>304</v>
      </c>
      <c r="N9" s="431">
        <f t="shared" si="0"/>
        <v>57</v>
      </c>
      <c r="O9" s="431">
        <f t="shared" si="0"/>
        <v>3608</v>
      </c>
    </row>
    <row r="10" spans="1:15" x14ac:dyDescent="0.25">
      <c r="A10" s="538"/>
      <c r="B10" s="427">
        <v>416</v>
      </c>
      <c r="C10" s="428" t="s">
        <v>8</v>
      </c>
      <c r="D10" s="431">
        <v>49</v>
      </c>
      <c r="E10" s="431">
        <v>2601</v>
      </c>
      <c r="F10" s="431">
        <v>27</v>
      </c>
      <c r="G10" s="431">
        <v>2083</v>
      </c>
      <c r="H10" s="432">
        <v>41</v>
      </c>
      <c r="I10" s="431">
        <v>2719</v>
      </c>
      <c r="J10" s="431">
        <v>38</v>
      </c>
      <c r="K10" s="432">
        <v>2782</v>
      </c>
      <c r="L10" s="432">
        <v>71</v>
      </c>
      <c r="M10" s="432">
        <v>7089</v>
      </c>
      <c r="N10" s="431">
        <f t="shared" si="0"/>
        <v>226</v>
      </c>
      <c r="O10" s="431">
        <f t="shared" si="0"/>
        <v>17274</v>
      </c>
    </row>
    <row r="11" spans="1:15" x14ac:dyDescent="0.25">
      <c r="A11" s="538"/>
      <c r="B11" s="427">
        <v>417</v>
      </c>
      <c r="C11" s="428" t="s">
        <v>9</v>
      </c>
      <c r="D11" s="431">
        <v>14</v>
      </c>
      <c r="E11" s="431">
        <v>1026</v>
      </c>
      <c r="F11" s="431">
        <v>6</v>
      </c>
      <c r="G11" s="431">
        <v>294</v>
      </c>
      <c r="H11" s="432">
        <v>12</v>
      </c>
      <c r="I11" s="431">
        <v>748</v>
      </c>
      <c r="J11" s="431">
        <v>10</v>
      </c>
      <c r="K11" s="431">
        <v>620</v>
      </c>
      <c r="L11" s="431">
        <v>9</v>
      </c>
      <c r="M11" s="432">
        <v>781</v>
      </c>
      <c r="N11" s="431">
        <f t="shared" si="0"/>
        <v>51</v>
      </c>
      <c r="O11" s="431">
        <f t="shared" si="0"/>
        <v>3469</v>
      </c>
    </row>
    <row r="12" spans="1:15" x14ac:dyDescent="0.25">
      <c r="A12" s="538"/>
      <c r="B12" s="427">
        <v>423</v>
      </c>
      <c r="C12" s="428" t="s">
        <v>10</v>
      </c>
      <c r="D12" s="431">
        <v>3</v>
      </c>
      <c r="E12" s="431">
        <v>167</v>
      </c>
      <c r="F12" s="431">
        <v>5</v>
      </c>
      <c r="G12" s="431">
        <v>285</v>
      </c>
      <c r="H12" s="431">
        <v>4</v>
      </c>
      <c r="I12" s="431">
        <v>586</v>
      </c>
      <c r="J12" s="431">
        <v>3</v>
      </c>
      <c r="K12" s="431">
        <v>247</v>
      </c>
      <c r="L12" s="432">
        <v>5</v>
      </c>
      <c r="M12" s="431">
        <v>575</v>
      </c>
      <c r="N12" s="431">
        <f t="shared" si="0"/>
        <v>20</v>
      </c>
      <c r="O12" s="431">
        <f t="shared" si="0"/>
        <v>1860</v>
      </c>
    </row>
    <row r="13" spans="1:15" x14ac:dyDescent="0.25">
      <c r="A13" s="538"/>
      <c r="B13" s="427">
        <v>424</v>
      </c>
      <c r="C13" s="428" t="s">
        <v>11</v>
      </c>
      <c r="D13" s="431">
        <v>46</v>
      </c>
      <c r="E13" s="431">
        <v>2775</v>
      </c>
      <c r="F13" s="431">
        <v>32</v>
      </c>
      <c r="G13" s="431">
        <v>2318</v>
      </c>
      <c r="H13" s="431">
        <v>23</v>
      </c>
      <c r="I13" s="431">
        <v>1317</v>
      </c>
      <c r="J13" s="432">
        <v>42</v>
      </c>
      <c r="K13" s="432">
        <v>3459</v>
      </c>
      <c r="L13" s="432">
        <v>49</v>
      </c>
      <c r="M13" s="431">
        <v>3460</v>
      </c>
      <c r="N13" s="431">
        <f t="shared" si="0"/>
        <v>192</v>
      </c>
      <c r="O13" s="431">
        <f t="shared" si="0"/>
        <v>13329</v>
      </c>
    </row>
    <row r="14" spans="1:15" x14ac:dyDescent="0.25">
      <c r="A14" s="538"/>
      <c r="B14" s="427">
        <v>425</v>
      </c>
      <c r="C14" s="428" t="s">
        <v>12</v>
      </c>
      <c r="D14" s="431">
        <v>3</v>
      </c>
      <c r="E14" s="431">
        <v>317</v>
      </c>
      <c r="F14" s="431">
        <v>3</v>
      </c>
      <c r="G14" s="431">
        <v>307</v>
      </c>
      <c r="H14" s="431">
        <v>1</v>
      </c>
      <c r="I14" s="431">
        <v>49</v>
      </c>
      <c r="J14" s="432">
        <v>4</v>
      </c>
      <c r="K14" s="432">
        <v>286</v>
      </c>
      <c r="L14" s="431">
        <v>4</v>
      </c>
      <c r="M14" s="431">
        <v>366</v>
      </c>
      <c r="N14" s="431">
        <f t="shared" si="0"/>
        <v>15</v>
      </c>
      <c r="O14" s="431">
        <f t="shared" si="0"/>
        <v>1325</v>
      </c>
    </row>
    <row r="15" spans="1:15" x14ac:dyDescent="0.25">
      <c r="A15" s="538"/>
      <c r="B15" s="427">
        <v>426</v>
      </c>
      <c r="C15" s="428" t="s">
        <v>269</v>
      </c>
      <c r="D15" s="431">
        <v>3</v>
      </c>
      <c r="E15" s="431">
        <v>237</v>
      </c>
      <c r="F15" s="431">
        <v>6</v>
      </c>
      <c r="G15" s="431">
        <v>604</v>
      </c>
      <c r="H15" s="431">
        <v>2</v>
      </c>
      <c r="I15" s="431">
        <v>98</v>
      </c>
      <c r="J15" s="431">
        <v>1</v>
      </c>
      <c r="K15" s="431">
        <v>49</v>
      </c>
      <c r="L15" s="432">
        <v>7</v>
      </c>
      <c r="M15" s="431">
        <v>443</v>
      </c>
      <c r="N15" s="431">
        <f t="shared" si="0"/>
        <v>19</v>
      </c>
      <c r="O15" s="431">
        <f t="shared" si="0"/>
        <v>1431</v>
      </c>
    </row>
    <row r="16" spans="1:15" x14ac:dyDescent="0.25">
      <c r="A16" s="538"/>
      <c r="B16" s="427">
        <v>429</v>
      </c>
      <c r="C16" s="428" t="s">
        <v>337</v>
      </c>
      <c r="D16" s="431">
        <v>2</v>
      </c>
      <c r="E16" s="431">
        <v>98</v>
      </c>
      <c r="F16" s="431">
        <v>3</v>
      </c>
      <c r="G16" s="431">
        <v>147</v>
      </c>
      <c r="H16" s="431">
        <v>3</v>
      </c>
      <c r="I16" s="431">
        <v>327</v>
      </c>
      <c r="J16" s="431">
        <v>2</v>
      </c>
      <c r="K16" s="431">
        <v>98</v>
      </c>
      <c r="L16" s="431">
        <v>2</v>
      </c>
      <c r="M16" s="431">
        <v>98</v>
      </c>
      <c r="N16" s="431">
        <f t="shared" si="0"/>
        <v>12</v>
      </c>
      <c r="O16" s="431">
        <f t="shared" si="0"/>
        <v>768</v>
      </c>
    </row>
    <row r="17" spans="1:15" x14ac:dyDescent="0.25">
      <c r="A17" s="538"/>
      <c r="B17" s="427">
        <v>444</v>
      </c>
      <c r="C17" s="428" t="s">
        <v>16</v>
      </c>
      <c r="D17" s="431">
        <v>0</v>
      </c>
      <c r="E17" s="431">
        <v>0</v>
      </c>
      <c r="F17" s="431">
        <v>0</v>
      </c>
      <c r="G17" s="431">
        <v>0</v>
      </c>
      <c r="H17" s="431">
        <v>0</v>
      </c>
      <c r="I17" s="431">
        <v>0</v>
      </c>
      <c r="J17" s="431">
        <v>0</v>
      </c>
      <c r="K17" s="431">
        <v>0</v>
      </c>
      <c r="L17" s="431">
        <v>0</v>
      </c>
      <c r="M17" s="431">
        <v>0</v>
      </c>
      <c r="N17" s="431">
        <f t="shared" si="0"/>
        <v>0</v>
      </c>
      <c r="O17" s="431">
        <f t="shared" si="0"/>
        <v>0</v>
      </c>
    </row>
    <row r="18" spans="1:15" ht="15.75" thickBot="1" x14ac:dyDescent="0.3">
      <c r="A18" s="539"/>
      <c r="B18" s="543" t="s">
        <v>338</v>
      </c>
      <c r="C18" s="541"/>
      <c r="D18" s="433">
        <f>SUM(D5:D17)</f>
        <v>184</v>
      </c>
      <c r="E18" s="433">
        <f t="shared" ref="E18:O18" si="1">SUM(E5:E17)</f>
        <v>11487</v>
      </c>
      <c r="F18" s="433">
        <f t="shared" si="1"/>
        <v>161</v>
      </c>
      <c r="G18" s="433">
        <f t="shared" si="1"/>
        <v>13878</v>
      </c>
      <c r="H18" s="433">
        <f t="shared" si="1"/>
        <v>154</v>
      </c>
      <c r="I18" s="433">
        <f t="shared" si="1"/>
        <v>11226</v>
      </c>
      <c r="J18" s="433">
        <f t="shared" si="1"/>
        <v>155</v>
      </c>
      <c r="K18" s="433">
        <f t="shared" si="1"/>
        <v>12102</v>
      </c>
      <c r="L18" s="433">
        <f t="shared" si="1"/>
        <v>221</v>
      </c>
      <c r="M18" s="433">
        <f t="shared" si="1"/>
        <v>19843</v>
      </c>
      <c r="N18" s="433">
        <f t="shared" si="1"/>
        <v>875</v>
      </c>
      <c r="O18" s="433">
        <f t="shared" si="1"/>
        <v>68536</v>
      </c>
    </row>
    <row r="19" spans="1:15" ht="8.25" customHeight="1" x14ac:dyDescent="0.25"/>
    <row r="20" spans="1:15" ht="15" customHeight="1" thickBot="1" x14ac:dyDescent="0.3">
      <c r="B20" s="544"/>
      <c r="C20" s="545"/>
      <c r="D20" s="536" t="s">
        <v>491</v>
      </c>
      <c r="E20" s="536"/>
      <c r="F20" s="536" t="s">
        <v>492</v>
      </c>
      <c r="G20" s="536"/>
      <c r="H20" s="536" t="s">
        <v>493</v>
      </c>
      <c r="I20" s="536"/>
      <c r="J20" s="536" t="s">
        <v>494</v>
      </c>
      <c r="K20" s="536"/>
      <c r="L20" s="536"/>
      <c r="M20" s="536"/>
      <c r="N20" s="542">
        <v>43435</v>
      </c>
      <c r="O20" s="542"/>
    </row>
    <row r="21" spans="1:15" x14ac:dyDescent="0.25">
      <c r="A21" s="537" t="s">
        <v>412</v>
      </c>
      <c r="B21" s="433" t="s">
        <v>15</v>
      </c>
      <c r="C21" s="428" t="s">
        <v>336</v>
      </c>
      <c r="D21" s="429" t="s">
        <v>17</v>
      </c>
      <c r="E21" s="430" t="s">
        <v>18</v>
      </c>
      <c r="F21" s="429" t="s">
        <v>17</v>
      </c>
      <c r="G21" s="430" t="s">
        <v>18</v>
      </c>
      <c r="H21" s="429" t="s">
        <v>17</v>
      </c>
      <c r="I21" s="430" t="s">
        <v>18</v>
      </c>
      <c r="J21" s="429" t="s">
        <v>17</v>
      </c>
      <c r="K21" s="430" t="s">
        <v>18</v>
      </c>
      <c r="L21" s="429" t="s">
        <v>17</v>
      </c>
      <c r="M21" s="430" t="s">
        <v>18</v>
      </c>
      <c r="N21" s="429" t="s">
        <v>19</v>
      </c>
      <c r="O21" s="430" t="s">
        <v>20</v>
      </c>
    </row>
    <row r="22" spans="1:15" x14ac:dyDescent="0.25">
      <c r="A22" s="538"/>
      <c r="B22" s="433">
        <v>401</v>
      </c>
      <c r="C22" s="428" t="s">
        <v>3</v>
      </c>
      <c r="D22" s="432">
        <v>25</v>
      </c>
      <c r="E22" s="431">
        <v>1785</v>
      </c>
      <c r="F22" s="431">
        <v>13</v>
      </c>
      <c r="G22" s="431">
        <v>827</v>
      </c>
      <c r="H22" s="431">
        <v>14</v>
      </c>
      <c r="I22" s="431">
        <v>806</v>
      </c>
      <c r="J22" s="431">
        <v>17</v>
      </c>
      <c r="K22" s="431">
        <v>943</v>
      </c>
      <c r="L22" s="431"/>
      <c r="M22" s="431"/>
      <c r="N22" s="431">
        <f>D22+F22+H22+J22+L22</f>
        <v>69</v>
      </c>
      <c r="O22" s="431">
        <f>E22+G22+I22+K22+M22</f>
        <v>4361</v>
      </c>
    </row>
    <row r="23" spans="1:15" x14ac:dyDescent="0.25">
      <c r="A23" s="538"/>
      <c r="B23" s="433">
        <v>402</v>
      </c>
      <c r="C23" s="428" t="s">
        <v>267</v>
      </c>
      <c r="D23" s="431">
        <v>5</v>
      </c>
      <c r="E23" s="431">
        <v>495</v>
      </c>
      <c r="F23" s="431">
        <v>11</v>
      </c>
      <c r="G23" s="431">
        <v>1217</v>
      </c>
      <c r="H23" s="435">
        <v>15</v>
      </c>
      <c r="I23" s="431">
        <v>1255</v>
      </c>
      <c r="J23" s="431">
        <v>16</v>
      </c>
      <c r="K23" s="431">
        <v>1394</v>
      </c>
      <c r="L23" s="431"/>
      <c r="M23" s="431"/>
      <c r="N23" s="431">
        <f t="shared" ref="N23:O34" si="2">D23+F23+H23+J23+L23</f>
        <v>47</v>
      </c>
      <c r="O23" s="431">
        <f t="shared" si="2"/>
        <v>4361</v>
      </c>
    </row>
    <row r="24" spans="1:15" x14ac:dyDescent="0.25">
      <c r="A24" s="538"/>
      <c r="B24" s="433">
        <v>404</v>
      </c>
      <c r="C24" s="428" t="s">
        <v>268</v>
      </c>
      <c r="D24" s="432">
        <v>8</v>
      </c>
      <c r="E24" s="431">
        <v>562</v>
      </c>
      <c r="F24" s="431">
        <v>10</v>
      </c>
      <c r="G24" s="431">
        <v>1120</v>
      </c>
      <c r="H24" s="431">
        <v>6</v>
      </c>
      <c r="I24" s="431">
        <v>304</v>
      </c>
      <c r="J24" s="431">
        <v>9</v>
      </c>
      <c r="K24" s="431">
        <v>801</v>
      </c>
      <c r="L24" s="431"/>
      <c r="M24" s="431"/>
      <c r="N24" s="431">
        <f t="shared" si="2"/>
        <v>33</v>
      </c>
      <c r="O24" s="431">
        <f t="shared" si="2"/>
        <v>2787</v>
      </c>
    </row>
    <row r="25" spans="1:15" x14ac:dyDescent="0.25">
      <c r="A25" s="538"/>
      <c r="B25" s="433">
        <v>405</v>
      </c>
      <c r="C25" s="428" t="s">
        <v>6</v>
      </c>
      <c r="D25" s="432">
        <v>49</v>
      </c>
      <c r="E25" s="431">
        <v>5032</v>
      </c>
      <c r="F25" s="431">
        <v>49</v>
      </c>
      <c r="G25" s="431">
        <v>6101</v>
      </c>
      <c r="H25" s="432">
        <v>70</v>
      </c>
      <c r="I25" s="431">
        <v>7120</v>
      </c>
      <c r="J25" s="431">
        <v>102</v>
      </c>
      <c r="K25" s="431">
        <v>11208</v>
      </c>
      <c r="L25" s="431"/>
      <c r="M25" s="431"/>
      <c r="N25" s="431">
        <f t="shared" si="2"/>
        <v>270</v>
      </c>
      <c r="O25" s="431">
        <f t="shared" si="2"/>
        <v>29461</v>
      </c>
    </row>
    <row r="26" spans="1:15" x14ac:dyDescent="0.25">
      <c r="A26" s="538"/>
      <c r="B26" s="433">
        <v>412</v>
      </c>
      <c r="C26" s="428" t="s">
        <v>7</v>
      </c>
      <c r="D26" s="431">
        <v>7</v>
      </c>
      <c r="E26" s="431">
        <v>573</v>
      </c>
      <c r="F26" s="431">
        <v>13</v>
      </c>
      <c r="G26" s="431">
        <v>1327</v>
      </c>
      <c r="H26" s="432">
        <v>17</v>
      </c>
      <c r="I26" s="431">
        <v>2323</v>
      </c>
      <c r="J26" s="431">
        <v>28</v>
      </c>
      <c r="K26" s="431">
        <v>2521</v>
      </c>
      <c r="L26" s="431"/>
      <c r="M26" s="431"/>
      <c r="N26" s="431">
        <f t="shared" si="2"/>
        <v>65</v>
      </c>
      <c r="O26" s="431">
        <f t="shared" si="2"/>
        <v>6744</v>
      </c>
    </row>
    <row r="27" spans="1:15" x14ac:dyDescent="0.25">
      <c r="A27" s="538"/>
      <c r="B27" s="433">
        <v>416</v>
      </c>
      <c r="C27" s="428" t="s">
        <v>8</v>
      </c>
      <c r="D27" s="436">
        <v>62</v>
      </c>
      <c r="E27" s="431">
        <v>5898</v>
      </c>
      <c r="F27" s="431">
        <v>76</v>
      </c>
      <c r="G27" s="431">
        <v>7500</v>
      </c>
      <c r="H27" s="436">
        <v>59</v>
      </c>
      <c r="I27" s="431">
        <v>5191</v>
      </c>
      <c r="J27" s="431">
        <v>88</v>
      </c>
      <c r="K27" s="431">
        <v>9812</v>
      </c>
      <c r="L27" s="431"/>
      <c r="M27" s="431"/>
      <c r="N27" s="431">
        <f t="shared" si="2"/>
        <v>285</v>
      </c>
      <c r="O27" s="431">
        <f t="shared" si="2"/>
        <v>28401</v>
      </c>
    </row>
    <row r="28" spans="1:15" x14ac:dyDescent="0.25">
      <c r="A28" s="538"/>
      <c r="B28" s="433">
        <v>417</v>
      </c>
      <c r="C28" s="428" t="s">
        <v>9</v>
      </c>
      <c r="D28" s="432">
        <v>15</v>
      </c>
      <c r="E28" s="431">
        <v>1135</v>
      </c>
      <c r="F28" s="431">
        <v>21</v>
      </c>
      <c r="G28" s="431">
        <v>1609</v>
      </c>
      <c r="H28" s="436">
        <v>16</v>
      </c>
      <c r="I28" s="431">
        <v>1144</v>
      </c>
      <c r="J28" s="431">
        <v>12</v>
      </c>
      <c r="K28" s="431">
        <v>808</v>
      </c>
      <c r="L28" s="431"/>
      <c r="M28" s="431"/>
      <c r="N28" s="431">
        <f t="shared" si="2"/>
        <v>64</v>
      </c>
      <c r="O28" s="431">
        <f t="shared" si="2"/>
        <v>4696</v>
      </c>
    </row>
    <row r="29" spans="1:15" x14ac:dyDescent="0.25">
      <c r="A29" s="538"/>
      <c r="B29" s="433">
        <v>423</v>
      </c>
      <c r="C29" s="428" t="s">
        <v>10</v>
      </c>
      <c r="D29" s="431">
        <v>2</v>
      </c>
      <c r="E29" s="431">
        <v>218</v>
      </c>
      <c r="F29" s="431">
        <v>5</v>
      </c>
      <c r="G29" s="431">
        <v>545</v>
      </c>
      <c r="H29" s="432">
        <v>17</v>
      </c>
      <c r="I29" s="431">
        <v>1543</v>
      </c>
      <c r="J29" s="431">
        <v>16</v>
      </c>
      <c r="K29" s="431">
        <v>2374</v>
      </c>
      <c r="L29" s="431"/>
      <c r="M29" s="431"/>
      <c r="N29" s="431">
        <f t="shared" si="2"/>
        <v>40</v>
      </c>
      <c r="O29" s="431">
        <f t="shared" si="2"/>
        <v>4680</v>
      </c>
    </row>
    <row r="30" spans="1:15" x14ac:dyDescent="0.25">
      <c r="A30" s="538"/>
      <c r="B30" s="433">
        <v>424</v>
      </c>
      <c r="C30" s="428" t="s">
        <v>11</v>
      </c>
      <c r="D30" s="436">
        <v>30</v>
      </c>
      <c r="E30" s="431">
        <v>2270</v>
      </c>
      <c r="F30" s="431">
        <v>24</v>
      </c>
      <c r="G30" s="431">
        <v>1766</v>
      </c>
      <c r="H30" s="432">
        <v>32</v>
      </c>
      <c r="I30" s="431">
        <v>2968</v>
      </c>
      <c r="J30" s="431">
        <v>33</v>
      </c>
      <c r="K30" s="431">
        <v>2707</v>
      </c>
      <c r="L30" s="431"/>
      <c r="M30" s="431"/>
      <c r="N30" s="431">
        <f t="shared" si="2"/>
        <v>119</v>
      </c>
      <c r="O30" s="431">
        <f t="shared" si="2"/>
        <v>9711</v>
      </c>
    </row>
    <row r="31" spans="1:15" x14ac:dyDescent="0.25">
      <c r="A31" s="538"/>
      <c r="B31" s="433">
        <v>425</v>
      </c>
      <c r="C31" s="428" t="s">
        <v>12</v>
      </c>
      <c r="D31" s="431">
        <v>1</v>
      </c>
      <c r="E31" s="431">
        <v>59</v>
      </c>
      <c r="F31" s="431">
        <v>4</v>
      </c>
      <c r="G31" s="431">
        <v>436</v>
      </c>
      <c r="H31" s="431">
        <v>2</v>
      </c>
      <c r="I31" s="431">
        <v>198</v>
      </c>
      <c r="J31" s="431">
        <v>8</v>
      </c>
      <c r="K31" s="431">
        <v>872</v>
      </c>
      <c r="L31" s="431"/>
      <c r="M31" s="431"/>
      <c r="N31" s="431">
        <f t="shared" si="2"/>
        <v>15</v>
      </c>
      <c r="O31" s="431">
        <f t="shared" si="2"/>
        <v>1565</v>
      </c>
    </row>
    <row r="32" spans="1:15" x14ac:dyDescent="0.25">
      <c r="A32" s="538"/>
      <c r="B32" s="433">
        <v>426</v>
      </c>
      <c r="C32" s="428" t="s">
        <v>269</v>
      </c>
      <c r="D32" s="431">
        <v>4</v>
      </c>
      <c r="E32" s="431">
        <v>466</v>
      </c>
      <c r="F32" s="431">
        <v>8</v>
      </c>
      <c r="G32" s="431">
        <v>522</v>
      </c>
      <c r="H32" s="431">
        <v>6</v>
      </c>
      <c r="I32" s="431">
        <v>394</v>
      </c>
      <c r="J32" s="431">
        <v>5</v>
      </c>
      <c r="K32" s="431">
        <v>415</v>
      </c>
      <c r="L32" s="431"/>
      <c r="M32" s="431"/>
      <c r="N32" s="431">
        <f t="shared" si="2"/>
        <v>23</v>
      </c>
      <c r="O32" s="431">
        <f t="shared" si="2"/>
        <v>1797</v>
      </c>
    </row>
    <row r="33" spans="1:15" x14ac:dyDescent="0.25">
      <c r="A33" s="538"/>
      <c r="B33" s="433">
        <v>429</v>
      </c>
      <c r="C33" s="428" t="s">
        <v>337</v>
      </c>
      <c r="D33" s="432">
        <v>9</v>
      </c>
      <c r="E33" s="431">
        <v>441</v>
      </c>
      <c r="F33" s="431">
        <v>3</v>
      </c>
      <c r="G33" s="431">
        <v>297</v>
      </c>
      <c r="H33" s="431">
        <v>3</v>
      </c>
      <c r="I33" s="431">
        <v>197</v>
      </c>
      <c r="J33" s="431">
        <v>8</v>
      </c>
      <c r="K33" s="431">
        <v>992</v>
      </c>
      <c r="L33" s="431"/>
      <c r="M33" s="431"/>
      <c r="N33" s="431">
        <f t="shared" si="2"/>
        <v>23</v>
      </c>
      <c r="O33" s="431">
        <f t="shared" si="2"/>
        <v>1927</v>
      </c>
    </row>
    <row r="34" spans="1:15" x14ac:dyDescent="0.25">
      <c r="A34" s="538"/>
      <c r="B34" s="433">
        <v>444</v>
      </c>
      <c r="C34" s="428" t="s">
        <v>16</v>
      </c>
      <c r="D34" s="431">
        <v>0</v>
      </c>
      <c r="E34" s="431">
        <v>0</v>
      </c>
      <c r="F34" s="431">
        <v>0</v>
      </c>
      <c r="G34" s="431">
        <v>0</v>
      </c>
      <c r="H34" s="431">
        <v>0</v>
      </c>
      <c r="I34" s="431">
        <v>0</v>
      </c>
      <c r="J34" s="431">
        <v>0</v>
      </c>
      <c r="K34" s="431">
        <v>0</v>
      </c>
      <c r="L34" s="431"/>
      <c r="M34" s="431"/>
      <c r="N34" s="431">
        <f t="shared" si="2"/>
        <v>0</v>
      </c>
      <c r="O34" s="431">
        <f t="shared" si="2"/>
        <v>0</v>
      </c>
    </row>
    <row r="35" spans="1:15" ht="15.75" thickBot="1" x14ac:dyDescent="0.3">
      <c r="A35" s="539"/>
      <c r="B35" s="540" t="s">
        <v>338</v>
      </c>
      <c r="C35" s="541"/>
      <c r="D35" s="433">
        <f>SUM(D22:D34)</f>
        <v>217</v>
      </c>
      <c r="E35" s="433">
        <f t="shared" ref="E35:O35" si="3">SUM(E22:E34)</f>
        <v>18934</v>
      </c>
      <c r="F35" s="433">
        <f t="shared" si="3"/>
        <v>237</v>
      </c>
      <c r="G35" s="433">
        <f t="shared" si="3"/>
        <v>23267</v>
      </c>
      <c r="H35" s="433">
        <f t="shared" si="3"/>
        <v>257</v>
      </c>
      <c r="I35" s="433">
        <f t="shared" si="3"/>
        <v>23443</v>
      </c>
      <c r="J35" s="433">
        <f t="shared" si="3"/>
        <v>342</v>
      </c>
      <c r="K35" s="433">
        <f t="shared" si="3"/>
        <v>34847</v>
      </c>
      <c r="L35" s="433">
        <f t="shared" si="3"/>
        <v>0</v>
      </c>
      <c r="M35" s="433">
        <f t="shared" si="3"/>
        <v>0</v>
      </c>
      <c r="N35" s="433">
        <f t="shared" si="3"/>
        <v>1053</v>
      </c>
      <c r="O35" s="433">
        <f t="shared" si="3"/>
        <v>100491</v>
      </c>
    </row>
  </sheetData>
  <mergeCells count="18">
    <mergeCell ref="N3:O3"/>
    <mergeCell ref="A4:A18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  <mergeCell ref="A21:A35"/>
    <mergeCell ref="B35:C3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M60"/>
  <sheetViews>
    <sheetView tabSelected="1" topLeftCell="A37" zoomScale="80" zoomScaleNormal="80" zoomScaleSheetLayoutView="85" workbookViewId="0">
      <selection activeCell="N41" sqref="N41"/>
    </sheetView>
  </sheetViews>
  <sheetFormatPr defaultRowHeight="15" x14ac:dyDescent="0.25"/>
  <cols>
    <col min="1" max="1" width="1.85546875" style="497" customWidth="1"/>
    <col min="2" max="2" width="13.42578125" style="497" customWidth="1"/>
    <col min="3" max="3" width="16.85546875" style="497" customWidth="1"/>
    <col min="4" max="4" width="12.42578125" style="497" customWidth="1"/>
    <col min="5" max="5" width="14.5703125" style="497" customWidth="1"/>
    <col min="6" max="6" width="20.140625" style="497" bestFit="1" customWidth="1"/>
    <col min="7" max="10" width="14.5703125" style="497" customWidth="1"/>
    <col min="11" max="11" width="20.140625" style="497" customWidth="1"/>
    <col min="12" max="12" width="8.28515625" style="497" customWidth="1"/>
    <col min="13" max="13" width="2.85546875" style="497" customWidth="1"/>
    <col min="14" max="16384" width="9.140625" style="497"/>
  </cols>
  <sheetData>
    <row r="1" spans="2:13" ht="26.25" customHeight="1" thickBot="1" x14ac:dyDescent="0.3">
      <c r="B1" s="646" t="s">
        <v>566</v>
      </c>
      <c r="C1" s="647"/>
      <c r="D1" s="647"/>
      <c r="E1" s="647"/>
      <c r="F1" s="647"/>
      <c r="G1" s="648" t="s">
        <v>567</v>
      </c>
      <c r="H1" s="649"/>
      <c r="I1" s="649"/>
      <c r="J1" s="650"/>
    </row>
    <row r="2" spans="2:13" ht="3" customHeight="1" x14ac:dyDescent="0.25">
      <c r="B2" s="481"/>
      <c r="C2" s="481"/>
      <c r="D2" s="481"/>
      <c r="E2" s="481"/>
      <c r="F2" s="481"/>
      <c r="G2" s="481"/>
      <c r="H2" s="481"/>
      <c r="I2" s="481"/>
      <c r="J2" s="481"/>
      <c r="L2" s="481"/>
      <c r="M2" s="481"/>
    </row>
    <row r="3" spans="2:13" ht="6" customHeight="1" thickBot="1" x14ac:dyDescent="0.3">
      <c r="B3" s="498"/>
      <c r="C3" s="498"/>
      <c r="D3" s="498"/>
      <c r="E3" s="498"/>
      <c r="F3" s="498"/>
      <c r="G3" s="498"/>
      <c r="H3" s="498"/>
      <c r="I3" s="498"/>
      <c r="J3" s="498"/>
      <c r="L3" s="498"/>
    </row>
    <row r="4" spans="2:13" ht="24.75" customHeight="1" thickBot="1" x14ac:dyDescent="0.3">
      <c r="B4" s="644" t="s">
        <v>543</v>
      </c>
      <c r="C4" s="622" t="s">
        <v>551</v>
      </c>
      <c r="D4" s="622"/>
      <c r="E4" s="622"/>
      <c r="F4" s="623"/>
      <c r="G4" s="621" t="s">
        <v>552</v>
      </c>
      <c r="H4" s="622"/>
      <c r="I4" s="622"/>
      <c r="J4" s="623"/>
    </row>
    <row r="5" spans="2:13" ht="15.75" thickBot="1" x14ac:dyDescent="0.3">
      <c r="B5" s="645"/>
      <c r="C5" s="642" t="s">
        <v>19</v>
      </c>
      <c r="D5" s="479" t="s">
        <v>548</v>
      </c>
      <c r="E5" s="479" t="s">
        <v>549</v>
      </c>
      <c r="F5" s="480" t="s">
        <v>533</v>
      </c>
      <c r="G5" s="476" t="s">
        <v>19</v>
      </c>
      <c r="H5" s="476" t="s">
        <v>548</v>
      </c>
      <c r="I5" s="476" t="s">
        <v>549</v>
      </c>
      <c r="J5" s="477" t="s">
        <v>533</v>
      </c>
    </row>
    <row r="6" spans="2:13" x14ac:dyDescent="0.25">
      <c r="B6" s="643" t="s">
        <v>481</v>
      </c>
      <c r="C6" s="476">
        <v>961</v>
      </c>
      <c r="D6" s="487">
        <v>43509.4</v>
      </c>
      <c r="E6" s="476">
        <v>90772</v>
      </c>
      <c r="F6" s="488">
        <v>192.20000000000002</v>
      </c>
      <c r="G6" s="476" t="s">
        <v>394</v>
      </c>
      <c r="H6" s="476" t="s">
        <v>394</v>
      </c>
      <c r="I6" s="476" t="s">
        <v>394</v>
      </c>
      <c r="J6" s="477" t="s">
        <v>394</v>
      </c>
    </row>
    <row r="7" spans="2:13" x14ac:dyDescent="0.25">
      <c r="B7" s="474" t="s">
        <v>482</v>
      </c>
      <c r="C7" s="476">
        <v>629</v>
      </c>
      <c r="D7" s="476">
        <v>29169.55</v>
      </c>
      <c r="E7" s="476">
        <v>58640</v>
      </c>
      <c r="F7" s="477">
        <v>157.25</v>
      </c>
      <c r="G7" s="476">
        <v>299</v>
      </c>
      <c r="H7" s="476">
        <v>11715.5</v>
      </c>
      <c r="I7" s="476">
        <v>23431</v>
      </c>
      <c r="J7" s="477">
        <v>74.75</v>
      </c>
    </row>
    <row r="8" spans="2:13" x14ac:dyDescent="0.25">
      <c r="B8" s="474" t="s">
        <v>530</v>
      </c>
      <c r="C8" s="476">
        <v>869</v>
      </c>
      <c r="D8" s="487">
        <v>37092.74618473895</v>
      </c>
      <c r="E8" s="476">
        <v>72345</v>
      </c>
      <c r="F8" s="477">
        <v>217.25</v>
      </c>
      <c r="G8" s="476">
        <v>278</v>
      </c>
      <c r="H8" s="476">
        <v>12291</v>
      </c>
      <c r="I8" s="476">
        <v>24582</v>
      </c>
      <c r="J8" s="477">
        <v>69.5</v>
      </c>
    </row>
    <row r="9" spans="2:13" x14ac:dyDescent="0.25">
      <c r="B9" s="474" t="s">
        <v>532</v>
      </c>
      <c r="C9" s="476">
        <v>805</v>
      </c>
      <c r="D9" s="476">
        <v>38136.15</v>
      </c>
      <c r="E9" s="476">
        <v>71681</v>
      </c>
      <c r="F9" s="477">
        <v>201.25</v>
      </c>
      <c r="G9" s="476">
        <v>272</v>
      </c>
      <c r="H9" s="476">
        <v>11134</v>
      </c>
      <c r="I9" s="476">
        <v>22268</v>
      </c>
      <c r="J9" s="477">
        <v>68</v>
      </c>
    </row>
    <row r="10" spans="2:13" x14ac:dyDescent="0.25">
      <c r="B10" s="474" t="s">
        <v>550</v>
      </c>
      <c r="C10" s="496">
        <v>824</v>
      </c>
      <c r="D10" s="487">
        <v>35469</v>
      </c>
      <c r="E10" s="496">
        <v>73180</v>
      </c>
      <c r="F10" s="488">
        <v>166.75</v>
      </c>
      <c r="G10" s="476">
        <v>137</v>
      </c>
      <c r="H10" s="476">
        <v>5096.5</v>
      </c>
      <c r="I10" s="476">
        <v>10193</v>
      </c>
      <c r="J10" s="488">
        <v>45.666666666666671</v>
      </c>
    </row>
    <row r="11" spans="2:13" x14ac:dyDescent="0.25">
      <c r="B11" s="474" t="s">
        <v>572</v>
      </c>
      <c r="C11" s="496">
        <v>886</v>
      </c>
      <c r="D11" s="487">
        <v>35954.149999999994</v>
      </c>
      <c r="E11" s="496">
        <v>73476</v>
      </c>
      <c r="F11" s="488">
        <v>221.5</v>
      </c>
      <c r="G11" s="476">
        <v>221</v>
      </c>
      <c r="H11" s="476">
        <v>9216</v>
      </c>
      <c r="I11" s="476">
        <v>18389</v>
      </c>
      <c r="J11" s="488">
        <v>55.25</v>
      </c>
    </row>
    <row r="12" spans="2:13" ht="15.75" thickBot="1" x14ac:dyDescent="0.3">
      <c r="B12" s="494" t="s">
        <v>573</v>
      </c>
      <c r="C12" s="508">
        <v>841</v>
      </c>
      <c r="D12" s="492">
        <v>35094.550000000003</v>
      </c>
      <c r="E12" s="508">
        <v>72047</v>
      </c>
      <c r="F12" s="493">
        <v>210.25</v>
      </c>
      <c r="G12" s="495">
        <v>255</v>
      </c>
      <c r="H12" s="495">
        <v>10704.5</v>
      </c>
      <c r="I12" s="495">
        <v>21365</v>
      </c>
      <c r="J12" s="493">
        <v>63.75</v>
      </c>
    </row>
    <row r="13" spans="2:13" ht="20.25" thickBot="1" x14ac:dyDescent="0.3">
      <c r="B13" s="499" t="s">
        <v>294</v>
      </c>
      <c r="C13" s="489">
        <f>SUM(C6:C12)</f>
        <v>5815</v>
      </c>
      <c r="D13" s="489">
        <f t="shared" ref="D13:F13" si="0">SUM(D6:D12)</f>
        <v>254425.54618473892</v>
      </c>
      <c r="E13" s="489">
        <f t="shared" si="0"/>
        <v>512141</v>
      </c>
      <c r="F13" s="490">
        <f t="shared" si="0"/>
        <v>1366.45</v>
      </c>
      <c r="G13" s="478">
        <f>SUM(G6:G12)</f>
        <v>1462</v>
      </c>
      <c r="H13" s="478">
        <f t="shared" ref="H13:J13" si="1">SUM(H6:H12)</f>
        <v>60157.5</v>
      </c>
      <c r="I13" s="478">
        <f t="shared" si="1"/>
        <v>120228</v>
      </c>
      <c r="J13" s="490">
        <f t="shared" si="1"/>
        <v>376.91666666666669</v>
      </c>
    </row>
    <row r="14" spans="2:13" ht="3.75" customHeight="1" thickBot="1" x14ac:dyDescent="0.3">
      <c r="B14" s="624"/>
      <c r="C14" s="624"/>
      <c r="D14" s="624"/>
      <c r="E14" s="624"/>
      <c r="F14" s="624"/>
      <c r="G14" s="624"/>
      <c r="H14" s="624"/>
      <c r="I14" s="625"/>
    </row>
    <row r="15" spans="2:13" ht="15" customHeight="1" x14ac:dyDescent="0.25">
      <c r="B15" s="639" t="s">
        <v>543</v>
      </c>
      <c r="C15" s="627" t="s">
        <v>542</v>
      </c>
      <c r="D15" s="628"/>
      <c r="E15" s="633" t="s">
        <v>544</v>
      </c>
      <c r="F15" s="634"/>
      <c r="G15" s="635"/>
      <c r="H15" s="626" t="s">
        <v>579</v>
      </c>
      <c r="I15" s="628"/>
    </row>
    <row r="16" spans="2:13" ht="15" customHeight="1" thickBot="1" x14ac:dyDescent="0.3">
      <c r="B16" s="640"/>
      <c r="C16" s="630"/>
      <c r="D16" s="631"/>
      <c r="E16" s="636"/>
      <c r="F16" s="637"/>
      <c r="G16" s="638"/>
      <c r="H16" s="629"/>
      <c r="I16" s="631"/>
    </row>
    <row r="17" spans="2:12" ht="23.25" customHeight="1" thickBot="1" x14ac:dyDescent="0.3">
      <c r="B17" s="641"/>
      <c r="C17" s="665" t="s">
        <v>17</v>
      </c>
      <c r="D17" s="505" t="s">
        <v>18</v>
      </c>
      <c r="E17" s="501" t="s">
        <v>547</v>
      </c>
      <c r="F17" s="500" t="s">
        <v>545</v>
      </c>
      <c r="G17" s="501" t="s">
        <v>546</v>
      </c>
      <c r="H17" s="666" t="s">
        <v>547</v>
      </c>
      <c r="I17" s="506" t="s">
        <v>545</v>
      </c>
    </row>
    <row r="18" spans="2:12" ht="22.5" customHeight="1" x14ac:dyDescent="0.25">
      <c r="B18" s="474" t="s">
        <v>481</v>
      </c>
      <c r="C18" s="662">
        <v>75</v>
      </c>
      <c r="D18" s="653">
        <v>4909.1499999999987</v>
      </c>
      <c r="E18" s="651" t="s">
        <v>394</v>
      </c>
      <c r="F18" s="652" t="s">
        <v>394</v>
      </c>
      <c r="G18" s="653" t="s">
        <v>394</v>
      </c>
      <c r="H18" s="660"/>
      <c r="I18" s="661"/>
    </row>
    <row r="19" spans="2:12" ht="23.25" customHeight="1" x14ac:dyDescent="0.25">
      <c r="B19" s="474" t="s">
        <v>482</v>
      </c>
      <c r="C19" s="663">
        <v>44</v>
      </c>
      <c r="D19" s="656">
        <v>2816.199999999998</v>
      </c>
      <c r="E19" s="654" t="s">
        <v>394</v>
      </c>
      <c r="F19" s="655" t="s">
        <v>394</v>
      </c>
      <c r="G19" s="656" t="s">
        <v>394</v>
      </c>
      <c r="H19" s="654"/>
      <c r="I19" s="656"/>
    </row>
    <row r="20" spans="2:12" x14ac:dyDescent="0.25">
      <c r="B20" s="474" t="s">
        <v>530</v>
      </c>
      <c r="C20" s="663">
        <v>11</v>
      </c>
      <c r="D20" s="656">
        <v>870.35</v>
      </c>
      <c r="E20" s="654">
        <v>33</v>
      </c>
      <c r="F20" s="655">
        <v>1969.4565000000002</v>
      </c>
      <c r="G20" s="656">
        <v>3617</v>
      </c>
      <c r="H20" s="654"/>
      <c r="I20" s="656"/>
    </row>
    <row r="21" spans="2:12" x14ac:dyDescent="0.25">
      <c r="B21" s="474" t="s">
        <v>532</v>
      </c>
      <c r="C21" s="663">
        <v>20</v>
      </c>
      <c r="D21" s="656">
        <v>1670.5</v>
      </c>
      <c r="E21" s="654">
        <v>21</v>
      </c>
      <c r="F21" s="655">
        <v>1804.2750000000001</v>
      </c>
      <c r="G21" s="656">
        <v>3169</v>
      </c>
      <c r="H21" s="654"/>
      <c r="I21" s="656"/>
    </row>
    <row r="22" spans="2:12" x14ac:dyDescent="0.25">
      <c r="B22" s="475" t="s">
        <v>550</v>
      </c>
      <c r="C22" s="663"/>
      <c r="D22" s="656"/>
      <c r="E22" s="654">
        <v>24</v>
      </c>
      <c r="F22" s="655">
        <v>983.36700000000019</v>
      </c>
      <c r="G22" s="656">
        <v>1824.0600000000002</v>
      </c>
      <c r="H22" s="654">
        <v>17</v>
      </c>
      <c r="I22" s="656">
        <v>1327.95</v>
      </c>
    </row>
    <row r="23" spans="2:12" x14ac:dyDescent="0.25">
      <c r="B23" s="619" t="s">
        <v>572</v>
      </c>
      <c r="C23" s="663"/>
      <c r="D23" s="656"/>
      <c r="E23" s="654">
        <v>60</v>
      </c>
      <c r="F23" s="655">
        <v>5092.8074999999999</v>
      </c>
      <c r="G23" s="656">
        <v>8716.2999999999993</v>
      </c>
      <c r="H23" s="654">
        <v>55</v>
      </c>
      <c r="I23" s="656">
        <v>4675.05</v>
      </c>
    </row>
    <row r="24" spans="2:12" x14ac:dyDescent="0.25">
      <c r="B24" s="619" t="s">
        <v>573</v>
      </c>
      <c r="C24" s="663"/>
      <c r="D24" s="656"/>
      <c r="E24" s="654">
        <v>32</v>
      </c>
      <c r="F24" s="655">
        <v>883.72350000000006</v>
      </c>
      <c r="G24" s="656">
        <v>2199.7799999999997</v>
      </c>
      <c r="H24" s="654">
        <v>57</v>
      </c>
      <c r="I24" s="656">
        <v>2752.7</v>
      </c>
    </row>
    <row r="25" spans="2:12" ht="15.75" thickBot="1" x14ac:dyDescent="0.3">
      <c r="B25" s="620"/>
      <c r="C25" s="664"/>
      <c r="D25" s="659"/>
      <c r="E25" s="657"/>
      <c r="F25" s="658"/>
      <c r="G25" s="659"/>
      <c r="H25" s="657"/>
      <c r="I25" s="659"/>
    </row>
    <row r="26" spans="2:12" ht="19.5" thickBot="1" x14ac:dyDescent="0.3">
      <c r="B26" s="502" t="s">
        <v>33</v>
      </c>
      <c r="C26" s="504">
        <f>SUM(C18:C22)</f>
        <v>150</v>
      </c>
      <c r="D26" s="503">
        <f>SUM(D18:D22)</f>
        <v>10266.199999999997</v>
      </c>
      <c r="E26" s="503">
        <f>SUM(E18:E24)</f>
        <v>170</v>
      </c>
      <c r="F26" s="509">
        <f t="shared" ref="F26:G26" si="2">SUM(F18:F24)</f>
        <v>10733.629499999999</v>
      </c>
      <c r="G26" s="632">
        <f t="shared" si="2"/>
        <v>19526.14</v>
      </c>
      <c r="H26" s="667">
        <f>SUM(H18:H25)</f>
        <v>129</v>
      </c>
      <c r="I26" s="509">
        <f>SUM(I18:I25)</f>
        <v>8755.7000000000007</v>
      </c>
    </row>
    <row r="27" spans="2:12" ht="6" customHeight="1" thickBot="1" x14ac:dyDescent="0.3">
      <c r="B27" s="510"/>
      <c r="C27" s="511"/>
      <c r="D27" s="511"/>
      <c r="E27" s="511"/>
      <c r="F27" s="511"/>
      <c r="H27" s="510"/>
      <c r="I27" s="511"/>
      <c r="L27" s="511"/>
    </row>
    <row r="28" spans="2:12" ht="21.75" customHeight="1" thickBot="1" x14ac:dyDescent="0.3">
      <c r="B28" s="680" t="s">
        <v>580</v>
      </c>
      <c r="C28" s="681"/>
      <c r="D28" s="681"/>
      <c r="E28" s="681"/>
      <c r="F28" s="682"/>
      <c r="G28" s="669" t="s">
        <v>581</v>
      </c>
      <c r="H28" s="670"/>
      <c r="I28" s="671"/>
    </row>
    <row r="29" spans="2:12" ht="15.75" customHeight="1" thickBot="1" x14ac:dyDescent="0.3">
      <c r="B29" s="507" t="s">
        <v>543</v>
      </c>
      <c r="C29" s="687" t="s">
        <v>558</v>
      </c>
      <c r="D29" s="688"/>
      <c r="E29" s="673" t="s">
        <v>559</v>
      </c>
      <c r="F29" s="686" t="s">
        <v>560</v>
      </c>
      <c r="G29" s="507" t="s">
        <v>543</v>
      </c>
      <c r="H29" s="665" t="s">
        <v>17</v>
      </c>
      <c r="I29" s="505" t="s">
        <v>18</v>
      </c>
    </row>
    <row r="30" spans="2:12" x14ac:dyDescent="0.25">
      <c r="B30" s="694" t="s">
        <v>561</v>
      </c>
      <c r="C30" s="689" t="s">
        <v>562</v>
      </c>
      <c r="D30" s="683"/>
      <c r="E30" s="684">
        <v>617</v>
      </c>
      <c r="F30" s="685">
        <v>488.96000000000004</v>
      </c>
      <c r="G30" s="703" t="s">
        <v>561</v>
      </c>
      <c r="H30" s="693">
        <v>0</v>
      </c>
      <c r="I30" s="678">
        <v>0</v>
      </c>
    </row>
    <row r="31" spans="2:12" ht="15.75" thickBot="1" x14ac:dyDescent="0.3">
      <c r="B31" s="695"/>
      <c r="C31" s="690" t="s">
        <v>563</v>
      </c>
      <c r="D31" s="674"/>
      <c r="E31" s="675" t="s">
        <v>394</v>
      </c>
      <c r="F31" s="676" t="s">
        <v>394</v>
      </c>
      <c r="G31" s="704"/>
      <c r="H31" s="692"/>
      <c r="I31" s="679"/>
      <c r="K31" s="668"/>
      <c r="L31" s="668"/>
    </row>
    <row r="32" spans="2:12" x14ac:dyDescent="0.25">
      <c r="B32" s="694" t="s">
        <v>564</v>
      </c>
      <c r="C32" s="690" t="s">
        <v>562</v>
      </c>
      <c r="D32" s="674"/>
      <c r="E32" s="675">
        <v>477</v>
      </c>
      <c r="F32" s="676">
        <v>440.64000000000004</v>
      </c>
      <c r="G32" s="703" t="s">
        <v>564</v>
      </c>
      <c r="H32" s="692">
        <v>0</v>
      </c>
      <c r="I32" s="679">
        <v>0</v>
      </c>
      <c r="K32" s="668"/>
      <c r="L32" s="668"/>
    </row>
    <row r="33" spans="2:12" ht="15.75" thickBot="1" x14ac:dyDescent="0.3">
      <c r="B33" s="695"/>
      <c r="C33" s="690" t="s">
        <v>563</v>
      </c>
      <c r="D33" s="674"/>
      <c r="E33" s="675" t="s">
        <v>394</v>
      </c>
      <c r="F33" s="676" t="s">
        <v>394</v>
      </c>
      <c r="G33" s="704"/>
      <c r="H33" s="692"/>
      <c r="I33" s="679"/>
      <c r="K33" s="668"/>
      <c r="L33" s="668"/>
    </row>
    <row r="34" spans="2:12" x14ac:dyDescent="0.25">
      <c r="B34" s="694" t="s">
        <v>530</v>
      </c>
      <c r="C34" s="690" t="s">
        <v>562</v>
      </c>
      <c r="D34" s="674"/>
      <c r="E34" s="675">
        <v>57</v>
      </c>
      <c r="F34" s="676">
        <v>52.67</v>
      </c>
      <c r="G34" s="703" t="s">
        <v>530</v>
      </c>
      <c r="H34" s="692">
        <v>0</v>
      </c>
      <c r="I34" s="679">
        <v>0</v>
      </c>
      <c r="K34" s="668"/>
      <c r="L34" s="668"/>
    </row>
    <row r="35" spans="2:12" ht="15.75" thickBot="1" x14ac:dyDescent="0.3">
      <c r="B35" s="695"/>
      <c r="C35" s="690" t="s">
        <v>563</v>
      </c>
      <c r="D35" s="674"/>
      <c r="E35" s="675" t="s">
        <v>394</v>
      </c>
      <c r="F35" s="676" t="s">
        <v>394</v>
      </c>
      <c r="G35" s="704"/>
      <c r="H35" s="692"/>
      <c r="I35" s="679"/>
      <c r="K35" s="668"/>
      <c r="L35" s="668"/>
    </row>
    <row r="36" spans="2:12" x14ac:dyDescent="0.25">
      <c r="B36" s="694" t="s">
        <v>532</v>
      </c>
      <c r="C36" s="690" t="s">
        <v>562</v>
      </c>
      <c r="D36" s="674"/>
      <c r="E36" s="675">
        <v>435</v>
      </c>
      <c r="F36" s="676">
        <v>401.87000000000006</v>
      </c>
      <c r="G36" s="703" t="s">
        <v>532</v>
      </c>
      <c r="H36" s="692">
        <v>0</v>
      </c>
      <c r="I36" s="679">
        <v>0</v>
      </c>
      <c r="K36" s="668"/>
      <c r="L36" s="668"/>
    </row>
    <row r="37" spans="2:12" ht="15.75" thickBot="1" x14ac:dyDescent="0.3">
      <c r="B37" s="695"/>
      <c r="C37" s="690" t="s">
        <v>563</v>
      </c>
      <c r="D37" s="674"/>
      <c r="E37" s="675">
        <v>610</v>
      </c>
      <c r="F37" s="676">
        <v>522.90000000000009</v>
      </c>
      <c r="G37" s="704"/>
      <c r="H37" s="692"/>
      <c r="I37" s="679"/>
      <c r="K37" s="668"/>
      <c r="L37" s="668"/>
    </row>
    <row r="38" spans="2:12" x14ac:dyDescent="0.25">
      <c r="B38" s="694" t="s">
        <v>550</v>
      </c>
      <c r="C38" s="690" t="s">
        <v>562</v>
      </c>
      <c r="D38" s="674"/>
      <c r="E38" s="675">
        <v>1149</v>
      </c>
      <c r="F38" s="676">
        <v>1057.4799999999998</v>
      </c>
      <c r="G38" s="703" t="s">
        <v>550</v>
      </c>
      <c r="H38" s="692">
        <v>8</v>
      </c>
      <c r="I38" s="679">
        <v>777</v>
      </c>
    </row>
    <row r="39" spans="2:12" ht="15.75" thickBot="1" x14ac:dyDescent="0.3">
      <c r="B39" s="695"/>
      <c r="C39" s="690" t="s">
        <v>563</v>
      </c>
      <c r="D39" s="674"/>
      <c r="E39" s="675">
        <v>433</v>
      </c>
      <c r="F39" s="676">
        <v>339.09999999999997</v>
      </c>
      <c r="G39" s="704"/>
      <c r="H39" s="692"/>
      <c r="I39" s="679"/>
    </row>
    <row r="40" spans="2:12" x14ac:dyDescent="0.25">
      <c r="B40" s="694" t="s">
        <v>572</v>
      </c>
      <c r="C40" s="690" t="s">
        <v>562</v>
      </c>
      <c r="D40" s="674"/>
      <c r="E40" s="675">
        <v>501</v>
      </c>
      <c r="F40" s="676">
        <v>462.84</v>
      </c>
      <c r="G40" s="703" t="s">
        <v>572</v>
      </c>
      <c r="H40" s="692">
        <v>13</v>
      </c>
      <c r="I40" s="679">
        <v>770.2</v>
      </c>
    </row>
    <row r="41" spans="2:12" ht="15.75" thickBot="1" x14ac:dyDescent="0.3">
      <c r="B41" s="695"/>
      <c r="C41" s="690" t="s">
        <v>563</v>
      </c>
      <c r="D41" s="674"/>
      <c r="E41" s="675">
        <v>377</v>
      </c>
      <c r="F41" s="676">
        <v>319.12</v>
      </c>
      <c r="G41" s="704"/>
      <c r="H41" s="692"/>
      <c r="I41" s="679"/>
    </row>
    <row r="42" spans="2:12" x14ac:dyDescent="0.25">
      <c r="B42" s="696" t="s">
        <v>573</v>
      </c>
      <c r="C42" s="690" t="s">
        <v>562</v>
      </c>
      <c r="D42" s="674"/>
      <c r="E42" s="675">
        <v>1634</v>
      </c>
      <c r="F42" s="676">
        <v>1304.33</v>
      </c>
      <c r="G42" s="701" t="s">
        <v>573</v>
      </c>
      <c r="H42" s="692">
        <v>16</v>
      </c>
      <c r="I42" s="679">
        <v>538.20000000000005</v>
      </c>
    </row>
    <row r="43" spans="2:12" ht="15.75" thickBot="1" x14ac:dyDescent="0.3">
      <c r="B43" s="697"/>
      <c r="C43" s="690" t="s">
        <v>563</v>
      </c>
      <c r="D43" s="674"/>
      <c r="E43" s="675">
        <v>1000</v>
      </c>
      <c r="F43" s="676">
        <v>607</v>
      </c>
      <c r="G43" s="702"/>
      <c r="H43" s="692"/>
      <c r="I43" s="679"/>
    </row>
    <row r="44" spans="2:12" ht="16.5" customHeight="1" x14ac:dyDescent="0.25">
      <c r="B44" s="698" t="s">
        <v>294</v>
      </c>
      <c r="C44" s="691" t="s">
        <v>562</v>
      </c>
      <c r="D44" s="677"/>
      <c r="E44" s="675">
        <f>SUM(E38,E36,E34,E32,E30,E42,E40)</f>
        <v>4870</v>
      </c>
      <c r="F44" s="676">
        <f>SUM(F38,F36,F34,F32,F30,F42,F40)</f>
        <v>4208.79</v>
      </c>
      <c r="G44" s="699" t="s">
        <v>582</v>
      </c>
      <c r="H44" s="692"/>
      <c r="I44" s="679"/>
    </row>
    <row r="45" spans="2:12" ht="16.5" customHeight="1" thickBot="1" x14ac:dyDescent="0.3">
      <c r="B45" s="705"/>
      <c r="C45" s="706" t="s">
        <v>563</v>
      </c>
      <c r="D45" s="707"/>
      <c r="E45" s="708">
        <f>SUM(E39,E37,E35,E33,E31,E43,E41)</f>
        <v>2420</v>
      </c>
      <c r="F45" s="709">
        <f>SUM(F39,F37,F35,F33,F31,F43,F41)</f>
        <v>1788.12</v>
      </c>
      <c r="G45" s="700"/>
      <c r="H45" s="712"/>
      <c r="I45" s="713"/>
    </row>
    <row r="46" spans="2:12" ht="16.5" thickBot="1" x14ac:dyDescent="0.3">
      <c r="B46" s="717" t="s">
        <v>565</v>
      </c>
      <c r="C46" s="718"/>
      <c r="D46" s="719"/>
      <c r="E46" s="710">
        <f>SUM(E44:E45)</f>
        <v>7290</v>
      </c>
      <c r="F46" s="711">
        <f>SUM(F44:F45)</f>
        <v>5996.91</v>
      </c>
      <c r="G46" s="716" t="s">
        <v>565</v>
      </c>
      <c r="H46" s="714">
        <f>SUM(H30:H45)</f>
        <v>37</v>
      </c>
      <c r="I46" s="715">
        <f>SUM(I30:I45)</f>
        <v>2085.4</v>
      </c>
    </row>
    <row r="47" spans="2:12" ht="7.5" customHeight="1" x14ac:dyDescent="0.25">
      <c r="B47" s="733"/>
      <c r="C47" s="733"/>
      <c r="D47" s="733"/>
      <c r="E47" s="734"/>
      <c r="F47" s="734"/>
      <c r="G47" s="733"/>
      <c r="H47" s="734"/>
      <c r="I47" s="734"/>
    </row>
    <row r="48" spans="2:12" ht="18.75" x14ac:dyDescent="0.25">
      <c r="D48" s="510"/>
      <c r="F48" s="510"/>
      <c r="G48" s="511"/>
      <c r="H48" s="512"/>
      <c r="I48" s="512"/>
      <c r="J48" s="511"/>
    </row>
    <row r="50" spans="2:4" ht="20.25" customHeight="1" x14ac:dyDescent="0.25"/>
    <row r="51" spans="2:4" ht="15.75" thickBot="1" x14ac:dyDescent="0.3"/>
    <row r="52" spans="2:4" ht="23.25" thickBot="1" x14ac:dyDescent="0.3">
      <c r="B52" s="724" t="s">
        <v>543</v>
      </c>
      <c r="C52" s="725" t="s">
        <v>414</v>
      </c>
      <c r="D52" s="672"/>
    </row>
    <row r="53" spans="2:4" ht="24" thickBot="1" x14ac:dyDescent="0.3">
      <c r="B53" s="726" t="s">
        <v>561</v>
      </c>
      <c r="C53" s="727">
        <f>SUM(D6,H6,F18,D18,F30,F31,I18,I30)</f>
        <v>48907.51</v>
      </c>
      <c r="D53" s="720"/>
    </row>
    <row r="54" spans="2:4" ht="24" thickBot="1" x14ac:dyDescent="0.3">
      <c r="B54" s="728" t="s">
        <v>564</v>
      </c>
      <c r="C54" s="727">
        <f>SUM(D7,H7,D19,F19,F32,F33,I19,I32)</f>
        <v>44141.89</v>
      </c>
      <c r="D54" s="720"/>
    </row>
    <row r="55" spans="2:4" ht="24" thickBot="1" x14ac:dyDescent="0.3">
      <c r="B55" s="728" t="s">
        <v>530</v>
      </c>
      <c r="C55" s="727">
        <f>SUM(D8,H8,D20,F20,F34:F35,I20,I34)</f>
        <v>52276.222684738947</v>
      </c>
      <c r="D55" s="720"/>
    </row>
    <row r="56" spans="2:4" ht="24" thickBot="1" x14ac:dyDescent="0.3">
      <c r="B56" s="728" t="s">
        <v>532</v>
      </c>
      <c r="C56" s="727">
        <f>SUM(D9,H9,D21,F21,F36:F37,I36,I21)</f>
        <v>53669.695000000007</v>
      </c>
      <c r="D56" s="720"/>
    </row>
    <row r="57" spans="2:4" ht="29.25" customHeight="1" thickBot="1" x14ac:dyDescent="0.3">
      <c r="B57" s="728" t="s">
        <v>550</v>
      </c>
      <c r="C57" s="727">
        <f>SUM(D10,H10,D22,F22,F38:F39,I22,I38)</f>
        <v>45050.396999999997</v>
      </c>
      <c r="D57" s="720"/>
    </row>
    <row r="58" spans="2:4" ht="24" thickBot="1" x14ac:dyDescent="0.3">
      <c r="B58" s="729" t="s">
        <v>572</v>
      </c>
      <c r="C58" s="727">
        <f>SUM(D11,H11,D23,F23,F40:F41,I23,I40)</f>
        <v>56490.167499999996</v>
      </c>
      <c r="D58" s="720"/>
    </row>
    <row r="59" spans="2:4" ht="24" thickBot="1" x14ac:dyDescent="0.3">
      <c r="B59" s="730" t="s">
        <v>573</v>
      </c>
      <c r="C59" s="731">
        <f>SUM(D12,H12,D24,F24,F42:F43,I24,I42)</f>
        <v>51885.003499999999</v>
      </c>
      <c r="D59" s="732"/>
    </row>
    <row r="60" spans="2:4" ht="24" thickBot="1" x14ac:dyDescent="0.3">
      <c r="B60" s="721" t="s">
        <v>294</v>
      </c>
      <c r="C60" s="722">
        <f>SUM(B50:D56)</f>
        <v>198995.31768473895</v>
      </c>
      <c r="D60" s="723"/>
    </row>
  </sheetData>
  <mergeCells count="61">
    <mergeCell ref="C60:D60"/>
    <mergeCell ref="H40:H41"/>
    <mergeCell ref="H42:H43"/>
    <mergeCell ref="I44:I45"/>
    <mergeCell ref="G44:G45"/>
    <mergeCell ref="G28:I28"/>
    <mergeCell ref="H44:H45"/>
    <mergeCell ref="H30:H31"/>
    <mergeCell ref="I30:I31"/>
    <mergeCell ref="I32:I33"/>
    <mergeCell ref="I34:I35"/>
    <mergeCell ref="I36:I37"/>
    <mergeCell ref="I38:I39"/>
    <mergeCell ref="I40:I41"/>
    <mergeCell ref="I42:I43"/>
    <mergeCell ref="H32:H33"/>
    <mergeCell ref="H34:H35"/>
    <mergeCell ref="G40:G41"/>
    <mergeCell ref="G42:G43"/>
    <mergeCell ref="G36:G37"/>
    <mergeCell ref="G38:G39"/>
    <mergeCell ref="H36:H37"/>
    <mergeCell ref="H38:H39"/>
    <mergeCell ref="B40:B41"/>
    <mergeCell ref="C40:D40"/>
    <mergeCell ref="C41:D41"/>
    <mergeCell ref="G30:G31"/>
    <mergeCell ref="G32:G33"/>
    <mergeCell ref="G34:G35"/>
    <mergeCell ref="E15:G16"/>
    <mergeCell ref="C15:D16"/>
    <mergeCell ref="H15:I16"/>
    <mergeCell ref="B15:B17"/>
    <mergeCell ref="C4:F4"/>
    <mergeCell ref="G4:J4"/>
    <mergeCell ref="B4:B5"/>
    <mergeCell ref="G1:J1"/>
    <mergeCell ref="B42:B43"/>
    <mergeCell ref="C42:D42"/>
    <mergeCell ref="C43:D43"/>
    <mergeCell ref="C29:D29"/>
    <mergeCell ref="C30:D30"/>
    <mergeCell ref="C31:D31"/>
    <mergeCell ref="C32:D32"/>
    <mergeCell ref="C33:D33"/>
    <mergeCell ref="C34:D34"/>
    <mergeCell ref="C35:D35"/>
    <mergeCell ref="B30:B31"/>
    <mergeCell ref="C45:D45"/>
    <mergeCell ref="B46:D46"/>
    <mergeCell ref="C36:D36"/>
    <mergeCell ref="C37:D37"/>
    <mergeCell ref="C38:D38"/>
    <mergeCell ref="C39:D39"/>
    <mergeCell ref="C44:D44"/>
    <mergeCell ref="B44:B45"/>
    <mergeCell ref="B32:B33"/>
    <mergeCell ref="B34:B35"/>
    <mergeCell ref="B36:B37"/>
    <mergeCell ref="B38:B39"/>
    <mergeCell ref="B28:F28"/>
  </mergeCells>
  <printOptions horizontalCentered="1" verticalCentered="1"/>
  <pageMargins left="0.7" right="0.7" top="0.75" bottom="0.75" header="0.3" footer="0.3"/>
  <pageSetup paperSize="9" scale="48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-0.499984740745262"/>
  </sheetPr>
  <dimension ref="A1:N126"/>
  <sheetViews>
    <sheetView topLeftCell="A109" zoomScaleNormal="100" workbookViewId="0">
      <selection activeCell="I126" sqref="I126:L126"/>
    </sheetView>
  </sheetViews>
  <sheetFormatPr defaultRowHeight="27.75" x14ac:dyDescent="0.4"/>
  <cols>
    <col min="1" max="1" width="5.85546875" style="469" customWidth="1"/>
    <col min="2" max="2" width="10.42578125" style="434" customWidth="1"/>
    <col min="3" max="3" width="10.42578125" style="426" customWidth="1"/>
    <col min="4" max="8" width="16.28515625" style="464" customWidth="1"/>
    <col min="9" max="9" width="12.140625" style="426" customWidth="1"/>
    <col min="10" max="10" width="14.7109375" style="426" customWidth="1"/>
    <col min="11" max="12" width="12.140625" style="426" customWidth="1"/>
    <col min="13" max="13" width="15.85546875" style="426" bestFit="1" customWidth="1"/>
    <col min="14" max="16" width="12.140625" style="426" customWidth="1"/>
    <col min="17" max="257" width="9.140625" style="426"/>
    <col min="258" max="258" width="5" style="426" customWidth="1"/>
    <col min="259" max="513" width="9.140625" style="426"/>
    <col min="514" max="514" width="5" style="426" customWidth="1"/>
    <col min="515" max="769" width="9.140625" style="426"/>
    <col min="770" max="770" width="5" style="426" customWidth="1"/>
    <col min="771" max="1025" width="9.140625" style="426"/>
    <col min="1026" max="1026" width="5" style="426" customWidth="1"/>
    <col min="1027" max="1281" width="9.140625" style="426"/>
    <col min="1282" max="1282" width="5" style="426" customWidth="1"/>
    <col min="1283" max="1537" width="9.140625" style="426"/>
    <col min="1538" max="1538" width="5" style="426" customWidth="1"/>
    <col min="1539" max="1793" width="9.140625" style="426"/>
    <col min="1794" max="1794" width="5" style="426" customWidth="1"/>
    <col min="1795" max="2049" width="9.140625" style="426"/>
    <col min="2050" max="2050" width="5" style="426" customWidth="1"/>
    <col min="2051" max="2305" width="9.140625" style="426"/>
    <col min="2306" max="2306" width="5" style="426" customWidth="1"/>
    <col min="2307" max="2561" width="9.140625" style="426"/>
    <col min="2562" max="2562" width="5" style="426" customWidth="1"/>
    <col min="2563" max="2817" width="9.140625" style="426"/>
    <col min="2818" max="2818" width="5" style="426" customWidth="1"/>
    <col min="2819" max="3073" width="9.140625" style="426"/>
    <col min="3074" max="3074" width="5" style="426" customWidth="1"/>
    <col min="3075" max="3329" width="9.140625" style="426"/>
    <col min="3330" max="3330" width="5" style="426" customWidth="1"/>
    <col min="3331" max="3585" width="9.140625" style="426"/>
    <col min="3586" max="3586" width="5" style="426" customWidth="1"/>
    <col min="3587" max="3841" width="9.140625" style="426"/>
    <col min="3842" max="3842" width="5" style="426" customWidth="1"/>
    <col min="3843" max="4097" width="9.140625" style="426"/>
    <col min="4098" max="4098" width="5" style="426" customWidth="1"/>
    <col min="4099" max="4353" width="9.140625" style="426"/>
    <col min="4354" max="4354" width="5" style="426" customWidth="1"/>
    <col min="4355" max="4609" width="9.140625" style="426"/>
    <col min="4610" max="4610" width="5" style="426" customWidth="1"/>
    <col min="4611" max="4865" width="9.140625" style="426"/>
    <col min="4866" max="4866" width="5" style="426" customWidth="1"/>
    <col min="4867" max="5121" width="9.140625" style="426"/>
    <col min="5122" max="5122" width="5" style="426" customWidth="1"/>
    <col min="5123" max="5377" width="9.140625" style="426"/>
    <col min="5378" max="5378" width="5" style="426" customWidth="1"/>
    <col min="5379" max="5633" width="9.140625" style="426"/>
    <col min="5634" max="5634" width="5" style="426" customWidth="1"/>
    <col min="5635" max="5889" width="9.140625" style="426"/>
    <col min="5890" max="5890" width="5" style="426" customWidth="1"/>
    <col min="5891" max="6145" width="9.140625" style="426"/>
    <col min="6146" max="6146" width="5" style="426" customWidth="1"/>
    <col min="6147" max="6401" width="9.140625" style="426"/>
    <col min="6402" max="6402" width="5" style="426" customWidth="1"/>
    <col min="6403" max="6657" width="9.140625" style="426"/>
    <col min="6658" max="6658" width="5" style="426" customWidth="1"/>
    <col min="6659" max="6913" width="9.140625" style="426"/>
    <col min="6914" max="6914" width="5" style="426" customWidth="1"/>
    <col min="6915" max="7169" width="9.140625" style="426"/>
    <col min="7170" max="7170" width="5" style="426" customWidth="1"/>
    <col min="7171" max="7425" width="9.140625" style="426"/>
    <col min="7426" max="7426" width="5" style="426" customWidth="1"/>
    <col min="7427" max="7681" width="9.140625" style="426"/>
    <col min="7682" max="7682" width="5" style="426" customWidth="1"/>
    <col min="7683" max="7937" width="9.140625" style="426"/>
    <col min="7938" max="7938" width="5" style="426" customWidth="1"/>
    <col min="7939" max="8193" width="9.140625" style="426"/>
    <col min="8194" max="8194" width="5" style="426" customWidth="1"/>
    <col min="8195" max="8449" width="9.140625" style="426"/>
    <col min="8450" max="8450" width="5" style="426" customWidth="1"/>
    <col min="8451" max="8705" width="9.140625" style="426"/>
    <col min="8706" max="8706" width="5" style="426" customWidth="1"/>
    <col min="8707" max="8961" width="9.140625" style="426"/>
    <col min="8962" max="8962" width="5" style="426" customWidth="1"/>
    <col min="8963" max="9217" width="9.140625" style="426"/>
    <col min="9218" max="9218" width="5" style="426" customWidth="1"/>
    <col min="9219" max="9473" width="9.140625" style="426"/>
    <col min="9474" max="9474" width="5" style="426" customWidth="1"/>
    <col min="9475" max="9729" width="9.140625" style="426"/>
    <col min="9730" max="9730" width="5" style="426" customWidth="1"/>
    <col min="9731" max="9985" width="9.140625" style="426"/>
    <col min="9986" max="9986" width="5" style="426" customWidth="1"/>
    <col min="9987" max="10241" width="9.140625" style="426"/>
    <col min="10242" max="10242" width="5" style="426" customWidth="1"/>
    <col min="10243" max="10497" width="9.140625" style="426"/>
    <col min="10498" max="10498" width="5" style="426" customWidth="1"/>
    <col min="10499" max="10753" width="9.140625" style="426"/>
    <col min="10754" max="10754" width="5" style="426" customWidth="1"/>
    <col min="10755" max="11009" width="9.140625" style="426"/>
    <col min="11010" max="11010" width="5" style="426" customWidth="1"/>
    <col min="11011" max="11265" width="9.140625" style="426"/>
    <col min="11266" max="11266" width="5" style="426" customWidth="1"/>
    <col min="11267" max="11521" width="9.140625" style="426"/>
    <col min="11522" max="11522" width="5" style="426" customWidth="1"/>
    <col min="11523" max="11777" width="9.140625" style="426"/>
    <col min="11778" max="11778" width="5" style="426" customWidth="1"/>
    <col min="11779" max="12033" width="9.140625" style="426"/>
    <col min="12034" max="12034" width="5" style="426" customWidth="1"/>
    <col min="12035" max="12289" width="9.140625" style="426"/>
    <col min="12290" max="12290" width="5" style="426" customWidth="1"/>
    <col min="12291" max="12545" width="9.140625" style="426"/>
    <col min="12546" max="12546" width="5" style="426" customWidth="1"/>
    <col min="12547" max="12801" width="9.140625" style="426"/>
    <col min="12802" max="12802" width="5" style="426" customWidth="1"/>
    <col min="12803" max="13057" width="9.140625" style="426"/>
    <col min="13058" max="13058" width="5" style="426" customWidth="1"/>
    <col min="13059" max="13313" width="9.140625" style="426"/>
    <col min="13314" max="13314" width="5" style="426" customWidth="1"/>
    <col min="13315" max="13569" width="9.140625" style="426"/>
    <col min="13570" max="13570" width="5" style="426" customWidth="1"/>
    <col min="13571" max="13825" width="9.140625" style="426"/>
    <col min="13826" max="13826" width="5" style="426" customWidth="1"/>
    <col min="13827" max="14081" width="9.140625" style="426"/>
    <col min="14082" max="14082" width="5" style="426" customWidth="1"/>
    <col min="14083" max="14337" width="9.140625" style="426"/>
    <col min="14338" max="14338" width="5" style="426" customWidth="1"/>
    <col min="14339" max="14593" width="9.140625" style="426"/>
    <col min="14594" max="14594" width="5" style="426" customWidth="1"/>
    <col min="14595" max="14849" width="9.140625" style="426"/>
    <col min="14850" max="14850" width="5" style="426" customWidth="1"/>
    <col min="14851" max="15105" width="9.140625" style="426"/>
    <col min="15106" max="15106" width="5" style="426" customWidth="1"/>
    <col min="15107" max="15361" width="9.140625" style="426"/>
    <col min="15362" max="15362" width="5" style="426" customWidth="1"/>
    <col min="15363" max="15617" width="9.140625" style="426"/>
    <col min="15618" max="15618" width="5" style="426" customWidth="1"/>
    <col min="15619" max="15873" width="9.140625" style="426"/>
    <col min="15874" max="15874" width="5" style="426" customWidth="1"/>
    <col min="15875" max="16129" width="9.140625" style="426"/>
    <col min="16130" max="16130" width="5" style="426" customWidth="1"/>
    <col min="16131" max="16384" width="9.140625" style="426"/>
  </cols>
  <sheetData>
    <row r="1" spans="1:12" ht="17.25" customHeight="1" thickBot="1" x14ac:dyDescent="0.45"/>
    <row r="2" spans="1:12" ht="15" customHeight="1" x14ac:dyDescent="0.25">
      <c r="A2" s="546" t="s">
        <v>481</v>
      </c>
      <c r="B2" s="565">
        <v>43466</v>
      </c>
      <c r="C2" s="566"/>
      <c r="D2" s="563" t="s">
        <v>495</v>
      </c>
      <c r="E2" s="563" t="s">
        <v>496</v>
      </c>
      <c r="F2" s="563" t="s">
        <v>497</v>
      </c>
      <c r="G2" s="563" t="s">
        <v>498</v>
      </c>
      <c r="H2" s="571" t="s">
        <v>499</v>
      </c>
      <c r="I2" s="553" t="s">
        <v>19</v>
      </c>
      <c r="J2" s="555" t="s">
        <v>548</v>
      </c>
      <c r="K2" s="555" t="s">
        <v>549</v>
      </c>
      <c r="L2" s="557" t="s">
        <v>533</v>
      </c>
    </row>
    <row r="3" spans="1:12" ht="15" customHeight="1" x14ac:dyDescent="0.25">
      <c r="A3" s="547"/>
      <c r="B3" s="567"/>
      <c r="C3" s="568"/>
      <c r="D3" s="564"/>
      <c r="E3" s="564"/>
      <c r="F3" s="564"/>
      <c r="G3" s="564"/>
      <c r="H3" s="572"/>
      <c r="I3" s="554"/>
      <c r="J3" s="556"/>
      <c r="K3" s="556"/>
      <c r="L3" s="558"/>
    </row>
    <row r="4" spans="1:12" ht="15" customHeight="1" x14ac:dyDescent="0.25">
      <c r="A4" s="547"/>
      <c r="B4" s="448" t="s">
        <v>15</v>
      </c>
      <c r="C4" s="445" t="s">
        <v>336</v>
      </c>
      <c r="D4" s="446" t="s">
        <v>17</v>
      </c>
      <c r="E4" s="446" t="s">
        <v>17</v>
      </c>
      <c r="F4" s="446" t="s">
        <v>17</v>
      </c>
      <c r="G4" s="446" t="s">
        <v>17</v>
      </c>
      <c r="H4" s="447" t="s">
        <v>17</v>
      </c>
      <c r="I4" s="554"/>
      <c r="J4" s="556"/>
      <c r="K4" s="556"/>
      <c r="L4" s="558"/>
    </row>
    <row r="5" spans="1:12" ht="15" x14ac:dyDescent="0.25">
      <c r="A5" s="547"/>
      <c r="B5" s="439">
        <v>401</v>
      </c>
      <c r="C5" s="437" t="s">
        <v>3</v>
      </c>
      <c r="D5" s="449">
        <v>15</v>
      </c>
      <c r="E5" s="449">
        <v>10</v>
      </c>
      <c r="F5" s="449">
        <v>16</v>
      </c>
      <c r="G5" s="449">
        <v>6</v>
      </c>
      <c r="H5" s="450">
        <v>11</v>
      </c>
      <c r="I5" s="456">
        <f t="shared" ref="I5:I16" si="0">D5+E5+F5+G5+H5</f>
        <v>58</v>
      </c>
      <c r="J5" s="457">
        <v>2096.5</v>
      </c>
      <c r="K5" s="457">
        <v>4302</v>
      </c>
      <c r="L5" s="458">
        <f t="shared" ref="L5:L16" si="1">AVERAGE(H5,G5,F5,E5,D5)</f>
        <v>11.6</v>
      </c>
    </row>
    <row r="6" spans="1:12" ht="15" x14ac:dyDescent="0.25">
      <c r="A6" s="547"/>
      <c r="B6" s="439">
        <v>402</v>
      </c>
      <c r="C6" s="437" t="s">
        <v>267</v>
      </c>
      <c r="D6" s="449">
        <v>17</v>
      </c>
      <c r="E6" s="449">
        <v>6</v>
      </c>
      <c r="F6" s="449">
        <v>15</v>
      </c>
      <c r="G6" s="449">
        <v>8</v>
      </c>
      <c r="H6" s="450">
        <v>10</v>
      </c>
      <c r="I6" s="441">
        <f t="shared" si="0"/>
        <v>56</v>
      </c>
      <c r="J6" s="438">
        <v>2417.5</v>
      </c>
      <c r="K6" s="438">
        <v>4964</v>
      </c>
      <c r="L6" s="440">
        <f t="shared" si="1"/>
        <v>11.2</v>
      </c>
    </row>
    <row r="7" spans="1:12" ht="15" x14ac:dyDescent="0.25">
      <c r="A7" s="547"/>
      <c r="B7" s="439">
        <v>404</v>
      </c>
      <c r="C7" s="437" t="s">
        <v>268</v>
      </c>
      <c r="D7" s="449">
        <v>12</v>
      </c>
      <c r="E7" s="449">
        <v>5</v>
      </c>
      <c r="F7" s="449">
        <v>14</v>
      </c>
      <c r="G7" s="449">
        <v>9</v>
      </c>
      <c r="H7" s="450">
        <v>5</v>
      </c>
      <c r="I7" s="441">
        <f t="shared" si="0"/>
        <v>45</v>
      </c>
      <c r="J7" s="438">
        <v>2214.5</v>
      </c>
      <c r="K7" s="438">
        <v>4575</v>
      </c>
      <c r="L7" s="440">
        <f t="shared" si="1"/>
        <v>9</v>
      </c>
    </row>
    <row r="8" spans="1:12" ht="15" x14ac:dyDescent="0.25">
      <c r="A8" s="547"/>
      <c r="B8" s="439">
        <v>405</v>
      </c>
      <c r="C8" s="437" t="s">
        <v>6</v>
      </c>
      <c r="D8" s="449">
        <v>69</v>
      </c>
      <c r="E8" s="449">
        <v>17</v>
      </c>
      <c r="F8" s="449">
        <v>42</v>
      </c>
      <c r="G8" s="449">
        <v>39</v>
      </c>
      <c r="H8" s="450">
        <v>23</v>
      </c>
      <c r="I8" s="441">
        <f t="shared" si="0"/>
        <v>190</v>
      </c>
      <c r="J8" s="438">
        <v>8123.7000000000007</v>
      </c>
      <c r="K8" s="438">
        <v>16628</v>
      </c>
      <c r="L8" s="440">
        <f t="shared" si="1"/>
        <v>38</v>
      </c>
    </row>
    <row r="9" spans="1:12" ht="15" x14ac:dyDescent="0.25">
      <c r="A9" s="547"/>
      <c r="B9" s="439">
        <v>412</v>
      </c>
      <c r="C9" s="437" t="s">
        <v>7</v>
      </c>
      <c r="D9" s="449">
        <v>25</v>
      </c>
      <c r="E9" s="449">
        <v>14</v>
      </c>
      <c r="F9" s="449">
        <v>9</v>
      </c>
      <c r="G9" s="449">
        <v>5</v>
      </c>
      <c r="H9" s="450">
        <v>17</v>
      </c>
      <c r="I9" s="441">
        <f t="shared" si="0"/>
        <v>70</v>
      </c>
      <c r="J9" s="438">
        <v>2993</v>
      </c>
      <c r="K9" s="438">
        <v>8500</v>
      </c>
      <c r="L9" s="440">
        <f t="shared" si="1"/>
        <v>14</v>
      </c>
    </row>
    <row r="10" spans="1:12" ht="15" x14ac:dyDescent="0.25">
      <c r="A10" s="547"/>
      <c r="B10" s="439">
        <v>416</v>
      </c>
      <c r="C10" s="437" t="s">
        <v>8</v>
      </c>
      <c r="D10" s="449">
        <v>53</v>
      </c>
      <c r="E10" s="449">
        <v>53</v>
      </c>
      <c r="F10" s="449">
        <v>40</v>
      </c>
      <c r="G10" s="449">
        <v>50</v>
      </c>
      <c r="H10" s="450">
        <v>46</v>
      </c>
      <c r="I10" s="441">
        <f t="shared" si="0"/>
        <v>242</v>
      </c>
      <c r="J10" s="438">
        <v>12584.5</v>
      </c>
      <c r="K10" s="438">
        <v>25036</v>
      </c>
      <c r="L10" s="440">
        <f t="shared" si="1"/>
        <v>48.4</v>
      </c>
    </row>
    <row r="11" spans="1:12" ht="15" x14ac:dyDescent="0.25">
      <c r="A11" s="547"/>
      <c r="B11" s="439">
        <v>417</v>
      </c>
      <c r="C11" s="437" t="s">
        <v>9</v>
      </c>
      <c r="D11" s="449">
        <v>20</v>
      </c>
      <c r="E11" s="449">
        <v>15</v>
      </c>
      <c r="F11" s="449">
        <v>8</v>
      </c>
      <c r="G11" s="449">
        <v>9</v>
      </c>
      <c r="H11" s="450">
        <v>8</v>
      </c>
      <c r="I11" s="441">
        <f t="shared" si="0"/>
        <v>60</v>
      </c>
      <c r="J11" s="438">
        <v>2879.35</v>
      </c>
      <c r="K11" s="438">
        <v>5810</v>
      </c>
      <c r="L11" s="440">
        <f t="shared" si="1"/>
        <v>12</v>
      </c>
    </row>
    <row r="12" spans="1:12" ht="15" x14ac:dyDescent="0.25">
      <c r="A12" s="547"/>
      <c r="B12" s="439">
        <v>423</v>
      </c>
      <c r="C12" s="437" t="s">
        <v>10</v>
      </c>
      <c r="D12" s="449">
        <v>7</v>
      </c>
      <c r="E12" s="449">
        <v>5</v>
      </c>
      <c r="F12" s="449">
        <v>5</v>
      </c>
      <c r="G12" s="449">
        <v>6</v>
      </c>
      <c r="H12" s="450">
        <v>7</v>
      </c>
      <c r="I12" s="441">
        <f t="shared" si="0"/>
        <v>30</v>
      </c>
      <c r="J12" s="438">
        <v>1620</v>
      </c>
      <c r="K12" s="438">
        <v>3410</v>
      </c>
      <c r="L12" s="440">
        <f t="shared" si="1"/>
        <v>6</v>
      </c>
    </row>
    <row r="13" spans="1:12" ht="15" x14ac:dyDescent="0.25">
      <c r="A13" s="547"/>
      <c r="B13" s="439">
        <v>424</v>
      </c>
      <c r="C13" s="437" t="s">
        <v>11</v>
      </c>
      <c r="D13" s="449">
        <v>30</v>
      </c>
      <c r="E13" s="449">
        <v>20</v>
      </c>
      <c r="F13" s="449">
        <v>13</v>
      </c>
      <c r="G13" s="449">
        <v>21</v>
      </c>
      <c r="H13" s="450">
        <v>25</v>
      </c>
      <c r="I13" s="441">
        <f t="shared" si="0"/>
        <v>109</v>
      </c>
      <c r="J13" s="438">
        <v>4229.3500000000004</v>
      </c>
      <c r="K13" s="438">
        <v>8651</v>
      </c>
      <c r="L13" s="440">
        <f t="shared" si="1"/>
        <v>21.8</v>
      </c>
    </row>
    <row r="14" spans="1:12" ht="15" x14ac:dyDescent="0.25">
      <c r="A14" s="547"/>
      <c r="B14" s="439">
        <v>425</v>
      </c>
      <c r="C14" s="437" t="s">
        <v>12</v>
      </c>
      <c r="D14" s="449">
        <v>4</v>
      </c>
      <c r="E14" s="449">
        <v>5</v>
      </c>
      <c r="F14" s="449">
        <v>1</v>
      </c>
      <c r="G14" s="449">
        <v>3</v>
      </c>
      <c r="H14" s="450">
        <v>2</v>
      </c>
      <c r="I14" s="441">
        <f t="shared" si="0"/>
        <v>15</v>
      </c>
      <c r="J14" s="438">
        <v>467.5</v>
      </c>
      <c r="K14" s="438">
        <v>923</v>
      </c>
      <c r="L14" s="440">
        <f t="shared" si="1"/>
        <v>3</v>
      </c>
    </row>
    <row r="15" spans="1:12" ht="15" x14ac:dyDescent="0.25">
      <c r="A15" s="547"/>
      <c r="B15" s="439">
        <v>426</v>
      </c>
      <c r="C15" s="437" t="s">
        <v>269</v>
      </c>
      <c r="D15" s="449">
        <v>10</v>
      </c>
      <c r="E15" s="449">
        <v>13</v>
      </c>
      <c r="F15" s="449">
        <v>4</v>
      </c>
      <c r="G15" s="449">
        <v>6</v>
      </c>
      <c r="H15" s="450">
        <v>14</v>
      </c>
      <c r="I15" s="441">
        <f t="shared" si="0"/>
        <v>47</v>
      </c>
      <c r="J15" s="438">
        <v>2017.5</v>
      </c>
      <c r="K15" s="438">
        <v>4123</v>
      </c>
      <c r="L15" s="440">
        <f t="shared" si="1"/>
        <v>9.4</v>
      </c>
    </row>
    <row r="16" spans="1:12" ht="15" x14ac:dyDescent="0.25">
      <c r="A16" s="547"/>
      <c r="B16" s="439">
        <v>429</v>
      </c>
      <c r="C16" s="437" t="s">
        <v>337</v>
      </c>
      <c r="D16" s="449">
        <v>9</v>
      </c>
      <c r="E16" s="449">
        <v>13</v>
      </c>
      <c r="F16" s="449">
        <v>6</v>
      </c>
      <c r="G16" s="449">
        <v>6</v>
      </c>
      <c r="H16" s="450">
        <v>5</v>
      </c>
      <c r="I16" s="441">
        <f t="shared" si="0"/>
        <v>39</v>
      </c>
      <c r="J16" s="438">
        <v>1866</v>
      </c>
      <c r="K16" s="438">
        <v>3850</v>
      </c>
      <c r="L16" s="440">
        <f t="shared" si="1"/>
        <v>7.8</v>
      </c>
    </row>
    <row r="17" spans="1:12" ht="15" x14ac:dyDescent="0.25">
      <c r="A17" s="547"/>
      <c r="B17" s="439">
        <v>444</v>
      </c>
      <c r="C17" s="437" t="s">
        <v>16</v>
      </c>
      <c r="D17" s="449"/>
      <c r="E17" s="449"/>
      <c r="F17" s="449"/>
      <c r="G17" s="449"/>
      <c r="H17" s="450"/>
      <c r="I17" s="441"/>
      <c r="J17" s="438"/>
      <c r="K17" s="438"/>
      <c r="L17" s="440"/>
    </row>
    <row r="18" spans="1:12" ht="15.75" thickBot="1" x14ac:dyDescent="0.3">
      <c r="A18" s="548"/>
      <c r="B18" s="549" t="s">
        <v>338</v>
      </c>
      <c r="C18" s="550"/>
      <c r="D18" s="465">
        <f>SUM(D5:D17)</f>
        <v>271</v>
      </c>
      <c r="E18" s="465">
        <f t="shared" ref="E18:L18" si="2">SUM(E5:E17)</f>
        <v>176</v>
      </c>
      <c r="F18" s="465">
        <f t="shared" si="2"/>
        <v>173</v>
      </c>
      <c r="G18" s="465">
        <f t="shared" si="2"/>
        <v>168</v>
      </c>
      <c r="H18" s="466">
        <f t="shared" si="2"/>
        <v>173</v>
      </c>
      <c r="I18" s="442">
        <f>SUM(I5:I17)</f>
        <v>961</v>
      </c>
      <c r="J18" s="443">
        <f t="shared" si="2"/>
        <v>43509.4</v>
      </c>
      <c r="K18" s="443">
        <f>SUM(K5:K17)</f>
        <v>90772</v>
      </c>
      <c r="L18" s="444">
        <f t="shared" si="2"/>
        <v>192.20000000000002</v>
      </c>
    </row>
    <row r="19" spans="1:12" ht="10.5" customHeight="1" thickBot="1" x14ac:dyDescent="0.45"/>
    <row r="20" spans="1:12" ht="15" customHeight="1" x14ac:dyDescent="0.25">
      <c r="A20" s="546" t="s">
        <v>482</v>
      </c>
      <c r="B20" s="569">
        <v>43497</v>
      </c>
      <c r="C20" s="560"/>
      <c r="D20" s="563" t="s">
        <v>500</v>
      </c>
      <c r="E20" s="563" t="s">
        <v>523</v>
      </c>
      <c r="F20" s="563" t="s">
        <v>524</v>
      </c>
      <c r="G20" s="563" t="s">
        <v>525</v>
      </c>
      <c r="H20" s="551"/>
      <c r="I20" s="553" t="s">
        <v>19</v>
      </c>
      <c r="J20" s="555" t="s">
        <v>548</v>
      </c>
      <c r="K20" s="555" t="s">
        <v>549</v>
      </c>
      <c r="L20" s="557" t="s">
        <v>533</v>
      </c>
    </row>
    <row r="21" spans="1:12" ht="15.75" customHeight="1" x14ac:dyDescent="0.25">
      <c r="A21" s="547"/>
      <c r="B21" s="570"/>
      <c r="C21" s="562"/>
      <c r="D21" s="564"/>
      <c r="E21" s="564"/>
      <c r="F21" s="564"/>
      <c r="G21" s="564"/>
      <c r="H21" s="552"/>
      <c r="I21" s="554"/>
      <c r="J21" s="556"/>
      <c r="K21" s="556"/>
      <c r="L21" s="558"/>
    </row>
    <row r="22" spans="1:12" ht="15" customHeight="1" x14ac:dyDescent="0.25">
      <c r="A22" s="547"/>
      <c r="B22" s="454" t="s">
        <v>15</v>
      </c>
      <c r="C22" s="445" t="s">
        <v>336</v>
      </c>
      <c r="D22" s="446" t="s">
        <v>17</v>
      </c>
      <c r="E22" s="446" t="s">
        <v>17</v>
      </c>
      <c r="F22" s="446" t="s">
        <v>17</v>
      </c>
      <c r="G22" s="446" t="s">
        <v>17</v>
      </c>
      <c r="H22" s="447"/>
      <c r="I22" s="554"/>
      <c r="J22" s="556"/>
      <c r="K22" s="556"/>
      <c r="L22" s="558"/>
    </row>
    <row r="23" spans="1:12" ht="15" x14ac:dyDescent="0.25">
      <c r="A23" s="547"/>
      <c r="B23" s="455">
        <v>401</v>
      </c>
      <c r="C23" s="437" t="s">
        <v>3</v>
      </c>
      <c r="D23" s="449">
        <v>17</v>
      </c>
      <c r="E23" s="449">
        <v>12</v>
      </c>
      <c r="F23" s="449">
        <v>13</v>
      </c>
      <c r="G23" s="449">
        <v>11</v>
      </c>
      <c r="H23" s="450"/>
      <c r="I23" s="459">
        <f>SUM(D23:G23)</f>
        <v>53</v>
      </c>
      <c r="J23" s="460">
        <v>1474</v>
      </c>
      <c r="K23" s="460">
        <v>3609</v>
      </c>
      <c r="L23" s="461">
        <f>AVERAGE(D23:G23)</f>
        <v>13.25</v>
      </c>
    </row>
    <row r="24" spans="1:12" ht="15" x14ac:dyDescent="0.25">
      <c r="A24" s="547"/>
      <c r="B24" s="455">
        <v>402</v>
      </c>
      <c r="C24" s="437" t="s">
        <v>267</v>
      </c>
      <c r="D24" s="449">
        <v>9</v>
      </c>
      <c r="E24" s="449">
        <v>10</v>
      </c>
      <c r="F24" s="449">
        <v>15</v>
      </c>
      <c r="G24" s="449">
        <v>7</v>
      </c>
      <c r="H24" s="450"/>
      <c r="I24" s="459">
        <f t="shared" ref="I24:I34" si="3">SUM(D24:G24)</f>
        <v>41</v>
      </c>
      <c r="J24" s="452">
        <v>1248.5</v>
      </c>
      <c r="K24" s="452">
        <v>2889</v>
      </c>
      <c r="L24" s="461">
        <f t="shared" ref="L24:L34" si="4">AVERAGE(D24:G24)</f>
        <v>10.25</v>
      </c>
    </row>
    <row r="25" spans="1:12" ht="15" x14ac:dyDescent="0.25">
      <c r="A25" s="547"/>
      <c r="B25" s="455">
        <v>404</v>
      </c>
      <c r="C25" s="437" t="s">
        <v>268</v>
      </c>
      <c r="D25" s="449">
        <v>5</v>
      </c>
      <c r="E25" s="449">
        <v>3</v>
      </c>
      <c r="F25" s="449">
        <v>15</v>
      </c>
      <c r="G25" s="449">
        <v>6</v>
      </c>
      <c r="H25" s="450"/>
      <c r="I25" s="459">
        <f t="shared" si="3"/>
        <v>29</v>
      </c>
      <c r="J25" s="452">
        <v>1122</v>
      </c>
      <c r="K25" s="452">
        <v>2511</v>
      </c>
      <c r="L25" s="461">
        <f t="shared" si="4"/>
        <v>7.25</v>
      </c>
    </row>
    <row r="26" spans="1:12" ht="15" x14ac:dyDescent="0.25">
      <c r="A26" s="547"/>
      <c r="B26" s="455">
        <v>405</v>
      </c>
      <c r="C26" s="437" t="s">
        <v>6</v>
      </c>
      <c r="D26" s="449">
        <v>32</v>
      </c>
      <c r="E26" s="449">
        <v>10</v>
      </c>
      <c r="F26" s="449">
        <v>11</v>
      </c>
      <c r="G26" s="449">
        <v>18</v>
      </c>
      <c r="H26" s="450"/>
      <c r="I26" s="459">
        <f t="shared" si="3"/>
        <v>71</v>
      </c>
      <c r="J26" s="452">
        <v>4203.5</v>
      </c>
      <c r="K26" s="452">
        <v>8199</v>
      </c>
      <c r="L26" s="461">
        <f t="shared" si="4"/>
        <v>17.75</v>
      </c>
    </row>
    <row r="27" spans="1:12" ht="15" x14ac:dyDescent="0.25">
      <c r="A27" s="547"/>
      <c r="B27" s="455">
        <v>412</v>
      </c>
      <c r="C27" s="437" t="s">
        <v>7</v>
      </c>
      <c r="D27" s="449">
        <v>17</v>
      </c>
      <c r="E27" s="449">
        <v>4</v>
      </c>
      <c r="F27" s="449">
        <v>13</v>
      </c>
      <c r="G27" s="449">
        <v>10</v>
      </c>
      <c r="H27" s="450"/>
      <c r="I27" s="459">
        <f t="shared" si="3"/>
        <v>44</v>
      </c>
      <c r="J27" s="452">
        <v>1980.5</v>
      </c>
      <c r="K27" s="452">
        <v>3983</v>
      </c>
      <c r="L27" s="461">
        <f t="shared" si="4"/>
        <v>11</v>
      </c>
    </row>
    <row r="28" spans="1:12" ht="15" x14ac:dyDescent="0.25">
      <c r="A28" s="547"/>
      <c r="B28" s="455">
        <v>416</v>
      </c>
      <c r="C28" s="437" t="s">
        <v>8</v>
      </c>
      <c r="D28" s="449">
        <v>21</v>
      </c>
      <c r="E28" s="449">
        <v>32</v>
      </c>
      <c r="F28" s="449">
        <v>18</v>
      </c>
      <c r="G28" s="449">
        <v>112</v>
      </c>
      <c r="H28" s="450"/>
      <c r="I28" s="459">
        <f t="shared" si="3"/>
        <v>183</v>
      </c>
      <c r="J28" s="452">
        <v>11680</v>
      </c>
      <c r="K28" s="452">
        <v>21697</v>
      </c>
      <c r="L28" s="461">
        <f t="shared" si="4"/>
        <v>45.75</v>
      </c>
    </row>
    <row r="29" spans="1:12" ht="15" x14ac:dyDescent="0.25">
      <c r="A29" s="547"/>
      <c r="B29" s="455">
        <v>417</v>
      </c>
      <c r="C29" s="437" t="s">
        <v>9</v>
      </c>
      <c r="D29" s="449">
        <v>8</v>
      </c>
      <c r="E29" s="449">
        <v>15</v>
      </c>
      <c r="F29" s="449">
        <v>10</v>
      </c>
      <c r="G29" s="449">
        <v>12</v>
      </c>
      <c r="H29" s="450"/>
      <c r="I29" s="459">
        <f t="shared" si="3"/>
        <v>45</v>
      </c>
      <c r="J29" s="452">
        <v>1653.5</v>
      </c>
      <c r="K29" s="452">
        <v>3345</v>
      </c>
      <c r="L29" s="461">
        <f t="shared" si="4"/>
        <v>11.25</v>
      </c>
    </row>
    <row r="30" spans="1:12" ht="15" x14ac:dyDescent="0.25">
      <c r="A30" s="547"/>
      <c r="B30" s="455">
        <v>423</v>
      </c>
      <c r="C30" s="437" t="s">
        <v>10</v>
      </c>
      <c r="D30" s="449">
        <v>8</v>
      </c>
      <c r="E30" s="449">
        <v>11</v>
      </c>
      <c r="F30" s="449">
        <v>3</v>
      </c>
      <c r="G30" s="449">
        <v>6</v>
      </c>
      <c r="H30" s="450"/>
      <c r="I30" s="459">
        <f t="shared" si="3"/>
        <v>28</v>
      </c>
      <c r="J30" s="452">
        <v>718</v>
      </c>
      <c r="K30" s="452">
        <v>2142</v>
      </c>
      <c r="L30" s="461">
        <f t="shared" si="4"/>
        <v>7</v>
      </c>
    </row>
    <row r="31" spans="1:12" ht="15" x14ac:dyDescent="0.25">
      <c r="A31" s="547"/>
      <c r="B31" s="455">
        <v>424</v>
      </c>
      <c r="C31" s="437" t="s">
        <v>11</v>
      </c>
      <c r="D31" s="449">
        <v>24</v>
      </c>
      <c r="E31" s="449">
        <v>16</v>
      </c>
      <c r="F31" s="449">
        <v>27</v>
      </c>
      <c r="G31" s="449">
        <v>28</v>
      </c>
      <c r="H31" s="450"/>
      <c r="I31" s="459">
        <f t="shared" si="3"/>
        <v>95</v>
      </c>
      <c r="J31" s="452">
        <v>3529.0499999999997</v>
      </c>
      <c r="K31" s="452">
        <v>7065</v>
      </c>
      <c r="L31" s="461">
        <f t="shared" si="4"/>
        <v>23.75</v>
      </c>
    </row>
    <row r="32" spans="1:12" ht="15" x14ac:dyDescent="0.25">
      <c r="A32" s="547"/>
      <c r="B32" s="455">
        <v>425</v>
      </c>
      <c r="C32" s="437" t="s">
        <v>12</v>
      </c>
      <c r="D32" s="449">
        <v>2</v>
      </c>
      <c r="E32" s="449">
        <v>1</v>
      </c>
      <c r="F32" s="449">
        <v>0</v>
      </c>
      <c r="G32" s="449">
        <v>3</v>
      </c>
      <c r="H32" s="450"/>
      <c r="I32" s="459">
        <f t="shared" si="3"/>
        <v>6</v>
      </c>
      <c r="J32" s="452">
        <v>357.5</v>
      </c>
      <c r="K32" s="452">
        <v>734</v>
      </c>
      <c r="L32" s="461">
        <f t="shared" si="4"/>
        <v>1.5</v>
      </c>
    </row>
    <row r="33" spans="1:12" ht="15" x14ac:dyDescent="0.25">
      <c r="A33" s="547"/>
      <c r="B33" s="455">
        <v>426</v>
      </c>
      <c r="C33" s="437" t="s">
        <v>269</v>
      </c>
      <c r="D33" s="449">
        <v>8</v>
      </c>
      <c r="E33" s="449">
        <v>5</v>
      </c>
      <c r="F33" s="449">
        <v>4</v>
      </c>
      <c r="G33" s="449">
        <v>1</v>
      </c>
      <c r="H33" s="450"/>
      <c r="I33" s="459">
        <f t="shared" si="3"/>
        <v>18</v>
      </c>
      <c r="J33" s="452">
        <v>651</v>
      </c>
      <c r="K33" s="452">
        <v>1342</v>
      </c>
      <c r="L33" s="461">
        <f t="shared" si="4"/>
        <v>4.5</v>
      </c>
    </row>
    <row r="34" spans="1:12" ht="15" x14ac:dyDescent="0.25">
      <c r="A34" s="547"/>
      <c r="B34" s="455">
        <v>429</v>
      </c>
      <c r="C34" s="437" t="s">
        <v>337</v>
      </c>
      <c r="D34" s="449">
        <v>4</v>
      </c>
      <c r="E34" s="449">
        <v>4</v>
      </c>
      <c r="F34" s="449">
        <v>5</v>
      </c>
      <c r="G34" s="449">
        <v>3</v>
      </c>
      <c r="H34" s="450"/>
      <c r="I34" s="459">
        <f t="shared" si="3"/>
        <v>16</v>
      </c>
      <c r="J34" s="452">
        <v>552</v>
      </c>
      <c r="K34" s="452">
        <v>1124</v>
      </c>
      <c r="L34" s="461">
        <f t="shared" si="4"/>
        <v>4</v>
      </c>
    </row>
    <row r="35" spans="1:12" ht="15" x14ac:dyDescent="0.25">
      <c r="A35" s="547"/>
      <c r="B35" s="455">
        <v>444</v>
      </c>
      <c r="C35" s="437" t="s">
        <v>16</v>
      </c>
      <c r="D35" s="449"/>
      <c r="E35" s="449"/>
      <c r="F35" s="449"/>
      <c r="G35" s="449"/>
      <c r="H35" s="450"/>
      <c r="I35" s="451"/>
      <c r="J35" s="452"/>
      <c r="K35" s="452"/>
      <c r="L35" s="453"/>
    </row>
    <row r="36" spans="1:12" ht="15.75" thickBot="1" x14ac:dyDescent="0.3">
      <c r="A36" s="548"/>
      <c r="B36" s="573" t="s">
        <v>338</v>
      </c>
      <c r="C36" s="550"/>
      <c r="D36" s="465">
        <f>SUM(D23:D35)</f>
        <v>155</v>
      </c>
      <c r="E36" s="465">
        <f>SUM(E23:E35)</f>
        <v>123</v>
      </c>
      <c r="F36" s="465">
        <f>SUM(F23:F35)</f>
        <v>134</v>
      </c>
      <c r="G36" s="465">
        <f>SUM(G23:G35)</f>
        <v>217</v>
      </c>
      <c r="H36" s="466"/>
      <c r="I36" s="442">
        <f t="shared" ref="I36:L36" si="5">SUM(I23:I35)</f>
        <v>629</v>
      </c>
      <c r="J36" s="443">
        <f t="shared" si="5"/>
        <v>29169.55</v>
      </c>
      <c r="K36" s="443">
        <f t="shared" si="5"/>
        <v>58640</v>
      </c>
      <c r="L36" s="444">
        <f t="shared" si="5"/>
        <v>157.25</v>
      </c>
    </row>
    <row r="37" spans="1:12" ht="12.75" customHeight="1" thickBot="1" x14ac:dyDescent="0.45"/>
    <row r="38" spans="1:12" ht="15" customHeight="1" x14ac:dyDescent="0.4">
      <c r="B38" s="559">
        <v>43525</v>
      </c>
      <c r="C38" s="560"/>
      <c r="D38" s="563" t="s">
        <v>526</v>
      </c>
      <c r="E38" s="563" t="s">
        <v>527</v>
      </c>
      <c r="F38" s="563" t="s">
        <v>528</v>
      </c>
      <c r="G38" s="563" t="s">
        <v>529</v>
      </c>
      <c r="H38" s="551"/>
      <c r="I38" s="553" t="s">
        <v>19</v>
      </c>
      <c r="J38" s="555" t="s">
        <v>548</v>
      </c>
      <c r="K38" s="555" t="s">
        <v>549</v>
      </c>
      <c r="L38" s="557" t="s">
        <v>533</v>
      </c>
    </row>
    <row r="39" spans="1:12" ht="15.75" customHeight="1" thickBot="1" x14ac:dyDescent="0.45">
      <c r="B39" s="561"/>
      <c r="C39" s="562"/>
      <c r="D39" s="564"/>
      <c r="E39" s="564"/>
      <c r="F39" s="564"/>
      <c r="G39" s="564"/>
      <c r="H39" s="552"/>
      <c r="I39" s="554"/>
      <c r="J39" s="556"/>
      <c r="K39" s="556"/>
      <c r="L39" s="558"/>
    </row>
    <row r="40" spans="1:12" ht="15" customHeight="1" x14ac:dyDescent="0.25">
      <c r="A40" s="546" t="s">
        <v>530</v>
      </c>
      <c r="B40" s="448" t="s">
        <v>15</v>
      </c>
      <c r="C40" s="445" t="s">
        <v>336</v>
      </c>
      <c r="D40" s="446" t="s">
        <v>17</v>
      </c>
      <c r="E40" s="446" t="s">
        <v>17</v>
      </c>
      <c r="F40" s="446" t="s">
        <v>17</v>
      </c>
      <c r="G40" s="446" t="s">
        <v>17</v>
      </c>
      <c r="H40" s="467"/>
      <c r="I40" s="554"/>
      <c r="J40" s="556"/>
      <c r="K40" s="556"/>
      <c r="L40" s="558"/>
    </row>
    <row r="41" spans="1:12" ht="15" x14ac:dyDescent="0.25">
      <c r="A41" s="547"/>
      <c r="B41" s="439">
        <v>401</v>
      </c>
      <c r="C41" s="437" t="s">
        <v>3</v>
      </c>
      <c r="D41" s="449">
        <v>22</v>
      </c>
      <c r="E41" s="449">
        <v>14</v>
      </c>
      <c r="F41" s="449">
        <v>7</v>
      </c>
      <c r="G41" s="449">
        <v>22</v>
      </c>
      <c r="H41" s="462"/>
      <c r="I41" s="441">
        <f t="shared" ref="I41:I53" si="6">SUM(D41:G41)</f>
        <v>65</v>
      </c>
      <c r="J41" s="438">
        <v>2127.5</v>
      </c>
      <c r="K41" s="438">
        <v>4315</v>
      </c>
      <c r="L41" s="440">
        <f>AVERAGE(D41:G41)</f>
        <v>16.25</v>
      </c>
    </row>
    <row r="42" spans="1:12" ht="15" x14ac:dyDescent="0.25">
      <c r="A42" s="547"/>
      <c r="B42" s="439">
        <v>402</v>
      </c>
      <c r="C42" s="437" t="s">
        <v>267</v>
      </c>
      <c r="D42" s="449">
        <v>10</v>
      </c>
      <c r="E42" s="449">
        <v>9</v>
      </c>
      <c r="F42" s="449">
        <v>4</v>
      </c>
      <c r="G42" s="449">
        <v>5</v>
      </c>
      <c r="H42" s="462"/>
      <c r="I42" s="441">
        <f t="shared" si="6"/>
        <v>28</v>
      </c>
      <c r="J42" s="438">
        <v>1066.5</v>
      </c>
      <c r="K42" s="438">
        <v>1962</v>
      </c>
      <c r="L42" s="440">
        <f t="shared" ref="L42:L53" si="7">AVERAGE(D42:G42)</f>
        <v>7</v>
      </c>
    </row>
    <row r="43" spans="1:12" ht="15" x14ac:dyDescent="0.25">
      <c r="A43" s="547"/>
      <c r="B43" s="439">
        <v>404</v>
      </c>
      <c r="C43" s="437" t="s">
        <v>268</v>
      </c>
      <c r="D43" s="449">
        <v>1</v>
      </c>
      <c r="E43" s="449">
        <v>4</v>
      </c>
      <c r="F43" s="449">
        <v>7</v>
      </c>
      <c r="G43" s="449">
        <v>11</v>
      </c>
      <c r="H43" s="462"/>
      <c r="I43" s="441">
        <f t="shared" si="6"/>
        <v>23</v>
      </c>
      <c r="J43" s="438">
        <v>1069.5</v>
      </c>
      <c r="K43" s="438">
        <v>2197</v>
      </c>
      <c r="L43" s="440">
        <f t="shared" si="7"/>
        <v>5.75</v>
      </c>
    </row>
    <row r="44" spans="1:12" ht="15" x14ac:dyDescent="0.25">
      <c r="A44" s="547"/>
      <c r="B44" s="439">
        <v>405</v>
      </c>
      <c r="C44" s="437" t="s">
        <v>6</v>
      </c>
      <c r="D44" s="449">
        <v>11</v>
      </c>
      <c r="E44" s="449">
        <v>28</v>
      </c>
      <c r="F44" s="449">
        <v>33</v>
      </c>
      <c r="G44" s="449">
        <v>44</v>
      </c>
      <c r="H44" s="462"/>
      <c r="I44" s="441">
        <f t="shared" si="6"/>
        <v>116</v>
      </c>
      <c r="J44" s="438">
        <v>5205.8500000000004</v>
      </c>
      <c r="K44" s="438">
        <v>10234</v>
      </c>
      <c r="L44" s="440">
        <f t="shared" si="7"/>
        <v>29</v>
      </c>
    </row>
    <row r="45" spans="1:12" ht="15" x14ac:dyDescent="0.25">
      <c r="A45" s="547"/>
      <c r="B45" s="439">
        <v>412</v>
      </c>
      <c r="C45" s="437" t="s">
        <v>7</v>
      </c>
      <c r="D45" s="449">
        <v>13</v>
      </c>
      <c r="E45" s="449">
        <v>9</v>
      </c>
      <c r="F45" s="449">
        <v>8</v>
      </c>
      <c r="G45" s="449">
        <v>12</v>
      </c>
      <c r="H45" s="462"/>
      <c r="I45" s="441">
        <f t="shared" si="6"/>
        <v>42</v>
      </c>
      <c r="J45" s="438">
        <v>1942</v>
      </c>
      <c r="K45" s="438">
        <v>3819</v>
      </c>
      <c r="L45" s="440">
        <f t="shared" si="7"/>
        <v>10.5</v>
      </c>
    </row>
    <row r="46" spans="1:12" ht="15" x14ac:dyDescent="0.25">
      <c r="A46" s="547"/>
      <c r="B46" s="439">
        <v>416</v>
      </c>
      <c r="C46" s="437" t="s">
        <v>8</v>
      </c>
      <c r="D46" s="449">
        <v>110</v>
      </c>
      <c r="E46" s="449">
        <v>113</v>
      </c>
      <c r="F46" s="449">
        <v>60</v>
      </c>
      <c r="G46" s="449">
        <v>101</v>
      </c>
      <c r="H46" s="462"/>
      <c r="I46" s="441">
        <f t="shared" si="6"/>
        <v>384</v>
      </c>
      <c r="J46" s="438">
        <v>17863.849999999999</v>
      </c>
      <c r="K46" s="438">
        <v>34224</v>
      </c>
      <c r="L46" s="440">
        <f t="shared" si="7"/>
        <v>96</v>
      </c>
    </row>
    <row r="47" spans="1:12" ht="15" x14ac:dyDescent="0.25">
      <c r="A47" s="547"/>
      <c r="B47" s="439">
        <v>417</v>
      </c>
      <c r="C47" s="437" t="s">
        <v>9</v>
      </c>
      <c r="D47" s="449">
        <v>9</v>
      </c>
      <c r="E47" s="449">
        <v>8</v>
      </c>
      <c r="F47" s="449">
        <v>11</v>
      </c>
      <c r="G47" s="449">
        <v>6</v>
      </c>
      <c r="H47" s="462"/>
      <c r="I47" s="441">
        <f t="shared" si="6"/>
        <v>34</v>
      </c>
      <c r="J47" s="438">
        <v>1408.5</v>
      </c>
      <c r="K47" s="438">
        <v>2671</v>
      </c>
      <c r="L47" s="440">
        <f t="shared" si="7"/>
        <v>8.5</v>
      </c>
    </row>
    <row r="48" spans="1:12" ht="15" x14ac:dyDescent="0.25">
      <c r="A48" s="547"/>
      <c r="B48" s="439">
        <v>423</v>
      </c>
      <c r="C48" s="437" t="s">
        <v>10</v>
      </c>
      <c r="D48" s="449">
        <v>10</v>
      </c>
      <c r="E48" s="449">
        <v>7</v>
      </c>
      <c r="F48" s="449">
        <v>0</v>
      </c>
      <c r="G48" s="449">
        <v>9</v>
      </c>
      <c r="H48" s="462"/>
      <c r="I48" s="441">
        <f t="shared" si="6"/>
        <v>26</v>
      </c>
      <c r="J48" s="438">
        <v>1187.5</v>
      </c>
      <c r="K48" s="438">
        <v>2434</v>
      </c>
      <c r="L48" s="440">
        <f t="shared" si="7"/>
        <v>6.5</v>
      </c>
    </row>
    <row r="49" spans="1:14" ht="15" x14ac:dyDescent="0.25">
      <c r="A49" s="547"/>
      <c r="B49" s="439">
        <v>424</v>
      </c>
      <c r="C49" s="437" t="s">
        <v>11</v>
      </c>
      <c r="D49" s="449">
        <v>25</v>
      </c>
      <c r="E49" s="449">
        <v>24</v>
      </c>
      <c r="F49" s="449">
        <v>12</v>
      </c>
      <c r="G49" s="449">
        <v>36</v>
      </c>
      <c r="H49" s="462"/>
      <c r="I49" s="441">
        <f t="shared" si="6"/>
        <v>97</v>
      </c>
      <c r="J49" s="438">
        <v>3086</v>
      </c>
      <c r="K49" s="438">
        <v>6223</v>
      </c>
      <c r="L49" s="440">
        <f t="shared" si="7"/>
        <v>24.25</v>
      </c>
    </row>
    <row r="50" spans="1:14" ht="15" x14ac:dyDescent="0.25">
      <c r="A50" s="547"/>
      <c r="B50" s="439">
        <v>425</v>
      </c>
      <c r="C50" s="437" t="s">
        <v>12</v>
      </c>
      <c r="D50" s="449">
        <v>4</v>
      </c>
      <c r="E50" s="449">
        <v>4</v>
      </c>
      <c r="F50" s="449">
        <v>3</v>
      </c>
      <c r="G50" s="449">
        <v>1</v>
      </c>
      <c r="H50" s="462"/>
      <c r="I50" s="441">
        <f t="shared" si="6"/>
        <v>12</v>
      </c>
      <c r="J50" s="438">
        <v>489</v>
      </c>
      <c r="K50" s="438">
        <v>1008</v>
      </c>
      <c r="L50" s="440">
        <f t="shared" si="7"/>
        <v>3</v>
      </c>
    </row>
    <row r="51" spans="1:14" ht="15" x14ac:dyDescent="0.25">
      <c r="A51" s="547"/>
      <c r="B51" s="439">
        <v>426</v>
      </c>
      <c r="C51" s="437" t="s">
        <v>269</v>
      </c>
      <c r="D51" s="449">
        <v>11</v>
      </c>
      <c r="E51" s="449">
        <v>6</v>
      </c>
      <c r="F51" s="449">
        <v>3</v>
      </c>
      <c r="G51" s="449">
        <v>4</v>
      </c>
      <c r="H51" s="462"/>
      <c r="I51" s="441">
        <f t="shared" si="6"/>
        <v>24</v>
      </c>
      <c r="J51" s="438">
        <v>1064</v>
      </c>
      <c r="K51" s="438">
        <v>2166</v>
      </c>
      <c r="L51" s="440">
        <f t="shared" si="7"/>
        <v>6</v>
      </c>
    </row>
    <row r="52" spans="1:14" ht="15" x14ac:dyDescent="0.25">
      <c r="A52" s="547"/>
      <c r="B52" s="439">
        <v>429</v>
      </c>
      <c r="C52" s="437" t="s">
        <v>337</v>
      </c>
      <c r="D52" s="449">
        <v>1</v>
      </c>
      <c r="E52" s="449">
        <v>2</v>
      </c>
      <c r="F52" s="449">
        <v>6</v>
      </c>
      <c r="G52" s="449">
        <v>4</v>
      </c>
      <c r="H52" s="462"/>
      <c r="I52" s="441">
        <f t="shared" si="6"/>
        <v>13</v>
      </c>
      <c r="J52" s="438">
        <v>398.5</v>
      </c>
      <c r="K52" s="438">
        <v>747</v>
      </c>
      <c r="L52" s="440">
        <f t="shared" si="7"/>
        <v>3.25</v>
      </c>
      <c r="N52" s="434"/>
    </row>
    <row r="53" spans="1:14" ht="15" x14ac:dyDescent="0.25">
      <c r="A53" s="547"/>
      <c r="B53" s="439">
        <v>444</v>
      </c>
      <c r="C53" s="437" t="s">
        <v>16</v>
      </c>
      <c r="D53" s="449">
        <v>0</v>
      </c>
      <c r="E53" s="449">
        <v>3</v>
      </c>
      <c r="F53" s="449">
        <v>1</v>
      </c>
      <c r="G53" s="449">
        <v>1</v>
      </c>
      <c r="H53" s="462"/>
      <c r="I53" s="441">
        <f t="shared" si="6"/>
        <v>5</v>
      </c>
      <c r="J53" s="483">
        <v>184.04618473895582</v>
      </c>
      <c r="K53" s="438">
        <v>345</v>
      </c>
      <c r="L53" s="482">
        <f t="shared" si="7"/>
        <v>1.25</v>
      </c>
      <c r="M53" s="434"/>
    </row>
    <row r="54" spans="1:14" ht="15.75" thickBot="1" x14ac:dyDescent="0.3">
      <c r="A54" s="548"/>
      <c r="B54" s="549" t="s">
        <v>338</v>
      </c>
      <c r="C54" s="550"/>
      <c r="D54" s="465">
        <f>SUM(D41:D53)</f>
        <v>227</v>
      </c>
      <c r="E54" s="465">
        <f t="shared" ref="E54:L54" si="8">SUM(E41:E53)</f>
        <v>231</v>
      </c>
      <c r="F54" s="465">
        <f>SUM(F41:F53)</f>
        <v>155</v>
      </c>
      <c r="G54" s="465">
        <f>SUM(G41:G53)</f>
        <v>256</v>
      </c>
      <c r="H54" s="468"/>
      <c r="I54" s="442">
        <f t="shared" si="8"/>
        <v>869</v>
      </c>
      <c r="J54" s="443">
        <f t="shared" si="8"/>
        <v>37092.74618473895</v>
      </c>
      <c r="K54" s="443">
        <f t="shared" si="8"/>
        <v>72345</v>
      </c>
      <c r="L54" s="484">
        <f t="shared" si="8"/>
        <v>217.25</v>
      </c>
    </row>
    <row r="55" spans="1:14" ht="10.5" customHeight="1" thickBot="1" x14ac:dyDescent="0.45"/>
    <row r="56" spans="1:14" x14ac:dyDescent="0.4">
      <c r="B56" s="559">
        <v>43556</v>
      </c>
      <c r="C56" s="560"/>
      <c r="D56" s="563" t="s">
        <v>538</v>
      </c>
      <c r="E56" s="563" t="s">
        <v>539</v>
      </c>
      <c r="F56" s="563" t="s">
        <v>540</v>
      </c>
      <c r="G56" s="563" t="s">
        <v>541</v>
      </c>
      <c r="H56" s="551"/>
      <c r="I56" s="553" t="s">
        <v>19</v>
      </c>
      <c r="J56" s="555" t="s">
        <v>548</v>
      </c>
      <c r="K56" s="555" t="s">
        <v>549</v>
      </c>
      <c r="L56" s="557" t="s">
        <v>533</v>
      </c>
      <c r="M56" s="536"/>
      <c r="N56" s="536"/>
    </row>
    <row r="57" spans="1:14" ht="28.5" thickBot="1" x14ac:dyDescent="0.45">
      <c r="B57" s="561"/>
      <c r="C57" s="562"/>
      <c r="D57" s="564"/>
      <c r="E57" s="564"/>
      <c r="F57" s="564"/>
      <c r="G57" s="564"/>
      <c r="H57" s="552"/>
      <c r="I57" s="554"/>
      <c r="J57" s="556"/>
      <c r="K57" s="556"/>
      <c r="L57" s="558"/>
    </row>
    <row r="58" spans="1:14" ht="15" x14ac:dyDescent="0.25">
      <c r="A58" s="546" t="s">
        <v>532</v>
      </c>
      <c r="B58" s="448" t="s">
        <v>15</v>
      </c>
      <c r="C58" s="445" t="s">
        <v>336</v>
      </c>
      <c r="D58" s="446" t="s">
        <v>17</v>
      </c>
      <c r="E58" s="446" t="s">
        <v>17</v>
      </c>
      <c r="F58" s="446" t="s">
        <v>17</v>
      </c>
      <c r="G58" s="446" t="s">
        <v>17</v>
      </c>
      <c r="H58" s="467"/>
      <c r="I58" s="554"/>
      <c r="J58" s="556"/>
      <c r="K58" s="556"/>
      <c r="L58" s="558"/>
    </row>
    <row r="59" spans="1:14" ht="15" x14ac:dyDescent="0.25">
      <c r="A59" s="547"/>
      <c r="B59" s="439">
        <v>401</v>
      </c>
      <c r="C59" s="437" t="s">
        <v>3</v>
      </c>
      <c r="D59" s="449">
        <v>16</v>
      </c>
      <c r="E59" s="449">
        <v>6</v>
      </c>
      <c r="F59" s="449">
        <v>14</v>
      </c>
      <c r="G59" s="449">
        <v>6</v>
      </c>
      <c r="H59" s="462"/>
      <c r="I59" s="451">
        <f>SUM(D59:G59)</f>
        <v>42</v>
      </c>
      <c r="J59" s="452">
        <v>1460</v>
      </c>
      <c r="K59" s="452">
        <v>2978</v>
      </c>
      <c r="L59" s="440">
        <f>AVERAGE(D59:G59)</f>
        <v>10.5</v>
      </c>
    </row>
    <row r="60" spans="1:14" ht="15" x14ac:dyDescent="0.25">
      <c r="A60" s="547"/>
      <c r="B60" s="439">
        <v>402</v>
      </c>
      <c r="C60" s="437" t="s">
        <v>267</v>
      </c>
      <c r="D60" s="449">
        <v>6</v>
      </c>
      <c r="E60" s="449">
        <v>2</v>
      </c>
      <c r="F60" s="449">
        <v>2</v>
      </c>
      <c r="G60" s="449">
        <v>1</v>
      </c>
      <c r="H60" s="462"/>
      <c r="I60" s="451">
        <f>SUM(D60:G60)</f>
        <v>11</v>
      </c>
      <c r="J60" s="463">
        <v>309.5</v>
      </c>
      <c r="K60" s="463">
        <v>520</v>
      </c>
      <c r="L60" s="440">
        <f t="shared" ref="L60:L71" si="9">AVERAGE(D60:G60)</f>
        <v>2.75</v>
      </c>
    </row>
    <row r="61" spans="1:14" ht="15" x14ac:dyDescent="0.25">
      <c r="A61" s="547"/>
      <c r="B61" s="439">
        <v>404</v>
      </c>
      <c r="C61" s="437" t="s">
        <v>268</v>
      </c>
      <c r="D61" s="449">
        <v>7</v>
      </c>
      <c r="E61" s="449">
        <v>3</v>
      </c>
      <c r="F61" s="449">
        <v>4</v>
      </c>
      <c r="G61" s="449">
        <v>7</v>
      </c>
      <c r="H61" s="462"/>
      <c r="I61" s="451">
        <f>SUM(D61:G61)</f>
        <v>21</v>
      </c>
      <c r="J61" s="452">
        <v>1131.5</v>
      </c>
      <c r="K61" s="452">
        <v>2329</v>
      </c>
      <c r="L61" s="440">
        <f t="shared" si="9"/>
        <v>5.25</v>
      </c>
    </row>
    <row r="62" spans="1:14" ht="15" x14ac:dyDescent="0.25">
      <c r="A62" s="547"/>
      <c r="B62" s="439">
        <v>405</v>
      </c>
      <c r="C62" s="437" t="s">
        <v>6</v>
      </c>
      <c r="D62" s="449">
        <v>36</v>
      </c>
      <c r="E62" s="449">
        <v>28</v>
      </c>
      <c r="F62" s="449">
        <v>10</v>
      </c>
      <c r="G62" s="449">
        <v>17</v>
      </c>
      <c r="H62" s="462"/>
      <c r="I62" s="451">
        <f t="shared" ref="I62:I70" si="10">SUM(D62:G62)</f>
        <v>91</v>
      </c>
      <c r="J62" s="452">
        <v>5433.85</v>
      </c>
      <c r="K62" s="452">
        <v>9926</v>
      </c>
      <c r="L62" s="440">
        <f t="shared" si="9"/>
        <v>22.75</v>
      </c>
    </row>
    <row r="63" spans="1:14" ht="15" x14ac:dyDescent="0.25">
      <c r="A63" s="547"/>
      <c r="B63" s="439">
        <v>412</v>
      </c>
      <c r="C63" s="437" t="s">
        <v>7</v>
      </c>
      <c r="D63" s="449">
        <v>14</v>
      </c>
      <c r="E63" s="449">
        <v>15</v>
      </c>
      <c r="F63" s="449">
        <v>6</v>
      </c>
      <c r="G63" s="449">
        <v>13</v>
      </c>
      <c r="H63" s="462"/>
      <c r="I63" s="451">
        <f t="shared" si="10"/>
        <v>48</v>
      </c>
      <c r="J63" s="452">
        <v>1983.5</v>
      </c>
      <c r="K63" s="452">
        <v>3505</v>
      </c>
      <c r="L63" s="440">
        <f t="shared" si="9"/>
        <v>12</v>
      </c>
    </row>
    <row r="64" spans="1:14" ht="15" x14ac:dyDescent="0.25">
      <c r="A64" s="547"/>
      <c r="B64" s="439">
        <v>416</v>
      </c>
      <c r="C64" s="437" t="s">
        <v>8</v>
      </c>
      <c r="D64" s="449">
        <v>104</v>
      </c>
      <c r="E64" s="449">
        <v>92</v>
      </c>
      <c r="F64" s="449">
        <v>84</v>
      </c>
      <c r="G64" s="449">
        <v>108</v>
      </c>
      <c r="H64" s="462"/>
      <c r="I64" s="451">
        <f t="shared" si="10"/>
        <v>388</v>
      </c>
      <c r="J64" s="452">
        <v>19800.5</v>
      </c>
      <c r="K64" s="452">
        <v>37144</v>
      </c>
      <c r="L64" s="440">
        <f t="shared" si="9"/>
        <v>97</v>
      </c>
    </row>
    <row r="65" spans="1:13" ht="15" x14ac:dyDescent="0.25">
      <c r="A65" s="547"/>
      <c r="B65" s="439">
        <v>417</v>
      </c>
      <c r="C65" s="437" t="s">
        <v>9</v>
      </c>
      <c r="D65" s="449">
        <v>11</v>
      </c>
      <c r="E65" s="449">
        <v>10</v>
      </c>
      <c r="F65" s="449">
        <v>4</v>
      </c>
      <c r="G65" s="449">
        <v>9</v>
      </c>
      <c r="H65" s="462"/>
      <c r="I65" s="451">
        <f t="shared" si="10"/>
        <v>34</v>
      </c>
      <c r="J65" s="452">
        <v>1258.5</v>
      </c>
      <c r="K65" s="452">
        <v>2556</v>
      </c>
      <c r="L65" s="440">
        <f t="shared" si="9"/>
        <v>8.5</v>
      </c>
    </row>
    <row r="66" spans="1:13" ht="15" x14ac:dyDescent="0.25">
      <c r="A66" s="547"/>
      <c r="B66" s="439">
        <v>423</v>
      </c>
      <c r="C66" s="437" t="s">
        <v>10</v>
      </c>
      <c r="D66" s="449">
        <v>6</v>
      </c>
      <c r="E66" s="449">
        <v>1</v>
      </c>
      <c r="F66" s="449">
        <v>3</v>
      </c>
      <c r="G66" s="449">
        <v>4</v>
      </c>
      <c r="H66" s="462"/>
      <c r="I66" s="451">
        <f t="shared" si="10"/>
        <v>14</v>
      </c>
      <c r="J66" s="452">
        <v>503</v>
      </c>
      <c r="K66" s="452">
        <v>995</v>
      </c>
      <c r="L66" s="440">
        <f t="shared" si="9"/>
        <v>3.5</v>
      </c>
    </row>
    <row r="67" spans="1:13" ht="15" x14ac:dyDescent="0.25">
      <c r="A67" s="547"/>
      <c r="B67" s="439">
        <v>424</v>
      </c>
      <c r="C67" s="437" t="s">
        <v>11</v>
      </c>
      <c r="D67" s="449">
        <v>31</v>
      </c>
      <c r="E67" s="449">
        <v>24</v>
      </c>
      <c r="F67" s="449">
        <v>23</v>
      </c>
      <c r="G67" s="449">
        <v>26</v>
      </c>
      <c r="H67" s="462"/>
      <c r="I67" s="451">
        <f t="shared" si="10"/>
        <v>104</v>
      </c>
      <c r="J67" s="452">
        <v>4568</v>
      </c>
      <c r="K67" s="452">
        <v>8423</v>
      </c>
      <c r="L67" s="440">
        <f t="shared" si="9"/>
        <v>26</v>
      </c>
    </row>
    <row r="68" spans="1:13" ht="15" x14ac:dyDescent="0.25">
      <c r="A68" s="547"/>
      <c r="B68" s="439">
        <v>425</v>
      </c>
      <c r="C68" s="437" t="s">
        <v>12</v>
      </c>
      <c r="D68" s="449">
        <v>2</v>
      </c>
      <c r="E68" s="449">
        <v>3</v>
      </c>
      <c r="F68" s="449">
        <v>1</v>
      </c>
      <c r="G68" s="449">
        <v>1</v>
      </c>
      <c r="H68" s="462"/>
      <c r="I68" s="451">
        <f t="shared" si="10"/>
        <v>7</v>
      </c>
      <c r="J68" s="452">
        <v>236.5</v>
      </c>
      <c r="K68" s="452">
        <v>373</v>
      </c>
      <c r="L68" s="440">
        <f t="shared" si="9"/>
        <v>1.75</v>
      </c>
    </row>
    <row r="69" spans="1:13" ht="15" x14ac:dyDescent="0.25">
      <c r="A69" s="547"/>
      <c r="B69" s="439">
        <v>426</v>
      </c>
      <c r="C69" s="437" t="s">
        <v>269</v>
      </c>
      <c r="D69" s="449">
        <v>8</v>
      </c>
      <c r="E69" s="449">
        <v>3</v>
      </c>
      <c r="F69" s="449">
        <v>8</v>
      </c>
      <c r="G69" s="449">
        <v>4</v>
      </c>
      <c r="H69" s="462"/>
      <c r="I69" s="451">
        <f t="shared" si="10"/>
        <v>23</v>
      </c>
      <c r="J69" s="452">
        <v>658.5</v>
      </c>
      <c r="K69" s="452">
        <v>1317</v>
      </c>
      <c r="L69" s="440">
        <f t="shared" si="9"/>
        <v>5.75</v>
      </c>
    </row>
    <row r="70" spans="1:13" ht="15" x14ac:dyDescent="0.25">
      <c r="A70" s="547"/>
      <c r="B70" s="439">
        <v>429</v>
      </c>
      <c r="C70" s="437" t="s">
        <v>337</v>
      </c>
      <c r="D70" s="449">
        <v>4</v>
      </c>
      <c r="E70" s="449">
        <v>6</v>
      </c>
      <c r="F70" s="449">
        <v>6</v>
      </c>
      <c r="G70" s="449">
        <v>5</v>
      </c>
      <c r="H70" s="462"/>
      <c r="I70" s="451">
        <f t="shared" si="10"/>
        <v>21</v>
      </c>
      <c r="J70" s="452">
        <v>754.5</v>
      </c>
      <c r="K70" s="452">
        <v>1546</v>
      </c>
      <c r="L70" s="440">
        <f t="shared" si="9"/>
        <v>5.25</v>
      </c>
    </row>
    <row r="71" spans="1:13" ht="15" x14ac:dyDescent="0.25">
      <c r="A71" s="547"/>
      <c r="B71" s="439">
        <v>444</v>
      </c>
      <c r="C71" s="437" t="s">
        <v>16</v>
      </c>
      <c r="D71" s="449">
        <v>1</v>
      </c>
      <c r="E71" s="449">
        <v>0</v>
      </c>
      <c r="F71" s="449">
        <v>0</v>
      </c>
      <c r="G71" s="449">
        <v>0</v>
      </c>
      <c r="H71" s="462"/>
      <c r="I71" s="441">
        <v>1</v>
      </c>
      <c r="J71" s="438">
        <v>38.299999999999997</v>
      </c>
      <c r="K71" s="438">
        <v>69</v>
      </c>
      <c r="L71" s="440">
        <f t="shared" si="9"/>
        <v>0.25</v>
      </c>
      <c r="M71" s="434"/>
    </row>
    <row r="72" spans="1:13" ht="15.75" thickBot="1" x14ac:dyDescent="0.3">
      <c r="A72" s="548"/>
      <c r="B72" s="549" t="s">
        <v>338</v>
      </c>
      <c r="C72" s="550"/>
      <c r="D72" s="465">
        <f>SUM(D59:D71)</f>
        <v>246</v>
      </c>
      <c r="E72" s="465">
        <f>SUM(E59:E71)</f>
        <v>193</v>
      </c>
      <c r="F72" s="465">
        <f>SUM(F59:F71)</f>
        <v>165</v>
      </c>
      <c r="G72" s="465">
        <f>SUM(G59:G71)</f>
        <v>201</v>
      </c>
      <c r="H72" s="468"/>
      <c r="I72" s="442">
        <f t="shared" ref="I72:L72" si="11">SUM(I59:I71)</f>
        <v>805</v>
      </c>
      <c r="J72" s="443">
        <f>SUM(J59:J71)</f>
        <v>38136.15</v>
      </c>
      <c r="K72" s="443">
        <f t="shared" si="11"/>
        <v>71681</v>
      </c>
      <c r="L72" s="444">
        <f t="shared" si="11"/>
        <v>201.25</v>
      </c>
    </row>
    <row r="73" spans="1:13" ht="10.5" customHeight="1" thickBot="1" x14ac:dyDescent="0.45"/>
    <row r="74" spans="1:13" x14ac:dyDescent="0.4">
      <c r="B74" s="559">
        <v>43586</v>
      </c>
      <c r="C74" s="560"/>
      <c r="D74" s="563" t="s">
        <v>553</v>
      </c>
      <c r="E74" s="563" t="s">
        <v>554</v>
      </c>
      <c r="F74" s="563" t="s">
        <v>555</v>
      </c>
      <c r="G74" s="563" t="s">
        <v>556</v>
      </c>
      <c r="H74" s="551" t="s">
        <v>557</v>
      </c>
      <c r="I74" s="553" t="s">
        <v>19</v>
      </c>
      <c r="J74" s="555" t="s">
        <v>548</v>
      </c>
      <c r="K74" s="555" t="s">
        <v>549</v>
      </c>
      <c r="L74" s="557" t="s">
        <v>533</v>
      </c>
    </row>
    <row r="75" spans="1:13" ht="28.5" thickBot="1" x14ac:dyDescent="0.45">
      <c r="B75" s="561"/>
      <c r="C75" s="562"/>
      <c r="D75" s="564"/>
      <c r="E75" s="564"/>
      <c r="F75" s="564"/>
      <c r="G75" s="564"/>
      <c r="H75" s="552"/>
      <c r="I75" s="554"/>
      <c r="J75" s="556"/>
      <c r="K75" s="556"/>
      <c r="L75" s="558"/>
    </row>
    <row r="76" spans="1:13" ht="15" x14ac:dyDescent="0.25">
      <c r="A76" s="546" t="s">
        <v>550</v>
      </c>
      <c r="B76" s="448" t="s">
        <v>15</v>
      </c>
      <c r="C76" s="445" t="s">
        <v>336</v>
      </c>
      <c r="D76" s="446" t="s">
        <v>17</v>
      </c>
      <c r="E76" s="446" t="s">
        <v>17</v>
      </c>
      <c r="F76" s="446" t="s">
        <v>17</v>
      </c>
      <c r="G76" s="446" t="s">
        <v>17</v>
      </c>
      <c r="H76" s="446" t="s">
        <v>17</v>
      </c>
      <c r="I76" s="554"/>
      <c r="J76" s="556"/>
      <c r="K76" s="556"/>
      <c r="L76" s="558"/>
    </row>
    <row r="77" spans="1:13" ht="15" x14ac:dyDescent="0.25">
      <c r="A77" s="547"/>
      <c r="B77" s="439">
        <v>401</v>
      </c>
      <c r="C77" s="437" t="s">
        <v>3</v>
      </c>
      <c r="D77" s="449">
        <v>10</v>
      </c>
      <c r="E77" s="449">
        <v>9</v>
      </c>
      <c r="F77" s="449">
        <v>7</v>
      </c>
      <c r="G77" s="449">
        <v>7</v>
      </c>
      <c r="H77" s="462">
        <v>7</v>
      </c>
      <c r="I77" s="451">
        <f>SUM(D77:H77)</f>
        <v>40</v>
      </c>
      <c r="J77" s="485">
        <v>1352</v>
      </c>
      <c r="K77" s="485">
        <v>2766</v>
      </c>
      <c r="L77" s="482">
        <f>AVERAGE(D77:G77)</f>
        <v>8.25</v>
      </c>
    </row>
    <row r="78" spans="1:13" ht="15" x14ac:dyDescent="0.25">
      <c r="A78" s="547"/>
      <c r="B78" s="439">
        <v>402</v>
      </c>
      <c r="C78" s="437" t="s">
        <v>267</v>
      </c>
      <c r="D78" s="449">
        <v>4</v>
      </c>
      <c r="E78" s="449">
        <v>1</v>
      </c>
      <c r="F78" s="449">
        <v>1</v>
      </c>
      <c r="G78" s="449">
        <v>4</v>
      </c>
      <c r="H78" s="462">
        <v>6</v>
      </c>
      <c r="I78" s="451">
        <f t="shared" ref="I78:I89" si="12">SUM(D78:H78)</f>
        <v>16</v>
      </c>
      <c r="J78" s="486">
        <v>539</v>
      </c>
      <c r="K78" s="486">
        <v>1114</v>
      </c>
      <c r="L78" s="482">
        <f t="shared" ref="L78:L89" si="13">AVERAGE(D78:G78)</f>
        <v>2.5</v>
      </c>
    </row>
    <row r="79" spans="1:13" ht="15" x14ac:dyDescent="0.25">
      <c r="A79" s="547"/>
      <c r="B79" s="439">
        <v>404</v>
      </c>
      <c r="C79" s="437" t="s">
        <v>268</v>
      </c>
      <c r="D79" s="449">
        <v>5</v>
      </c>
      <c r="E79" s="449">
        <v>1</v>
      </c>
      <c r="F79" s="449">
        <v>5</v>
      </c>
      <c r="G79" s="449">
        <v>6</v>
      </c>
      <c r="H79" s="462">
        <v>4</v>
      </c>
      <c r="I79" s="451">
        <f t="shared" si="12"/>
        <v>21</v>
      </c>
      <c r="J79" s="485">
        <v>883</v>
      </c>
      <c r="K79" s="485">
        <v>1785</v>
      </c>
      <c r="L79" s="482">
        <f t="shared" si="13"/>
        <v>4.25</v>
      </c>
    </row>
    <row r="80" spans="1:13" ht="15" x14ac:dyDescent="0.25">
      <c r="A80" s="547"/>
      <c r="B80" s="439">
        <v>405</v>
      </c>
      <c r="C80" s="437" t="s">
        <v>6</v>
      </c>
      <c r="D80" s="449">
        <v>30</v>
      </c>
      <c r="E80" s="449">
        <v>17</v>
      </c>
      <c r="F80" s="449">
        <v>26</v>
      </c>
      <c r="G80" s="449">
        <v>16</v>
      </c>
      <c r="H80" s="462">
        <v>27</v>
      </c>
      <c r="I80" s="451">
        <f t="shared" si="12"/>
        <v>116</v>
      </c>
      <c r="J80" s="485">
        <v>4691.5</v>
      </c>
      <c r="K80" s="485">
        <v>9630</v>
      </c>
      <c r="L80" s="482">
        <f t="shared" si="13"/>
        <v>22.25</v>
      </c>
    </row>
    <row r="81" spans="1:12" ht="15" x14ac:dyDescent="0.25">
      <c r="A81" s="547"/>
      <c r="B81" s="439">
        <v>412</v>
      </c>
      <c r="C81" s="437" t="s">
        <v>7</v>
      </c>
      <c r="D81" s="449">
        <v>11</v>
      </c>
      <c r="E81" s="449">
        <v>7</v>
      </c>
      <c r="F81" s="449">
        <v>4</v>
      </c>
      <c r="G81" s="449">
        <v>13</v>
      </c>
      <c r="H81" s="462">
        <v>13</v>
      </c>
      <c r="I81" s="451">
        <f t="shared" si="12"/>
        <v>48</v>
      </c>
      <c r="J81" s="485">
        <v>1893</v>
      </c>
      <c r="K81" s="485">
        <v>3849</v>
      </c>
      <c r="L81" s="482">
        <f t="shared" si="13"/>
        <v>8.75</v>
      </c>
    </row>
    <row r="82" spans="1:12" ht="15" x14ac:dyDescent="0.25">
      <c r="A82" s="547"/>
      <c r="B82" s="439">
        <v>416</v>
      </c>
      <c r="C82" s="437" t="s">
        <v>8</v>
      </c>
      <c r="D82" s="449">
        <v>132</v>
      </c>
      <c r="E82" s="449">
        <v>88</v>
      </c>
      <c r="F82" s="449">
        <v>54</v>
      </c>
      <c r="G82" s="449">
        <v>75</v>
      </c>
      <c r="H82" s="462">
        <v>58</v>
      </c>
      <c r="I82" s="451">
        <f t="shared" si="12"/>
        <v>407</v>
      </c>
      <c r="J82" s="485">
        <v>20193</v>
      </c>
      <c r="K82" s="485">
        <v>41962</v>
      </c>
      <c r="L82" s="482">
        <f t="shared" si="13"/>
        <v>87.25</v>
      </c>
    </row>
    <row r="83" spans="1:12" ht="15" x14ac:dyDescent="0.25">
      <c r="A83" s="547"/>
      <c r="B83" s="439">
        <v>417</v>
      </c>
      <c r="C83" s="437" t="s">
        <v>9</v>
      </c>
      <c r="D83" s="449">
        <v>5</v>
      </c>
      <c r="E83" s="449">
        <v>4</v>
      </c>
      <c r="F83" s="449">
        <v>2</v>
      </c>
      <c r="G83" s="449">
        <v>6</v>
      </c>
      <c r="H83" s="462">
        <v>9</v>
      </c>
      <c r="I83" s="451">
        <f t="shared" si="12"/>
        <v>26</v>
      </c>
      <c r="J83" s="485">
        <v>757.5</v>
      </c>
      <c r="K83" s="485">
        <v>1533</v>
      </c>
      <c r="L83" s="482">
        <f t="shared" si="13"/>
        <v>4.25</v>
      </c>
    </row>
    <row r="84" spans="1:12" ht="15" x14ac:dyDescent="0.25">
      <c r="A84" s="547"/>
      <c r="B84" s="439">
        <v>423</v>
      </c>
      <c r="C84" s="437" t="s">
        <v>10</v>
      </c>
      <c r="D84" s="449">
        <v>10</v>
      </c>
      <c r="E84" s="449">
        <v>2</v>
      </c>
      <c r="F84" s="449">
        <v>0</v>
      </c>
      <c r="G84" s="449">
        <v>1</v>
      </c>
      <c r="H84" s="462">
        <v>4</v>
      </c>
      <c r="I84" s="451">
        <f t="shared" si="12"/>
        <v>17</v>
      </c>
      <c r="J84" s="485">
        <v>612.5</v>
      </c>
      <c r="K84" s="485">
        <v>1249</v>
      </c>
      <c r="L84" s="482">
        <f t="shared" si="13"/>
        <v>3.25</v>
      </c>
    </row>
    <row r="85" spans="1:12" ht="15" x14ac:dyDescent="0.25">
      <c r="A85" s="547"/>
      <c r="B85" s="439">
        <v>424</v>
      </c>
      <c r="C85" s="437" t="s">
        <v>11</v>
      </c>
      <c r="D85" s="449">
        <v>29</v>
      </c>
      <c r="E85" s="449">
        <v>16</v>
      </c>
      <c r="F85" s="449">
        <v>12</v>
      </c>
      <c r="G85" s="449">
        <v>15</v>
      </c>
      <c r="H85" s="462">
        <v>23</v>
      </c>
      <c r="I85" s="451">
        <f t="shared" si="12"/>
        <v>95</v>
      </c>
      <c r="J85" s="485">
        <v>3120.5</v>
      </c>
      <c r="K85" s="485">
        <v>6388</v>
      </c>
      <c r="L85" s="482">
        <f t="shared" si="13"/>
        <v>18</v>
      </c>
    </row>
    <row r="86" spans="1:12" ht="15" x14ac:dyDescent="0.25">
      <c r="A86" s="547"/>
      <c r="B86" s="439">
        <v>425</v>
      </c>
      <c r="C86" s="437" t="s">
        <v>12</v>
      </c>
      <c r="D86" s="449">
        <v>1</v>
      </c>
      <c r="E86" s="449">
        <v>2</v>
      </c>
      <c r="F86" s="449">
        <v>0</v>
      </c>
      <c r="G86" s="449">
        <v>2</v>
      </c>
      <c r="H86" s="462">
        <v>3</v>
      </c>
      <c r="I86" s="451">
        <f t="shared" si="12"/>
        <v>8</v>
      </c>
      <c r="J86" s="485">
        <v>272</v>
      </c>
      <c r="K86" s="485">
        <v>557</v>
      </c>
      <c r="L86" s="482">
        <f t="shared" si="13"/>
        <v>1.25</v>
      </c>
    </row>
    <row r="87" spans="1:12" ht="15" x14ac:dyDescent="0.25">
      <c r="A87" s="547"/>
      <c r="B87" s="439">
        <v>426</v>
      </c>
      <c r="C87" s="437" t="s">
        <v>269</v>
      </c>
      <c r="D87" s="449">
        <v>2</v>
      </c>
      <c r="E87" s="449">
        <v>2</v>
      </c>
      <c r="F87" s="449">
        <v>5</v>
      </c>
      <c r="G87" s="449">
        <v>6</v>
      </c>
      <c r="H87" s="462">
        <v>1</v>
      </c>
      <c r="I87" s="451">
        <f t="shared" si="12"/>
        <v>16</v>
      </c>
      <c r="J87" s="485">
        <v>483</v>
      </c>
      <c r="K87" s="485">
        <v>968</v>
      </c>
      <c r="L87" s="482">
        <f t="shared" si="13"/>
        <v>3.75</v>
      </c>
    </row>
    <row r="88" spans="1:12" ht="15" x14ac:dyDescent="0.25">
      <c r="A88" s="547"/>
      <c r="B88" s="439">
        <v>429</v>
      </c>
      <c r="C88" s="437" t="s">
        <v>337</v>
      </c>
      <c r="D88" s="449">
        <v>5</v>
      </c>
      <c r="E88" s="449">
        <v>5</v>
      </c>
      <c r="F88" s="449">
        <v>0</v>
      </c>
      <c r="G88" s="449">
        <v>1</v>
      </c>
      <c r="H88" s="462">
        <v>2</v>
      </c>
      <c r="I88" s="451">
        <f t="shared" si="12"/>
        <v>13</v>
      </c>
      <c r="J88" s="485">
        <v>637.5</v>
      </c>
      <c r="K88" s="485">
        <v>1310</v>
      </c>
      <c r="L88" s="482">
        <f t="shared" si="13"/>
        <v>2.75</v>
      </c>
    </row>
    <row r="89" spans="1:12" ht="15" x14ac:dyDescent="0.25">
      <c r="A89" s="547"/>
      <c r="B89" s="439">
        <v>444</v>
      </c>
      <c r="C89" s="437" t="s">
        <v>16</v>
      </c>
      <c r="D89" s="449">
        <v>0</v>
      </c>
      <c r="E89" s="449">
        <v>1</v>
      </c>
      <c r="F89" s="449">
        <v>0</v>
      </c>
      <c r="G89" s="449">
        <v>0</v>
      </c>
      <c r="H89" s="462">
        <v>0</v>
      </c>
      <c r="I89" s="451">
        <f t="shared" si="12"/>
        <v>1</v>
      </c>
      <c r="J89" s="483">
        <v>34.5</v>
      </c>
      <c r="K89" s="483">
        <v>69</v>
      </c>
      <c r="L89" s="482">
        <f t="shared" si="13"/>
        <v>0.25</v>
      </c>
    </row>
    <row r="90" spans="1:12" ht="15.75" thickBot="1" x14ac:dyDescent="0.3">
      <c r="A90" s="548"/>
      <c r="B90" s="549" t="s">
        <v>338</v>
      </c>
      <c r="C90" s="550"/>
      <c r="D90" s="465">
        <f>SUM(D77:D89)</f>
        <v>244</v>
      </c>
      <c r="E90" s="465">
        <f>SUM(E77:E89)</f>
        <v>155</v>
      </c>
      <c r="F90" s="465">
        <f>SUM(F77:F89)</f>
        <v>116</v>
      </c>
      <c r="G90" s="465">
        <f>SUM(G77:G89)</f>
        <v>152</v>
      </c>
      <c r="H90" s="468">
        <f>SUM(H77:H89)</f>
        <v>157</v>
      </c>
      <c r="I90" s="442">
        <f t="shared" ref="I90" si="14">SUM(I77:I89)</f>
        <v>824</v>
      </c>
      <c r="J90" s="443">
        <f>SUM(J77:J89)</f>
        <v>35469</v>
      </c>
      <c r="K90" s="443">
        <f t="shared" ref="K90:L90" si="15">SUM(K77:K89)</f>
        <v>73180</v>
      </c>
      <c r="L90" s="444">
        <f t="shared" si="15"/>
        <v>166.75</v>
      </c>
    </row>
    <row r="91" spans="1:12" ht="9" customHeight="1" thickBot="1" x14ac:dyDescent="0.45"/>
    <row r="92" spans="1:12" x14ac:dyDescent="0.4">
      <c r="B92" s="559">
        <v>43617</v>
      </c>
      <c r="C92" s="560"/>
      <c r="D92" s="563" t="s">
        <v>568</v>
      </c>
      <c r="E92" s="563" t="s">
        <v>569</v>
      </c>
      <c r="F92" s="563" t="s">
        <v>570</v>
      </c>
      <c r="G92" s="563" t="s">
        <v>571</v>
      </c>
      <c r="H92" s="551"/>
      <c r="I92" s="553" t="s">
        <v>19</v>
      </c>
      <c r="J92" s="555" t="s">
        <v>548</v>
      </c>
      <c r="K92" s="555" t="s">
        <v>549</v>
      </c>
      <c r="L92" s="557" t="s">
        <v>533</v>
      </c>
    </row>
    <row r="93" spans="1:12" ht="28.5" thickBot="1" x14ac:dyDescent="0.45">
      <c r="B93" s="561"/>
      <c r="C93" s="562"/>
      <c r="D93" s="564"/>
      <c r="E93" s="564"/>
      <c r="F93" s="564"/>
      <c r="G93" s="564"/>
      <c r="H93" s="552"/>
      <c r="I93" s="554"/>
      <c r="J93" s="556"/>
      <c r="K93" s="556"/>
      <c r="L93" s="558"/>
    </row>
    <row r="94" spans="1:12" ht="15" x14ac:dyDescent="0.25">
      <c r="A94" s="546" t="s">
        <v>572</v>
      </c>
      <c r="B94" s="448" t="s">
        <v>15</v>
      </c>
      <c r="C94" s="445" t="s">
        <v>336</v>
      </c>
      <c r="D94" s="446" t="s">
        <v>17</v>
      </c>
      <c r="E94" s="446" t="s">
        <v>17</v>
      </c>
      <c r="F94" s="446" t="s">
        <v>17</v>
      </c>
      <c r="G94" s="446" t="s">
        <v>17</v>
      </c>
      <c r="H94" s="446" t="s">
        <v>17</v>
      </c>
      <c r="I94" s="554"/>
      <c r="J94" s="556"/>
      <c r="K94" s="556"/>
      <c r="L94" s="558"/>
    </row>
    <row r="95" spans="1:12" ht="15" x14ac:dyDescent="0.25">
      <c r="A95" s="547"/>
      <c r="B95" s="439">
        <v>401</v>
      </c>
      <c r="C95" s="437" t="s">
        <v>3</v>
      </c>
      <c r="D95" s="449">
        <v>11</v>
      </c>
      <c r="E95" s="449">
        <v>11</v>
      </c>
      <c r="F95" s="449">
        <v>0</v>
      </c>
      <c r="G95" s="449">
        <v>13</v>
      </c>
      <c r="H95" s="462"/>
      <c r="I95" s="451">
        <f>SUM(D95:H95)</f>
        <v>35</v>
      </c>
      <c r="J95" s="485">
        <v>1299.5</v>
      </c>
      <c r="K95" s="485">
        <v>2666</v>
      </c>
      <c r="L95" s="482">
        <f>AVERAGE(D95:G95)</f>
        <v>8.75</v>
      </c>
    </row>
    <row r="96" spans="1:12" ht="15" x14ac:dyDescent="0.25">
      <c r="A96" s="547"/>
      <c r="B96" s="439">
        <v>402</v>
      </c>
      <c r="C96" s="437" t="s">
        <v>267</v>
      </c>
      <c r="D96" s="449">
        <v>4</v>
      </c>
      <c r="E96" s="449">
        <v>6</v>
      </c>
      <c r="F96" s="449">
        <v>1</v>
      </c>
      <c r="G96" s="449">
        <v>5</v>
      </c>
      <c r="H96" s="462"/>
      <c r="I96" s="451">
        <f t="shared" ref="I96:I107" si="16">SUM(D96:H96)</f>
        <v>16</v>
      </c>
      <c r="J96" s="486">
        <v>724.2</v>
      </c>
      <c r="K96" s="486">
        <v>1344</v>
      </c>
      <c r="L96" s="482">
        <f t="shared" ref="L96:L107" si="17">AVERAGE(D96:G96)</f>
        <v>4</v>
      </c>
    </row>
    <row r="97" spans="1:12" ht="15" x14ac:dyDescent="0.25">
      <c r="A97" s="547"/>
      <c r="B97" s="439">
        <v>404</v>
      </c>
      <c r="C97" s="437" t="s">
        <v>268</v>
      </c>
      <c r="D97" s="449">
        <v>11</v>
      </c>
      <c r="E97" s="449">
        <v>2</v>
      </c>
      <c r="F97" s="449">
        <v>11</v>
      </c>
      <c r="G97" s="449">
        <v>13</v>
      </c>
      <c r="H97" s="462"/>
      <c r="I97" s="451">
        <f t="shared" si="16"/>
        <v>37</v>
      </c>
      <c r="J97" s="485">
        <v>724.2</v>
      </c>
      <c r="K97" s="485">
        <v>1344</v>
      </c>
      <c r="L97" s="482">
        <f t="shared" si="17"/>
        <v>9.25</v>
      </c>
    </row>
    <row r="98" spans="1:12" ht="15" x14ac:dyDescent="0.25">
      <c r="A98" s="547"/>
      <c r="B98" s="439">
        <v>405</v>
      </c>
      <c r="C98" s="437" t="s">
        <v>6</v>
      </c>
      <c r="D98" s="449">
        <v>26</v>
      </c>
      <c r="E98" s="449">
        <v>17</v>
      </c>
      <c r="F98" s="449">
        <v>6</v>
      </c>
      <c r="G98" s="449">
        <v>14</v>
      </c>
      <c r="H98" s="462"/>
      <c r="I98" s="451">
        <f t="shared" si="16"/>
        <v>63</v>
      </c>
      <c r="J98" s="485">
        <v>2505</v>
      </c>
      <c r="K98" s="485">
        <v>5172</v>
      </c>
      <c r="L98" s="482">
        <f t="shared" si="17"/>
        <v>15.75</v>
      </c>
    </row>
    <row r="99" spans="1:12" ht="15" x14ac:dyDescent="0.25">
      <c r="A99" s="547"/>
      <c r="B99" s="439">
        <v>412</v>
      </c>
      <c r="C99" s="437" t="s">
        <v>7</v>
      </c>
      <c r="D99" s="449">
        <v>9</v>
      </c>
      <c r="E99" s="449">
        <v>14</v>
      </c>
      <c r="F99" s="449">
        <v>6</v>
      </c>
      <c r="G99" s="449">
        <v>12</v>
      </c>
      <c r="H99" s="462"/>
      <c r="I99" s="451">
        <f t="shared" si="16"/>
        <v>41</v>
      </c>
      <c r="J99" s="485">
        <v>1991.3999999999999</v>
      </c>
      <c r="K99" s="485">
        <v>3862</v>
      </c>
      <c r="L99" s="482">
        <f t="shared" si="17"/>
        <v>10.25</v>
      </c>
    </row>
    <row r="100" spans="1:12" ht="15" x14ac:dyDescent="0.25">
      <c r="A100" s="547"/>
      <c r="B100" s="439">
        <v>416</v>
      </c>
      <c r="C100" s="437" t="s">
        <v>8</v>
      </c>
      <c r="D100" s="449">
        <v>158</v>
      </c>
      <c r="E100" s="449">
        <v>95</v>
      </c>
      <c r="F100" s="449">
        <v>105</v>
      </c>
      <c r="G100" s="449">
        <v>147</v>
      </c>
      <c r="H100" s="462"/>
      <c r="I100" s="451">
        <f t="shared" si="16"/>
        <v>505</v>
      </c>
      <c r="J100" s="485">
        <v>22296.35</v>
      </c>
      <c r="K100" s="485">
        <v>45951</v>
      </c>
      <c r="L100" s="482">
        <f t="shared" si="17"/>
        <v>126.25</v>
      </c>
    </row>
    <row r="101" spans="1:12" ht="15" x14ac:dyDescent="0.25">
      <c r="A101" s="547"/>
      <c r="B101" s="439">
        <v>417</v>
      </c>
      <c r="C101" s="437" t="s">
        <v>9</v>
      </c>
      <c r="D101" s="449">
        <v>9</v>
      </c>
      <c r="E101" s="449">
        <v>7</v>
      </c>
      <c r="F101" s="449">
        <v>7</v>
      </c>
      <c r="G101" s="449">
        <v>4</v>
      </c>
      <c r="H101" s="462"/>
      <c r="I101" s="451">
        <f t="shared" si="16"/>
        <v>27</v>
      </c>
      <c r="J101" s="485">
        <v>836</v>
      </c>
      <c r="K101" s="485">
        <v>1684</v>
      </c>
      <c r="L101" s="482">
        <f t="shared" si="17"/>
        <v>6.75</v>
      </c>
    </row>
    <row r="102" spans="1:12" ht="15" x14ac:dyDescent="0.25">
      <c r="A102" s="547"/>
      <c r="B102" s="439">
        <v>423</v>
      </c>
      <c r="C102" s="437" t="s">
        <v>10</v>
      </c>
      <c r="D102" s="449">
        <v>1</v>
      </c>
      <c r="E102" s="449">
        <v>0</v>
      </c>
      <c r="F102" s="449">
        <v>1</v>
      </c>
      <c r="G102" s="449">
        <v>1</v>
      </c>
      <c r="H102" s="462"/>
      <c r="I102" s="451">
        <f t="shared" si="16"/>
        <v>3</v>
      </c>
      <c r="J102" s="485">
        <v>108.5</v>
      </c>
      <c r="K102" s="485">
        <v>221</v>
      </c>
      <c r="L102" s="482">
        <f t="shared" si="17"/>
        <v>0.75</v>
      </c>
    </row>
    <row r="103" spans="1:12" ht="15" x14ac:dyDescent="0.25">
      <c r="A103" s="547"/>
      <c r="B103" s="439">
        <v>424</v>
      </c>
      <c r="C103" s="437" t="s">
        <v>11</v>
      </c>
      <c r="D103" s="449">
        <v>38</v>
      </c>
      <c r="E103" s="449">
        <v>19</v>
      </c>
      <c r="F103" s="449">
        <v>13</v>
      </c>
      <c r="G103" s="449">
        <v>37</v>
      </c>
      <c r="H103" s="462"/>
      <c r="I103" s="451">
        <f t="shared" si="16"/>
        <v>107</v>
      </c>
      <c r="J103" s="485">
        <v>3702.5</v>
      </c>
      <c r="K103" s="485">
        <v>7638</v>
      </c>
      <c r="L103" s="482">
        <f t="shared" si="17"/>
        <v>26.75</v>
      </c>
    </row>
    <row r="104" spans="1:12" ht="15" x14ac:dyDescent="0.25">
      <c r="A104" s="547"/>
      <c r="B104" s="439">
        <v>425</v>
      </c>
      <c r="C104" s="437" t="s">
        <v>12</v>
      </c>
      <c r="D104" s="449">
        <v>3</v>
      </c>
      <c r="E104" s="449">
        <v>2</v>
      </c>
      <c r="F104" s="449">
        <v>0</v>
      </c>
      <c r="G104" s="449">
        <v>2</v>
      </c>
      <c r="H104" s="462"/>
      <c r="I104" s="451">
        <f t="shared" si="16"/>
        <v>7</v>
      </c>
      <c r="J104" s="485">
        <v>248</v>
      </c>
      <c r="K104" s="485">
        <v>506</v>
      </c>
      <c r="L104" s="482">
        <f t="shared" si="17"/>
        <v>1.75</v>
      </c>
    </row>
    <row r="105" spans="1:12" ht="15" x14ac:dyDescent="0.25">
      <c r="A105" s="547"/>
      <c r="B105" s="439">
        <v>426</v>
      </c>
      <c r="C105" s="437" t="s">
        <v>269</v>
      </c>
      <c r="D105" s="449">
        <v>8</v>
      </c>
      <c r="E105" s="449">
        <v>4</v>
      </c>
      <c r="F105" s="449">
        <v>6</v>
      </c>
      <c r="G105" s="449">
        <v>12</v>
      </c>
      <c r="H105" s="462"/>
      <c r="I105" s="451">
        <f t="shared" si="16"/>
        <v>30</v>
      </c>
      <c r="J105" s="485">
        <v>1014.5</v>
      </c>
      <c r="K105" s="485">
        <v>2066</v>
      </c>
      <c r="L105" s="482">
        <f t="shared" si="17"/>
        <v>7.5</v>
      </c>
    </row>
    <row r="106" spans="1:12" ht="15" x14ac:dyDescent="0.25">
      <c r="A106" s="547"/>
      <c r="B106" s="439">
        <v>429</v>
      </c>
      <c r="C106" s="437" t="s">
        <v>337</v>
      </c>
      <c r="D106" s="449">
        <v>9</v>
      </c>
      <c r="E106" s="449">
        <v>0</v>
      </c>
      <c r="F106" s="449">
        <v>1</v>
      </c>
      <c r="G106" s="449">
        <v>4</v>
      </c>
      <c r="H106" s="462"/>
      <c r="I106" s="451">
        <f t="shared" si="16"/>
        <v>14</v>
      </c>
      <c r="J106" s="485">
        <v>474.5</v>
      </c>
      <c r="K106" s="485">
        <v>963</v>
      </c>
      <c r="L106" s="482">
        <f t="shared" si="17"/>
        <v>3.5</v>
      </c>
    </row>
    <row r="107" spans="1:12" ht="15" x14ac:dyDescent="0.25">
      <c r="A107" s="547"/>
      <c r="B107" s="439">
        <v>444</v>
      </c>
      <c r="C107" s="437" t="s">
        <v>16</v>
      </c>
      <c r="D107" s="449">
        <v>1</v>
      </c>
      <c r="E107" s="449">
        <v>0</v>
      </c>
      <c r="F107" s="449">
        <v>0</v>
      </c>
      <c r="G107" s="449">
        <v>0</v>
      </c>
      <c r="H107" s="462"/>
      <c r="I107" s="451">
        <f t="shared" si="16"/>
        <v>1</v>
      </c>
      <c r="J107" s="483">
        <v>29.5</v>
      </c>
      <c r="K107" s="483">
        <v>59</v>
      </c>
      <c r="L107" s="482">
        <f t="shared" si="17"/>
        <v>0.25</v>
      </c>
    </row>
    <row r="108" spans="1:12" ht="15.75" thickBot="1" x14ac:dyDescent="0.3">
      <c r="A108" s="548"/>
      <c r="B108" s="549" t="s">
        <v>338</v>
      </c>
      <c r="C108" s="550"/>
      <c r="D108" s="465">
        <f>SUM(D95:D107)</f>
        <v>288</v>
      </c>
      <c r="E108" s="465">
        <f>SUM(E95:E107)</f>
        <v>177</v>
      </c>
      <c r="F108" s="465">
        <f>SUM(F95:F107)</f>
        <v>157</v>
      </c>
      <c r="G108" s="465">
        <f>SUM(G95:G107)</f>
        <v>264</v>
      </c>
      <c r="H108" s="468">
        <f>SUM(H95:H107)</f>
        <v>0</v>
      </c>
      <c r="I108" s="442">
        <f t="shared" ref="I108" si="18">SUM(I95:I107)</f>
        <v>886</v>
      </c>
      <c r="J108" s="443">
        <f>SUM(J95:J107)</f>
        <v>35954.149999999994</v>
      </c>
      <c r="K108" s="443">
        <f t="shared" ref="K108:L108" si="19">SUM(K95:K107)</f>
        <v>73476</v>
      </c>
      <c r="L108" s="444">
        <f t="shared" si="19"/>
        <v>221.5</v>
      </c>
    </row>
    <row r="109" spans="1:12" ht="28.5" thickBot="1" x14ac:dyDescent="0.45"/>
    <row r="110" spans="1:12" x14ac:dyDescent="0.4">
      <c r="B110" s="559">
        <v>43647</v>
      </c>
      <c r="C110" s="560"/>
      <c r="D110" s="563" t="s">
        <v>574</v>
      </c>
      <c r="E110" s="563" t="s">
        <v>575</v>
      </c>
      <c r="F110" s="563" t="s">
        <v>576</v>
      </c>
      <c r="G110" s="563" t="s">
        <v>577</v>
      </c>
      <c r="H110" s="551" t="s">
        <v>578</v>
      </c>
      <c r="I110" s="553" t="s">
        <v>19</v>
      </c>
      <c r="J110" s="555" t="s">
        <v>548</v>
      </c>
      <c r="K110" s="555" t="s">
        <v>549</v>
      </c>
      <c r="L110" s="557" t="s">
        <v>533</v>
      </c>
    </row>
    <row r="111" spans="1:12" ht="28.5" thickBot="1" x14ac:dyDescent="0.45">
      <c r="B111" s="561"/>
      <c r="C111" s="562"/>
      <c r="D111" s="564"/>
      <c r="E111" s="564"/>
      <c r="F111" s="564"/>
      <c r="G111" s="564"/>
      <c r="H111" s="552"/>
      <c r="I111" s="554"/>
      <c r="J111" s="556"/>
      <c r="K111" s="556"/>
      <c r="L111" s="558"/>
    </row>
    <row r="112" spans="1:12" ht="15" x14ac:dyDescent="0.25">
      <c r="A112" s="546" t="s">
        <v>573</v>
      </c>
      <c r="B112" s="448" t="s">
        <v>15</v>
      </c>
      <c r="C112" s="445" t="s">
        <v>336</v>
      </c>
      <c r="D112" s="446" t="s">
        <v>17</v>
      </c>
      <c r="E112" s="446" t="s">
        <v>17</v>
      </c>
      <c r="F112" s="446" t="s">
        <v>17</v>
      </c>
      <c r="G112" s="446" t="s">
        <v>17</v>
      </c>
      <c r="H112" s="446" t="s">
        <v>17</v>
      </c>
      <c r="I112" s="554"/>
      <c r="J112" s="556"/>
      <c r="K112" s="556"/>
      <c r="L112" s="558"/>
    </row>
    <row r="113" spans="1:12" ht="15" x14ac:dyDescent="0.25">
      <c r="A113" s="547"/>
      <c r="B113" s="439">
        <v>401</v>
      </c>
      <c r="C113" s="437" t="s">
        <v>3</v>
      </c>
      <c r="D113" s="449">
        <v>6</v>
      </c>
      <c r="E113" s="449">
        <v>6</v>
      </c>
      <c r="F113" s="449">
        <v>4</v>
      </c>
      <c r="G113" s="449">
        <v>4</v>
      </c>
      <c r="H113" s="462"/>
      <c r="I113" s="451">
        <f>SUM(D113:H113)</f>
        <v>20</v>
      </c>
      <c r="J113" s="485">
        <v>766.5</v>
      </c>
      <c r="K113" s="485">
        <v>1557</v>
      </c>
      <c r="L113" s="482">
        <f>AVERAGE(D113:G113)</f>
        <v>5</v>
      </c>
    </row>
    <row r="114" spans="1:12" ht="15" x14ac:dyDescent="0.25">
      <c r="A114" s="547"/>
      <c r="B114" s="439">
        <v>402</v>
      </c>
      <c r="C114" s="437" t="s">
        <v>267</v>
      </c>
      <c r="D114" s="449">
        <v>1</v>
      </c>
      <c r="E114" s="449">
        <v>3</v>
      </c>
      <c r="F114" s="449">
        <v>3</v>
      </c>
      <c r="G114" s="449">
        <v>9</v>
      </c>
      <c r="H114" s="462"/>
      <c r="I114" s="451">
        <f t="shared" ref="I114:I125" si="20">SUM(D114:H114)</f>
        <v>16</v>
      </c>
      <c r="J114" s="486">
        <v>633</v>
      </c>
      <c r="K114" s="486">
        <v>1307</v>
      </c>
      <c r="L114" s="482">
        <f t="shared" ref="L114:L125" si="21">AVERAGE(D114:G114)</f>
        <v>4</v>
      </c>
    </row>
    <row r="115" spans="1:12" ht="15" x14ac:dyDescent="0.25">
      <c r="A115" s="547"/>
      <c r="B115" s="439">
        <v>404</v>
      </c>
      <c r="C115" s="437" t="s">
        <v>268</v>
      </c>
      <c r="D115" s="449">
        <v>8</v>
      </c>
      <c r="E115" s="449">
        <v>2</v>
      </c>
      <c r="F115" s="449">
        <v>2</v>
      </c>
      <c r="G115" s="449">
        <v>5</v>
      </c>
      <c r="H115" s="462"/>
      <c r="I115" s="451">
        <f t="shared" si="20"/>
        <v>17</v>
      </c>
      <c r="J115" s="485">
        <v>675.85</v>
      </c>
      <c r="K115" s="485">
        <v>1320</v>
      </c>
      <c r="L115" s="482">
        <f t="shared" si="21"/>
        <v>4.25</v>
      </c>
    </row>
    <row r="116" spans="1:12" ht="15" x14ac:dyDescent="0.25">
      <c r="A116" s="547"/>
      <c r="B116" s="439">
        <v>405</v>
      </c>
      <c r="C116" s="437" t="s">
        <v>6</v>
      </c>
      <c r="D116" s="449">
        <v>19</v>
      </c>
      <c r="E116" s="449">
        <v>17</v>
      </c>
      <c r="F116" s="449">
        <v>8</v>
      </c>
      <c r="G116" s="449">
        <v>13</v>
      </c>
      <c r="H116" s="462"/>
      <c r="I116" s="451">
        <f t="shared" si="20"/>
        <v>57</v>
      </c>
      <c r="J116" s="485">
        <v>2102.5</v>
      </c>
      <c r="K116" s="485">
        <v>4306</v>
      </c>
      <c r="L116" s="482">
        <f t="shared" si="21"/>
        <v>14.25</v>
      </c>
    </row>
    <row r="117" spans="1:12" ht="15" x14ac:dyDescent="0.25">
      <c r="A117" s="547"/>
      <c r="B117" s="439">
        <v>412</v>
      </c>
      <c r="C117" s="437" t="s">
        <v>7</v>
      </c>
      <c r="D117" s="449">
        <v>8</v>
      </c>
      <c r="E117" s="449">
        <v>13</v>
      </c>
      <c r="F117" s="449">
        <v>3</v>
      </c>
      <c r="G117" s="449">
        <v>4</v>
      </c>
      <c r="H117" s="462"/>
      <c r="I117" s="451">
        <f t="shared" si="20"/>
        <v>28</v>
      </c>
      <c r="J117" s="485">
        <v>1010.5</v>
      </c>
      <c r="K117" s="485">
        <v>2050</v>
      </c>
      <c r="L117" s="482">
        <f t="shared" si="21"/>
        <v>7</v>
      </c>
    </row>
    <row r="118" spans="1:12" ht="15" x14ac:dyDescent="0.25">
      <c r="A118" s="547"/>
      <c r="B118" s="439">
        <v>416</v>
      </c>
      <c r="C118" s="437" t="s">
        <v>8</v>
      </c>
      <c r="D118" s="449">
        <v>156</v>
      </c>
      <c r="E118" s="449">
        <v>145</v>
      </c>
      <c r="F118" s="449">
        <v>94</v>
      </c>
      <c r="G118" s="449">
        <v>141</v>
      </c>
      <c r="H118" s="462"/>
      <c r="I118" s="451">
        <f t="shared" si="20"/>
        <v>536</v>
      </c>
      <c r="J118" s="485">
        <v>23709.7</v>
      </c>
      <c r="K118" s="485">
        <v>48826</v>
      </c>
      <c r="L118" s="482">
        <f t="shared" si="21"/>
        <v>134</v>
      </c>
    </row>
    <row r="119" spans="1:12" ht="15" x14ac:dyDescent="0.25">
      <c r="A119" s="547"/>
      <c r="B119" s="439">
        <v>417</v>
      </c>
      <c r="C119" s="437" t="s">
        <v>9</v>
      </c>
      <c r="D119" s="449">
        <v>8</v>
      </c>
      <c r="E119" s="449">
        <v>7</v>
      </c>
      <c r="F119" s="449">
        <v>7</v>
      </c>
      <c r="G119" s="449">
        <v>8</v>
      </c>
      <c r="H119" s="462"/>
      <c r="I119" s="451">
        <f t="shared" si="20"/>
        <v>30</v>
      </c>
      <c r="J119" s="485">
        <v>1047.5</v>
      </c>
      <c r="K119" s="485">
        <v>2136</v>
      </c>
      <c r="L119" s="482">
        <f t="shared" si="21"/>
        <v>7.5</v>
      </c>
    </row>
    <row r="120" spans="1:12" ht="15" x14ac:dyDescent="0.25">
      <c r="A120" s="547"/>
      <c r="B120" s="439">
        <v>423</v>
      </c>
      <c r="C120" s="437" t="s">
        <v>10</v>
      </c>
      <c r="D120" s="449">
        <v>3</v>
      </c>
      <c r="E120" s="449">
        <v>5</v>
      </c>
      <c r="F120" s="449">
        <v>1</v>
      </c>
      <c r="G120" s="449">
        <v>5</v>
      </c>
      <c r="H120" s="462"/>
      <c r="I120" s="451">
        <f t="shared" si="20"/>
        <v>14</v>
      </c>
      <c r="J120" s="485">
        <v>613.5</v>
      </c>
      <c r="K120" s="485">
        <v>1256</v>
      </c>
      <c r="L120" s="482">
        <f t="shared" si="21"/>
        <v>3.5</v>
      </c>
    </row>
    <row r="121" spans="1:12" ht="15" x14ac:dyDescent="0.25">
      <c r="A121" s="547"/>
      <c r="B121" s="439">
        <v>424</v>
      </c>
      <c r="C121" s="437" t="s">
        <v>11</v>
      </c>
      <c r="D121" s="449">
        <v>32</v>
      </c>
      <c r="E121" s="449">
        <v>21</v>
      </c>
      <c r="F121" s="449">
        <v>13</v>
      </c>
      <c r="G121" s="449">
        <v>12</v>
      </c>
      <c r="H121" s="462"/>
      <c r="I121" s="451">
        <f t="shared" si="20"/>
        <v>78</v>
      </c>
      <c r="J121" s="485">
        <v>2853</v>
      </c>
      <c r="K121" s="485">
        <v>5933</v>
      </c>
      <c r="L121" s="482">
        <f t="shared" si="21"/>
        <v>19.5</v>
      </c>
    </row>
    <row r="122" spans="1:12" ht="15" x14ac:dyDescent="0.25">
      <c r="A122" s="547"/>
      <c r="B122" s="439">
        <v>425</v>
      </c>
      <c r="C122" s="437" t="s">
        <v>12</v>
      </c>
      <c r="D122" s="449">
        <v>1</v>
      </c>
      <c r="E122" s="449">
        <v>2</v>
      </c>
      <c r="F122" s="449">
        <v>3</v>
      </c>
      <c r="G122" s="449">
        <v>2</v>
      </c>
      <c r="H122" s="462"/>
      <c r="I122" s="451">
        <f t="shared" si="20"/>
        <v>8</v>
      </c>
      <c r="J122" s="485">
        <v>297.5</v>
      </c>
      <c r="K122" s="485">
        <v>602</v>
      </c>
      <c r="L122" s="482">
        <f t="shared" si="21"/>
        <v>2</v>
      </c>
    </row>
    <row r="123" spans="1:12" ht="15" x14ac:dyDescent="0.25">
      <c r="A123" s="547"/>
      <c r="B123" s="439">
        <v>426</v>
      </c>
      <c r="C123" s="437" t="s">
        <v>269</v>
      </c>
      <c r="D123" s="449">
        <v>6</v>
      </c>
      <c r="E123" s="449">
        <v>9</v>
      </c>
      <c r="F123" s="449">
        <v>3</v>
      </c>
      <c r="G123" s="449">
        <v>8</v>
      </c>
      <c r="H123" s="462"/>
      <c r="I123" s="451">
        <f t="shared" si="20"/>
        <v>26</v>
      </c>
      <c r="J123" s="485">
        <v>839</v>
      </c>
      <c r="K123" s="485">
        <v>1622</v>
      </c>
      <c r="L123" s="482">
        <f t="shared" si="21"/>
        <v>6.5</v>
      </c>
    </row>
    <row r="124" spans="1:12" ht="15" x14ac:dyDescent="0.25">
      <c r="A124" s="547"/>
      <c r="B124" s="439">
        <v>429</v>
      </c>
      <c r="C124" s="437" t="s">
        <v>337</v>
      </c>
      <c r="D124" s="449">
        <v>3</v>
      </c>
      <c r="E124" s="449">
        <v>5</v>
      </c>
      <c r="F124" s="449">
        <v>2</v>
      </c>
      <c r="G124" s="449">
        <v>0</v>
      </c>
      <c r="H124" s="462"/>
      <c r="I124" s="451">
        <f t="shared" si="20"/>
        <v>10</v>
      </c>
      <c r="J124" s="485">
        <v>511.5</v>
      </c>
      <c r="K124" s="485">
        <v>1063</v>
      </c>
      <c r="L124" s="482">
        <f t="shared" si="21"/>
        <v>2.5</v>
      </c>
    </row>
    <row r="125" spans="1:12" ht="15" x14ac:dyDescent="0.25">
      <c r="A125" s="547"/>
      <c r="B125" s="439">
        <v>444</v>
      </c>
      <c r="C125" s="437" t="s">
        <v>16</v>
      </c>
      <c r="D125" s="449">
        <v>0</v>
      </c>
      <c r="E125" s="449">
        <v>1</v>
      </c>
      <c r="F125" s="449">
        <v>0</v>
      </c>
      <c r="G125" s="449">
        <v>0</v>
      </c>
      <c r="H125" s="462"/>
      <c r="I125" s="451">
        <f t="shared" si="20"/>
        <v>1</v>
      </c>
      <c r="J125" s="483">
        <v>34.5</v>
      </c>
      <c r="K125" s="483">
        <v>69</v>
      </c>
      <c r="L125" s="482">
        <f t="shared" si="21"/>
        <v>0.25</v>
      </c>
    </row>
    <row r="126" spans="1:12" ht="15.75" thickBot="1" x14ac:dyDescent="0.3">
      <c r="A126" s="548"/>
      <c r="B126" s="549" t="s">
        <v>338</v>
      </c>
      <c r="C126" s="550"/>
      <c r="D126" s="465">
        <f>SUM(D113:D125)</f>
        <v>251</v>
      </c>
      <c r="E126" s="465">
        <f>SUM(E113:E125)</f>
        <v>236</v>
      </c>
      <c r="F126" s="465">
        <f>SUM(F113:F125)</f>
        <v>143</v>
      </c>
      <c r="G126" s="465">
        <f>SUM(G113:G125)</f>
        <v>211</v>
      </c>
      <c r="H126" s="468">
        <f>SUM(H113:H125)</f>
        <v>0</v>
      </c>
      <c r="I126" s="442">
        <f t="shared" ref="I126" si="22">SUM(I113:I125)</f>
        <v>841</v>
      </c>
      <c r="J126" s="443">
        <f>SUM(J113:J125)</f>
        <v>35094.550000000003</v>
      </c>
      <c r="K126" s="443">
        <f t="shared" ref="K126:L126" si="23">SUM(K113:K125)</f>
        <v>72047</v>
      </c>
      <c r="L126" s="444">
        <f t="shared" si="23"/>
        <v>210.25</v>
      </c>
    </row>
  </sheetData>
  <mergeCells count="85">
    <mergeCell ref="A94:A108"/>
    <mergeCell ref="B108:C108"/>
    <mergeCell ref="H92:H93"/>
    <mergeCell ref="I92:I94"/>
    <mergeCell ref="J92:J94"/>
    <mergeCell ref="K92:K94"/>
    <mergeCell ref="L92:L94"/>
    <mergeCell ref="B92:C93"/>
    <mergeCell ref="D92:D93"/>
    <mergeCell ref="E92:E93"/>
    <mergeCell ref="F92:F93"/>
    <mergeCell ref="G92:G93"/>
    <mergeCell ref="K2:K4"/>
    <mergeCell ref="L2:L4"/>
    <mergeCell ref="D2:D3"/>
    <mergeCell ref="E2:E3"/>
    <mergeCell ref="F2:F3"/>
    <mergeCell ref="G2:G3"/>
    <mergeCell ref="M56:N56"/>
    <mergeCell ref="H56:H57"/>
    <mergeCell ref="I56:I58"/>
    <mergeCell ref="J56:J58"/>
    <mergeCell ref="K56:K58"/>
    <mergeCell ref="L56:L58"/>
    <mergeCell ref="K20:K22"/>
    <mergeCell ref="L20:L22"/>
    <mergeCell ref="A58:A72"/>
    <mergeCell ref="B72:C72"/>
    <mergeCell ref="B56:C57"/>
    <mergeCell ref="D56:D57"/>
    <mergeCell ref="E56:E57"/>
    <mergeCell ref="F56:F57"/>
    <mergeCell ref="G56:G57"/>
    <mergeCell ref="A40:A54"/>
    <mergeCell ref="B54:C54"/>
    <mergeCell ref="B36:C36"/>
    <mergeCell ref="D20:D21"/>
    <mergeCell ref="E20:E21"/>
    <mergeCell ref="F20:F21"/>
    <mergeCell ref="G20:G21"/>
    <mergeCell ref="A20:A36"/>
    <mergeCell ref="A2:A18"/>
    <mergeCell ref="B2:C3"/>
    <mergeCell ref="I2:I4"/>
    <mergeCell ref="J2:J4"/>
    <mergeCell ref="H20:H21"/>
    <mergeCell ref="B20:C21"/>
    <mergeCell ref="I20:I22"/>
    <mergeCell ref="J20:J22"/>
    <mergeCell ref="B18:C18"/>
    <mergeCell ref="H2:H3"/>
    <mergeCell ref="B38:C39"/>
    <mergeCell ref="I38:I40"/>
    <mergeCell ref="J38:J40"/>
    <mergeCell ref="K38:K40"/>
    <mergeCell ref="L38:L40"/>
    <mergeCell ref="D38:D39"/>
    <mergeCell ref="E38:E39"/>
    <mergeCell ref="F38:F39"/>
    <mergeCell ref="G38:G39"/>
    <mergeCell ref="H38:H39"/>
    <mergeCell ref="K74:K76"/>
    <mergeCell ref="L74:L76"/>
    <mergeCell ref="B74:C75"/>
    <mergeCell ref="D74:D75"/>
    <mergeCell ref="E74:E75"/>
    <mergeCell ref="F74:F75"/>
    <mergeCell ref="G74:G75"/>
    <mergeCell ref="A76:A90"/>
    <mergeCell ref="B90:C90"/>
    <mergeCell ref="H74:H75"/>
    <mergeCell ref="I74:I76"/>
    <mergeCell ref="J74:J76"/>
    <mergeCell ref="K110:K112"/>
    <mergeCell ref="L110:L112"/>
    <mergeCell ref="B110:C111"/>
    <mergeCell ref="D110:D111"/>
    <mergeCell ref="E110:E111"/>
    <mergeCell ref="F110:F111"/>
    <mergeCell ref="G110:G111"/>
    <mergeCell ref="A112:A126"/>
    <mergeCell ref="B126:C126"/>
    <mergeCell ref="H110:H111"/>
    <mergeCell ref="I110:I112"/>
    <mergeCell ref="J110:J11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19"/>
  <sheetViews>
    <sheetView zoomScale="85" zoomScaleNormal="85" workbookViewId="0">
      <pane xSplit="3" topLeftCell="D1" activePane="topRight" state="frozen"/>
      <selection pane="topRight" activeCell="C14" sqref="C14"/>
    </sheetView>
  </sheetViews>
  <sheetFormatPr defaultRowHeight="15" x14ac:dyDescent="0.25"/>
  <cols>
    <col min="1" max="2" width="9.140625" style="3"/>
    <col min="3" max="3" width="14.28515625" style="3" bestFit="1" customWidth="1"/>
    <col min="4" max="4" width="16.7109375" style="3" bestFit="1" customWidth="1"/>
    <col min="5" max="5" width="10.85546875" style="3" customWidth="1"/>
    <col min="6" max="7" width="9.140625" style="3"/>
    <col min="8" max="8" width="10.85546875" style="3" customWidth="1"/>
    <col min="9" max="10" width="9.140625" style="3"/>
    <col min="11" max="11" width="10.85546875" style="3" customWidth="1"/>
    <col min="12" max="13" width="9.140625" style="3"/>
    <col min="14" max="14" width="10.85546875" style="3" customWidth="1"/>
    <col min="15" max="22" width="9.140625" style="3"/>
    <col min="23" max="23" width="8.7109375" style="3" customWidth="1"/>
    <col min="24" max="26" width="9.140625" style="3"/>
    <col min="27" max="27" width="8.140625" style="3" customWidth="1"/>
    <col min="28" max="28" width="10.5703125" style="3" bestFit="1" customWidth="1"/>
    <col min="29" max="29" width="12.7109375" style="3" bestFit="1" customWidth="1"/>
    <col min="30" max="35" width="9.140625" style="3"/>
    <col min="36" max="36" width="9" style="3" customWidth="1"/>
    <col min="37" max="16384" width="9.140625" style="3"/>
  </cols>
  <sheetData>
    <row r="1" spans="1:40" ht="20.25" x14ac:dyDescent="0.25">
      <c r="A1" s="574" t="s">
        <v>0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4"/>
      <c r="O1" s="574"/>
      <c r="P1" s="574"/>
      <c r="Q1" s="260"/>
      <c r="R1" s="260"/>
      <c r="S1" s="260"/>
      <c r="T1" s="260"/>
      <c r="U1" s="260"/>
      <c r="V1" s="260"/>
      <c r="AK1" s="37" t="s">
        <v>443</v>
      </c>
      <c r="AL1" s="37" t="s">
        <v>451</v>
      </c>
      <c r="AM1" s="37" t="s">
        <v>442</v>
      </c>
      <c r="AN1" s="37" t="s">
        <v>452</v>
      </c>
    </row>
    <row r="2" spans="1:40" ht="20.25" x14ac:dyDescent="0.25">
      <c r="A2" s="574" t="s">
        <v>351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  <c r="Q2" s="260"/>
      <c r="R2" s="260"/>
      <c r="S2" s="260"/>
      <c r="T2" s="260"/>
      <c r="U2" s="260"/>
      <c r="V2" s="260"/>
    </row>
    <row r="3" spans="1:40" ht="45" customHeight="1" thickBot="1" x14ac:dyDescent="0.3">
      <c r="E3" s="575" t="s">
        <v>443</v>
      </c>
      <c r="F3" s="576"/>
      <c r="G3" s="577"/>
      <c r="H3" s="575" t="s">
        <v>451</v>
      </c>
      <c r="I3" s="576"/>
      <c r="J3" s="577"/>
      <c r="K3" s="575" t="s">
        <v>442</v>
      </c>
      <c r="L3" s="576"/>
      <c r="M3" s="577"/>
      <c r="N3" s="575" t="s">
        <v>452</v>
      </c>
      <c r="O3" s="576"/>
      <c r="P3" s="577"/>
      <c r="Q3" s="581">
        <v>43498</v>
      </c>
      <c r="R3" s="576"/>
      <c r="S3" s="577"/>
      <c r="T3" s="575">
        <v>43505</v>
      </c>
      <c r="U3" s="576"/>
      <c r="V3" s="577"/>
      <c r="W3" s="578"/>
      <c r="X3" s="579"/>
      <c r="Y3" s="580"/>
    </row>
    <row r="4" spans="1:40" ht="30.75" thickBot="1" x14ac:dyDescent="0.3">
      <c r="A4" s="4" t="s">
        <v>15</v>
      </c>
      <c r="B4" s="102" t="s">
        <v>1</v>
      </c>
      <c r="C4" s="103" t="s">
        <v>2</v>
      </c>
      <c r="D4" s="103" t="s">
        <v>281</v>
      </c>
      <c r="E4" s="39" t="s">
        <v>339</v>
      </c>
      <c r="F4" s="4" t="s">
        <v>17</v>
      </c>
      <c r="G4" s="5" t="s">
        <v>18</v>
      </c>
      <c r="H4" s="39" t="s">
        <v>339</v>
      </c>
      <c r="I4" s="4" t="s">
        <v>17</v>
      </c>
      <c r="J4" s="5" t="s">
        <v>18</v>
      </c>
      <c r="K4" s="39" t="s">
        <v>339</v>
      </c>
      <c r="L4" s="4" t="s">
        <v>17</v>
      </c>
      <c r="M4" s="5" t="s">
        <v>18</v>
      </c>
      <c r="N4" s="39" t="s">
        <v>339</v>
      </c>
      <c r="O4" s="4" t="s">
        <v>17</v>
      </c>
      <c r="P4" s="5" t="s">
        <v>18</v>
      </c>
      <c r="Q4" s="39" t="s">
        <v>339</v>
      </c>
      <c r="R4" s="4" t="s">
        <v>17</v>
      </c>
      <c r="S4" s="5" t="s">
        <v>18</v>
      </c>
      <c r="T4" s="39" t="s">
        <v>339</v>
      </c>
      <c r="U4" s="4" t="s">
        <v>17</v>
      </c>
      <c r="V4" s="5" t="s">
        <v>18</v>
      </c>
      <c r="W4" s="39" t="s">
        <v>347</v>
      </c>
      <c r="X4" s="4" t="s">
        <v>19</v>
      </c>
      <c r="Y4" s="5" t="s">
        <v>20</v>
      </c>
      <c r="Z4" s="6" t="s">
        <v>338</v>
      </c>
      <c r="AA4" s="6" t="s">
        <v>344</v>
      </c>
      <c r="AB4" s="6" t="s">
        <v>345</v>
      </c>
      <c r="AC4" s="6" t="s">
        <v>346</v>
      </c>
    </row>
    <row r="5" spans="1:40" ht="15.75" thickBot="1" x14ac:dyDescent="0.3">
      <c r="A5" s="398">
        <v>401</v>
      </c>
      <c r="B5" s="399">
        <v>1</v>
      </c>
      <c r="C5" s="113" t="s">
        <v>3</v>
      </c>
      <c r="D5" s="399">
        <v>239</v>
      </c>
      <c r="E5" s="261">
        <v>348</v>
      </c>
      <c r="F5" s="261">
        <v>15</v>
      </c>
      <c r="G5" s="261">
        <v>1025</v>
      </c>
      <c r="H5" s="261">
        <v>229</v>
      </c>
      <c r="I5" s="261">
        <v>10</v>
      </c>
      <c r="J5" s="261">
        <v>630</v>
      </c>
      <c r="K5" s="261">
        <v>257</v>
      </c>
      <c r="L5" s="261">
        <v>16</v>
      </c>
      <c r="M5" s="261">
        <v>1144</v>
      </c>
      <c r="N5" s="261">
        <v>228</v>
      </c>
      <c r="O5" s="261">
        <v>6</v>
      </c>
      <c r="P5" s="261">
        <v>604</v>
      </c>
      <c r="Q5" s="261"/>
      <c r="R5" s="261"/>
      <c r="S5" s="261"/>
      <c r="T5" s="261"/>
      <c r="U5" s="261"/>
      <c r="V5" s="261"/>
      <c r="W5" s="261">
        <f>SUM(E5,H5,K5,N5)</f>
        <v>1062</v>
      </c>
      <c r="X5" s="261">
        <f>SUM(F5,I5,L5,O5)</f>
        <v>47</v>
      </c>
      <c r="Y5" s="261">
        <f>SUM(G5,J5,M5,P5)</f>
        <v>3403</v>
      </c>
      <c r="Z5" s="7">
        <f>SUM(F5,I5,L5,O5)</f>
        <v>47</v>
      </c>
      <c r="AA5" s="7">
        <f>SUM(G5,J5,M5,P5)</f>
        <v>3403</v>
      </c>
      <c r="AB5" s="7">
        <f>AVERAGE(F5,I5,L5,O5)</f>
        <v>11.75</v>
      </c>
      <c r="AC5" s="7">
        <f>AVERAGE(G5,J5,M5,P5)</f>
        <v>850.75</v>
      </c>
    </row>
    <row r="6" spans="1:40" ht="15.75" thickBot="1" x14ac:dyDescent="0.3">
      <c r="A6" s="398">
        <v>402</v>
      </c>
      <c r="B6" s="400">
        <v>2</v>
      </c>
      <c r="C6" s="114" t="s">
        <v>4</v>
      </c>
      <c r="D6" s="400">
        <v>138</v>
      </c>
      <c r="E6" s="262">
        <v>189</v>
      </c>
      <c r="F6" s="262">
        <v>17</v>
      </c>
      <c r="G6" s="262">
        <v>1983</v>
      </c>
      <c r="H6" s="262">
        <v>135</v>
      </c>
      <c r="I6" s="262">
        <v>6</v>
      </c>
      <c r="J6" s="262">
        <v>414</v>
      </c>
      <c r="K6" s="262">
        <v>151</v>
      </c>
      <c r="L6" s="262">
        <v>15</v>
      </c>
      <c r="M6" s="262">
        <v>1175</v>
      </c>
      <c r="N6" s="262">
        <v>150</v>
      </c>
      <c r="O6" s="262">
        <v>8</v>
      </c>
      <c r="P6" s="262">
        <v>712</v>
      </c>
      <c r="Q6" s="261"/>
      <c r="R6" s="261"/>
      <c r="S6" s="261"/>
      <c r="T6" s="261"/>
      <c r="U6" s="261"/>
      <c r="V6" s="261"/>
      <c r="W6" s="261">
        <f t="shared" ref="W6:W18" si="0">SUM(E6,H6,K6,N6)</f>
        <v>625</v>
      </c>
      <c r="X6" s="261">
        <f t="shared" ref="X6:X18" si="1">SUM(F6,I6,L6,O6)</f>
        <v>46</v>
      </c>
      <c r="Y6" s="261">
        <f t="shared" ref="Y6:Y18" si="2">SUM(G6,J6,M6,P6)</f>
        <v>4284</v>
      </c>
      <c r="Z6" s="7">
        <f t="shared" ref="Z6:Z18" si="3">SUM(F6,I6,L6,O6)</f>
        <v>46</v>
      </c>
      <c r="AA6" s="7">
        <f t="shared" ref="AA6:AA18" si="4">SUM(G6,J6,M6,P6)</f>
        <v>4284</v>
      </c>
      <c r="AB6" s="7">
        <f t="shared" ref="AB6:AB18" si="5">AVERAGE(F6,I6,L6,O6)</f>
        <v>11.5</v>
      </c>
      <c r="AC6" s="7">
        <f t="shared" ref="AC6:AC18" si="6">AVERAGE(G6,J6,M6,P6)</f>
        <v>1071</v>
      </c>
    </row>
    <row r="7" spans="1:40" ht="15.75" thickBot="1" x14ac:dyDescent="0.3">
      <c r="A7" s="398">
        <v>404</v>
      </c>
      <c r="B7" s="400">
        <v>3</v>
      </c>
      <c r="C7" s="114" t="s">
        <v>5</v>
      </c>
      <c r="D7" s="400">
        <v>221</v>
      </c>
      <c r="E7" s="262">
        <v>325</v>
      </c>
      <c r="F7" s="262">
        <v>12</v>
      </c>
      <c r="G7" s="262">
        <v>1448</v>
      </c>
      <c r="H7" s="262">
        <v>326</v>
      </c>
      <c r="I7" s="262">
        <v>5</v>
      </c>
      <c r="J7" s="262">
        <v>415</v>
      </c>
      <c r="K7" s="262">
        <v>239</v>
      </c>
      <c r="L7" s="262">
        <v>14</v>
      </c>
      <c r="M7" s="262">
        <v>1276</v>
      </c>
      <c r="N7" s="262">
        <v>227</v>
      </c>
      <c r="O7" s="262">
        <v>9</v>
      </c>
      <c r="P7" s="262">
        <v>921</v>
      </c>
      <c r="Q7" s="261"/>
      <c r="R7" s="261"/>
      <c r="S7" s="261"/>
      <c r="T7" s="261"/>
      <c r="U7" s="261"/>
      <c r="V7" s="261"/>
      <c r="W7" s="261">
        <f t="shared" si="0"/>
        <v>1117</v>
      </c>
      <c r="X7" s="261">
        <f t="shared" si="1"/>
        <v>40</v>
      </c>
      <c r="Y7" s="261">
        <f t="shared" si="2"/>
        <v>4060</v>
      </c>
      <c r="Z7" s="7">
        <f t="shared" si="3"/>
        <v>40</v>
      </c>
      <c r="AA7" s="7">
        <f t="shared" si="4"/>
        <v>4060</v>
      </c>
      <c r="AB7" s="7">
        <f t="shared" si="5"/>
        <v>10</v>
      </c>
      <c r="AC7" s="7">
        <f t="shared" si="6"/>
        <v>1015</v>
      </c>
    </row>
    <row r="8" spans="1:40" ht="15.75" thickBot="1" x14ac:dyDescent="0.3">
      <c r="A8" s="398">
        <v>405</v>
      </c>
      <c r="B8" s="400">
        <v>4</v>
      </c>
      <c r="C8" s="114" t="s">
        <v>6</v>
      </c>
      <c r="D8" s="400">
        <v>571</v>
      </c>
      <c r="E8" s="262">
        <v>823</v>
      </c>
      <c r="F8" s="262">
        <v>69</v>
      </c>
      <c r="G8" s="262">
        <v>5801</v>
      </c>
      <c r="H8" s="262">
        <v>921</v>
      </c>
      <c r="I8" s="262">
        <v>17</v>
      </c>
      <c r="J8" s="262">
        <v>1423</v>
      </c>
      <c r="K8" s="262">
        <v>769</v>
      </c>
      <c r="L8" s="262">
        <v>42</v>
      </c>
      <c r="M8" s="262">
        <v>3938</v>
      </c>
      <c r="N8" s="262">
        <v>749</v>
      </c>
      <c r="O8" s="262">
        <v>39</v>
      </c>
      <c r="P8" s="262">
        <v>3169</v>
      </c>
      <c r="Q8" s="261"/>
      <c r="R8" s="261"/>
      <c r="S8" s="261"/>
      <c r="T8" s="261"/>
      <c r="U8" s="261"/>
      <c r="V8" s="261"/>
      <c r="W8" s="261">
        <f t="shared" si="0"/>
        <v>3262</v>
      </c>
      <c r="X8" s="261">
        <f t="shared" si="1"/>
        <v>167</v>
      </c>
      <c r="Y8" s="261">
        <f t="shared" si="2"/>
        <v>14331</v>
      </c>
      <c r="Z8" s="7">
        <f t="shared" si="3"/>
        <v>167</v>
      </c>
      <c r="AA8" s="7">
        <f t="shared" si="4"/>
        <v>14331</v>
      </c>
      <c r="AB8" s="7">
        <f t="shared" si="5"/>
        <v>41.75</v>
      </c>
      <c r="AC8" s="7">
        <f t="shared" si="6"/>
        <v>3582.75</v>
      </c>
    </row>
    <row r="9" spans="1:40" ht="15.75" thickBot="1" x14ac:dyDescent="0.3">
      <c r="A9" s="398">
        <v>412</v>
      </c>
      <c r="B9" s="400">
        <v>5</v>
      </c>
      <c r="C9" s="114" t="s">
        <v>7</v>
      </c>
      <c r="D9" s="400">
        <v>366</v>
      </c>
      <c r="E9" s="262">
        <v>403</v>
      </c>
      <c r="F9" s="262">
        <v>25</v>
      </c>
      <c r="G9" s="262">
        <v>2415</v>
      </c>
      <c r="H9" s="262">
        <v>395</v>
      </c>
      <c r="I9" s="262">
        <v>14</v>
      </c>
      <c r="J9" s="262">
        <v>1686</v>
      </c>
      <c r="K9" s="262">
        <v>233</v>
      </c>
      <c r="L9" s="262">
        <v>9</v>
      </c>
      <c r="M9" s="262">
        <v>1371</v>
      </c>
      <c r="N9" s="262">
        <v>251</v>
      </c>
      <c r="O9" s="262">
        <v>5</v>
      </c>
      <c r="P9" s="262">
        <v>875</v>
      </c>
      <c r="Q9" s="261"/>
      <c r="R9" s="261"/>
      <c r="S9" s="261"/>
      <c r="T9" s="261"/>
      <c r="U9" s="261"/>
      <c r="V9" s="261"/>
      <c r="W9" s="261">
        <f t="shared" si="0"/>
        <v>1282</v>
      </c>
      <c r="X9" s="261">
        <f t="shared" si="1"/>
        <v>53</v>
      </c>
      <c r="Y9" s="261">
        <f t="shared" si="2"/>
        <v>6347</v>
      </c>
      <c r="Z9" s="7">
        <f t="shared" si="3"/>
        <v>53</v>
      </c>
      <c r="AA9" s="7">
        <f t="shared" si="4"/>
        <v>6347</v>
      </c>
      <c r="AB9" s="7">
        <f t="shared" si="5"/>
        <v>13.25</v>
      </c>
      <c r="AC9" s="7">
        <f t="shared" si="6"/>
        <v>1586.75</v>
      </c>
    </row>
    <row r="10" spans="1:40" ht="15.75" thickBot="1" x14ac:dyDescent="0.3">
      <c r="A10" s="398">
        <v>416</v>
      </c>
      <c r="B10" s="400">
        <v>6</v>
      </c>
      <c r="C10" s="114" t="s">
        <v>8</v>
      </c>
      <c r="D10" s="400">
        <v>570</v>
      </c>
      <c r="E10" s="262">
        <v>721</v>
      </c>
      <c r="F10" s="262">
        <v>53</v>
      </c>
      <c r="G10" s="262">
        <v>5837</v>
      </c>
      <c r="H10" s="262">
        <v>801</v>
      </c>
      <c r="I10" s="262">
        <v>53</v>
      </c>
      <c r="J10" s="262">
        <v>5185</v>
      </c>
      <c r="K10" s="262">
        <v>736</v>
      </c>
      <c r="L10" s="262">
        <v>40</v>
      </c>
      <c r="M10" s="262">
        <v>3550</v>
      </c>
      <c r="N10" s="262">
        <v>736</v>
      </c>
      <c r="O10" s="262">
        <v>50</v>
      </c>
      <c r="P10" s="262">
        <v>4610</v>
      </c>
      <c r="Q10" s="261"/>
      <c r="R10" s="261"/>
      <c r="S10" s="261"/>
      <c r="T10" s="261"/>
      <c r="U10" s="261"/>
      <c r="V10" s="261"/>
      <c r="W10" s="261">
        <f t="shared" si="0"/>
        <v>2994</v>
      </c>
      <c r="X10" s="261">
        <f t="shared" si="1"/>
        <v>196</v>
      </c>
      <c r="Y10" s="261">
        <f t="shared" si="2"/>
        <v>19182</v>
      </c>
      <c r="Z10" s="7">
        <f t="shared" si="3"/>
        <v>196</v>
      </c>
      <c r="AA10" s="7">
        <f t="shared" si="4"/>
        <v>19182</v>
      </c>
      <c r="AB10" s="7">
        <f t="shared" si="5"/>
        <v>49</v>
      </c>
      <c r="AC10" s="7">
        <f t="shared" si="6"/>
        <v>4795.5</v>
      </c>
    </row>
    <row r="11" spans="1:40" ht="15.75" thickBot="1" x14ac:dyDescent="0.3">
      <c r="A11" s="398">
        <v>417</v>
      </c>
      <c r="B11" s="400">
        <v>7</v>
      </c>
      <c r="C11" s="114" t="s">
        <v>9</v>
      </c>
      <c r="D11" s="400">
        <v>140</v>
      </c>
      <c r="E11" s="262">
        <v>194</v>
      </c>
      <c r="F11" s="262">
        <v>20</v>
      </c>
      <c r="G11" s="262">
        <v>2470</v>
      </c>
      <c r="H11" s="262">
        <v>123</v>
      </c>
      <c r="I11" s="262">
        <v>15</v>
      </c>
      <c r="J11" s="262">
        <v>1565</v>
      </c>
      <c r="K11" s="262">
        <v>151</v>
      </c>
      <c r="L11" s="262">
        <v>8</v>
      </c>
      <c r="M11" s="262">
        <v>462</v>
      </c>
      <c r="N11" s="262">
        <v>159</v>
      </c>
      <c r="O11" s="262">
        <v>9</v>
      </c>
      <c r="P11" s="262">
        <v>531</v>
      </c>
      <c r="Q11" s="261"/>
      <c r="R11" s="261"/>
      <c r="S11" s="261"/>
      <c r="T11" s="261"/>
      <c r="U11" s="261"/>
      <c r="V11" s="261"/>
      <c r="W11" s="261">
        <f t="shared" si="0"/>
        <v>627</v>
      </c>
      <c r="X11" s="261">
        <f t="shared" si="1"/>
        <v>52</v>
      </c>
      <c r="Y11" s="261">
        <f t="shared" si="2"/>
        <v>5028</v>
      </c>
      <c r="Z11" s="7">
        <f t="shared" si="3"/>
        <v>52</v>
      </c>
      <c r="AA11" s="7">
        <f t="shared" si="4"/>
        <v>5028</v>
      </c>
      <c r="AB11" s="7">
        <f t="shared" si="5"/>
        <v>13</v>
      </c>
      <c r="AC11" s="7">
        <f t="shared" si="6"/>
        <v>1257</v>
      </c>
    </row>
    <row r="12" spans="1:40" ht="15.75" thickBot="1" x14ac:dyDescent="0.3">
      <c r="A12" s="398">
        <v>423</v>
      </c>
      <c r="B12" s="400">
        <v>8</v>
      </c>
      <c r="C12" s="114" t="s">
        <v>10</v>
      </c>
      <c r="D12" s="400">
        <v>324</v>
      </c>
      <c r="E12" s="262">
        <v>392</v>
      </c>
      <c r="F12" s="262">
        <v>7</v>
      </c>
      <c r="G12" s="262">
        <v>873</v>
      </c>
      <c r="H12" s="262">
        <v>249</v>
      </c>
      <c r="I12" s="262">
        <v>5</v>
      </c>
      <c r="J12" s="262">
        <v>505</v>
      </c>
      <c r="K12" s="262">
        <v>256</v>
      </c>
      <c r="L12" s="262">
        <v>5</v>
      </c>
      <c r="M12" s="262">
        <v>565</v>
      </c>
      <c r="N12" s="262">
        <v>255</v>
      </c>
      <c r="O12" s="262">
        <v>6</v>
      </c>
      <c r="P12" s="262">
        <v>1004</v>
      </c>
      <c r="Q12" s="261"/>
      <c r="R12" s="261"/>
      <c r="S12" s="261"/>
      <c r="T12" s="261"/>
      <c r="U12" s="261"/>
      <c r="V12" s="261"/>
      <c r="W12" s="261">
        <f t="shared" si="0"/>
        <v>1152</v>
      </c>
      <c r="X12" s="261">
        <f t="shared" si="1"/>
        <v>23</v>
      </c>
      <c r="Y12" s="261">
        <f t="shared" si="2"/>
        <v>2947</v>
      </c>
      <c r="Z12" s="7">
        <f t="shared" si="3"/>
        <v>23</v>
      </c>
      <c r="AA12" s="7">
        <f t="shared" si="4"/>
        <v>2947</v>
      </c>
      <c r="AB12" s="7">
        <f t="shared" si="5"/>
        <v>5.75</v>
      </c>
      <c r="AC12" s="7">
        <f t="shared" si="6"/>
        <v>736.75</v>
      </c>
    </row>
    <row r="13" spans="1:40" ht="15.75" thickBot="1" x14ac:dyDescent="0.3">
      <c r="A13" s="398">
        <v>424</v>
      </c>
      <c r="B13" s="400">
        <v>9</v>
      </c>
      <c r="C13" s="114" t="s">
        <v>11</v>
      </c>
      <c r="D13" s="400">
        <v>518</v>
      </c>
      <c r="E13" s="262">
        <v>583</v>
      </c>
      <c r="F13" s="262">
        <v>30</v>
      </c>
      <c r="G13" s="262">
        <v>2840</v>
      </c>
      <c r="H13" s="262">
        <v>563</v>
      </c>
      <c r="I13" s="262">
        <v>20</v>
      </c>
      <c r="J13" s="262">
        <v>1050</v>
      </c>
      <c r="K13" s="262">
        <v>377</v>
      </c>
      <c r="L13" s="262">
        <v>13</v>
      </c>
      <c r="M13" s="262">
        <v>1227</v>
      </c>
      <c r="N13" s="262">
        <v>345</v>
      </c>
      <c r="O13" s="262">
        <v>21</v>
      </c>
      <c r="P13" s="262">
        <v>1839</v>
      </c>
      <c r="Q13" s="261"/>
      <c r="R13" s="261"/>
      <c r="S13" s="261"/>
      <c r="T13" s="261"/>
      <c r="U13" s="261"/>
      <c r="V13" s="261"/>
      <c r="W13" s="261">
        <f t="shared" si="0"/>
        <v>1868</v>
      </c>
      <c r="X13" s="261">
        <f t="shared" si="1"/>
        <v>84</v>
      </c>
      <c r="Y13" s="261">
        <f t="shared" si="2"/>
        <v>6956</v>
      </c>
      <c r="Z13" s="7">
        <f t="shared" si="3"/>
        <v>84</v>
      </c>
      <c r="AA13" s="7">
        <f t="shared" si="4"/>
        <v>6956</v>
      </c>
      <c r="AB13" s="7">
        <f t="shared" si="5"/>
        <v>21</v>
      </c>
      <c r="AC13" s="7">
        <f t="shared" si="6"/>
        <v>1739</v>
      </c>
    </row>
    <row r="14" spans="1:40" ht="15.75" thickBot="1" x14ac:dyDescent="0.3">
      <c r="A14" s="398">
        <v>425</v>
      </c>
      <c r="B14" s="400">
        <v>10</v>
      </c>
      <c r="C14" s="114" t="s">
        <v>12</v>
      </c>
      <c r="D14" s="400">
        <v>71</v>
      </c>
      <c r="E14" s="262">
        <v>113</v>
      </c>
      <c r="F14" s="262">
        <v>4</v>
      </c>
      <c r="G14" s="262">
        <v>184</v>
      </c>
      <c r="H14" s="262">
        <v>86</v>
      </c>
      <c r="I14" s="262">
        <v>5</v>
      </c>
      <c r="J14" s="262">
        <v>375</v>
      </c>
      <c r="K14" s="262">
        <v>95</v>
      </c>
      <c r="L14" s="262">
        <v>1</v>
      </c>
      <c r="M14" s="262">
        <v>89</v>
      </c>
      <c r="N14" s="262">
        <v>80</v>
      </c>
      <c r="O14" s="262">
        <v>3</v>
      </c>
      <c r="P14" s="262">
        <v>167</v>
      </c>
      <c r="Q14" s="261"/>
      <c r="R14" s="261"/>
      <c r="S14" s="261"/>
      <c r="T14" s="261"/>
      <c r="U14" s="261"/>
      <c r="V14" s="261"/>
      <c r="W14" s="261">
        <f t="shared" si="0"/>
        <v>374</v>
      </c>
      <c r="X14" s="261">
        <f t="shared" si="1"/>
        <v>13</v>
      </c>
      <c r="Y14" s="261">
        <f t="shared" si="2"/>
        <v>815</v>
      </c>
      <c r="Z14" s="7">
        <f t="shared" si="3"/>
        <v>13</v>
      </c>
      <c r="AA14" s="7">
        <f t="shared" si="4"/>
        <v>815</v>
      </c>
      <c r="AB14" s="7">
        <f t="shared" si="5"/>
        <v>3.25</v>
      </c>
      <c r="AC14" s="7">
        <f t="shared" si="6"/>
        <v>203.75</v>
      </c>
    </row>
    <row r="15" spans="1:40" ht="15.75" thickBot="1" x14ac:dyDescent="0.3">
      <c r="A15" s="398">
        <v>426</v>
      </c>
      <c r="B15" s="400">
        <v>11</v>
      </c>
      <c r="C15" s="114" t="s">
        <v>13</v>
      </c>
      <c r="D15" s="400">
        <v>71</v>
      </c>
      <c r="E15" s="262">
        <v>115</v>
      </c>
      <c r="F15" s="262">
        <v>10</v>
      </c>
      <c r="G15" s="262">
        <v>680</v>
      </c>
      <c r="H15" s="262">
        <v>107</v>
      </c>
      <c r="I15" s="262">
        <v>13</v>
      </c>
      <c r="J15" s="262">
        <v>1437</v>
      </c>
      <c r="K15" s="262">
        <v>77</v>
      </c>
      <c r="L15" s="262">
        <v>4</v>
      </c>
      <c r="M15" s="262">
        <v>346</v>
      </c>
      <c r="N15" s="262">
        <v>81</v>
      </c>
      <c r="O15" s="262">
        <v>6</v>
      </c>
      <c r="P15" s="262">
        <v>334</v>
      </c>
      <c r="Q15" s="261"/>
      <c r="R15" s="261"/>
      <c r="S15" s="261"/>
      <c r="T15" s="261"/>
      <c r="U15" s="261"/>
      <c r="V15" s="261"/>
      <c r="W15" s="261">
        <f t="shared" si="0"/>
        <v>380</v>
      </c>
      <c r="X15" s="261">
        <f t="shared" si="1"/>
        <v>33</v>
      </c>
      <c r="Y15" s="261">
        <f t="shared" si="2"/>
        <v>2797</v>
      </c>
      <c r="Z15" s="7">
        <f t="shared" si="3"/>
        <v>33</v>
      </c>
      <c r="AA15" s="7">
        <f t="shared" si="4"/>
        <v>2797</v>
      </c>
      <c r="AB15" s="7">
        <f t="shared" si="5"/>
        <v>8.25</v>
      </c>
      <c r="AC15" s="7">
        <f t="shared" si="6"/>
        <v>699.25</v>
      </c>
    </row>
    <row r="16" spans="1:40" ht="15.75" thickBot="1" x14ac:dyDescent="0.3">
      <c r="A16" s="398">
        <v>429</v>
      </c>
      <c r="B16" s="400">
        <v>12</v>
      </c>
      <c r="C16" s="114" t="s">
        <v>14</v>
      </c>
      <c r="D16" s="400">
        <v>71</v>
      </c>
      <c r="E16" s="262">
        <v>116</v>
      </c>
      <c r="F16" s="262">
        <v>9</v>
      </c>
      <c r="G16" s="262">
        <v>1021</v>
      </c>
      <c r="H16" s="262">
        <v>75</v>
      </c>
      <c r="I16" s="262">
        <v>13</v>
      </c>
      <c r="J16" s="262">
        <v>1196</v>
      </c>
      <c r="K16" s="262">
        <v>79</v>
      </c>
      <c r="L16" s="262">
        <v>6</v>
      </c>
      <c r="M16" s="262">
        <v>454</v>
      </c>
      <c r="N16" s="262">
        <v>81</v>
      </c>
      <c r="O16" s="262">
        <v>6</v>
      </c>
      <c r="P16" s="262">
        <v>534</v>
      </c>
      <c r="Q16" s="261"/>
      <c r="R16" s="261"/>
      <c r="S16" s="261"/>
      <c r="T16" s="261"/>
      <c r="U16" s="261"/>
      <c r="V16" s="261"/>
      <c r="W16" s="261">
        <f t="shared" si="0"/>
        <v>351</v>
      </c>
      <c r="X16" s="261">
        <f t="shared" si="1"/>
        <v>34</v>
      </c>
      <c r="Y16" s="261">
        <f t="shared" si="2"/>
        <v>3205</v>
      </c>
      <c r="Z16" s="7">
        <f t="shared" si="3"/>
        <v>34</v>
      </c>
      <c r="AA16" s="7">
        <f t="shared" si="4"/>
        <v>3205</v>
      </c>
      <c r="AB16" s="7">
        <f t="shared" si="5"/>
        <v>8.5</v>
      </c>
      <c r="AC16" s="7">
        <f t="shared" si="6"/>
        <v>801.25</v>
      </c>
    </row>
    <row r="17" spans="1:29" ht="15.75" thickBot="1" x14ac:dyDescent="0.3">
      <c r="A17" s="398">
        <v>444</v>
      </c>
      <c r="B17" s="400">
        <v>13</v>
      </c>
      <c r="C17" s="114" t="s">
        <v>16</v>
      </c>
      <c r="D17" s="400" t="s">
        <v>394</v>
      </c>
      <c r="E17" s="262">
        <v>52</v>
      </c>
      <c r="F17" s="262">
        <v>0</v>
      </c>
      <c r="G17" s="262">
        <v>0</v>
      </c>
      <c r="H17" s="262">
        <v>41</v>
      </c>
      <c r="I17" s="262">
        <v>0</v>
      </c>
      <c r="J17" s="262">
        <v>0</v>
      </c>
      <c r="K17" s="262">
        <v>31</v>
      </c>
      <c r="L17" s="262">
        <v>0</v>
      </c>
      <c r="M17" s="262">
        <v>0</v>
      </c>
      <c r="N17" s="262">
        <v>31</v>
      </c>
      <c r="O17" s="262">
        <v>0</v>
      </c>
      <c r="P17" s="262">
        <v>0</v>
      </c>
      <c r="Q17" s="261"/>
      <c r="R17" s="261"/>
      <c r="S17" s="261"/>
      <c r="T17" s="261"/>
      <c r="U17" s="261"/>
      <c r="V17" s="261"/>
      <c r="W17" s="261">
        <f t="shared" si="0"/>
        <v>155</v>
      </c>
      <c r="X17" s="261">
        <f t="shared" si="1"/>
        <v>0</v>
      </c>
      <c r="Y17" s="261">
        <f t="shared" si="2"/>
        <v>0</v>
      </c>
      <c r="Z17" s="7">
        <f t="shared" si="3"/>
        <v>0</v>
      </c>
      <c r="AA17" s="7">
        <f t="shared" si="4"/>
        <v>0</v>
      </c>
      <c r="AB17" s="7">
        <f t="shared" si="5"/>
        <v>0</v>
      </c>
      <c r="AC17" s="7">
        <f t="shared" si="6"/>
        <v>0</v>
      </c>
    </row>
    <row r="18" spans="1:29" ht="15.75" thickBot="1" x14ac:dyDescent="0.3">
      <c r="A18" s="398">
        <v>90</v>
      </c>
      <c r="B18" s="400">
        <v>14</v>
      </c>
      <c r="C18" s="114" t="s">
        <v>441</v>
      </c>
      <c r="D18" s="400" t="s">
        <v>394</v>
      </c>
      <c r="E18" s="262">
        <v>0</v>
      </c>
      <c r="F18" s="262">
        <v>0</v>
      </c>
      <c r="G18" s="262">
        <v>0</v>
      </c>
      <c r="H18" s="262">
        <v>0</v>
      </c>
      <c r="I18" s="262">
        <v>0</v>
      </c>
      <c r="J18" s="262">
        <v>0</v>
      </c>
      <c r="K18" s="262">
        <v>397</v>
      </c>
      <c r="L18" s="262">
        <v>0</v>
      </c>
      <c r="M18" s="262">
        <v>0</v>
      </c>
      <c r="N18" s="262">
        <v>751</v>
      </c>
      <c r="O18" s="262">
        <v>0</v>
      </c>
      <c r="P18" s="262">
        <v>0</v>
      </c>
      <c r="Q18" s="261"/>
      <c r="R18" s="261"/>
      <c r="S18" s="261"/>
      <c r="T18" s="261"/>
      <c r="U18" s="261"/>
      <c r="V18" s="261"/>
      <c r="W18" s="261">
        <f t="shared" si="0"/>
        <v>1148</v>
      </c>
      <c r="X18" s="261">
        <f t="shared" si="1"/>
        <v>0</v>
      </c>
      <c r="Y18" s="261">
        <f t="shared" si="2"/>
        <v>0</v>
      </c>
      <c r="Z18" s="7">
        <f t="shared" si="3"/>
        <v>0</v>
      </c>
      <c r="AA18" s="7">
        <f t="shared" si="4"/>
        <v>0</v>
      </c>
      <c r="AB18" s="7">
        <f t="shared" si="5"/>
        <v>0</v>
      </c>
      <c r="AC18" s="7">
        <f t="shared" si="6"/>
        <v>0</v>
      </c>
    </row>
    <row r="19" spans="1:29" ht="26.25" customHeight="1" thickBot="1" x14ac:dyDescent="0.3">
      <c r="Z19" s="8">
        <f>SUM(Z5:Z18)</f>
        <v>788</v>
      </c>
      <c r="AA19" s="8">
        <f>SUM(AA5:AA18)</f>
        <v>73355</v>
      </c>
      <c r="AB19" s="8">
        <f>SUM(AB5:AB18)</f>
        <v>197</v>
      </c>
      <c r="AC19" s="8">
        <f>SUM(AC5:AC18)</f>
        <v>18338.75</v>
      </c>
    </row>
  </sheetData>
  <mergeCells count="9">
    <mergeCell ref="A1:P1"/>
    <mergeCell ref="A2:P2"/>
    <mergeCell ref="E3:G3"/>
    <mergeCell ref="W3:Y3"/>
    <mergeCell ref="H3:J3"/>
    <mergeCell ref="K3:M3"/>
    <mergeCell ref="N3:P3"/>
    <mergeCell ref="T3:V3"/>
    <mergeCell ref="Q3:S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CCC"/>
  </sheetPr>
  <dimension ref="A1:FD184"/>
  <sheetViews>
    <sheetView workbookViewId="0">
      <pane ySplit="1" topLeftCell="A2" activePane="bottomLeft" state="frozen"/>
      <selection activeCell="I4" sqref="I4:AF4"/>
      <selection pane="bottomLeft" activeCell="I4" sqref="I4:AF4"/>
    </sheetView>
  </sheetViews>
  <sheetFormatPr defaultRowHeight="15" x14ac:dyDescent="0.25"/>
  <cols>
    <col min="1" max="6" width="9.140625" style="112"/>
    <col min="7" max="151" width="10.7109375" style="112" customWidth="1"/>
    <col min="152" max="16384" width="9.140625" style="112"/>
  </cols>
  <sheetData>
    <row r="1" spans="1:160" x14ac:dyDescent="0.25">
      <c r="C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Z1" s="115" t="s">
        <v>21</v>
      </c>
    </row>
    <row r="2" spans="1:160" x14ac:dyDescent="0.25">
      <c r="C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Z2" s="115" t="s">
        <v>22</v>
      </c>
    </row>
    <row r="3" spans="1:160" x14ac:dyDescent="0.25">
      <c r="C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Z3" s="115" t="s">
        <v>23</v>
      </c>
    </row>
    <row r="4" spans="1:160" x14ac:dyDescent="0.25">
      <c r="C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Z4" s="115" t="s">
        <v>24</v>
      </c>
    </row>
    <row r="5" spans="1:160" x14ac:dyDescent="0.25">
      <c r="C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Z5" s="115"/>
    </row>
    <row r="6" spans="1:160" x14ac:dyDescent="0.25">
      <c r="C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6"/>
      <c r="EW6" s="117"/>
      <c r="EZ6" s="118" t="s">
        <v>25</v>
      </c>
    </row>
    <row r="7" spans="1:160" x14ac:dyDescent="0.25">
      <c r="C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9"/>
      <c r="EW7" s="120"/>
      <c r="EZ7" s="118" t="s">
        <v>26</v>
      </c>
    </row>
    <row r="8" spans="1:160" ht="23.25" x14ac:dyDescent="0.25">
      <c r="A8" s="585" t="s">
        <v>27</v>
      </c>
      <c r="B8" s="585"/>
      <c r="C8" s="585"/>
      <c r="D8" s="585"/>
      <c r="E8" s="585"/>
      <c r="F8" s="585"/>
      <c r="G8" s="585"/>
      <c r="H8" s="585"/>
      <c r="I8" s="585"/>
      <c r="J8" s="585"/>
      <c r="K8" s="585"/>
      <c r="L8" s="585"/>
      <c r="M8" s="585"/>
      <c r="N8" s="585"/>
      <c r="O8" s="585"/>
      <c r="P8" s="585"/>
      <c r="Q8" s="585"/>
      <c r="R8" s="585"/>
      <c r="S8" s="585"/>
      <c r="T8" s="585"/>
      <c r="U8" s="585"/>
      <c r="V8" s="585"/>
      <c r="W8" s="585"/>
      <c r="X8" s="585"/>
      <c r="Y8" s="585"/>
      <c r="Z8" s="585"/>
      <c r="AA8" s="585"/>
      <c r="AB8" s="585"/>
      <c r="AC8" s="585"/>
      <c r="AD8" s="585"/>
      <c r="AE8" s="585"/>
      <c r="AF8" s="585"/>
      <c r="AG8" s="585"/>
      <c r="AH8" s="585"/>
      <c r="AI8" s="585"/>
      <c r="AJ8" s="585"/>
      <c r="AK8" s="585"/>
      <c r="AL8" s="585"/>
      <c r="AM8" s="585"/>
      <c r="AN8" s="585"/>
      <c r="AO8" s="585"/>
      <c r="AP8" s="585"/>
      <c r="AQ8" s="585"/>
      <c r="AR8" s="585"/>
      <c r="AS8" s="585"/>
      <c r="AT8" s="585"/>
      <c r="AU8" s="585"/>
      <c r="AV8" s="585"/>
      <c r="AW8" s="585"/>
      <c r="AX8" s="585"/>
      <c r="AY8" s="585"/>
      <c r="AZ8" s="585"/>
      <c r="BA8" s="585"/>
      <c r="BB8" s="585"/>
      <c r="BC8" s="585"/>
      <c r="BD8" s="585"/>
      <c r="BE8" s="585"/>
      <c r="BF8" s="585"/>
      <c r="BG8" s="585"/>
      <c r="BH8" s="585"/>
      <c r="BI8" s="585"/>
      <c r="BJ8" s="585"/>
      <c r="BK8" s="585"/>
      <c r="BL8" s="585"/>
      <c r="BM8" s="585"/>
      <c r="BN8" s="585"/>
      <c r="BO8" s="585"/>
      <c r="BP8" s="585"/>
      <c r="BQ8" s="585"/>
      <c r="BR8" s="585"/>
      <c r="BS8" s="585"/>
      <c r="BT8" s="585"/>
      <c r="BU8" s="585"/>
      <c r="BV8" s="585"/>
      <c r="BW8" s="585"/>
      <c r="BX8" s="585"/>
      <c r="BY8" s="585"/>
      <c r="BZ8" s="585"/>
      <c r="CA8" s="585"/>
      <c r="CB8" s="585"/>
      <c r="CC8" s="585"/>
      <c r="CD8" s="585"/>
      <c r="CE8" s="585"/>
      <c r="CF8" s="585"/>
      <c r="CG8" s="585"/>
      <c r="CH8" s="585"/>
      <c r="CI8" s="585"/>
      <c r="CJ8" s="585"/>
      <c r="CK8" s="585"/>
      <c r="CL8" s="585"/>
      <c r="CM8" s="585"/>
      <c r="CN8" s="585"/>
      <c r="CO8" s="585"/>
      <c r="CP8" s="585"/>
      <c r="CQ8" s="585"/>
      <c r="CR8" s="585"/>
      <c r="CS8" s="585"/>
      <c r="CT8" s="585"/>
      <c r="CU8" s="585"/>
      <c r="CV8" s="585"/>
      <c r="CW8" s="585"/>
      <c r="CX8" s="585"/>
      <c r="CY8" s="585"/>
      <c r="CZ8" s="585"/>
      <c r="DA8" s="585"/>
      <c r="DB8" s="585"/>
      <c r="DC8" s="585"/>
      <c r="DD8" s="585"/>
      <c r="DE8" s="585"/>
      <c r="DF8" s="585"/>
      <c r="DG8" s="585"/>
      <c r="DH8" s="585"/>
      <c r="DI8" s="585"/>
      <c r="DJ8" s="585"/>
      <c r="DK8" s="585"/>
      <c r="DL8" s="585"/>
      <c r="DM8" s="585"/>
      <c r="DN8" s="585"/>
      <c r="DO8" s="585"/>
      <c r="DP8" s="585"/>
      <c r="DQ8" s="585"/>
      <c r="DR8" s="585"/>
      <c r="DS8" s="585"/>
      <c r="DT8" s="585"/>
      <c r="DU8" s="585"/>
      <c r="DV8" s="585"/>
      <c r="DW8" s="585"/>
      <c r="DX8" s="585"/>
      <c r="DY8" s="585"/>
      <c r="DZ8" s="585"/>
      <c r="EA8" s="585"/>
      <c r="EB8" s="585"/>
      <c r="EC8" s="585"/>
      <c r="ED8" s="585"/>
      <c r="EE8" s="585"/>
      <c r="EF8" s="585"/>
      <c r="EG8" s="585"/>
      <c r="EH8" s="585"/>
      <c r="EI8" s="585"/>
      <c r="EJ8" s="585"/>
      <c r="EK8" s="585"/>
      <c r="EL8" s="585"/>
      <c r="EM8" s="585"/>
      <c r="EN8" s="585"/>
      <c r="EO8" s="585"/>
      <c r="EP8" s="585"/>
      <c r="EQ8" s="585"/>
      <c r="ER8" s="585"/>
      <c r="ES8" s="585"/>
      <c r="ET8" s="585"/>
      <c r="EU8" s="585"/>
      <c r="EV8" s="585"/>
      <c r="EW8" s="585"/>
      <c r="EX8" s="585"/>
      <c r="EY8" s="585"/>
      <c r="EZ8" s="585"/>
      <c r="FA8" s="116">
        <v>43009</v>
      </c>
      <c r="FB8" s="117"/>
      <c r="FC8" s="116">
        <v>43040</v>
      </c>
      <c r="FD8" s="117"/>
    </row>
    <row r="9" spans="1:160" ht="15.75" thickBot="1" x14ac:dyDescent="0.3">
      <c r="C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</row>
    <row r="10" spans="1:160" s="257" customFormat="1" x14ac:dyDescent="0.25">
      <c r="A10" s="243" t="s">
        <v>28</v>
      </c>
      <c r="B10" s="244" t="s">
        <v>29</v>
      </c>
      <c r="C10" s="244" t="s">
        <v>30</v>
      </c>
      <c r="D10" s="244" t="s">
        <v>31</v>
      </c>
      <c r="E10" s="245" t="s">
        <v>32</v>
      </c>
      <c r="F10" s="245" t="s">
        <v>271</v>
      </c>
      <c r="G10" s="246">
        <v>43470</v>
      </c>
      <c r="H10" s="247">
        <v>43477</v>
      </c>
      <c r="I10" s="247">
        <v>43484</v>
      </c>
      <c r="J10" s="247">
        <v>43491</v>
      </c>
      <c r="K10" s="247">
        <v>43498</v>
      </c>
      <c r="L10" s="247">
        <v>43505</v>
      </c>
      <c r="M10" s="247">
        <v>43512</v>
      </c>
      <c r="N10" s="247">
        <v>43519</v>
      </c>
      <c r="O10" s="247">
        <v>43499</v>
      </c>
      <c r="P10" s="247" t="s">
        <v>33</v>
      </c>
      <c r="Q10" s="259" t="s">
        <v>513</v>
      </c>
      <c r="R10" s="259" t="s">
        <v>522</v>
      </c>
      <c r="S10" s="248" t="s">
        <v>34</v>
      </c>
      <c r="T10" s="249">
        <v>43470</v>
      </c>
      <c r="U10" s="250">
        <v>43477</v>
      </c>
      <c r="V10" s="250">
        <v>43484</v>
      </c>
      <c r="W10" s="250">
        <v>43491</v>
      </c>
      <c r="X10" s="250">
        <v>43498</v>
      </c>
      <c r="Y10" s="250">
        <v>43505</v>
      </c>
      <c r="Z10" s="251">
        <v>43512</v>
      </c>
      <c r="AA10" s="251">
        <v>43519</v>
      </c>
      <c r="AB10" s="251">
        <v>43499</v>
      </c>
      <c r="AC10" s="250" t="s">
        <v>33</v>
      </c>
      <c r="AD10" s="252" t="s">
        <v>34</v>
      </c>
      <c r="AE10" s="253">
        <v>43470</v>
      </c>
      <c r="AF10" s="250">
        <v>43477</v>
      </c>
      <c r="AG10" s="250">
        <v>43484</v>
      </c>
      <c r="AH10" s="250">
        <v>43491</v>
      </c>
      <c r="AI10" s="250">
        <v>43498</v>
      </c>
      <c r="AJ10" s="250">
        <v>43505</v>
      </c>
      <c r="AK10" s="251">
        <v>43512</v>
      </c>
      <c r="AL10" s="251">
        <v>43519</v>
      </c>
      <c r="AM10" s="251">
        <v>43499</v>
      </c>
      <c r="AN10" s="250" t="s">
        <v>33</v>
      </c>
      <c r="AO10" s="250" t="s">
        <v>34</v>
      </c>
      <c r="AP10" s="253">
        <v>43470</v>
      </c>
      <c r="AQ10" s="250">
        <v>43477</v>
      </c>
      <c r="AR10" s="250">
        <v>43484</v>
      </c>
      <c r="AS10" s="250">
        <v>43491</v>
      </c>
      <c r="AT10" s="250">
        <v>43498</v>
      </c>
      <c r="AU10" s="250">
        <v>43505</v>
      </c>
      <c r="AV10" s="251">
        <v>43512</v>
      </c>
      <c r="AW10" s="251">
        <v>43519</v>
      </c>
      <c r="AX10" s="251">
        <v>43499</v>
      </c>
      <c r="AY10" s="250" t="s">
        <v>33</v>
      </c>
      <c r="AZ10" s="250" t="s">
        <v>34</v>
      </c>
      <c r="BA10" s="254">
        <v>43470</v>
      </c>
      <c r="BB10" s="250">
        <v>43477</v>
      </c>
      <c r="BC10" s="250">
        <v>43484</v>
      </c>
      <c r="BD10" s="250">
        <v>43491</v>
      </c>
      <c r="BE10" s="250">
        <v>43498</v>
      </c>
      <c r="BF10" s="250">
        <v>43505</v>
      </c>
      <c r="BG10" s="251">
        <v>43512</v>
      </c>
      <c r="BH10" s="251">
        <v>43519</v>
      </c>
      <c r="BI10" s="251">
        <v>43499</v>
      </c>
      <c r="BJ10" s="250" t="s">
        <v>33</v>
      </c>
      <c r="BK10" s="255" t="s">
        <v>34</v>
      </c>
      <c r="BL10" s="253">
        <v>43470</v>
      </c>
      <c r="BM10" s="250">
        <v>43477</v>
      </c>
      <c r="BN10" s="250">
        <v>43484</v>
      </c>
      <c r="BO10" s="250">
        <v>43491</v>
      </c>
      <c r="BP10" s="250">
        <v>43498</v>
      </c>
      <c r="BQ10" s="250">
        <v>43505</v>
      </c>
      <c r="BR10" s="251">
        <v>43512</v>
      </c>
      <c r="BS10" s="251">
        <v>43519</v>
      </c>
      <c r="BT10" s="251">
        <v>43499</v>
      </c>
      <c r="BU10" s="250" t="s">
        <v>33</v>
      </c>
      <c r="BV10" s="252" t="s">
        <v>34</v>
      </c>
      <c r="BW10" s="256">
        <v>43470</v>
      </c>
      <c r="BX10" s="250">
        <v>43477</v>
      </c>
      <c r="BY10" s="250">
        <v>43484</v>
      </c>
      <c r="BZ10" s="250">
        <v>43491</v>
      </c>
      <c r="CA10" s="250">
        <v>43498</v>
      </c>
      <c r="CB10" s="250">
        <v>43505</v>
      </c>
      <c r="CC10" s="251">
        <v>43512</v>
      </c>
      <c r="CD10" s="251">
        <v>43519</v>
      </c>
      <c r="CE10" s="251">
        <v>43499</v>
      </c>
      <c r="CF10" s="250" t="s">
        <v>33</v>
      </c>
      <c r="CG10" s="252" t="s">
        <v>34</v>
      </c>
      <c r="CH10" s="253">
        <v>43470</v>
      </c>
      <c r="CI10" s="250">
        <v>43477</v>
      </c>
      <c r="CJ10" s="250">
        <v>43484</v>
      </c>
      <c r="CK10" s="250">
        <v>43491</v>
      </c>
      <c r="CL10" s="250">
        <v>43498</v>
      </c>
      <c r="CM10" s="250">
        <v>43505</v>
      </c>
      <c r="CN10" s="251">
        <v>43512</v>
      </c>
      <c r="CO10" s="251">
        <v>43519</v>
      </c>
      <c r="CP10" s="251">
        <v>43499</v>
      </c>
      <c r="CQ10" s="250" t="s">
        <v>33</v>
      </c>
      <c r="CR10" s="252" t="s">
        <v>34</v>
      </c>
      <c r="CS10" s="256">
        <v>43470</v>
      </c>
      <c r="CT10" s="250">
        <v>43477</v>
      </c>
      <c r="CU10" s="250">
        <v>43484</v>
      </c>
      <c r="CV10" s="250">
        <v>43491</v>
      </c>
      <c r="CW10" s="250">
        <v>43498</v>
      </c>
      <c r="CX10" s="250">
        <v>43505</v>
      </c>
      <c r="CY10" s="251">
        <v>43512</v>
      </c>
      <c r="CZ10" s="251">
        <v>43519</v>
      </c>
      <c r="DA10" s="251">
        <v>43499</v>
      </c>
      <c r="DB10" s="250" t="s">
        <v>33</v>
      </c>
      <c r="DC10" s="255" t="s">
        <v>34</v>
      </c>
      <c r="DD10" s="256">
        <v>43470</v>
      </c>
      <c r="DE10" s="250">
        <v>43477</v>
      </c>
      <c r="DF10" s="250">
        <v>43484</v>
      </c>
      <c r="DG10" s="250">
        <v>43491</v>
      </c>
      <c r="DH10" s="250">
        <v>43498</v>
      </c>
      <c r="DI10" s="250">
        <v>43505</v>
      </c>
      <c r="DJ10" s="251">
        <v>43512</v>
      </c>
      <c r="DK10" s="251">
        <v>43519</v>
      </c>
      <c r="DL10" s="251">
        <v>43499</v>
      </c>
      <c r="DM10" s="250" t="s">
        <v>33</v>
      </c>
      <c r="DN10" s="252" t="s">
        <v>34</v>
      </c>
      <c r="DO10" s="253">
        <v>43470</v>
      </c>
      <c r="DP10" s="250">
        <v>43477</v>
      </c>
      <c r="DQ10" s="250">
        <v>43484</v>
      </c>
      <c r="DR10" s="250">
        <v>43491</v>
      </c>
      <c r="DS10" s="250">
        <v>43498</v>
      </c>
      <c r="DT10" s="250">
        <v>43505</v>
      </c>
      <c r="DU10" s="251">
        <v>43512</v>
      </c>
      <c r="DV10" s="251">
        <v>43519</v>
      </c>
      <c r="DW10" s="251">
        <v>43499</v>
      </c>
      <c r="DX10" s="250" t="s">
        <v>33</v>
      </c>
      <c r="DY10" s="252" t="s">
        <v>34</v>
      </c>
      <c r="DZ10" s="253">
        <v>43470</v>
      </c>
      <c r="EA10" s="250">
        <v>43477</v>
      </c>
      <c r="EB10" s="250">
        <v>43484</v>
      </c>
      <c r="EC10" s="250">
        <v>43491</v>
      </c>
      <c r="ED10" s="250">
        <v>43498</v>
      </c>
      <c r="EE10" s="250">
        <v>43505</v>
      </c>
      <c r="EF10" s="251">
        <v>43512</v>
      </c>
      <c r="EG10" s="251">
        <v>43519</v>
      </c>
      <c r="EH10" s="251">
        <v>43499</v>
      </c>
      <c r="EI10" s="250" t="s">
        <v>33</v>
      </c>
      <c r="EJ10" s="250" t="s">
        <v>34</v>
      </c>
      <c r="EK10" s="253">
        <v>43470</v>
      </c>
      <c r="EL10" s="250">
        <v>43477</v>
      </c>
      <c r="EM10" s="250">
        <v>43484</v>
      </c>
      <c r="EN10" s="250">
        <v>43491</v>
      </c>
      <c r="EO10" s="250">
        <v>43498</v>
      </c>
      <c r="EP10" s="250">
        <v>43505</v>
      </c>
      <c r="EQ10" s="251">
        <v>43512</v>
      </c>
      <c r="ER10" s="251">
        <v>43519</v>
      </c>
      <c r="ES10" s="251">
        <v>43499</v>
      </c>
      <c r="ET10" s="250" t="s">
        <v>33</v>
      </c>
      <c r="EU10" s="250" t="s">
        <v>34</v>
      </c>
      <c r="EX10" s="112"/>
      <c r="EY10" s="112"/>
      <c r="EZ10" s="112"/>
      <c r="FA10" s="112"/>
      <c r="FB10" s="112"/>
    </row>
    <row r="11" spans="1:160" s="111" customFormat="1" ht="18.75" customHeight="1" thickBot="1" x14ac:dyDescent="0.3">
      <c r="A11" s="126"/>
      <c r="B11" s="126"/>
      <c r="C11" s="126"/>
      <c r="D11" s="126"/>
      <c r="E11" s="127"/>
      <c r="F11" s="127"/>
      <c r="G11" s="589" t="s">
        <v>272</v>
      </c>
      <c r="H11" s="590"/>
      <c r="I11" s="590"/>
      <c r="J11" s="590"/>
      <c r="K11" s="590"/>
      <c r="L11" s="590"/>
      <c r="M11" s="590"/>
      <c r="N11" s="590"/>
      <c r="O11" s="590"/>
      <c r="P11" s="590"/>
      <c r="Q11" s="591"/>
      <c r="R11" s="591"/>
      <c r="S11" s="592"/>
      <c r="T11" s="593" t="s">
        <v>501</v>
      </c>
      <c r="U11" s="587"/>
      <c r="V11" s="587"/>
      <c r="W11" s="587"/>
      <c r="X11" s="587"/>
      <c r="Y11" s="587"/>
      <c r="Z11" s="587"/>
      <c r="AA11" s="587"/>
      <c r="AB11" s="587"/>
      <c r="AC11" s="587"/>
      <c r="AD11" s="594"/>
      <c r="AE11" s="586" t="s">
        <v>502</v>
      </c>
      <c r="AF11" s="587"/>
      <c r="AG11" s="587"/>
      <c r="AH11" s="587"/>
      <c r="AI11" s="587"/>
      <c r="AJ11" s="587"/>
      <c r="AK11" s="587"/>
      <c r="AL11" s="587"/>
      <c r="AM11" s="587"/>
      <c r="AN11" s="587"/>
      <c r="AO11" s="587"/>
      <c r="AP11" s="586" t="s">
        <v>512</v>
      </c>
      <c r="AQ11" s="587"/>
      <c r="AR11" s="587"/>
      <c r="AS11" s="587"/>
      <c r="AT11" s="587"/>
      <c r="AU11" s="587"/>
      <c r="AV11" s="587"/>
      <c r="AW11" s="587"/>
      <c r="AX11" s="587"/>
      <c r="AY11" s="587"/>
      <c r="AZ11" s="587"/>
      <c r="BA11" s="586" t="s">
        <v>503</v>
      </c>
      <c r="BB11" s="587"/>
      <c r="BC11" s="587"/>
      <c r="BD11" s="587"/>
      <c r="BE11" s="587"/>
      <c r="BF11" s="587"/>
      <c r="BG11" s="587"/>
      <c r="BH11" s="587"/>
      <c r="BI11" s="587"/>
      <c r="BJ11" s="587"/>
      <c r="BK11" s="587"/>
      <c r="BL11" s="586" t="s">
        <v>504</v>
      </c>
      <c r="BM11" s="587"/>
      <c r="BN11" s="587"/>
      <c r="BO11" s="587"/>
      <c r="BP11" s="587"/>
      <c r="BQ11" s="587"/>
      <c r="BR11" s="587"/>
      <c r="BS11" s="587"/>
      <c r="BT11" s="587"/>
      <c r="BU11" s="587"/>
      <c r="BV11" s="588"/>
      <c r="BW11" s="586" t="s">
        <v>505</v>
      </c>
      <c r="BX11" s="587"/>
      <c r="BY11" s="587"/>
      <c r="BZ11" s="587"/>
      <c r="CA11" s="587"/>
      <c r="CB11" s="587"/>
      <c r="CC11" s="587"/>
      <c r="CD11" s="587"/>
      <c r="CE11" s="587"/>
      <c r="CF11" s="587"/>
      <c r="CG11" s="588"/>
      <c r="CH11" s="586" t="s">
        <v>506</v>
      </c>
      <c r="CI11" s="587"/>
      <c r="CJ11" s="587"/>
      <c r="CK11" s="587"/>
      <c r="CL11" s="587"/>
      <c r="CM11" s="587"/>
      <c r="CN11" s="587"/>
      <c r="CO11" s="587"/>
      <c r="CP11" s="587"/>
      <c r="CQ11" s="587"/>
      <c r="CR11" s="588"/>
      <c r="CS11" s="593" t="s">
        <v>507</v>
      </c>
      <c r="CT11" s="587"/>
      <c r="CU11" s="587"/>
      <c r="CV11" s="587"/>
      <c r="CW11" s="587"/>
      <c r="CX11" s="587"/>
      <c r="CY11" s="587"/>
      <c r="CZ11" s="587"/>
      <c r="DA11" s="587"/>
      <c r="DB11" s="587"/>
      <c r="DC11" s="594"/>
      <c r="DD11" s="586" t="s">
        <v>508</v>
      </c>
      <c r="DE11" s="587"/>
      <c r="DF11" s="587"/>
      <c r="DG11" s="587"/>
      <c r="DH11" s="587"/>
      <c r="DI11" s="587"/>
      <c r="DJ11" s="587"/>
      <c r="DK11" s="587"/>
      <c r="DL11" s="587"/>
      <c r="DM11" s="587"/>
      <c r="DN11" s="588"/>
      <c r="DO11" s="586" t="s">
        <v>509</v>
      </c>
      <c r="DP11" s="587"/>
      <c r="DQ11" s="587"/>
      <c r="DR11" s="587"/>
      <c r="DS11" s="587"/>
      <c r="DT11" s="587"/>
      <c r="DU11" s="587"/>
      <c r="DV11" s="587"/>
      <c r="DW11" s="587"/>
      <c r="DX11" s="587"/>
      <c r="DY11" s="588"/>
      <c r="DZ11" s="586" t="s">
        <v>510</v>
      </c>
      <c r="EA11" s="587"/>
      <c r="EB11" s="587"/>
      <c r="EC11" s="587"/>
      <c r="ED11" s="587"/>
      <c r="EE11" s="587"/>
      <c r="EF11" s="587"/>
      <c r="EG11" s="587"/>
      <c r="EH11" s="587"/>
      <c r="EI11" s="587"/>
      <c r="EJ11" s="587"/>
      <c r="EK11" s="586" t="s">
        <v>511</v>
      </c>
      <c r="EL11" s="587"/>
      <c r="EM11" s="587"/>
      <c r="EN11" s="587"/>
      <c r="EO11" s="587"/>
      <c r="EP11" s="587"/>
      <c r="EQ11" s="587"/>
      <c r="ER11" s="587"/>
      <c r="ES11" s="587"/>
      <c r="ET11" s="587"/>
      <c r="EU11" s="587"/>
      <c r="EX11" s="112"/>
      <c r="EY11" s="112"/>
      <c r="EZ11" s="112"/>
      <c r="FA11" s="112"/>
      <c r="FB11" s="112"/>
    </row>
    <row r="12" spans="1:160" ht="15.75" thickBot="1" x14ac:dyDescent="0.3">
      <c r="A12" s="263">
        <v>1</v>
      </c>
      <c r="B12" s="264">
        <v>734835</v>
      </c>
      <c r="C12" s="265" t="s">
        <v>35</v>
      </c>
      <c r="D12" s="265" t="s">
        <v>36</v>
      </c>
      <c r="E12" s="266">
        <v>69.5</v>
      </c>
      <c r="F12" s="267">
        <v>149</v>
      </c>
      <c r="G12" s="268">
        <v>1</v>
      </c>
      <c r="H12" s="269">
        <v>1</v>
      </c>
      <c r="I12" s="269">
        <v>0</v>
      </c>
      <c r="J12" s="269">
        <v>2</v>
      </c>
      <c r="K12" s="268">
        <v>0</v>
      </c>
      <c r="L12" s="269">
        <v>0</v>
      </c>
      <c r="M12" s="269">
        <v>0</v>
      </c>
      <c r="N12" s="269">
        <v>0</v>
      </c>
      <c r="O12" s="269">
        <v>1</v>
      </c>
      <c r="P12" s="269">
        <f>SUM(G12:O12)</f>
        <v>5</v>
      </c>
      <c r="Q12" s="270">
        <f>SUM(G12:K12)</f>
        <v>4</v>
      </c>
      <c r="R12" s="270">
        <f>SUM(L12:O12)</f>
        <v>1</v>
      </c>
      <c r="S12" s="271">
        <f>AVERAGE(G12:O12)</f>
        <v>0.55555555555555558</v>
      </c>
      <c r="T12" s="272">
        <v>0</v>
      </c>
      <c r="U12" s="264">
        <v>0</v>
      </c>
      <c r="V12" s="264">
        <v>0</v>
      </c>
      <c r="W12" s="264">
        <v>0</v>
      </c>
      <c r="X12" s="264">
        <v>0</v>
      </c>
      <c r="Y12" s="264">
        <v>0</v>
      </c>
      <c r="Z12" s="273">
        <v>0</v>
      </c>
      <c r="AA12" s="273">
        <v>0</v>
      </c>
      <c r="AB12" s="273">
        <v>0</v>
      </c>
      <c r="AC12" s="274">
        <f>SUM(T12:AB12)</f>
        <v>0</v>
      </c>
      <c r="AD12" s="275">
        <f>AVERAGE(T12:AB12)</f>
        <v>0</v>
      </c>
      <c r="AE12" s="263">
        <v>0</v>
      </c>
      <c r="AF12" s="264">
        <v>0</v>
      </c>
      <c r="AG12" s="273">
        <v>0</v>
      </c>
      <c r="AH12" s="273">
        <v>0</v>
      </c>
      <c r="AI12" s="273">
        <v>0</v>
      </c>
      <c r="AJ12" s="273">
        <v>0</v>
      </c>
      <c r="AK12" s="273">
        <v>0</v>
      </c>
      <c r="AL12" s="273">
        <v>0</v>
      </c>
      <c r="AM12" s="273">
        <v>0</v>
      </c>
      <c r="AN12" s="274">
        <f>SUM(AE12:AM12)</f>
        <v>0</v>
      </c>
      <c r="AO12" s="276">
        <f>AVERAGE(AE12:AM12)</f>
        <v>0</v>
      </c>
      <c r="AP12" s="263">
        <v>0</v>
      </c>
      <c r="AQ12" s="264">
        <v>0</v>
      </c>
      <c r="AR12" s="273">
        <v>0</v>
      </c>
      <c r="AS12" s="273">
        <v>0</v>
      </c>
      <c r="AT12" s="273">
        <v>0</v>
      </c>
      <c r="AU12" s="273">
        <v>0</v>
      </c>
      <c r="AV12" s="273">
        <v>0</v>
      </c>
      <c r="AW12" s="273">
        <v>0</v>
      </c>
      <c r="AX12" s="273">
        <v>0</v>
      </c>
      <c r="AY12" s="274">
        <f>SUM(AP12:AX12)</f>
        <v>0</v>
      </c>
      <c r="AZ12" s="276">
        <f>AVERAGE(AP12:AX12)</f>
        <v>0</v>
      </c>
      <c r="BA12" s="263">
        <v>0</v>
      </c>
      <c r="BB12" s="264">
        <v>0</v>
      </c>
      <c r="BC12" s="273">
        <v>0</v>
      </c>
      <c r="BD12" s="273">
        <v>1</v>
      </c>
      <c r="BE12" s="273">
        <v>0</v>
      </c>
      <c r="BF12" s="273">
        <v>0</v>
      </c>
      <c r="BG12" s="273">
        <v>0</v>
      </c>
      <c r="BH12" s="273">
        <v>0</v>
      </c>
      <c r="BI12" s="273">
        <v>0</v>
      </c>
      <c r="BJ12" s="274">
        <f>SUM(BA12:BI12)</f>
        <v>1</v>
      </c>
      <c r="BK12" s="275">
        <f>AVERAGE(BA12:BI12)</f>
        <v>0.1111111111111111</v>
      </c>
      <c r="BL12" s="263">
        <v>0</v>
      </c>
      <c r="BM12" s="264">
        <v>0</v>
      </c>
      <c r="BN12" s="273">
        <v>0</v>
      </c>
      <c r="BO12" s="273">
        <v>0</v>
      </c>
      <c r="BP12" s="273">
        <v>0</v>
      </c>
      <c r="BQ12" s="273">
        <v>0</v>
      </c>
      <c r="BR12" s="273">
        <v>0</v>
      </c>
      <c r="BS12" s="273">
        <v>0</v>
      </c>
      <c r="BT12" s="273">
        <v>0</v>
      </c>
      <c r="BU12" s="274">
        <f>SUM(BM12:BT12)</f>
        <v>0</v>
      </c>
      <c r="BV12" s="276">
        <f>AVERAGE(BL12:BT12)</f>
        <v>0</v>
      </c>
      <c r="BW12" s="263">
        <v>0</v>
      </c>
      <c r="BX12" s="277">
        <v>0</v>
      </c>
      <c r="BY12" s="278">
        <v>0</v>
      </c>
      <c r="BZ12" s="278">
        <v>0</v>
      </c>
      <c r="CA12" s="278">
        <v>0</v>
      </c>
      <c r="CB12" s="278">
        <v>0</v>
      </c>
      <c r="CC12" s="278">
        <v>0</v>
      </c>
      <c r="CD12" s="278">
        <v>0</v>
      </c>
      <c r="CE12" s="278">
        <v>1</v>
      </c>
      <c r="CF12" s="274">
        <f>SUM(BW12:CE12)</f>
        <v>1</v>
      </c>
      <c r="CG12" s="276">
        <f>AVERAGE(BW12:CE12)</f>
        <v>0.1111111111111111</v>
      </c>
      <c r="CH12" s="263">
        <v>1</v>
      </c>
      <c r="CI12" s="264">
        <v>0</v>
      </c>
      <c r="CJ12" s="273">
        <v>0</v>
      </c>
      <c r="CK12" s="273">
        <v>1</v>
      </c>
      <c r="CL12" s="273">
        <v>0</v>
      </c>
      <c r="CM12" s="273">
        <v>0</v>
      </c>
      <c r="CN12" s="273">
        <v>0</v>
      </c>
      <c r="CO12" s="273">
        <v>0</v>
      </c>
      <c r="CP12" s="273">
        <v>0</v>
      </c>
      <c r="CQ12" s="274">
        <f>SUM(CH12:CP12)</f>
        <v>2</v>
      </c>
      <c r="CR12" s="276">
        <f>AVERAGE(CH12:CP12)</f>
        <v>0.22222222222222221</v>
      </c>
      <c r="CS12" s="272">
        <v>0</v>
      </c>
      <c r="CT12" s="264">
        <v>1</v>
      </c>
      <c r="CU12" s="273">
        <v>0</v>
      </c>
      <c r="CV12" s="273">
        <v>0</v>
      </c>
      <c r="CW12" s="273">
        <v>0</v>
      </c>
      <c r="CX12" s="273">
        <v>0</v>
      </c>
      <c r="CY12" s="273">
        <v>0</v>
      </c>
      <c r="CZ12" s="273">
        <v>0</v>
      </c>
      <c r="DA12" s="273">
        <v>0</v>
      </c>
      <c r="DB12" s="274">
        <f>SUM(CS12:DA12)</f>
        <v>1</v>
      </c>
      <c r="DC12" s="275">
        <f>AVERAGE(CS12:DA12)</f>
        <v>0.1111111111111111</v>
      </c>
      <c r="DD12" s="263">
        <v>0</v>
      </c>
      <c r="DE12" s="264">
        <v>0</v>
      </c>
      <c r="DF12" s="273">
        <v>0</v>
      </c>
      <c r="DG12" s="273">
        <v>0</v>
      </c>
      <c r="DH12" s="273">
        <v>0</v>
      </c>
      <c r="DI12" s="273">
        <v>0</v>
      </c>
      <c r="DJ12" s="273">
        <v>0</v>
      </c>
      <c r="DK12" s="273">
        <v>0</v>
      </c>
      <c r="DL12" s="273">
        <v>0</v>
      </c>
      <c r="DM12" s="274">
        <f>SUM(DD12:DL12)</f>
        <v>0</v>
      </c>
      <c r="DN12" s="276">
        <f>AVERAGE(DD12:DL12)</f>
        <v>0</v>
      </c>
      <c r="DO12" s="263">
        <v>0</v>
      </c>
      <c r="DP12" s="264">
        <v>0</v>
      </c>
      <c r="DQ12" s="273">
        <v>0</v>
      </c>
      <c r="DR12" s="273">
        <v>0</v>
      </c>
      <c r="DS12" s="273">
        <v>0</v>
      </c>
      <c r="DT12" s="273">
        <v>0</v>
      </c>
      <c r="DU12" s="273">
        <v>0</v>
      </c>
      <c r="DV12" s="273">
        <v>0</v>
      </c>
      <c r="DW12" s="273">
        <v>0</v>
      </c>
      <c r="DX12" s="274">
        <f>SUM(DO12:DW12)</f>
        <v>0</v>
      </c>
      <c r="DY12" s="276">
        <f>AVERAGE(DO12:DW12)</f>
        <v>0</v>
      </c>
      <c r="DZ12" s="263">
        <v>0</v>
      </c>
      <c r="EA12" s="264">
        <v>0</v>
      </c>
      <c r="EB12" s="273">
        <v>0</v>
      </c>
      <c r="EC12" s="273">
        <v>0</v>
      </c>
      <c r="ED12" s="273">
        <v>0</v>
      </c>
      <c r="EE12" s="273">
        <v>0</v>
      </c>
      <c r="EF12" s="273">
        <v>0</v>
      </c>
      <c r="EG12" s="273">
        <v>0</v>
      </c>
      <c r="EH12" s="273">
        <v>0</v>
      </c>
      <c r="EI12" s="274">
        <f>SUM(DZ12:EH12)</f>
        <v>0</v>
      </c>
      <c r="EJ12" s="275">
        <f>AVERAGE(DZ12:EH12)</f>
        <v>0</v>
      </c>
      <c r="EK12" s="263">
        <v>0</v>
      </c>
      <c r="EL12" s="264">
        <v>0</v>
      </c>
      <c r="EM12" s="273">
        <v>0</v>
      </c>
      <c r="EN12" s="273">
        <v>0</v>
      </c>
      <c r="EO12" s="273">
        <v>0</v>
      </c>
      <c r="EP12" s="273">
        <v>0</v>
      </c>
      <c r="EQ12" s="273">
        <v>0</v>
      </c>
      <c r="ER12" s="273">
        <v>0</v>
      </c>
      <c r="ES12" s="273">
        <v>0</v>
      </c>
      <c r="ET12" s="274">
        <f>SUM(EK12:ES12)</f>
        <v>0</v>
      </c>
      <c r="EU12" s="276">
        <f>AVERAGE(EK12:ES12)</f>
        <v>0</v>
      </c>
    </row>
    <row r="13" spans="1:160" ht="16.5" thickTop="1" thickBot="1" x14ac:dyDescent="0.3">
      <c r="A13" s="279">
        <v>2</v>
      </c>
      <c r="B13" s="280">
        <v>734836</v>
      </c>
      <c r="C13" s="281" t="s">
        <v>37</v>
      </c>
      <c r="D13" s="281" t="s">
        <v>38</v>
      </c>
      <c r="E13" s="282">
        <v>69.5</v>
      </c>
      <c r="F13" s="283">
        <v>149</v>
      </c>
      <c r="G13" s="268">
        <v>1</v>
      </c>
      <c r="H13" s="269">
        <v>0</v>
      </c>
      <c r="I13" s="269">
        <v>2</v>
      </c>
      <c r="J13" s="269">
        <v>2</v>
      </c>
      <c r="K13" s="268">
        <v>1</v>
      </c>
      <c r="L13" s="269">
        <v>0</v>
      </c>
      <c r="M13" s="269">
        <v>0</v>
      </c>
      <c r="N13" s="269">
        <v>1</v>
      </c>
      <c r="O13" s="269">
        <v>3</v>
      </c>
      <c r="P13" s="269">
        <f t="shared" ref="P13:P76" si="0">SUM(G13:O13)</f>
        <v>10</v>
      </c>
      <c r="Q13" s="270">
        <f>SUM(G13:K13)</f>
        <v>6</v>
      </c>
      <c r="R13" s="270">
        <f t="shared" ref="R13:R76" si="1">SUM(L13:O13)</f>
        <v>4</v>
      </c>
      <c r="S13" s="271">
        <f>AVERAGE(G13:O13)</f>
        <v>1.1111111111111112</v>
      </c>
      <c r="T13" s="284">
        <v>0</v>
      </c>
      <c r="U13" s="280">
        <v>0</v>
      </c>
      <c r="V13" s="285">
        <v>0</v>
      </c>
      <c r="W13" s="285">
        <v>0</v>
      </c>
      <c r="X13" s="285">
        <v>0</v>
      </c>
      <c r="Y13" s="285">
        <v>0</v>
      </c>
      <c r="Z13" s="286">
        <v>0</v>
      </c>
      <c r="AA13" s="286">
        <v>0</v>
      </c>
      <c r="AB13" s="286">
        <v>0</v>
      </c>
      <c r="AC13" s="274">
        <f>SUM(T13:AB13)</f>
        <v>0</v>
      </c>
      <c r="AD13" s="275">
        <f>AVERAGE(T13:AB13)</f>
        <v>0</v>
      </c>
      <c r="AE13" s="279">
        <v>1</v>
      </c>
      <c r="AF13" s="280">
        <v>0</v>
      </c>
      <c r="AG13" s="286">
        <v>0</v>
      </c>
      <c r="AH13" s="286">
        <v>1</v>
      </c>
      <c r="AI13" s="286">
        <v>0</v>
      </c>
      <c r="AJ13" s="286">
        <v>0</v>
      </c>
      <c r="AK13" s="286">
        <v>0</v>
      </c>
      <c r="AL13" s="286">
        <v>0</v>
      </c>
      <c r="AM13" s="286">
        <v>0</v>
      </c>
      <c r="AN13" s="274">
        <f>SUM(AE13:AM13)</f>
        <v>2</v>
      </c>
      <c r="AO13" s="276">
        <f>AVERAGE(AE13:AM13)</f>
        <v>0.22222222222222221</v>
      </c>
      <c r="AP13" s="279">
        <v>0</v>
      </c>
      <c r="AQ13" s="280">
        <v>0</v>
      </c>
      <c r="AR13" s="286">
        <v>0</v>
      </c>
      <c r="AS13" s="286">
        <v>0</v>
      </c>
      <c r="AT13" s="286">
        <v>0</v>
      </c>
      <c r="AU13" s="286">
        <v>0</v>
      </c>
      <c r="AV13" s="286">
        <v>0</v>
      </c>
      <c r="AW13" s="286">
        <v>0</v>
      </c>
      <c r="AX13" s="286">
        <v>0</v>
      </c>
      <c r="AY13" s="274">
        <f>SUM(AP13:AX13)</f>
        <v>0</v>
      </c>
      <c r="AZ13" s="276">
        <f>AVERAGE(AP13:AX13)</f>
        <v>0</v>
      </c>
      <c r="BA13" s="263">
        <v>0</v>
      </c>
      <c r="BB13" s="280">
        <v>0</v>
      </c>
      <c r="BC13" s="286">
        <v>1</v>
      </c>
      <c r="BD13" s="286">
        <v>0</v>
      </c>
      <c r="BE13" s="286">
        <v>0</v>
      </c>
      <c r="BF13" s="286">
        <v>0</v>
      </c>
      <c r="BG13" s="286">
        <v>0</v>
      </c>
      <c r="BH13" s="286">
        <v>1</v>
      </c>
      <c r="BI13" s="286">
        <v>0</v>
      </c>
      <c r="BJ13" s="274">
        <f>SUM(BA13:BI13)</f>
        <v>2</v>
      </c>
      <c r="BK13" s="275">
        <f>AVERAGE(BA13:BI13)</f>
        <v>0.22222222222222221</v>
      </c>
      <c r="BL13" s="279">
        <v>0</v>
      </c>
      <c r="BM13" s="280">
        <v>0</v>
      </c>
      <c r="BN13" s="286">
        <v>1</v>
      </c>
      <c r="BO13" s="286">
        <v>0</v>
      </c>
      <c r="BP13" s="286">
        <v>0</v>
      </c>
      <c r="BQ13" s="286">
        <v>0</v>
      </c>
      <c r="BR13" s="286">
        <v>0</v>
      </c>
      <c r="BS13" s="286">
        <v>0</v>
      </c>
      <c r="BT13" s="286">
        <v>0</v>
      </c>
      <c r="BU13" s="274">
        <f>SUM(BM13:BT13)</f>
        <v>1</v>
      </c>
      <c r="BV13" s="276">
        <f>AVERAGE(BL13:BT13)</f>
        <v>0.1111111111111111</v>
      </c>
      <c r="BW13" s="287">
        <v>0</v>
      </c>
      <c r="BX13" s="288">
        <v>0</v>
      </c>
      <c r="BY13" s="289">
        <v>0</v>
      </c>
      <c r="BZ13" s="289">
        <v>0</v>
      </c>
      <c r="CA13" s="289">
        <v>1</v>
      </c>
      <c r="CB13" s="289">
        <v>0</v>
      </c>
      <c r="CC13" s="289">
        <v>0</v>
      </c>
      <c r="CD13" s="289">
        <v>0</v>
      </c>
      <c r="CE13" s="289">
        <v>2</v>
      </c>
      <c r="CF13" s="274">
        <f>SUM(BW13:CE13)</f>
        <v>3</v>
      </c>
      <c r="CG13" s="276">
        <f>AVERAGE(BW13:CE13)</f>
        <v>0.33333333333333331</v>
      </c>
      <c r="CH13" s="279">
        <v>0</v>
      </c>
      <c r="CI13" s="280">
        <v>0</v>
      </c>
      <c r="CJ13" s="286">
        <v>0</v>
      </c>
      <c r="CK13" s="286">
        <v>0</v>
      </c>
      <c r="CL13" s="286">
        <v>0</v>
      </c>
      <c r="CM13" s="286">
        <v>0</v>
      </c>
      <c r="CN13" s="286">
        <v>0</v>
      </c>
      <c r="CO13" s="286">
        <v>0</v>
      </c>
      <c r="CP13" s="286">
        <v>1</v>
      </c>
      <c r="CQ13" s="274">
        <f>SUM(CH13:CP13)</f>
        <v>1</v>
      </c>
      <c r="CR13" s="276">
        <f>AVERAGE(CH13:CP13)</f>
        <v>0.1111111111111111</v>
      </c>
      <c r="CS13" s="284">
        <v>0</v>
      </c>
      <c r="CT13" s="280">
        <v>0</v>
      </c>
      <c r="CU13" s="286">
        <v>0</v>
      </c>
      <c r="CV13" s="286">
        <v>0</v>
      </c>
      <c r="CW13" s="286">
        <v>0</v>
      </c>
      <c r="CX13" s="286">
        <v>0</v>
      </c>
      <c r="CY13" s="286">
        <v>0</v>
      </c>
      <c r="CZ13" s="286">
        <v>0</v>
      </c>
      <c r="DA13" s="286">
        <v>0</v>
      </c>
      <c r="DB13" s="274">
        <f>SUM(CS13:DA13)</f>
        <v>0</v>
      </c>
      <c r="DC13" s="275">
        <f>AVERAGE(CS13:DA13)</f>
        <v>0</v>
      </c>
      <c r="DD13" s="279">
        <v>0</v>
      </c>
      <c r="DE13" s="280">
        <v>0</v>
      </c>
      <c r="DF13" s="286">
        <v>0</v>
      </c>
      <c r="DG13" s="286">
        <v>0</v>
      </c>
      <c r="DH13" s="286">
        <v>0</v>
      </c>
      <c r="DI13" s="286">
        <v>0</v>
      </c>
      <c r="DJ13" s="286">
        <v>0</v>
      </c>
      <c r="DK13" s="286">
        <v>0</v>
      </c>
      <c r="DL13" s="286">
        <v>0</v>
      </c>
      <c r="DM13" s="274">
        <f>SUM(DD13:DL13)</f>
        <v>0</v>
      </c>
      <c r="DN13" s="276">
        <f>AVERAGE(DD13:DL13)</f>
        <v>0</v>
      </c>
      <c r="DO13" s="279">
        <v>0</v>
      </c>
      <c r="DP13" s="280">
        <v>0</v>
      </c>
      <c r="DQ13" s="286">
        <v>0</v>
      </c>
      <c r="DR13" s="286">
        <v>0</v>
      </c>
      <c r="DS13" s="286">
        <v>0</v>
      </c>
      <c r="DT13" s="286">
        <v>0</v>
      </c>
      <c r="DU13" s="286">
        <v>0</v>
      </c>
      <c r="DV13" s="286">
        <v>0</v>
      </c>
      <c r="DW13" s="286">
        <v>0</v>
      </c>
      <c r="DX13" s="274">
        <f>SUM(DO13:DW13)</f>
        <v>0</v>
      </c>
      <c r="DY13" s="276">
        <f>AVERAGE(DO13:DW13)</f>
        <v>0</v>
      </c>
      <c r="DZ13" s="279">
        <v>0</v>
      </c>
      <c r="EA13" s="280">
        <v>0</v>
      </c>
      <c r="EB13" s="286">
        <v>0</v>
      </c>
      <c r="EC13" s="286">
        <v>0</v>
      </c>
      <c r="ED13" s="286">
        <v>0</v>
      </c>
      <c r="EE13" s="286">
        <v>0</v>
      </c>
      <c r="EF13" s="286">
        <v>0</v>
      </c>
      <c r="EG13" s="286">
        <v>0</v>
      </c>
      <c r="EH13" s="286">
        <v>0</v>
      </c>
      <c r="EI13" s="274">
        <f>SUM(DZ13:EH13)</f>
        <v>0</v>
      </c>
      <c r="EJ13" s="275">
        <f>AVERAGE(DZ13:EH13)</f>
        <v>0</v>
      </c>
      <c r="EK13" s="279">
        <v>0</v>
      </c>
      <c r="EL13" s="280">
        <v>0</v>
      </c>
      <c r="EM13" s="286">
        <v>0</v>
      </c>
      <c r="EN13" s="286">
        <v>1</v>
      </c>
      <c r="EO13" s="286">
        <v>0</v>
      </c>
      <c r="EP13" s="286">
        <v>0</v>
      </c>
      <c r="EQ13" s="286">
        <v>0</v>
      </c>
      <c r="ER13" s="286">
        <v>0</v>
      </c>
      <c r="ES13" s="286">
        <v>0</v>
      </c>
      <c r="ET13" s="274">
        <f>SUM(EK13:ES13)</f>
        <v>1</v>
      </c>
      <c r="EU13" s="276">
        <f>AVERAGE(EK13:ES13)</f>
        <v>0.1111111111111111</v>
      </c>
    </row>
    <row r="14" spans="1:160" ht="16.5" thickTop="1" thickBot="1" x14ac:dyDescent="0.3">
      <c r="A14" s="279">
        <v>3</v>
      </c>
      <c r="B14" s="280">
        <v>734837</v>
      </c>
      <c r="C14" s="281" t="s">
        <v>39</v>
      </c>
      <c r="D14" s="281" t="s">
        <v>40</v>
      </c>
      <c r="E14" s="282">
        <v>24.5</v>
      </c>
      <c r="F14" s="283">
        <v>49</v>
      </c>
      <c r="G14" s="268">
        <v>17</v>
      </c>
      <c r="H14" s="269">
        <v>12</v>
      </c>
      <c r="I14" s="269">
        <v>23</v>
      </c>
      <c r="J14" s="269">
        <v>15</v>
      </c>
      <c r="K14" s="268">
        <v>15</v>
      </c>
      <c r="L14" s="269">
        <v>8</v>
      </c>
      <c r="M14" s="269">
        <v>5</v>
      </c>
      <c r="N14" s="269">
        <v>13</v>
      </c>
      <c r="O14" s="269">
        <v>10</v>
      </c>
      <c r="P14" s="269">
        <f t="shared" si="0"/>
        <v>118</v>
      </c>
      <c r="Q14" s="270">
        <f t="shared" ref="Q14:Q77" si="2">SUM(G14:K14)</f>
        <v>82</v>
      </c>
      <c r="R14" s="270">
        <f t="shared" si="1"/>
        <v>36</v>
      </c>
      <c r="S14" s="271">
        <f t="shared" ref="S14:S76" si="3">AVERAGE(G14:O14)</f>
        <v>13.111111111111111</v>
      </c>
      <c r="T14" s="284">
        <v>2</v>
      </c>
      <c r="U14" s="280">
        <v>1</v>
      </c>
      <c r="V14" s="285">
        <v>1</v>
      </c>
      <c r="W14" s="285">
        <v>1</v>
      </c>
      <c r="X14" s="285">
        <v>0</v>
      </c>
      <c r="Y14" s="285">
        <v>0</v>
      </c>
      <c r="Z14" s="286">
        <v>0</v>
      </c>
      <c r="AA14" s="286">
        <v>0</v>
      </c>
      <c r="AB14" s="286">
        <v>0</v>
      </c>
      <c r="AC14" s="274">
        <f t="shared" ref="AC14:AC77" si="4">SUM(T14:AB14)</f>
        <v>5</v>
      </c>
      <c r="AD14" s="275">
        <f t="shared" ref="AD14:AD77" si="5">AVERAGE(T14:AB14)</f>
        <v>0.55555555555555558</v>
      </c>
      <c r="AE14" s="279">
        <v>3</v>
      </c>
      <c r="AF14" s="280">
        <v>1</v>
      </c>
      <c r="AG14" s="286">
        <v>3</v>
      </c>
      <c r="AH14" s="286">
        <v>0</v>
      </c>
      <c r="AI14" s="286">
        <v>3</v>
      </c>
      <c r="AJ14" s="286">
        <v>-1</v>
      </c>
      <c r="AK14" s="286">
        <v>-1</v>
      </c>
      <c r="AL14" s="286">
        <v>2</v>
      </c>
      <c r="AM14" s="286">
        <v>0</v>
      </c>
      <c r="AN14" s="274">
        <f t="shared" ref="AN14:AN77" si="6">SUM(AE14:AM14)</f>
        <v>10</v>
      </c>
      <c r="AO14" s="276">
        <f t="shared" ref="AO14:AO77" si="7">AVERAGE(AE14:AM14)</f>
        <v>1.1111111111111112</v>
      </c>
      <c r="AP14" s="279">
        <v>1</v>
      </c>
      <c r="AQ14" s="280">
        <v>1</v>
      </c>
      <c r="AR14" s="286">
        <v>3</v>
      </c>
      <c r="AS14" s="286">
        <v>3</v>
      </c>
      <c r="AT14" s="286">
        <v>0</v>
      </c>
      <c r="AU14" s="286">
        <v>2</v>
      </c>
      <c r="AV14" s="286">
        <v>0</v>
      </c>
      <c r="AW14" s="286">
        <v>7</v>
      </c>
      <c r="AX14" s="286">
        <v>1</v>
      </c>
      <c r="AY14" s="274">
        <f t="shared" ref="AY14:AY77" si="8">SUM(AP14:AX14)</f>
        <v>18</v>
      </c>
      <c r="AZ14" s="276">
        <f t="shared" ref="AZ14:AZ77" si="9">AVERAGE(AP14:AX14)</f>
        <v>2</v>
      </c>
      <c r="BA14" s="287">
        <v>0</v>
      </c>
      <c r="BB14" s="280">
        <v>0</v>
      </c>
      <c r="BC14" s="286">
        <v>3</v>
      </c>
      <c r="BD14" s="286">
        <v>1</v>
      </c>
      <c r="BE14" s="286">
        <v>2</v>
      </c>
      <c r="BF14" s="286">
        <v>0</v>
      </c>
      <c r="BG14" s="286">
        <v>0</v>
      </c>
      <c r="BH14" s="286">
        <v>0</v>
      </c>
      <c r="BI14" s="286">
        <v>0</v>
      </c>
      <c r="BJ14" s="274">
        <f t="shared" ref="BJ14:BJ77" si="10">SUM(BA14:BI14)</f>
        <v>6</v>
      </c>
      <c r="BK14" s="275">
        <f t="shared" ref="BK14:BK43" si="11">AVERAGE(BA14:BH14)</f>
        <v>0.75</v>
      </c>
      <c r="BL14" s="279">
        <v>0</v>
      </c>
      <c r="BM14" s="280">
        <v>0</v>
      </c>
      <c r="BN14" s="286">
        <v>0</v>
      </c>
      <c r="BO14" s="286">
        <v>0</v>
      </c>
      <c r="BP14" s="286">
        <v>1</v>
      </c>
      <c r="BQ14" s="286">
        <v>4</v>
      </c>
      <c r="BR14" s="286">
        <v>0</v>
      </c>
      <c r="BS14" s="286">
        <v>0</v>
      </c>
      <c r="BT14" s="286">
        <v>1</v>
      </c>
      <c r="BU14" s="274">
        <f t="shared" ref="BU14:BU77" si="12">SUM(BM14:BT14)</f>
        <v>6</v>
      </c>
      <c r="BV14" s="276">
        <f t="shared" ref="BV14:BV77" si="13">AVERAGE(BL14:BT14)</f>
        <v>0.66666666666666663</v>
      </c>
      <c r="BW14" s="287">
        <v>3</v>
      </c>
      <c r="BX14" s="288">
        <v>3</v>
      </c>
      <c r="BY14" s="289">
        <v>7</v>
      </c>
      <c r="BZ14" s="289">
        <v>4</v>
      </c>
      <c r="CA14" s="289">
        <v>3</v>
      </c>
      <c r="CB14" s="289">
        <v>2</v>
      </c>
      <c r="CC14" s="289">
        <v>5</v>
      </c>
      <c r="CD14" s="289">
        <v>0</v>
      </c>
      <c r="CE14" s="289">
        <v>7</v>
      </c>
      <c r="CF14" s="274">
        <f t="shared" ref="CF14:CF77" si="14">SUM(BW14:CE14)</f>
        <v>34</v>
      </c>
      <c r="CG14" s="276">
        <f t="shared" ref="CG14:CG77" si="15">AVERAGE(BW14:CE14)</f>
        <v>3.7777777777777777</v>
      </c>
      <c r="CH14" s="279">
        <v>1</v>
      </c>
      <c r="CI14" s="280">
        <v>1</v>
      </c>
      <c r="CJ14" s="286">
        <v>2</v>
      </c>
      <c r="CK14" s="286">
        <v>0</v>
      </c>
      <c r="CL14" s="286">
        <v>1</v>
      </c>
      <c r="CM14" s="286">
        <v>0</v>
      </c>
      <c r="CN14" s="286">
        <v>1</v>
      </c>
      <c r="CO14" s="286">
        <v>1</v>
      </c>
      <c r="CP14" s="286">
        <v>0</v>
      </c>
      <c r="CQ14" s="274">
        <f t="shared" ref="CQ14:CQ77" si="16">SUM(CH14:CP14)</f>
        <v>7</v>
      </c>
      <c r="CR14" s="276">
        <f t="shared" ref="CR14:CR77" si="17">AVERAGE(CH14:CP14)</f>
        <v>0.77777777777777779</v>
      </c>
      <c r="CS14" s="284">
        <v>0</v>
      </c>
      <c r="CT14" s="280">
        <v>0</v>
      </c>
      <c r="CU14" s="286">
        <v>0</v>
      </c>
      <c r="CV14" s="286">
        <v>0</v>
      </c>
      <c r="CW14" s="286">
        <v>0</v>
      </c>
      <c r="CX14" s="286">
        <v>0</v>
      </c>
      <c r="CY14" s="286">
        <v>0</v>
      </c>
      <c r="CZ14" s="286">
        <v>0</v>
      </c>
      <c r="DA14" s="286">
        <v>0</v>
      </c>
      <c r="DB14" s="274">
        <f t="shared" ref="DB14:DB77" si="18">SUM(CS14:DA14)</f>
        <v>0</v>
      </c>
      <c r="DC14" s="275">
        <f t="shared" ref="DC14:DC77" si="19">AVERAGE(CS14:DA14)</f>
        <v>0</v>
      </c>
      <c r="DD14" s="279">
        <v>4</v>
      </c>
      <c r="DE14" s="280">
        <v>2</v>
      </c>
      <c r="DF14" s="286">
        <v>4</v>
      </c>
      <c r="DG14" s="286">
        <v>3</v>
      </c>
      <c r="DH14" s="286">
        <v>3</v>
      </c>
      <c r="DI14" s="286">
        <v>1</v>
      </c>
      <c r="DJ14" s="286">
        <v>0</v>
      </c>
      <c r="DK14" s="286">
        <v>3</v>
      </c>
      <c r="DL14" s="286">
        <v>1</v>
      </c>
      <c r="DM14" s="274">
        <f t="shared" ref="DM14:DM77" si="20">SUM(DD14:DL14)</f>
        <v>21</v>
      </c>
      <c r="DN14" s="276">
        <f t="shared" ref="DN14:DN77" si="21">AVERAGE(DD14:DL14)</f>
        <v>2.3333333333333335</v>
      </c>
      <c r="DO14" s="279">
        <v>2</v>
      </c>
      <c r="DP14" s="280">
        <v>1</v>
      </c>
      <c r="DQ14" s="286">
        <v>0</v>
      </c>
      <c r="DR14" s="286">
        <v>1</v>
      </c>
      <c r="DS14" s="286">
        <v>0</v>
      </c>
      <c r="DT14" s="286">
        <v>0</v>
      </c>
      <c r="DU14" s="286">
        <v>0</v>
      </c>
      <c r="DV14" s="286">
        <v>0</v>
      </c>
      <c r="DW14" s="286">
        <v>0</v>
      </c>
      <c r="DX14" s="274">
        <f t="shared" ref="DX14:DX77" si="22">SUM(DO14:DW14)</f>
        <v>4</v>
      </c>
      <c r="DY14" s="276">
        <f t="shared" ref="DY14:DY77" si="23">AVERAGE(DO14:DW14)</f>
        <v>0.44444444444444442</v>
      </c>
      <c r="DZ14" s="279">
        <v>1</v>
      </c>
      <c r="EA14" s="280">
        <v>1</v>
      </c>
      <c r="EB14" s="286">
        <v>0</v>
      </c>
      <c r="EC14" s="286">
        <v>1</v>
      </c>
      <c r="ED14" s="286">
        <v>2</v>
      </c>
      <c r="EE14" s="286">
        <v>0</v>
      </c>
      <c r="EF14" s="286">
        <v>0</v>
      </c>
      <c r="EG14" s="286">
        <v>0</v>
      </c>
      <c r="EH14" s="286">
        <v>0</v>
      </c>
      <c r="EI14" s="274">
        <f t="shared" ref="EI14:EI77" si="24">SUM(DZ14:EH14)</f>
        <v>5</v>
      </c>
      <c r="EJ14" s="275">
        <f t="shared" ref="EJ14:EJ77" si="25">AVERAGE(DZ14:EH14)</f>
        <v>0.55555555555555558</v>
      </c>
      <c r="EK14" s="279">
        <v>0</v>
      </c>
      <c r="EL14" s="280">
        <v>1</v>
      </c>
      <c r="EM14" s="286">
        <v>0</v>
      </c>
      <c r="EN14" s="286">
        <v>1</v>
      </c>
      <c r="EO14" s="286">
        <v>0</v>
      </c>
      <c r="EP14" s="286">
        <v>0</v>
      </c>
      <c r="EQ14" s="286">
        <v>0</v>
      </c>
      <c r="ER14" s="286">
        <v>0</v>
      </c>
      <c r="ES14" s="286">
        <v>0</v>
      </c>
      <c r="ET14" s="274">
        <f t="shared" ref="ET14:ET77" si="26">SUM(EK14:ES14)</f>
        <v>2</v>
      </c>
      <c r="EU14" s="276">
        <f t="shared" ref="EU14:EU77" si="27">AVERAGE(EK14:ES14)</f>
        <v>0.22222222222222221</v>
      </c>
    </row>
    <row r="15" spans="1:160" ht="16.5" thickTop="1" thickBot="1" x14ac:dyDescent="0.3">
      <c r="A15" s="279">
        <v>4</v>
      </c>
      <c r="B15" s="280">
        <v>734838</v>
      </c>
      <c r="C15" s="281" t="s">
        <v>41</v>
      </c>
      <c r="D15" s="281" t="s">
        <v>42</v>
      </c>
      <c r="E15" s="282">
        <v>24.5</v>
      </c>
      <c r="F15" s="283">
        <v>49</v>
      </c>
      <c r="G15" s="268">
        <v>15</v>
      </c>
      <c r="H15" s="269">
        <v>8</v>
      </c>
      <c r="I15" s="269">
        <v>13</v>
      </c>
      <c r="J15" s="269">
        <v>11</v>
      </c>
      <c r="K15" s="268">
        <v>20</v>
      </c>
      <c r="L15" s="269">
        <v>12</v>
      </c>
      <c r="M15" s="269">
        <v>10</v>
      </c>
      <c r="N15" s="269">
        <v>8</v>
      </c>
      <c r="O15" s="269">
        <v>7</v>
      </c>
      <c r="P15" s="269">
        <f t="shared" si="0"/>
        <v>104</v>
      </c>
      <c r="Q15" s="270">
        <f t="shared" si="2"/>
        <v>67</v>
      </c>
      <c r="R15" s="270">
        <f t="shared" si="1"/>
        <v>37</v>
      </c>
      <c r="S15" s="271">
        <f t="shared" si="3"/>
        <v>11.555555555555555</v>
      </c>
      <c r="T15" s="284">
        <v>4</v>
      </c>
      <c r="U15" s="280">
        <v>0</v>
      </c>
      <c r="V15" s="285">
        <v>-1</v>
      </c>
      <c r="W15" s="285">
        <v>0</v>
      </c>
      <c r="X15" s="285">
        <v>3</v>
      </c>
      <c r="Y15" s="285">
        <v>1</v>
      </c>
      <c r="Z15" s="286">
        <v>3</v>
      </c>
      <c r="AA15" s="286">
        <v>0</v>
      </c>
      <c r="AB15" s="286">
        <v>0</v>
      </c>
      <c r="AC15" s="274">
        <f t="shared" si="4"/>
        <v>10</v>
      </c>
      <c r="AD15" s="275">
        <f t="shared" si="5"/>
        <v>1.1111111111111112</v>
      </c>
      <c r="AE15" s="279">
        <v>0</v>
      </c>
      <c r="AF15" s="280">
        <v>0</v>
      </c>
      <c r="AG15" s="286">
        <v>4</v>
      </c>
      <c r="AH15" s="286">
        <v>0</v>
      </c>
      <c r="AI15" s="286">
        <v>1</v>
      </c>
      <c r="AJ15" s="286">
        <v>0</v>
      </c>
      <c r="AK15" s="286">
        <v>2</v>
      </c>
      <c r="AL15" s="286">
        <v>1</v>
      </c>
      <c r="AM15" s="286">
        <v>0</v>
      </c>
      <c r="AN15" s="274">
        <f>SUM(AE15:AM15)</f>
        <v>8</v>
      </c>
      <c r="AO15" s="276">
        <f t="shared" si="7"/>
        <v>0.88888888888888884</v>
      </c>
      <c r="AP15" s="279">
        <v>0</v>
      </c>
      <c r="AQ15" s="280">
        <v>0</v>
      </c>
      <c r="AR15" s="286">
        <v>1</v>
      </c>
      <c r="AS15" s="286">
        <v>0</v>
      </c>
      <c r="AT15" s="286">
        <v>1</v>
      </c>
      <c r="AU15" s="286">
        <v>0</v>
      </c>
      <c r="AV15" s="286">
        <v>0</v>
      </c>
      <c r="AW15" s="286">
        <v>0</v>
      </c>
      <c r="AX15" s="286">
        <v>0</v>
      </c>
      <c r="AY15" s="274">
        <f t="shared" si="8"/>
        <v>2</v>
      </c>
      <c r="AZ15" s="276">
        <f t="shared" si="9"/>
        <v>0.22222222222222221</v>
      </c>
      <c r="BA15" s="287">
        <v>5</v>
      </c>
      <c r="BB15" s="280">
        <v>-1</v>
      </c>
      <c r="BC15" s="286">
        <v>6</v>
      </c>
      <c r="BD15" s="286">
        <v>2</v>
      </c>
      <c r="BE15" s="286">
        <v>1</v>
      </c>
      <c r="BF15" s="286">
        <v>2</v>
      </c>
      <c r="BG15" s="286">
        <v>2</v>
      </c>
      <c r="BH15" s="286">
        <v>1</v>
      </c>
      <c r="BI15" s="286">
        <v>5</v>
      </c>
      <c r="BJ15" s="274">
        <f t="shared" si="10"/>
        <v>23</v>
      </c>
      <c r="BK15" s="275">
        <f t="shared" si="11"/>
        <v>2.25</v>
      </c>
      <c r="BL15" s="279">
        <v>0</v>
      </c>
      <c r="BM15" s="280">
        <v>0</v>
      </c>
      <c r="BN15" s="286">
        <v>-1</v>
      </c>
      <c r="BO15" s="286">
        <v>2</v>
      </c>
      <c r="BP15" s="286">
        <v>3</v>
      </c>
      <c r="BQ15" s="286">
        <v>3</v>
      </c>
      <c r="BR15" s="286">
        <v>0</v>
      </c>
      <c r="BS15" s="286">
        <v>0</v>
      </c>
      <c r="BT15" s="286">
        <v>0</v>
      </c>
      <c r="BU15" s="274">
        <f t="shared" si="12"/>
        <v>7</v>
      </c>
      <c r="BV15" s="276">
        <f t="shared" si="13"/>
        <v>0.77777777777777779</v>
      </c>
      <c r="BW15" s="287">
        <v>2</v>
      </c>
      <c r="BX15" s="288">
        <v>2</v>
      </c>
      <c r="BY15" s="289">
        <v>3</v>
      </c>
      <c r="BZ15" s="289">
        <v>4</v>
      </c>
      <c r="CA15" s="289">
        <v>6</v>
      </c>
      <c r="CB15" s="289">
        <v>1</v>
      </c>
      <c r="CC15" s="289">
        <v>1</v>
      </c>
      <c r="CD15" s="289">
        <v>1</v>
      </c>
      <c r="CE15" s="289">
        <v>1</v>
      </c>
      <c r="CF15" s="274">
        <f t="shared" si="14"/>
        <v>21</v>
      </c>
      <c r="CG15" s="276">
        <f t="shared" si="15"/>
        <v>2.3333333333333335</v>
      </c>
      <c r="CH15" s="279">
        <v>3</v>
      </c>
      <c r="CI15" s="280">
        <v>1</v>
      </c>
      <c r="CJ15" s="286">
        <v>1</v>
      </c>
      <c r="CK15" s="286">
        <v>0</v>
      </c>
      <c r="CL15" s="286">
        <v>0</v>
      </c>
      <c r="CM15" s="286">
        <v>0</v>
      </c>
      <c r="CN15" s="286">
        <v>0</v>
      </c>
      <c r="CO15" s="286">
        <v>1</v>
      </c>
      <c r="CP15" s="286">
        <v>1</v>
      </c>
      <c r="CQ15" s="274">
        <f t="shared" si="16"/>
        <v>7</v>
      </c>
      <c r="CR15" s="276">
        <f t="shared" si="17"/>
        <v>0.77777777777777779</v>
      </c>
      <c r="CS15" s="284">
        <v>0</v>
      </c>
      <c r="CT15" s="280">
        <v>0</v>
      </c>
      <c r="CU15" s="286">
        <v>0</v>
      </c>
      <c r="CV15" s="286">
        <v>0</v>
      </c>
      <c r="CW15" s="286">
        <v>0</v>
      </c>
      <c r="CX15" s="286">
        <v>0</v>
      </c>
      <c r="CY15" s="286">
        <v>0</v>
      </c>
      <c r="CZ15" s="286">
        <v>0</v>
      </c>
      <c r="DA15" s="286">
        <v>0</v>
      </c>
      <c r="DB15" s="274">
        <f t="shared" si="18"/>
        <v>0</v>
      </c>
      <c r="DC15" s="275">
        <f t="shared" si="19"/>
        <v>0</v>
      </c>
      <c r="DD15" s="279">
        <v>0</v>
      </c>
      <c r="DE15" s="280">
        <v>5</v>
      </c>
      <c r="DF15" s="286">
        <v>0</v>
      </c>
      <c r="DG15" s="286">
        <v>2</v>
      </c>
      <c r="DH15" s="286">
        <v>4</v>
      </c>
      <c r="DI15" s="286">
        <v>4</v>
      </c>
      <c r="DJ15" s="286">
        <v>2</v>
      </c>
      <c r="DK15" s="286">
        <v>3</v>
      </c>
      <c r="DL15" s="286">
        <v>0</v>
      </c>
      <c r="DM15" s="274">
        <f t="shared" si="20"/>
        <v>20</v>
      </c>
      <c r="DN15" s="276">
        <f t="shared" si="21"/>
        <v>2.2222222222222223</v>
      </c>
      <c r="DO15" s="279">
        <v>1</v>
      </c>
      <c r="DP15" s="280">
        <v>0</v>
      </c>
      <c r="DQ15" s="286">
        <v>0</v>
      </c>
      <c r="DR15" s="286">
        <v>0</v>
      </c>
      <c r="DS15" s="286">
        <v>1</v>
      </c>
      <c r="DT15" s="286">
        <v>0</v>
      </c>
      <c r="DU15" s="286">
        <v>0</v>
      </c>
      <c r="DV15" s="286">
        <v>0</v>
      </c>
      <c r="DW15" s="286">
        <v>0</v>
      </c>
      <c r="DX15" s="274">
        <f t="shared" si="22"/>
        <v>2</v>
      </c>
      <c r="DY15" s="276">
        <f>AVERAGE(DO15:DW15)</f>
        <v>0.22222222222222221</v>
      </c>
      <c r="DZ15" s="279">
        <v>0</v>
      </c>
      <c r="EA15" s="280">
        <v>1</v>
      </c>
      <c r="EB15" s="286">
        <v>0</v>
      </c>
      <c r="EC15" s="286">
        <v>1</v>
      </c>
      <c r="ED15" s="286">
        <v>0</v>
      </c>
      <c r="EE15" s="286">
        <v>1</v>
      </c>
      <c r="EF15" s="286">
        <v>0</v>
      </c>
      <c r="EG15" s="286">
        <v>0</v>
      </c>
      <c r="EH15" s="286">
        <v>0</v>
      </c>
      <c r="EI15" s="274">
        <f t="shared" si="24"/>
        <v>3</v>
      </c>
      <c r="EJ15" s="275">
        <f t="shared" si="25"/>
        <v>0.33333333333333331</v>
      </c>
      <c r="EK15" s="279">
        <v>0</v>
      </c>
      <c r="EL15" s="280">
        <v>0</v>
      </c>
      <c r="EM15" s="286">
        <v>0</v>
      </c>
      <c r="EN15" s="286">
        <v>0</v>
      </c>
      <c r="EO15" s="286">
        <v>0</v>
      </c>
      <c r="EP15" s="286">
        <v>0</v>
      </c>
      <c r="EQ15" s="286">
        <v>0</v>
      </c>
      <c r="ER15" s="286">
        <v>1</v>
      </c>
      <c r="ES15" s="286">
        <v>0</v>
      </c>
      <c r="ET15" s="274">
        <f t="shared" si="26"/>
        <v>1</v>
      </c>
      <c r="EU15" s="276">
        <f t="shared" si="27"/>
        <v>0.1111111111111111</v>
      </c>
    </row>
    <row r="16" spans="1:160" ht="16.5" thickTop="1" thickBot="1" x14ac:dyDescent="0.3">
      <c r="A16" s="279">
        <v>5</v>
      </c>
      <c r="B16" s="280">
        <v>734839</v>
      </c>
      <c r="C16" s="281" t="s">
        <v>43</v>
      </c>
      <c r="D16" s="281" t="s">
        <v>44</v>
      </c>
      <c r="E16" s="282">
        <v>129.5</v>
      </c>
      <c r="F16" s="283">
        <v>269</v>
      </c>
      <c r="G16" s="268">
        <v>0</v>
      </c>
      <c r="H16" s="269">
        <v>0</v>
      </c>
      <c r="I16" s="269">
        <v>0</v>
      </c>
      <c r="J16" s="269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f t="shared" si="0"/>
        <v>0</v>
      </c>
      <c r="Q16" s="270">
        <f t="shared" si="2"/>
        <v>0</v>
      </c>
      <c r="R16" s="270">
        <f t="shared" si="1"/>
        <v>0</v>
      </c>
      <c r="S16" s="271">
        <f t="shared" si="3"/>
        <v>0</v>
      </c>
      <c r="T16" s="284">
        <v>0</v>
      </c>
      <c r="U16" s="280">
        <v>0</v>
      </c>
      <c r="V16" s="285">
        <v>0</v>
      </c>
      <c r="W16" s="285">
        <v>0</v>
      </c>
      <c r="X16" s="285">
        <v>0</v>
      </c>
      <c r="Y16" s="285">
        <v>0</v>
      </c>
      <c r="Z16" s="286">
        <v>0</v>
      </c>
      <c r="AA16" s="286">
        <v>0</v>
      </c>
      <c r="AB16" s="286">
        <v>0</v>
      </c>
      <c r="AC16" s="274">
        <f t="shared" si="4"/>
        <v>0</v>
      </c>
      <c r="AD16" s="275">
        <f t="shared" si="5"/>
        <v>0</v>
      </c>
      <c r="AE16" s="279">
        <v>0</v>
      </c>
      <c r="AF16" s="280">
        <v>0</v>
      </c>
      <c r="AG16" s="286">
        <v>0</v>
      </c>
      <c r="AH16" s="286">
        <v>0</v>
      </c>
      <c r="AI16" s="286">
        <v>0</v>
      </c>
      <c r="AJ16" s="286">
        <v>0</v>
      </c>
      <c r="AK16" s="286">
        <v>0</v>
      </c>
      <c r="AL16" s="286">
        <v>0</v>
      </c>
      <c r="AM16" s="286">
        <v>0</v>
      </c>
      <c r="AN16" s="274">
        <f t="shared" si="6"/>
        <v>0</v>
      </c>
      <c r="AO16" s="276">
        <f t="shared" si="7"/>
        <v>0</v>
      </c>
      <c r="AP16" s="279">
        <v>0</v>
      </c>
      <c r="AQ16" s="280">
        <v>0</v>
      </c>
      <c r="AR16" s="286">
        <v>0</v>
      </c>
      <c r="AS16" s="286">
        <v>0</v>
      </c>
      <c r="AT16" s="286">
        <v>0</v>
      </c>
      <c r="AU16" s="286">
        <v>0</v>
      </c>
      <c r="AV16" s="286">
        <v>0</v>
      </c>
      <c r="AW16" s="286">
        <v>0</v>
      </c>
      <c r="AX16" s="286">
        <v>0</v>
      </c>
      <c r="AY16" s="274">
        <f t="shared" si="8"/>
        <v>0</v>
      </c>
      <c r="AZ16" s="276">
        <f t="shared" si="9"/>
        <v>0</v>
      </c>
      <c r="BA16" s="287">
        <v>0</v>
      </c>
      <c r="BB16" s="280">
        <v>0</v>
      </c>
      <c r="BC16" s="286">
        <v>0</v>
      </c>
      <c r="BD16" s="286">
        <v>0</v>
      </c>
      <c r="BE16" s="286">
        <v>0</v>
      </c>
      <c r="BF16" s="286">
        <v>0</v>
      </c>
      <c r="BG16" s="286">
        <v>0</v>
      </c>
      <c r="BH16" s="286">
        <v>0</v>
      </c>
      <c r="BI16" s="286">
        <v>0</v>
      </c>
      <c r="BJ16" s="274">
        <f t="shared" si="10"/>
        <v>0</v>
      </c>
      <c r="BK16" s="275">
        <f t="shared" si="11"/>
        <v>0</v>
      </c>
      <c r="BL16" s="279">
        <v>0</v>
      </c>
      <c r="BM16" s="280">
        <v>0</v>
      </c>
      <c r="BN16" s="286">
        <v>0</v>
      </c>
      <c r="BO16" s="286">
        <v>0</v>
      </c>
      <c r="BP16" s="286">
        <v>0</v>
      </c>
      <c r="BQ16" s="286">
        <v>0</v>
      </c>
      <c r="BR16" s="286">
        <v>0</v>
      </c>
      <c r="BS16" s="286">
        <v>0</v>
      </c>
      <c r="BT16" s="286">
        <v>0</v>
      </c>
      <c r="BU16" s="274">
        <f>SUM(BM16:BT16)</f>
        <v>0</v>
      </c>
      <c r="BV16" s="276">
        <f>AVERAGE(BL16:BT16)</f>
        <v>0</v>
      </c>
      <c r="BW16" s="287">
        <v>0</v>
      </c>
      <c r="BX16" s="288">
        <v>0</v>
      </c>
      <c r="BY16" s="289">
        <v>0</v>
      </c>
      <c r="BZ16" s="289">
        <v>0</v>
      </c>
      <c r="CA16" s="289">
        <v>0</v>
      </c>
      <c r="CB16" s="289">
        <v>0</v>
      </c>
      <c r="CC16" s="289">
        <v>0</v>
      </c>
      <c r="CD16" s="289">
        <v>0</v>
      </c>
      <c r="CE16" s="289">
        <v>0</v>
      </c>
      <c r="CF16" s="274">
        <f>SUM(BW16:CE16)</f>
        <v>0</v>
      </c>
      <c r="CG16" s="276">
        <f t="shared" si="15"/>
        <v>0</v>
      </c>
      <c r="CH16" s="279">
        <v>0</v>
      </c>
      <c r="CI16" s="280">
        <v>0</v>
      </c>
      <c r="CJ16" s="286">
        <v>0</v>
      </c>
      <c r="CK16" s="286">
        <v>0</v>
      </c>
      <c r="CL16" s="286">
        <v>0</v>
      </c>
      <c r="CM16" s="286">
        <v>0</v>
      </c>
      <c r="CN16" s="286">
        <v>0</v>
      </c>
      <c r="CO16" s="286">
        <v>0</v>
      </c>
      <c r="CP16" s="286">
        <v>0</v>
      </c>
      <c r="CQ16" s="274">
        <f t="shared" si="16"/>
        <v>0</v>
      </c>
      <c r="CR16" s="276">
        <f t="shared" si="17"/>
        <v>0</v>
      </c>
      <c r="CS16" s="284">
        <v>0</v>
      </c>
      <c r="CT16" s="280">
        <v>0</v>
      </c>
      <c r="CU16" s="286">
        <v>0</v>
      </c>
      <c r="CV16" s="286">
        <v>0</v>
      </c>
      <c r="CW16" s="286">
        <v>0</v>
      </c>
      <c r="CX16" s="286">
        <v>0</v>
      </c>
      <c r="CY16" s="286">
        <v>0</v>
      </c>
      <c r="CZ16" s="286">
        <v>0</v>
      </c>
      <c r="DA16" s="286">
        <v>0</v>
      </c>
      <c r="DB16" s="274">
        <f>SUM(CS16:DA16)</f>
        <v>0</v>
      </c>
      <c r="DC16" s="275">
        <f t="shared" si="19"/>
        <v>0</v>
      </c>
      <c r="DD16" s="279">
        <v>0</v>
      </c>
      <c r="DE16" s="280">
        <v>0</v>
      </c>
      <c r="DF16" s="286">
        <v>0</v>
      </c>
      <c r="DG16" s="286">
        <v>0</v>
      </c>
      <c r="DH16" s="286">
        <v>0</v>
      </c>
      <c r="DI16" s="286">
        <v>0</v>
      </c>
      <c r="DJ16" s="286">
        <v>0</v>
      </c>
      <c r="DK16" s="286">
        <v>0</v>
      </c>
      <c r="DL16" s="286">
        <v>0</v>
      </c>
      <c r="DM16" s="274">
        <f t="shared" si="20"/>
        <v>0</v>
      </c>
      <c r="DN16" s="276">
        <f t="shared" si="21"/>
        <v>0</v>
      </c>
      <c r="DO16" s="279">
        <v>0</v>
      </c>
      <c r="DP16" s="280">
        <v>0</v>
      </c>
      <c r="DQ16" s="286">
        <v>0</v>
      </c>
      <c r="DR16" s="286">
        <v>0</v>
      </c>
      <c r="DS16" s="286">
        <v>0</v>
      </c>
      <c r="DT16" s="286">
        <v>0</v>
      </c>
      <c r="DU16" s="286">
        <v>0</v>
      </c>
      <c r="DV16" s="286">
        <v>0</v>
      </c>
      <c r="DW16" s="286">
        <v>0</v>
      </c>
      <c r="DX16" s="274">
        <f t="shared" si="22"/>
        <v>0</v>
      </c>
      <c r="DY16" s="276">
        <f t="shared" si="23"/>
        <v>0</v>
      </c>
      <c r="DZ16" s="279">
        <v>0</v>
      </c>
      <c r="EA16" s="280">
        <v>0</v>
      </c>
      <c r="EB16" s="286">
        <v>0</v>
      </c>
      <c r="EC16" s="286">
        <v>0</v>
      </c>
      <c r="ED16" s="286">
        <v>0</v>
      </c>
      <c r="EE16" s="286">
        <v>0</v>
      </c>
      <c r="EF16" s="286">
        <v>0</v>
      </c>
      <c r="EG16" s="286">
        <v>0</v>
      </c>
      <c r="EH16" s="286">
        <v>0</v>
      </c>
      <c r="EI16" s="274">
        <f>SUM(DZ16:EH16)</f>
        <v>0</v>
      </c>
      <c r="EJ16" s="275">
        <f t="shared" si="25"/>
        <v>0</v>
      </c>
      <c r="EK16" s="279">
        <v>0</v>
      </c>
      <c r="EL16" s="280">
        <v>0</v>
      </c>
      <c r="EM16" s="286">
        <v>0</v>
      </c>
      <c r="EN16" s="286">
        <v>0</v>
      </c>
      <c r="EO16" s="286">
        <v>0</v>
      </c>
      <c r="EP16" s="286">
        <v>0</v>
      </c>
      <c r="EQ16" s="286">
        <v>0</v>
      </c>
      <c r="ER16" s="286">
        <v>0</v>
      </c>
      <c r="ES16" s="286">
        <v>0</v>
      </c>
      <c r="ET16" s="274">
        <f t="shared" si="26"/>
        <v>0</v>
      </c>
      <c r="EU16" s="276">
        <f t="shared" si="27"/>
        <v>0</v>
      </c>
    </row>
    <row r="17" spans="1:151" ht="16.5" thickTop="1" thickBot="1" x14ac:dyDescent="0.3">
      <c r="A17" s="279">
        <v>6</v>
      </c>
      <c r="B17" s="280">
        <v>734840</v>
      </c>
      <c r="C17" s="281" t="s">
        <v>45</v>
      </c>
      <c r="D17" s="281" t="s">
        <v>46</v>
      </c>
      <c r="E17" s="282">
        <v>129.5</v>
      </c>
      <c r="F17" s="283">
        <v>269</v>
      </c>
      <c r="G17" s="268">
        <v>0</v>
      </c>
      <c r="H17" s="269">
        <v>0</v>
      </c>
      <c r="I17" s="269">
        <v>0</v>
      </c>
      <c r="J17" s="269">
        <v>0</v>
      </c>
      <c r="K17" s="268">
        <v>0</v>
      </c>
      <c r="L17" s="269">
        <v>0</v>
      </c>
      <c r="M17" s="269">
        <v>0</v>
      </c>
      <c r="N17" s="269">
        <v>0</v>
      </c>
      <c r="O17" s="269">
        <v>0</v>
      </c>
      <c r="P17" s="269">
        <f t="shared" si="0"/>
        <v>0</v>
      </c>
      <c r="Q17" s="270">
        <f t="shared" si="2"/>
        <v>0</v>
      </c>
      <c r="R17" s="270">
        <f t="shared" si="1"/>
        <v>0</v>
      </c>
      <c r="S17" s="271">
        <f t="shared" si="3"/>
        <v>0</v>
      </c>
      <c r="T17" s="284">
        <v>0</v>
      </c>
      <c r="U17" s="280">
        <v>0</v>
      </c>
      <c r="V17" s="285">
        <v>0</v>
      </c>
      <c r="W17" s="285">
        <v>0</v>
      </c>
      <c r="X17" s="285">
        <v>0</v>
      </c>
      <c r="Y17" s="285">
        <v>0</v>
      </c>
      <c r="Z17" s="286">
        <v>0</v>
      </c>
      <c r="AA17" s="286">
        <v>0</v>
      </c>
      <c r="AB17" s="286">
        <v>0</v>
      </c>
      <c r="AC17" s="274">
        <f t="shared" si="4"/>
        <v>0</v>
      </c>
      <c r="AD17" s="275">
        <f t="shared" si="5"/>
        <v>0</v>
      </c>
      <c r="AE17" s="279">
        <v>0</v>
      </c>
      <c r="AF17" s="280">
        <v>0</v>
      </c>
      <c r="AG17" s="286">
        <v>0</v>
      </c>
      <c r="AH17" s="286">
        <v>0</v>
      </c>
      <c r="AI17" s="286">
        <v>0</v>
      </c>
      <c r="AJ17" s="286">
        <v>0</v>
      </c>
      <c r="AK17" s="286">
        <v>0</v>
      </c>
      <c r="AL17" s="286">
        <v>0</v>
      </c>
      <c r="AM17" s="286">
        <v>0</v>
      </c>
      <c r="AN17" s="274">
        <f t="shared" si="6"/>
        <v>0</v>
      </c>
      <c r="AO17" s="276">
        <f t="shared" si="7"/>
        <v>0</v>
      </c>
      <c r="AP17" s="279">
        <v>0</v>
      </c>
      <c r="AQ17" s="280">
        <v>0</v>
      </c>
      <c r="AR17" s="286">
        <v>0</v>
      </c>
      <c r="AS17" s="286">
        <v>0</v>
      </c>
      <c r="AT17" s="286">
        <v>0</v>
      </c>
      <c r="AU17" s="286">
        <v>0</v>
      </c>
      <c r="AV17" s="286">
        <v>0</v>
      </c>
      <c r="AW17" s="286">
        <v>0</v>
      </c>
      <c r="AX17" s="286">
        <v>0</v>
      </c>
      <c r="AY17" s="274">
        <f t="shared" si="8"/>
        <v>0</v>
      </c>
      <c r="AZ17" s="276">
        <f t="shared" si="9"/>
        <v>0</v>
      </c>
      <c r="BA17" s="287">
        <v>0</v>
      </c>
      <c r="BB17" s="280">
        <v>0</v>
      </c>
      <c r="BC17" s="286">
        <v>0</v>
      </c>
      <c r="BD17" s="286">
        <v>0</v>
      </c>
      <c r="BE17" s="286">
        <v>0</v>
      </c>
      <c r="BF17" s="286">
        <v>0</v>
      </c>
      <c r="BG17" s="286">
        <v>0</v>
      </c>
      <c r="BH17" s="286">
        <v>0</v>
      </c>
      <c r="BI17" s="286">
        <v>0</v>
      </c>
      <c r="BJ17" s="274">
        <f t="shared" si="10"/>
        <v>0</v>
      </c>
      <c r="BK17" s="275">
        <f t="shared" si="11"/>
        <v>0</v>
      </c>
      <c r="BL17" s="279">
        <v>0</v>
      </c>
      <c r="BM17" s="280">
        <v>0</v>
      </c>
      <c r="BN17" s="286">
        <v>0</v>
      </c>
      <c r="BO17" s="286">
        <v>0</v>
      </c>
      <c r="BP17" s="286">
        <v>0</v>
      </c>
      <c r="BQ17" s="286">
        <v>0</v>
      </c>
      <c r="BR17" s="286">
        <v>0</v>
      </c>
      <c r="BS17" s="286">
        <v>0</v>
      </c>
      <c r="BT17" s="286">
        <v>0</v>
      </c>
      <c r="BU17" s="274">
        <f t="shared" si="12"/>
        <v>0</v>
      </c>
      <c r="BV17" s="276">
        <f t="shared" si="13"/>
        <v>0</v>
      </c>
      <c r="BW17" s="287">
        <v>0</v>
      </c>
      <c r="BX17" s="288">
        <v>0</v>
      </c>
      <c r="BY17" s="289">
        <v>0</v>
      </c>
      <c r="BZ17" s="289">
        <v>0</v>
      </c>
      <c r="CA17" s="289">
        <v>0</v>
      </c>
      <c r="CB17" s="289">
        <v>0</v>
      </c>
      <c r="CC17" s="289">
        <v>0</v>
      </c>
      <c r="CD17" s="289">
        <v>0</v>
      </c>
      <c r="CE17" s="289">
        <v>0</v>
      </c>
      <c r="CF17" s="274">
        <f t="shared" si="14"/>
        <v>0</v>
      </c>
      <c r="CG17" s="276">
        <f t="shared" si="15"/>
        <v>0</v>
      </c>
      <c r="CH17" s="279">
        <v>0</v>
      </c>
      <c r="CI17" s="280">
        <v>0</v>
      </c>
      <c r="CJ17" s="286">
        <v>0</v>
      </c>
      <c r="CK17" s="286">
        <v>0</v>
      </c>
      <c r="CL17" s="286">
        <v>0</v>
      </c>
      <c r="CM17" s="286">
        <v>0</v>
      </c>
      <c r="CN17" s="286">
        <v>0</v>
      </c>
      <c r="CO17" s="286">
        <v>0</v>
      </c>
      <c r="CP17" s="286">
        <v>0</v>
      </c>
      <c r="CQ17" s="274">
        <f t="shared" si="16"/>
        <v>0</v>
      </c>
      <c r="CR17" s="276">
        <f t="shared" si="17"/>
        <v>0</v>
      </c>
      <c r="CS17" s="284">
        <v>0</v>
      </c>
      <c r="CT17" s="280">
        <v>0</v>
      </c>
      <c r="CU17" s="286">
        <v>0</v>
      </c>
      <c r="CV17" s="286">
        <v>0</v>
      </c>
      <c r="CW17" s="286">
        <v>0</v>
      </c>
      <c r="CX17" s="286">
        <v>0</v>
      </c>
      <c r="CY17" s="286">
        <v>0</v>
      </c>
      <c r="CZ17" s="286">
        <v>0</v>
      </c>
      <c r="DA17" s="286">
        <v>0</v>
      </c>
      <c r="DB17" s="274">
        <f t="shared" si="18"/>
        <v>0</v>
      </c>
      <c r="DC17" s="275">
        <f t="shared" si="19"/>
        <v>0</v>
      </c>
      <c r="DD17" s="279">
        <v>0</v>
      </c>
      <c r="DE17" s="280">
        <v>0</v>
      </c>
      <c r="DF17" s="286">
        <v>0</v>
      </c>
      <c r="DG17" s="286">
        <v>0</v>
      </c>
      <c r="DH17" s="286">
        <v>0</v>
      </c>
      <c r="DI17" s="286">
        <v>0</v>
      </c>
      <c r="DJ17" s="286">
        <v>0</v>
      </c>
      <c r="DK17" s="286">
        <v>0</v>
      </c>
      <c r="DL17" s="286">
        <v>0</v>
      </c>
      <c r="DM17" s="274">
        <f t="shared" si="20"/>
        <v>0</v>
      </c>
      <c r="DN17" s="276">
        <f t="shared" si="21"/>
        <v>0</v>
      </c>
      <c r="DO17" s="279">
        <v>0</v>
      </c>
      <c r="DP17" s="280">
        <v>0</v>
      </c>
      <c r="DQ17" s="286">
        <v>0</v>
      </c>
      <c r="DR17" s="286">
        <v>0</v>
      </c>
      <c r="DS17" s="286">
        <v>0</v>
      </c>
      <c r="DT17" s="286">
        <v>0</v>
      </c>
      <c r="DU17" s="286">
        <v>0</v>
      </c>
      <c r="DV17" s="286">
        <v>0</v>
      </c>
      <c r="DW17" s="286">
        <v>0</v>
      </c>
      <c r="DX17" s="274">
        <f t="shared" si="22"/>
        <v>0</v>
      </c>
      <c r="DY17" s="276">
        <f t="shared" si="23"/>
        <v>0</v>
      </c>
      <c r="DZ17" s="279">
        <v>0</v>
      </c>
      <c r="EA17" s="280">
        <v>0</v>
      </c>
      <c r="EB17" s="286">
        <v>0</v>
      </c>
      <c r="EC17" s="286">
        <v>0</v>
      </c>
      <c r="ED17" s="286">
        <v>0</v>
      </c>
      <c r="EE17" s="286">
        <v>0</v>
      </c>
      <c r="EF17" s="286">
        <v>0</v>
      </c>
      <c r="EG17" s="286">
        <v>0</v>
      </c>
      <c r="EH17" s="286">
        <v>0</v>
      </c>
      <c r="EI17" s="274">
        <f t="shared" si="24"/>
        <v>0</v>
      </c>
      <c r="EJ17" s="275">
        <f t="shared" si="25"/>
        <v>0</v>
      </c>
      <c r="EK17" s="279">
        <v>0</v>
      </c>
      <c r="EL17" s="280">
        <v>0</v>
      </c>
      <c r="EM17" s="286">
        <v>0</v>
      </c>
      <c r="EN17" s="286">
        <v>0</v>
      </c>
      <c r="EO17" s="286">
        <v>0</v>
      </c>
      <c r="EP17" s="286">
        <v>0</v>
      </c>
      <c r="EQ17" s="286">
        <v>0</v>
      </c>
      <c r="ER17" s="286">
        <v>0</v>
      </c>
      <c r="ES17" s="286">
        <v>0</v>
      </c>
      <c r="ET17" s="274">
        <f t="shared" si="26"/>
        <v>0</v>
      </c>
      <c r="EU17" s="276">
        <f t="shared" si="27"/>
        <v>0</v>
      </c>
    </row>
    <row r="18" spans="1:151" ht="16.5" thickTop="1" thickBot="1" x14ac:dyDescent="0.3">
      <c r="A18" s="279">
        <v>7</v>
      </c>
      <c r="B18" s="280">
        <v>734841</v>
      </c>
      <c r="C18" s="281" t="s">
        <v>47</v>
      </c>
      <c r="D18" s="281" t="s">
        <v>48</v>
      </c>
      <c r="E18" s="282">
        <v>29.5</v>
      </c>
      <c r="F18" s="283">
        <v>59</v>
      </c>
      <c r="G18" s="268">
        <v>0</v>
      </c>
      <c r="H18" s="269">
        <v>0</v>
      </c>
      <c r="I18" s="269">
        <v>0</v>
      </c>
      <c r="J18" s="269">
        <v>0</v>
      </c>
      <c r="K18" s="268">
        <v>0</v>
      </c>
      <c r="L18" s="269">
        <v>0</v>
      </c>
      <c r="M18" s="269">
        <v>0</v>
      </c>
      <c r="N18" s="269">
        <v>0</v>
      </c>
      <c r="O18" s="269">
        <v>0</v>
      </c>
      <c r="P18" s="269">
        <f t="shared" si="0"/>
        <v>0</v>
      </c>
      <c r="Q18" s="270">
        <f t="shared" si="2"/>
        <v>0</v>
      </c>
      <c r="R18" s="270">
        <f t="shared" si="1"/>
        <v>0</v>
      </c>
      <c r="S18" s="271">
        <f t="shared" si="3"/>
        <v>0</v>
      </c>
      <c r="T18" s="284">
        <v>0</v>
      </c>
      <c r="U18" s="280">
        <v>0</v>
      </c>
      <c r="V18" s="285">
        <v>0</v>
      </c>
      <c r="W18" s="285">
        <v>0</v>
      </c>
      <c r="X18" s="285">
        <v>0</v>
      </c>
      <c r="Y18" s="285">
        <v>0</v>
      </c>
      <c r="Z18" s="286">
        <v>0</v>
      </c>
      <c r="AA18" s="286">
        <v>0</v>
      </c>
      <c r="AB18" s="286">
        <v>0</v>
      </c>
      <c r="AC18" s="274">
        <f t="shared" si="4"/>
        <v>0</v>
      </c>
      <c r="AD18" s="275">
        <f t="shared" si="5"/>
        <v>0</v>
      </c>
      <c r="AE18" s="279">
        <v>0</v>
      </c>
      <c r="AF18" s="280">
        <v>0</v>
      </c>
      <c r="AG18" s="286">
        <v>0</v>
      </c>
      <c r="AH18" s="286">
        <v>0</v>
      </c>
      <c r="AI18" s="286">
        <v>0</v>
      </c>
      <c r="AJ18" s="286">
        <v>0</v>
      </c>
      <c r="AK18" s="286">
        <v>0</v>
      </c>
      <c r="AL18" s="286">
        <v>0</v>
      </c>
      <c r="AM18" s="286">
        <v>0</v>
      </c>
      <c r="AN18" s="274">
        <f t="shared" si="6"/>
        <v>0</v>
      </c>
      <c r="AO18" s="276">
        <f t="shared" si="7"/>
        <v>0</v>
      </c>
      <c r="AP18" s="279">
        <v>0</v>
      </c>
      <c r="AQ18" s="280">
        <v>0</v>
      </c>
      <c r="AR18" s="286">
        <v>0</v>
      </c>
      <c r="AS18" s="286">
        <v>0</v>
      </c>
      <c r="AT18" s="286">
        <v>0</v>
      </c>
      <c r="AU18" s="286">
        <v>0</v>
      </c>
      <c r="AV18" s="286">
        <v>0</v>
      </c>
      <c r="AW18" s="286">
        <v>0</v>
      </c>
      <c r="AX18" s="286">
        <v>0</v>
      </c>
      <c r="AY18" s="274">
        <f t="shared" si="8"/>
        <v>0</v>
      </c>
      <c r="AZ18" s="276">
        <f t="shared" si="9"/>
        <v>0</v>
      </c>
      <c r="BA18" s="287">
        <v>0</v>
      </c>
      <c r="BB18" s="280">
        <v>0</v>
      </c>
      <c r="BC18" s="286">
        <v>0</v>
      </c>
      <c r="BD18" s="286">
        <v>0</v>
      </c>
      <c r="BE18" s="286">
        <v>0</v>
      </c>
      <c r="BF18" s="286">
        <v>0</v>
      </c>
      <c r="BG18" s="286">
        <v>0</v>
      </c>
      <c r="BH18" s="286">
        <v>0</v>
      </c>
      <c r="BI18" s="286">
        <v>0</v>
      </c>
      <c r="BJ18" s="274">
        <f t="shared" si="10"/>
        <v>0</v>
      </c>
      <c r="BK18" s="275">
        <f t="shared" si="11"/>
        <v>0</v>
      </c>
      <c r="BL18" s="279">
        <v>0</v>
      </c>
      <c r="BM18" s="280">
        <v>0</v>
      </c>
      <c r="BN18" s="286">
        <v>0</v>
      </c>
      <c r="BO18" s="286">
        <v>0</v>
      </c>
      <c r="BP18" s="286">
        <v>0</v>
      </c>
      <c r="BQ18" s="286">
        <v>0</v>
      </c>
      <c r="BR18" s="286">
        <v>0</v>
      </c>
      <c r="BS18" s="286">
        <v>0</v>
      </c>
      <c r="BT18" s="286">
        <v>0</v>
      </c>
      <c r="BU18" s="274">
        <f t="shared" si="12"/>
        <v>0</v>
      </c>
      <c r="BV18" s="276">
        <f t="shared" si="13"/>
        <v>0</v>
      </c>
      <c r="BW18" s="287">
        <v>0</v>
      </c>
      <c r="BX18" s="288">
        <v>0</v>
      </c>
      <c r="BY18" s="289">
        <v>0</v>
      </c>
      <c r="BZ18" s="289">
        <v>0</v>
      </c>
      <c r="CA18" s="289">
        <v>0</v>
      </c>
      <c r="CB18" s="289">
        <v>0</v>
      </c>
      <c r="CC18" s="289">
        <v>0</v>
      </c>
      <c r="CD18" s="289">
        <v>0</v>
      </c>
      <c r="CE18" s="289">
        <v>0</v>
      </c>
      <c r="CF18" s="274">
        <f t="shared" si="14"/>
        <v>0</v>
      </c>
      <c r="CG18" s="276">
        <f t="shared" si="15"/>
        <v>0</v>
      </c>
      <c r="CH18" s="279">
        <v>0</v>
      </c>
      <c r="CI18" s="280">
        <v>0</v>
      </c>
      <c r="CJ18" s="286">
        <v>0</v>
      </c>
      <c r="CK18" s="286">
        <v>0</v>
      </c>
      <c r="CL18" s="286">
        <v>0</v>
      </c>
      <c r="CM18" s="286">
        <v>0</v>
      </c>
      <c r="CN18" s="286">
        <v>0</v>
      </c>
      <c r="CO18" s="286">
        <v>0</v>
      </c>
      <c r="CP18" s="286">
        <v>0</v>
      </c>
      <c r="CQ18" s="274">
        <f t="shared" si="16"/>
        <v>0</v>
      </c>
      <c r="CR18" s="276">
        <f t="shared" si="17"/>
        <v>0</v>
      </c>
      <c r="CS18" s="284">
        <v>0</v>
      </c>
      <c r="CT18" s="280">
        <v>0</v>
      </c>
      <c r="CU18" s="286">
        <v>0</v>
      </c>
      <c r="CV18" s="286">
        <v>0</v>
      </c>
      <c r="CW18" s="286">
        <v>0</v>
      </c>
      <c r="CX18" s="286">
        <v>0</v>
      </c>
      <c r="CY18" s="286">
        <v>0</v>
      </c>
      <c r="CZ18" s="286">
        <v>0</v>
      </c>
      <c r="DA18" s="286">
        <v>0</v>
      </c>
      <c r="DB18" s="274">
        <f t="shared" si="18"/>
        <v>0</v>
      </c>
      <c r="DC18" s="275">
        <f>AVERAGE(CS18:DA18)</f>
        <v>0</v>
      </c>
      <c r="DD18" s="279">
        <v>0</v>
      </c>
      <c r="DE18" s="280">
        <v>0</v>
      </c>
      <c r="DF18" s="286">
        <v>0</v>
      </c>
      <c r="DG18" s="286">
        <v>0</v>
      </c>
      <c r="DH18" s="286">
        <v>0</v>
      </c>
      <c r="DI18" s="286">
        <v>0</v>
      </c>
      <c r="DJ18" s="286">
        <v>0</v>
      </c>
      <c r="DK18" s="286">
        <v>0</v>
      </c>
      <c r="DL18" s="286">
        <v>0</v>
      </c>
      <c r="DM18" s="274">
        <f t="shared" si="20"/>
        <v>0</v>
      </c>
      <c r="DN18" s="276">
        <f t="shared" si="21"/>
        <v>0</v>
      </c>
      <c r="DO18" s="279">
        <v>0</v>
      </c>
      <c r="DP18" s="280">
        <v>0</v>
      </c>
      <c r="DQ18" s="286">
        <v>0</v>
      </c>
      <c r="DR18" s="286">
        <v>0</v>
      </c>
      <c r="DS18" s="286">
        <v>0</v>
      </c>
      <c r="DT18" s="286">
        <v>0</v>
      </c>
      <c r="DU18" s="286">
        <v>0</v>
      </c>
      <c r="DV18" s="286">
        <v>0</v>
      </c>
      <c r="DW18" s="286">
        <v>0</v>
      </c>
      <c r="DX18" s="274">
        <f t="shared" si="22"/>
        <v>0</v>
      </c>
      <c r="DY18" s="276">
        <f t="shared" si="23"/>
        <v>0</v>
      </c>
      <c r="DZ18" s="279">
        <v>0</v>
      </c>
      <c r="EA18" s="280">
        <v>0</v>
      </c>
      <c r="EB18" s="286">
        <v>0</v>
      </c>
      <c r="EC18" s="286">
        <v>0</v>
      </c>
      <c r="ED18" s="286">
        <v>0</v>
      </c>
      <c r="EE18" s="286">
        <v>0</v>
      </c>
      <c r="EF18" s="286">
        <v>0</v>
      </c>
      <c r="EG18" s="286">
        <v>0</v>
      </c>
      <c r="EH18" s="286">
        <v>0</v>
      </c>
      <c r="EI18" s="274">
        <f t="shared" si="24"/>
        <v>0</v>
      </c>
      <c r="EJ18" s="275">
        <f t="shared" si="25"/>
        <v>0</v>
      </c>
      <c r="EK18" s="279">
        <v>0</v>
      </c>
      <c r="EL18" s="280">
        <v>0</v>
      </c>
      <c r="EM18" s="286">
        <v>0</v>
      </c>
      <c r="EN18" s="286">
        <v>0</v>
      </c>
      <c r="EO18" s="286">
        <v>0</v>
      </c>
      <c r="EP18" s="286">
        <v>0</v>
      </c>
      <c r="EQ18" s="286">
        <v>0</v>
      </c>
      <c r="ER18" s="286">
        <v>0</v>
      </c>
      <c r="ES18" s="286">
        <v>0</v>
      </c>
      <c r="ET18" s="274">
        <f t="shared" si="26"/>
        <v>0</v>
      </c>
      <c r="EU18" s="276">
        <f t="shared" si="27"/>
        <v>0</v>
      </c>
    </row>
    <row r="19" spans="1:151" ht="16.5" thickTop="1" thickBot="1" x14ac:dyDescent="0.3">
      <c r="A19" s="279">
        <v>8</v>
      </c>
      <c r="B19" s="280">
        <v>734843</v>
      </c>
      <c r="C19" s="281" t="s">
        <v>49</v>
      </c>
      <c r="D19" s="281" t="s">
        <v>50</v>
      </c>
      <c r="E19" s="282">
        <v>29.5</v>
      </c>
      <c r="F19" s="283">
        <v>59</v>
      </c>
      <c r="G19" s="268">
        <v>0</v>
      </c>
      <c r="H19" s="269">
        <v>0</v>
      </c>
      <c r="I19" s="269">
        <v>0</v>
      </c>
      <c r="J19" s="269">
        <v>0</v>
      </c>
      <c r="K19" s="268">
        <v>0</v>
      </c>
      <c r="L19" s="269">
        <v>0</v>
      </c>
      <c r="M19" s="269">
        <v>0</v>
      </c>
      <c r="N19" s="269">
        <v>0</v>
      </c>
      <c r="O19" s="269">
        <v>0</v>
      </c>
      <c r="P19" s="269">
        <f t="shared" si="0"/>
        <v>0</v>
      </c>
      <c r="Q19" s="270">
        <f t="shared" si="2"/>
        <v>0</v>
      </c>
      <c r="R19" s="270">
        <f t="shared" si="1"/>
        <v>0</v>
      </c>
      <c r="S19" s="271">
        <f t="shared" si="3"/>
        <v>0</v>
      </c>
      <c r="T19" s="284">
        <v>0</v>
      </c>
      <c r="U19" s="280">
        <v>0</v>
      </c>
      <c r="V19" s="285">
        <v>0</v>
      </c>
      <c r="W19" s="285">
        <v>0</v>
      </c>
      <c r="X19" s="285">
        <v>0</v>
      </c>
      <c r="Y19" s="285">
        <v>0</v>
      </c>
      <c r="Z19" s="286">
        <v>0</v>
      </c>
      <c r="AA19" s="286">
        <v>0</v>
      </c>
      <c r="AB19" s="286">
        <v>0</v>
      </c>
      <c r="AC19" s="274">
        <f t="shared" si="4"/>
        <v>0</v>
      </c>
      <c r="AD19" s="275">
        <f t="shared" si="5"/>
        <v>0</v>
      </c>
      <c r="AE19" s="279">
        <v>0</v>
      </c>
      <c r="AF19" s="280">
        <v>0</v>
      </c>
      <c r="AG19" s="286">
        <v>0</v>
      </c>
      <c r="AH19" s="286">
        <v>0</v>
      </c>
      <c r="AI19" s="286">
        <v>0</v>
      </c>
      <c r="AJ19" s="286">
        <v>0</v>
      </c>
      <c r="AK19" s="286">
        <v>0</v>
      </c>
      <c r="AL19" s="286">
        <v>0</v>
      </c>
      <c r="AM19" s="286">
        <v>0</v>
      </c>
      <c r="AN19" s="274">
        <f t="shared" si="6"/>
        <v>0</v>
      </c>
      <c r="AO19" s="276">
        <f>AVERAGE(AE19:AM19)</f>
        <v>0</v>
      </c>
      <c r="AP19" s="279">
        <v>0</v>
      </c>
      <c r="AQ19" s="280">
        <v>0</v>
      </c>
      <c r="AR19" s="286">
        <v>0</v>
      </c>
      <c r="AS19" s="286">
        <v>0</v>
      </c>
      <c r="AT19" s="286">
        <v>0</v>
      </c>
      <c r="AU19" s="286">
        <v>0</v>
      </c>
      <c r="AV19" s="286">
        <v>0</v>
      </c>
      <c r="AW19" s="286">
        <v>0</v>
      </c>
      <c r="AX19" s="286">
        <v>0</v>
      </c>
      <c r="AY19" s="274">
        <f>SUM(AP19:AX19)</f>
        <v>0</v>
      </c>
      <c r="AZ19" s="276">
        <f t="shared" si="9"/>
        <v>0</v>
      </c>
      <c r="BA19" s="287">
        <v>0</v>
      </c>
      <c r="BB19" s="280">
        <v>0</v>
      </c>
      <c r="BC19" s="286">
        <v>0</v>
      </c>
      <c r="BD19" s="286">
        <v>0</v>
      </c>
      <c r="BE19" s="286">
        <v>0</v>
      </c>
      <c r="BF19" s="286">
        <v>0</v>
      </c>
      <c r="BG19" s="286">
        <v>0</v>
      </c>
      <c r="BH19" s="286">
        <v>0</v>
      </c>
      <c r="BI19" s="286">
        <v>0</v>
      </c>
      <c r="BJ19" s="274">
        <f t="shared" si="10"/>
        <v>0</v>
      </c>
      <c r="BK19" s="275">
        <f t="shared" si="11"/>
        <v>0</v>
      </c>
      <c r="BL19" s="279">
        <v>0</v>
      </c>
      <c r="BM19" s="280">
        <v>0</v>
      </c>
      <c r="BN19" s="286">
        <v>0</v>
      </c>
      <c r="BO19" s="286">
        <v>0</v>
      </c>
      <c r="BP19" s="286">
        <v>0</v>
      </c>
      <c r="BQ19" s="286">
        <v>0</v>
      </c>
      <c r="BR19" s="286">
        <v>0</v>
      </c>
      <c r="BS19" s="286">
        <v>0</v>
      </c>
      <c r="BT19" s="286">
        <v>0</v>
      </c>
      <c r="BU19" s="274">
        <f t="shared" si="12"/>
        <v>0</v>
      </c>
      <c r="BV19" s="276">
        <f t="shared" si="13"/>
        <v>0</v>
      </c>
      <c r="BW19" s="287">
        <v>0</v>
      </c>
      <c r="BX19" s="288">
        <v>0</v>
      </c>
      <c r="BY19" s="289">
        <v>0</v>
      </c>
      <c r="BZ19" s="289">
        <v>0</v>
      </c>
      <c r="CA19" s="289">
        <v>0</v>
      </c>
      <c r="CB19" s="289">
        <v>0</v>
      </c>
      <c r="CC19" s="289">
        <v>0</v>
      </c>
      <c r="CD19" s="289">
        <v>0</v>
      </c>
      <c r="CE19" s="289">
        <v>0</v>
      </c>
      <c r="CF19" s="274">
        <f t="shared" si="14"/>
        <v>0</v>
      </c>
      <c r="CG19" s="276">
        <f t="shared" si="15"/>
        <v>0</v>
      </c>
      <c r="CH19" s="279">
        <v>0</v>
      </c>
      <c r="CI19" s="280">
        <v>0</v>
      </c>
      <c r="CJ19" s="286">
        <v>0</v>
      </c>
      <c r="CK19" s="286">
        <v>0</v>
      </c>
      <c r="CL19" s="286">
        <v>0</v>
      </c>
      <c r="CM19" s="286">
        <v>0</v>
      </c>
      <c r="CN19" s="286">
        <v>0</v>
      </c>
      <c r="CO19" s="286">
        <v>0</v>
      </c>
      <c r="CP19" s="286">
        <v>0</v>
      </c>
      <c r="CQ19" s="274">
        <f t="shared" si="16"/>
        <v>0</v>
      </c>
      <c r="CR19" s="276">
        <f>AVERAGE(CH19:CP19)</f>
        <v>0</v>
      </c>
      <c r="CS19" s="284">
        <v>0</v>
      </c>
      <c r="CT19" s="280">
        <v>0</v>
      </c>
      <c r="CU19" s="286">
        <v>0</v>
      </c>
      <c r="CV19" s="286">
        <v>0</v>
      </c>
      <c r="CW19" s="286">
        <v>0</v>
      </c>
      <c r="CX19" s="286">
        <v>0</v>
      </c>
      <c r="CY19" s="286">
        <v>0</v>
      </c>
      <c r="CZ19" s="286">
        <v>0</v>
      </c>
      <c r="DA19" s="286">
        <v>0</v>
      </c>
      <c r="DB19" s="274">
        <f t="shared" si="18"/>
        <v>0</v>
      </c>
      <c r="DC19" s="275">
        <f t="shared" si="19"/>
        <v>0</v>
      </c>
      <c r="DD19" s="279">
        <v>0</v>
      </c>
      <c r="DE19" s="280">
        <v>0</v>
      </c>
      <c r="DF19" s="286">
        <v>0</v>
      </c>
      <c r="DG19" s="286">
        <v>0</v>
      </c>
      <c r="DH19" s="286">
        <v>0</v>
      </c>
      <c r="DI19" s="286">
        <v>0</v>
      </c>
      <c r="DJ19" s="286">
        <v>0</v>
      </c>
      <c r="DK19" s="286">
        <v>0</v>
      </c>
      <c r="DL19" s="286">
        <v>0</v>
      </c>
      <c r="DM19" s="274">
        <f t="shared" si="20"/>
        <v>0</v>
      </c>
      <c r="DN19" s="276">
        <f t="shared" si="21"/>
        <v>0</v>
      </c>
      <c r="DO19" s="279">
        <v>0</v>
      </c>
      <c r="DP19" s="280">
        <v>0</v>
      </c>
      <c r="DQ19" s="286">
        <v>0</v>
      </c>
      <c r="DR19" s="286">
        <v>0</v>
      </c>
      <c r="DS19" s="286">
        <v>0</v>
      </c>
      <c r="DT19" s="286">
        <v>0</v>
      </c>
      <c r="DU19" s="286">
        <v>0</v>
      </c>
      <c r="DV19" s="286">
        <v>0</v>
      </c>
      <c r="DW19" s="286">
        <v>0</v>
      </c>
      <c r="DX19" s="274">
        <f t="shared" si="22"/>
        <v>0</v>
      </c>
      <c r="DY19" s="276">
        <f t="shared" si="23"/>
        <v>0</v>
      </c>
      <c r="DZ19" s="279">
        <v>0</v>
      </c>
      <c r="EA19" s="280">
        <v>0</v>
      </c>
      <c r="EB19" s="286">
        <v>0</v>
      </c>
      <c r="EC19" s="286">
        <v>0</v>
      </c>
      <c r="ED19" s="286">
        <v>0</v>
      </c>
      <c r="EE19" s="286">
        <v>0</v>
      </c>
      <c r="EF19" s="286">
        <v>0</v>
      </c>
      <c r="EG19" s="286">
        <v>0</v>
      </c>
      <c r="EH19" s="286">
        <v>0</v>
      </c>
      <c r="EI19" s="274">
        <f t="shared" si="24"/>
        <v>0</v>
      </c>
      <c r="EJ19" s="275">
        <f t="shared" si="25"/>
        <v>0</v>
      </c>
      <c r="EK19" s="279">
        <v>0</v>
      </c>
      <c r="EL19" s="280">
        <v>0</v>
      </c>
      <c r="EM19" s="286">
        <v>0</v>
      </c>
      <c r="EN19" s="286">
        <v>0</v>
      </c>
      <c r="EO19" s="286">
        <v>0</v>
      </c>
      <c r="EP19" s="286">
        <v>0</v>
      </c>
      <c r="EQ19" s="286">
        <v>0</v>
      </c>
      <c r="ER19" s="286">
        <v>0</v>
      </c>
      <c r="ES19" s="286">
        <v>0</v>
      </c>
      <c r="ET19" s="274">
        <f t="shared" si="26"/>
        <v>0</v>
      </c>
      <c r="EU19" s="276">
        <f t="shared" si="27"/>
        <v>0</v>
      </c>
    </row>
    <row r="20" spans="1:151" ht="16.5" thickTop="1" thickBot="1" x14ac:dyDescent="0.3">
      <c r="A20" s="279">
        <v>9</v>
      </c>
      <c r="B20" s="280">
        <v>734845</v>
      </c>
      <c r="C20" s="281" t="s">
        <v>51</v>
      </c>
      <c r="D20" s="281" t="s">
        <v>52</v>
      </c>
      <c r="E20" s="282">
        <v>29.5</v>
      </c>
      <c r="F20" s="283">
        <v>59</v>
      </c>
      <c r="G20" s="268">
        <v>0</v>
      </c>
      <c r="H20" s="269">
        <v>0</v>
      </c>
      <c r="I20" s="269">
        <v>0</v>
      </c>
      <c r="J20" s="269">
        <v>0</v>
      </c>
      <c r="K20" s="268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f t="shared" si="0"/>
        <v>0</v>
      </c>
      <c r="Q20" s="270">
        <f t="shared" si="2"/>
        <v>0</v>
      </c>
      <c r="R20" s="270">
        <f t="shared" si="1"/>
        <v>0</v>
      </c>
      <c r="S20" s="271">
        <f t="shared" si="3"/>
        <v>0</v>
      </c>
      <c r="T20" s="284">
        <v>0</v>
      </c>
      <c r="U20" s="280">
        <v>0</v>
      </c>
      <c r="V20" s="285">
        <v>0</v>
      </c>
      <c r="W20" s="285">
        <v>0</v>
      </c>
      <c r="X20" s="285">
        <v>0</v>
      </c>
      <c r="Y20" s="285">
        <v>0</v>
      </c>
      <c r="Z20" s="286">
        <v>0</v>
      </c>
      <c r="AA20" s="286">
        <v>0</v>
      </c>
      <c r="AB20" s="286">
        <v>0</v>
      </c>
      <c r="AC20" s="274">
        <f t="shared" si="4"/>
        <v>0</v>
      </c>
      <c r="AD20" s="275">
        <f t="shared" si="5"/>
        <v>0</v>
      </c>
      <c r="AE20" s="279">
        <v>0</v>
      </c>
      <c r="AF20" s="280">
        <v>0</v>
      </c>
      <c r="AG20" s="286">
        <v>0</v>
      </c>
      <c r="AH20" s="286">
        <v>0</v>
      </c>
      <c r="AI20" s="286">
        <v>0</v>
      </c>
      <c r="AJ20" s="286">
        <v>0</v>
      </c>
      <c r="AK20" s="286">
        <v>0</v>
      </c>
      <c r="AL20" s="286">
        <v>0</v>
      </c>
      <c r="AM20" s="286">
        <v>0</v>
      </c>
      <c r="AN20" s="274">
        <f t="shared" si="6"/>
        <v>0</v>
      </c>
      <c r="AO20" s="276">
        <f t="shared" si="7"/>
        <v>0</v>
      </c>
      <c r="AP20" s="279">
        <v>0</v>
      </c>
      <c r="AQ20" s="280">
        <v>0</v>
      </c>
      <c r="AR20" s="286">
        <v>0</v>
      </c>
      <c r="AS20" s="286">
        <v>0</v>
      </c>
      <c r="AT20" s="286">
        <v>0</v>
      </c>
      <c r="AU20" s="286">
        <v>0</v>
      </c>
      <c r="AV20" s="286">
        <v>0</v>
      </c>
      <c r="AW20" s="286">
        <v>0</v>
      </c>
      <c r="AX20" s="286">
        <v>0</v>
      </c>
      <c r="AY20" s="274">
        <f t="shared" si="8"/>
        <v>0</v>
      </c>
      <c r="AZ20" s="276">
        <f t="shared" si="9"/>
        <v>0</v>
      </c>
      <c r="BA20" s="287">
        <v>0</v>
      </c>
      <c r="BB20" s="280">
        <v>0</v>
      </c>
      <c r="BC20" s="286">
        <v>0</v>
      </c>
      <c r="BD20" s="286">
        <v>0</v>
      </c>
      <c r="BE20" s="286">
        <v>0</v>
      </c>
      <c r="BF20" s="286">
        <v>0</v>
      </c>
      <c r="BG20" s="286">
        <v>0</v>
      </c>
      <c r="BH20" s="286">
        <v>0</v>
      </c>
      <c r="BI20" s="286">
        <v>0</v>
      </c>
      <c r="BJ20" s="274">
        <f t="shared" si="10"/>
        <v>0</v>
      </c>
      <c r="BK20" s="275">
        <f t="shared" si="11"/>
        <v>0</v>
      </c>
      <c r="BL20" s="279">
        <v>0</v>
      </c>
      <c r="BM20" s="280">
        <v>0</v>
      </c>
      <c r="BN20" s="286">
        <v>0</v>
      </c>
      <c r="BO20" s="286">
        <v>0</v>
      </c>
      <c r="BP20" s="286">
        <v>0</v>
      </c>
      <c r="BQ20" s="286">
        <v>0</v>
      </c>
      <c r="BR20" s="286">
        <v>0</v>
      </c>
      <c r="BS20" s="286">
        <v>0</v>
      </c>
      <c r="BT20" s="286">
        <v>0</v>
      </c>
      <c r="BU20" s="274">
        <f t="shared" si="12"/>
        <v>0</v>
      </c>
      <c r="BV20" s="276">
        <f t="shared" si="13"/>
        <v>0</v>
      </c>
      <c r="BW20" s="287">
        <v>0</v>
      </c>
      <c r="BX20" s="288">
        <v>0</v>
      </c>
      <c r="BY20" s="289">
        <v>0</v>
      </c>
      <c r="BZ20" s="289">
        <v>0</v>
      </c>
      <c r="CA20" s="289">
        <v>0</v>
      </c>
      <c r="CB20" s="289">
        <v>0</v>
      </c>
      <c r="CC20" s="289">
        <v>0</v>
      </c>
      <c r="CD20" s="289">
        <v>0</v>
      </c>
      <c r="CE20" s="289">
        <v>0</v>
      </c>
      <c r="CF20" s="274">
        <f t="shared" si="14"/>
        <v>0</v>
      </c>
      <c r="CG20" s="276">
        <f t="shared" si="15"/>
        <v>0</v>
      </c>
      <c r="CH20" s="279">
        <v>0</v>
      </c>
      <c r="CI20" s="280">
        <v>0</v>
      </c>
      <c r="CJ20" s="286">
        <v>0</v>
      </c>
      <c r="CK20" s="286">
        <v>0</v>
      </c>
      <c r="CL20" s="286">
        <v>0</v>
      </c>
      <c r="CM20" s="286">
        <v>0</v>
      </c>
      <c r="CN20" s="286">
        <v>0</v>
      </c>
      <c r="CO20" s="286">
        <v>0</v>
      </c>
      <c r="CP20" s="286">
        <v>0</v>
      </c>
      <c r="CQ20" s="274">
        <f t="shared" si="16"/>
        <v>0</v>
      </c>
      <c r="CR20" s="276">
        <f t="shared" si="17"/>
        <v>0</v>
      </c>
      <c r="CS20" s="284">
        <v>0</v>
      </c>
      <c r="CT20" s="280">
        <v>0</v>
      </c>
      <c r="CU20" s="286">
        <v>0</v>
      </c>
      <c r="CV20" s="286">
        <v>0</v>
      </c>
      <c r="CW20" s="286">
        <v>0</v>
      </c>
      <c r="CX20" s="286">
        <v>0</v>
      </c>
      <c r="CY20" s="286">
        <v>0</v>
      </c>
      <c r="CZ20" s="286">
        <v>0</v>
      </c>
      <c r="DA20" s="286">
        <v>0</v>
      </c>
      <c r="DB20" s="274">
        <f t="shared" si="18"/>
        <v>0</v>
      </c>
      <c r="DC20" s="275">
        <f t="shared" si="19"/>
        <v>0</v>
      </c>
      <c r="DD20" s="279">
        <v>0</v>
      </c>
      <c r="DE20" s="280">
        <v>0</v>
      </c>
      <c r="DF20" s="286">
        <v>0</v>
      </c>
      <c r="DG20" s="286">
        <v>0</v>
      </c>
      <c r="DH20" s="286">
        <v>0</v>
      </c>
      <c r="DI20" s="286">
        <v>0</v>
      </c>
      <c r="DJ20" s="286">
        <v>0</v>
      </c>
      <c r="DK20" s="286">
        <v>0</v>
      </c>
      <c r="DL20" s="286">
        <v>0</v>
      </c>
      <c r="DM20" s="274">
        <f t="shared" si="20"/>
        <v>0</v>
      </c>
      <c r="DN20" s="276">
        <f t="shared" si="21"/>
        <v>0</v>
      </c>
      <c r="DO20" s="279">
        <v>0</v>
      </c>
      <c r="DP20" s="280">
        <v>0</v>
      </c>
      <c r="DQ20" s="286">
        <v>0</v>
      </c>
      <c r="DR20" s="286">
        <v>0</v>
      </c>
      <c r="DS20" s="286">
        <v>0</v>
      </c>
      <c r="DT20" s="286">
        <v>0</v>
      </c>
      <c r="DU20" s="286">
        <v>0</v>
      </c>
      <c r="DV20" s="286">
        <v>0</v>
      </c>
      <c r="DW20" s="286">
        <v>0</v>
      </c>
      <c r="DX20" s="274">
        <f t="shared" si="22"/>
        <v>0</v>
      </c>
      <c r="DY20" s="276">
        <f t="shared" si="23"/>
        <v>0</v>
      </c>
      <c r="DZ20" s="279">
        <v>0</v>
      </c>
      <c r="EA20" s="280">
        <v>0</v>
      </c>
      <c r="EB20" s="286">
        <v>0</v>
      </c>
      <c r="EC20" s="286">
        <v>0</v>
      </c>
      <c r="ED20" s="286">
        <v>0</v>
      </c>
      <c r="EE20" s="286">
        <v>0</v>
      </c>
      <c r="EF20" s="286">
        <v>0</v>
      </c>
      <c r="EG20" s="286">
        <v>0</v>
      </c>
      <c r="EH20" s="286">
        <v>0</v>
      </c>
      <c r="EI20" s="274">
        <f t="shared" si="24"/>
        <v>0</v>
      </c>
      <c r="EJ20" s="275">
        <f>AVERAGE(DZ20:EH20)</f>
        <v>0</v>
      </c>
      <c r="EK20" s="279">
        <v>0</v>
      </c>
      <c r="EL20" s="280">
        <v>0</v>
      </c>
      <c r="EM20" s="286">
        <v>0</v>
      </c>
      <c r="EN20" s="286">
        <v>0</v>
      </c>
      <c r="EO20" s="286">
        <v>0</v>
      </c>
      <c r="EP20" s="286">
        <v>0</v>
      </c>
      <c r="EQ20" s="286">
        <v>0</v>
      </c>
      <c r="ER20" s="286">
        <v>0</v>
      </c>
      <c r="ES20" s="286">
        <v>0</v>
      </c>
      <c r="ET20" s="274">
        <f t="shared" si="26"/>
        <v>0</v>
      </c>
      <c r="EU20" s="276">
        <f t="shared" si="27"/>
        <v>0</v>
      </c>
    </row>
    <row r="21" spans="1:151" ht="16.5" thickTop="1" thickBot="1" x14ac:dyDescent="0.3">
      <c r="A21" s="279">
        <v>10</v>
      </c>
      <c r="B21" s="280">
        <v>734848</v>
      </c>
      <c r="C21" s="281" t="s">
        <v>53</v>
      </c>
      <c r="D21" s="281" t="s">
        <v>54</v>
      </c>
      <c r="E21" s="282">
        <v>29.5</v>
      </c>
      <c r="F21" s="283">
        <v>59</v>
      </c>
      <c r="G21" s="268">
        <v>0</v>
      </c>
      <c r="H21" s="269">
        <v>0</v>
      </c>
      <c r="I21" s="269">
        <v>0</v>
      </c>
      <c r="J21" s="269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f t="shared" si="0"/>
        <v>0</v>
      </c>
      <c r="Q21" s="270">
        <f t="shared" si="2"/>
        <v>0</v>
      </c>
      <c r="R21" s="270">
        <f t="shared" si="1"/>
        <v>0</v>
      </c>
      <c r="S21" s="271">
        <f t="shared" si="3"/>
        <v>0</v>
      </c>
      <c r="T21" s="284">
        <v>0</v>
      </c>
      <c r="U21" s="280">
        <v>0</v>
      </c>
      <c r="V21" s="285">
        <v>0</v>
      </c>
      <c r="W21" s="285">
        <v>0</v>
      </c>
      <c r="X21" s="285">
        <v>0</v>
      </c>
      <c r="Y21" s="285">
        <v>0</v>
      </c>
      <c r="Z21" s="286">
        <v>0</v>
      </c>
      <c r="AA21" s="286">
        <v>0</v>
      </c>
      <c r="AB21" s="286">
        <v>0</v>
      </c>
      <c r="AC21" s="274">
        <f t="shared" si="4"/>
        <v>0</v>
      </c>
      <c r="AD21" s="275">
        <f t="shared" si="5"/>
        <v>0</v>
      </c>
      <c r="AE21" s="279">
        <v>0</v>
      </c>
      <c r="AF21" s="280">
        <v>0</v>
      </c>
      <c r="AG21" s="286">
        <v>0</v>
      </c>
      <c r="AH21" s="286">
        <v>0</v>
      </c>
      <c r="AI21" s="286">
        <v>0</v>
      </c>
      <c r="AJ21" s="286">
        <v>0</v>
      </c>
      <c r="AK21" s="286">
        <v>0</v>
      </c>
      <c r="AL21" s="286">
        <v>0</v>
      </c>
      <c r="AM21" s="286">
        <v>0</v>
      </c>
      <c r="AN21" s="274">
        <f t="shared" si="6"/>
        <v>0</v>
      </c>
      <c r="AO21" s="276">
        <f t="shared" si="7"/>
        <v>0</v>
      </c>
      <c r="AP21" s="279">
        <v>0</v>
      </c>
      <c r="AQ21" s="280">
        <v>0</v>
      </c>
      <c r="AR21" s="286">
        <v>0</v>
      </c>
      <c r="AS21" s="286">
        <v>0</v>
      </c>
      <c r="AT21" s="286">
        <v>0</v>
      </c>
      <c r="AU21" s="286">
        <v>0</v>
      </c>
      <c r="AV21" s="286">
        <v>0</v>
      </c>
      <c r="AW21" s="286">
        <v>0</v>
      </c>
      <c r="AX21" s="286">
        <v>0</v>
      </c>
      <c r="AY21" s="274">
        <f t="shared" si="8"/>
        <v>0</v>
      </c>
      <c r="AZ21" s="276">
        <f t="shared" si="9"/>
        <v>0</v>
      </c>
      <c r="BA21" s="287">
        <v>0</v>
      </c>
      <c r="BB21" s="280">
        <v>0</v>
      </c>
      <c r="BC21" s="286">
        <v>0</v>
      </c>
      <c r="BD21" s="286">
        <v>0</v>
      </c>
      <c r="BE21" s="286">
        <v>0</v>
      </c>
      <c r="BF21" s="286">
        <v>0</v>
      </c>
      <c r="BG21" s="286">
        <v>0</v>
      </c>
      <c r="BH21" s="286">
        <v>0</v>
      </c>
      <c r="BI21" s="286">
        <v>0</v>
      </c>
      <c r="BJ21" s="274">
        <f t="shared" si="10"/>
        <v>0</v>
      </c>
      <c r="BK21" s="275">
        <f t="shared" si="11"/>
        <v>0</v>
      </c>
      <c r="BL21" s="279">
        <v>0</v>
      </c>
      <c r="BM21" s="280">
        <v>0</v>
      </c>
      <c r="BN21" s="286">
        <v>0</v>
      </c>
      <c r="BO21" s="286">
        <v>0</v>
      </c>
      <c r="BP21" s="286">
        <v>0</v>
      </c>
      <c r="BQ21" s="286">
        <v>0</v>
      </c>
      <c r="BR21" s="286">
        <v>0</v>
      </c>
      <c r="BS21" s="286">
        <v>0</v>
      </c>
      <c r="BT21" s="286">
        <v>0</v>
      </c>
      <c r="BU21" s="274">
        <f t="shared" si="12"/>
        <v>0</v>
      </c>
      <c r="BV21" s="276">
        <f t="shared" si="13"/>
        <v>0</v>
      </c>
      <c r="BW21" s="287">
        <v>0</v>
      </c>
      <c r="BX21" s="288">
        <v>0</v>
      </c>
      <c r="BY21" s="289">
        <v>0</v>
      </c>
      <c r="BZ21" s="289">
        <v>0</v>
      </c>
      <c r="CA21" s="289">
        <v>0</v>
      </c>
      <c r="CB21" s="289">
        <v>0</v>
      </c>
      <c r="CC21" s="289">
        <v>0</v>
      </c>
      <c r="CD21" s="289">
        <v>0</v>
      </c>
      <c r="CE21" s="289">
        <v>0</v>
      </c>
      <c r="CF21" s="274">
        <f t="shared" si="14"/>
        <v>0</v>
      </c>
      <c r="CG21" s="276">
        <f t="shared" si="15"/>
        <v>0</v>
      </c>
      <c r="CH21" s="279">
        <v>0</v>
      </c>
      <c r="CI21" s="280">
        <v>0</v>
      </c>
      <c r="CJ21" s="286">
        <v>0</v>
      </c>
      <c r="CK21" s="286">
        <v>0</v>
      </c>
      <c r="CL21" s="286">
        <v>0</v>
      </c>
      <c r="CM21" s="286">
        <v>0</v>
      </c>
      <c r="CN21" s="286">
        <v>0</v>
      </c>
      <c r="CO21" s="286">
        <v>0</v>
      </c>
      <c r="CP21" s="286">
        <v>0</v>
      </c>
      <c r="CQ21" s="274">
        <f t="shared" si="16"/>
        <v>0</v>
      </c>
      <c r="CR21" s="276">
        <f t="shared" si="17"/>
        <v>0</v>
      </c>
      <c r="CS21" s="284">
        <v>0</v>
      </c>
      <c r="CT21" s="280">
        <v>0</v>
      </c>
      <c r="CU21" s="286">
        <v>0</v>
      </c>
      <c r="CV21" s="286">
        <v>0</v>
      </c>
      <c r="CW21" s="286">
        <v>0</v>
      </c>
      <c r="CX21" s="286">
        <v>0</v>
      </c>
      <c r="CY21" s="286">
        <v>0</v>
      </c>
      <c r="CZ21" s="286">
        <v>0</v>
      </c>
      <c r="DA21" s="286">
        <v>0</v>
      </c>
      <c r="DB21" s="274">
        <f t="shared" si="18"/>
        <v>0</v>
      </c>
      <c r="DC21" s="275">
        <f t="shared" si="19"/>
        <v>0</v>
      </c>
      <c r="DD21" s="279">
        <v>0</v>
      </c>
      <c r="DE21" s="280">
        <v>0</v>
      </c>
      <c r="DF21" s="286">
        <v>0</v>
      </c>
      <c r="DG21" s="286">
        <v>0</v>
      </c>
      <c r="DH21" s="286">
        <v>0</v>
      </c>
      <c r="DI21" s="286">
        <v>0</v>
      </c>
      <c r="DJ21" s="286">
        <v>0</v>
      </c>
      <c r="DK21" s="286">
        <v>0</v>
      </c>
      <c r="DL21" s="286">
        <v>0</v>
      </c>
      <c r="DM21" s="274">
        <f t="shared" si="20"/>
        <v>0</v>
      </c>
      <c r="DN21" s="276">
        <f t="shared" si="21"/>
        <v>0</v>
      </c>
      <c r="DO21" s="279">
        <v>0</v>
      </c>
      <c r="DP21" s="280">
        <v>0</v>
      </c>
      <c r="DQ21" s="286">
        <v>0</v>
      </c>
      <c r="DR21" s="286">
        <v>0</v>
      </c>
      <c r="DS21" s="286">
        <v>0</v>
      </c>
      <c r="DT21" s="286">
        <v>0</v>
      </c>
      <c r="DU21" s="286">
        <v>0</v>
      </c>
      <c r="DV21" s="286">
        <v>0</v>
      </c>
      <c r="DW21" s="286">
        <v>0</v>
      </c>
      <c r="DX21" s="274">
        <f>SUM(DO21:DW21)</f>
        <v>0</v>
      </c>
      <c r="DY21" s="276">
        <f t="shared" si="23"/>
        <v>0</v>
      </c>
      <c r="DZ21" s="279">
        <v>0</v>
      </c>
      <c r="EA21" s="280">
        <v>0</v>
      </c>
      <c r="EB21" s="286">
        <v>0</v>
      </c>
      <c r="EC21" s="286">
        <v>0</v>
      </c>
      <c r="ED21" s="286">
        <v>0</v>
      </c>
      <c r="EE21" s="286">
        <v>0</v>
      </c>
      <c r="EF21" s="286">
        <v>0</v>
      </c>
      <c r="EG21" s="286">
        <v>0</v>
      </c>
      <c r="EH21" s="286">
        <v>0</v>
      </c>
      <c r="EI21" s="274">
        <f t="shared" si="24"/>
        <v>0</v>
      </c>
      <c r="EJ21" s="275">
        <f t="shared" si="25"/>
        <v>0</v>
      </c>
      <c r="EK21" s="279">
        <v>0</v>
      </c>
      <c r="EL21" s="280">
        <v>0</v>
      </c>
      <c r="EM21" s="286">
        <v>0</v>
      </c>
      <c r="EN21" s="286">
        <v>0</v>
      </c>
      <c r="EO21" s="286">
        <v>0</v>
      </c>
      <c r="EP21" s="286">
        <v>0</v>
      </c>
      <c r="EQ21" s="286">
        <v>0</v>
      </c>
      <c r="ER21" s="286">
        <v>0</v>
      </c>
      <c r="ES21" s="286">
        <v>0</v>
      </c>
      <c r="ET21" s="274">
        <f t="shared" si="26"/>
        <v>0</v>
      </c>
      <c r="EU21" s="276">
        <f t="shared" si="27"/>
        <v>0</v>
      </c>
    </row>
    <row r="22" spans="1:151" ht="16.5" thickTop="1" thickBot="1" x14ac:dyDescent="0.3">
      <c r="A22" s="279">
        <v>11</v>
      </c>
      <c r="B22" s="280">
        <v>734864</v>
      </c>
      <c r="C22" s="281" t="s">
        <v>55</v>
      </c>
      <c r="D22" s="281" t="s">
        <v>56</v>
      </c>
      <c r="E22" s="282">
        <v>24.5</v>
      </c>
      <c r="F22" s="283">
        <v>49</v>
      </c>
      <c r="G22" s="268">
        <v>0</v>
      </c>
      <c r="H22" s="269">
        <v>0</v>
      </c>
      <c r="I22" s="269">
        <v>0</v>
      </c>
      <c r="J22" s="269">
        <v>0</v>
      </c>
      <c r="K22" s="268">
        <v>0</v>
      </c>
      <c r="L22" s="269">
        <v>0</v>
      </c>
      <c r="M22" s="269">
        <v>0</v>
      </c>
      <c r="N22" s="269">
        <v>0</v>
      </c>
      <c r="O22" s="269">
        <v>0</v>
      </c>
      <c r="P22" s="269">
        <f t="shared" si="0"/>
        <v>0</v>
      </c>
      <c r="Q22" s="270">
        <f t="shared" si="2"/>
        <v>0</v>
      </c>
      <c r="R22" s="270">
        <f t="shared" si="1"/>
        <v>0</v>
      </c>
      <c r="S22" s="271">
        <f t="shared" si="3"/>
        <v>0</v>
      </c>
      <c r="T22" s="284">
        <v>0</v>
      </c>
      <c r="U22" s="280">
        <v>0</v>
      </c>
      <c r="V22" s="285">
        <v>0</v>
      </c>
      <c r="W22" s="285">
        <v>0</v>
      </c>
      <c r="X22" s="285">
        <v>0</v>
      </c>
      <c r="Y22" s="285">
        <v>0</v>
      </c>
      <c r="Z22" s="286">
        <v>0</v>
      </c>
      <c r="AA22" s="286">
        <v>0</v>
      </c>
      <c r="AB22" s="286">
        <v>0</v>
      </c>
      <c r="AC22" s="274">
        <f>SUM(T22:AB22)</f>
        <v>0</v>
      </c>
      <c r="AD22" s="275">
        <f t="shared" si="5"/>
        <v>0</v>
      </c>
      <c r="AE22" s="279">
        <v>0</v>
      </c>
      <c r="AF22" s="280">
        <v>0</v>
      </c>
      <c r="AG22" s="286">
        <v>0</v>
      </c>
      <c r="AH22" s="286">
        <v>0</v>
      </c>
      <c r="AI22" s="286">
        <v>0</v>
      </c>
      <c r="AJ22" s="286">
        <v>0</v>
      </c>
      <c r="AK22" s="286">
        <v>0</v>
      </c>
      <c r="AL22" s="286">
        <v>0</v>
      </c>
      <c r="AM22" s="286">
        <v>0</v>
      </c>
      <c r="AN22" s="274">
        <f t="shared" si="6"/>
        <v>0</v>
      </c>
      <c r="AO22" s="276">
        <f t="shared" si="7"/>
        <v>0</v>
      </c>
      <c r="AP22" s="279">
        <v>0</v>
      </c>
      <c r="AQ22" s="280">
        <v>0</v>
      </c>
      <c r="AR22" s="286">
        <v>0</v>
      </c>
      <c r="AS22" s="286">
        <v>0</v>
      </c>
      <c r="AT22" s="286">
        <v>0</v>
      </c>
      <c r="AU22" s="286">
        <v>0</v>
      </c>
      <c r="AV22" s="286">
        <v>0</v>
      </c>
      <c r="AW22" s="286">
        <v>0</v>
      </c>
      <c r="AX22" s="286">
        <v>0</v>
      </c>
      <c r="AY22" s="274">
        <f t="shared" si="8"/>
        <v>0</v>
      </c>
      <c r="AZ22" s="276">
        <f t="shared" si="9"/>
        <v>0</v>
      </c>
      <c r="BA22" s="287">
        <v>0</v>
      </c>
      <c r="BB22" s="280">
        <v>0</v>
      </c>
      <c r="BC22" s="286">
        <v>0</v>
      </c>
      <c r="BD22" s="286">
        <v>0</v>
      </c>
      <c r="BE22" s="286">
        <v>0</v>
      </c>
      <c r="BF22" s="286">
        <v>0</v>
      </c>
      <c r="BG22" s="286">
        <v>0</v>
      </c>
      <c r="BH22" s="286">
        <v>0</v>
      </c>
      <c r="BI22" s="286">
        <v>0</v>
      </c>
      <c r="BJ22" s="274">
        <f>SUM(BA22:BI22)</f>
        <v>0</v>
      </c>
      <c r="BK22" s="275">
        <f t="shared" si="11"/>
        <v>0</v>
      </c>
      <c r="BL22" s="279">
        <v>0</v>
      </c>
      <c r="BM22" s="280">
        <v>0</v>
      </c>
      <c r="BN22" s="286">
        <v>0</v>
      </c>
      <c r="BO22" s="286">
        <v>0</v>
      </c>
      <c r="BP22" s="286">
        <v>0</v>
      </c>
      <c r="BQ22" s="286">
        <v>0</v>
      </c>
      <c r="BR22" s="286">
        <v>0</v>
      </c>
      <c r="BS22" s="286">
        <v>0</v>
      </c>
      <c r="BT22" s="286">
        <v>0</v>
      </c>
      <c r="BU22" s="274">
        <f t="shared" si="12"/>
        <v>0</v>
      </c>
      <c r="BV22" s="276">
        <f t="shared" si="13"/>
        <v>0</v>
      </c>
      <c r="BW22" s="287">
        <v>0</v>
      </c>
      <c r="BX22" s="288">
        <v>0</v>
      </c>
      <c r="BY22" s="289">
        <v>0</v>
      </c>
      <c r="BZ22" s="289">
        <v>0</v>
      </c>
      <c r="CA22" s="289">
        <v>0</v>
      </c>
      <c r="CB22" s="289">
        <v>0</v>
      </c>
      <c r="CC22" s="289">
        <v>0</v>
      </c>
      <c r="CD22" s="289">
        <v>0</v>
      </c>
      <c r="CE22" s="289">
        <v>0</v>
      </c>
      <c r="CF22" s="274">
        <f t="shared" si="14"/>
        <v>0</v>
      </c>
      <c r="CG22" s="276">
        <f t="shared" si="15"/>
        <v>0</v>
      </c>
      <c r="CH22" s="279">
        <v>0</v>
      </c>
      <c r="CI22" s="280">
        <v>0</v>
      </c>
      <c r="CJ22" s="286">
        <v>0</v>
      </c>
      <c r="CK22" s="286">
        <v>0</v>
      </c>
      <c r="CL22" s="286">
        <v>0</v>
      </c>
      <c r="CM22" s="286">
        <v>0</v>
      </c>
      <c r="CN22" s="286">
        <v>0</v>
      </c>
      <c r="CO22" s="286">
        <v>0</v>
      </c>
      <c r="CP22" s="286">
        <v>0</v>
      </c>
      <c r="CQ22" s="274">
        <f t="shared" si="16"/>
        <v>0</v>
      </c>
      <c r="CR22" s="276">
        <f t="shared" si="17"/>
        <v>0</v>
      </c>
      <c r="CS22" s="284">
        <v>0</v>
      </c>
      <c r="CT22" s="280">
        <v>0</v>
      </c>
      <c r="CU22" s="286">
        <v>0</v>
      </c>
      <c r="CV22" s="286">
        <v>0</v>
      </c>
      <c r="CW22" s="286">
        <v>0</v>
      </c>
      <c r="CX22" s="286">
        <v>0</v>
      </c>
      <c r="CY22" s="286">
        <v>0</v>
      </c>
      <c r="CZ22" s="286">
        <v>0</v>
      </c>
      <c r="DA22" s="286">
        <v>0</v>
      </c>
      <c r="DB22" s="274">
        <f t="shared" si="18"/>
        <v>0</v>
      </c>
      <c r="DC22" s="275">
        <f t="shared" si="19"/>
        <v>0</v>
      </c>
      <c r="DD22" s="279">
        <v>0</v>
      </c>
      <c r="DE22" s="280">
        <v>0</v>
      </c>
      <c r="DF22" s="286">
        <v>0</v>
      </c>
      <c r="DG22" s="286">
        <v>0</v>
      </c>
      <c r="DH22" s="286">
        <v>0</v>
      </c>
      <c r="DI22" s="286">
        <v>0</v>
      </c>
      <c r="DJ22" s="286">
        <v>0</v>
      </c>
      <c r="DK22" s="286">
        <v>0</v>
      </c>
      <c r="DL22" s="286">
        <v>0</v>
      </c>
      <c r="DM22" s="274">
        <f t="shared" si="20"/>
        <v>0</v>
      </c>
      <c r="DN22" s="276">
        <f>AVERAGE(DD22:DL22)</f>
        <v>0</v>
      </c>
      <c r="DO22" s="279">
        <v>0</v>
      </c>
      <c r="DP22" s="280">
        <v>0</v>
      </c>
      <c r="DQ22" s="286">
        <v>0</v>
      </c>
      <c r="DR22" s="286">
        <v>0</v>
      </c>
      <c r="DS22" s="286">
        <v>0</v>
      </c>
      <c r="DT22" s="286">
        <v>0</v>
      </c>
      <c r="DU22" s="286">
        <v>0</v>
      </c>
      <c r="DV22" s="286">
        <v>0</v>
      </c>
      <c r="DW22" s="286">
        <v>0</v>
      </c>
      <c r="DX22" s="274">
        <f t="shared" si="22"/>
        <v>0</v>
      </c>
      <c r="DY22" s="276">
        <f t="shared" si="23"/>
        <v>0</v>
      </c>
      <c r="DZ22" s="279">
        <v>0</v>
      </c>
      <c r="EA22" s="280">
        <v>0</v>
      </c>
      <c r="EB22" s="286">
        <v>0</v>
      </c>
      <c r="EC22" s="286">
        <v>0</v>
      </c>
      <c r="ED22" s="286">
        <v>0</v>
      </c>
      <c r="EE22" s="286">
        <v>0</v>
      </c>
      <c r="EF22" s="286">
        <v>0</v>
      </c>
      <c r="EG22" s="286">
        <v>0</v>
      </c>
      <c r="EH22" s="286">
        <v>0</v>
      </c>
      <c r="EI22" s="274">
        <f t="shared" si="24"/>
        <v>0</v>
      </c>
      <c r="EJ22" s="275">
        <f t="shared" si="25"/>
        <v>0</v>
      </c>
      <c r="EK22" s="279">
        <v>0</v>
      </c>
      <c r="EL22" s="280">
        <v>0</v>
      </c>
      <c r="EM22" s="286">
        <v>0</v>
      </c>
      <c r="EN22" s="286">
        <v>0</v>
      </c>
      <c r="EO22" s="286">
        <v>0</v>
      </c>
      <c r="EP22" s="286">
        <v>0</v>
      </c>
      <c r="EQ22" s="286">
        <v>0</v>
      </c>
      <c r="ER22" s="286">
        <v>0</v>
      </c>
      <c r="ES22" s="286">
        <v>0</v>
      </c>
      <c r="ET22" s="274">
        <f t="shared" si="26"/>
        <v>0</v>
      </c>
      <c r="EU22" s="276">
        <f t="shared" si="27"/>
        <v>0</v>
      </c>
    </row>
    <row r="23" spans="1:151" ht="16.5" thickTop="1" thickBot="1" x14ac:dyDescent="0.3">
      <c r="A23" s="279">
        <v>12</v>
      </c>
      <c r="B23" s="280">
        <v>734865</v>
      </c>
      <c r="C23" s="281" t="s">
        <v>57</v>
      </c>
      <c r="D23" s="281" t="s">
        <v>58</v>
      </c>
      <c r="E23" s="282">
        <v>24.5</v>
      </c>
      <c r="F23" s="283">
        <v>49</v>
      </c>
      <c r="G23" s="268">
        <v>0</v>
      </c>
      <c r="H23" s="269">
        <v>0</v>
      </c>
      <c r="I23" s="269">
        <v>0</v>
      </c>
      <c r="J23" s="269">
        <v>1</v>
      </c>
      <c r="K23" s="268">
        <v>0</v>
      </c>
      <c r="L23" s="269">
        <v>0</v>
      </c>
      <c r="M23" s="269">
        <v>0</v>
      </c>
      <c r="N23" s="269">
        <v>0</v>
      </c>
      <c r="O23" s="269">
        <v>0</v>
      </c>
      <c r="P23" s="269">
        <f t="shared" si="0"/>
        <v>1</v>
      </c>
      <c r="Q23" s="270">
        <f t="shared" si="2"/>
        <v>1</v>
      </c>
      <c r="R23" s="270">
        <f t="shared" si="1"/>
        <v>0</v>
      </c>
      <c r="S23" s="271">
        <f t="shared" si="3"/>
        <v>0.1111111111111111</v>
      </c>
      <c r="T23" s="284">
        <v>0</v>
      </c>
      <c r="U23" s="280">
        <v>0</v>
      </c>
      <c r="V23" s="285">
        <v>0</v>
      </c>
      <c r="W23" s="285">
        <v>0</v>
      </c>
      <c r="X23" s="285">
        <v>0</v>
      </c>
      <c r="Y23" s="285">
        <v>0</v>
      </c>
      <c r="Z23" s="286">
        <v>0</v>
      </c>
      <c r="AA23" s="286">
        <v>0</v>
      </c>
      <c r="AB23" s="286">
        <v>0</v>
      </c>
      <c r="AC23" s="274">
        <f t="shared" si="4"/>
        <v>0</v>
      </c>
      <c r="AD23" s="275">
        <f t="shared" si="5"/>
        <v>0</v>
      </c>
      <c r="AE23" s="279">
        <v>0</v>
      </c>
      <c r="AF23" s="280">
        <v>0</v>
      </c>
      <c r="AG23" s="286">
        <v>0</v>
      </c>
      <c r="AH23" s="286">
        <v>0</v>
      </c>
      <c r="AI23" s="286">
        <v>0</v>
      </c>
      <c r="AJ23" s="286">
        <v>0</v>
      </c>
      <c r="AK23" s="286">
        <v>0</v>
      </c>
      <c r="AL23" s="286">
        <v>0</v>
      </c>
      <c r="AM23" s="286">
        <v>0</v>
      </c>
      <c r="AN23" s="274">
        <f t="shared" si="6"/>
        <v>0</v>
      </c>
      <c r="AO23" s="276">
        <f t="shared" si="7"/>
        <v>0</v>
      </c>
      <c r="AP23" s="279">
        <v>0</v>
      </c>
      <c r="AQ23" s="280">
        <v>0</v>
      </c>
      <c r="AR23" s="286">
        <v>0</v>
      </c>
      <c r="AS23" s="286">
        <v>0</v>
      </c>
      <c r="AT23" s="286">
        <v>0</v>
      </c>
      <c r="AU23" s="286">
        <v>0</v>
      </c>
      <c r="AV23" s="286">
        <v>0</v>
      </c>
      <c r="AW23" s="286">
        <v>0</v>
      </c>
      <c r="AX23" s="286">
        <v>0</v>
      </c>
      <c r="AY23" s="274">
        <f t="shared" si="8"/>
        <v>0</v>
      </c>
      <c r="AZ23" s="276">
        <f t="shared" si="9"/>
        <v>0</v>
      </c>
      <c r="BA23" s="287">
        <v>0</v>
      </c>
      <c r="BB23" s="280">
        <v>0</v>
      </c>
      <c r="BC23" s="286">
        <v>0</v>
      </c>
      <c r="BD23" s="286">
        <v>0</v>
      </c>
      <c r="BE23" s="286">
        <v>0</v>
      </c>
      <c r="BF23" s="286">
        <v>0</v>
      </c>
      <c r="BG23" s="286">
        <v>0</v>
      </c>
      <c r="BH23" s="286">
        <v>0</v>
      </c>
      <c r="BI23" s="286">
        <v>0</v>
      </c>
      <c r="BJ23" s="274">
        <f t="shared" si="10"/>
        <v>0</v>
      </c>
      <c r="BK23" s="275">
        <f t="shared" si="11"/>
        <v>0</v>
      </c>
      <c r="BL23" s="279">
        <v>0</v>
      </c>
      <c r="BM23" s="280">
        <v>0</v>
      </c>
      <c r="BN23" s="286">
        <v>0</v>
      </c>
      <c r="BO23" s="286">
        <v>0</v>
      </c>
      <c r="BP23" s="286">
        <v>0</v>
      </c>
      <c r="BQ23" s="286">
        <v>0</v>
      </c>
      <c r="BR23" s="286">
        <v>0</v>
      </c>
      <c r="BS23" s="286">
        <v>0</v>
      </c>
      <c r="BT23" s="286">
        <v>0</v>
      </c>
      <c r="BU23" s="274">
        <f t="shared" si="12"/>
        <v>0</v>
      </c>
      <c r="BV23" s="276">
        <f t="shared" si="13"/>
        <v>0</v>
      </c>
      <c r="BW23" s="287">
        <v>0</v>
      </c>
      <c r="BX23" s="288">
        <v>0</v>
      </c>
      <c r="BY23" s="289">
        <v>0</v>
      </c>
      <c r="BZ23" s="289">
        <v>1</v>
      </c>
      <c r="CA23" s="289">
        <v>0</v>
      </c>
      <c r="CB23" s="289">
        <v>0</v>
      </c>
      <c r="CC23" s="289">
        <v>0</v>
      </c>
      <c r="CD23" s="289">
        <v>0</v>
      </c>
      <c r="CE23" s="289">
        <v>0</v>
      </c>
      <c r="CF23" s="274">
        <f t="shared" si="14"/>
        <v>1</v>
      </c>
      <c r="CG23" s="276">
        <f t="shared" si="15"/>
        <v>0.1111111111111111</v>
      </c>
      <c r="CH23" s="279">
        <v>0</v>
      </c>
      <c r="CI23" s="280">
        <v>0</v>
      </c>
      <c r="CJ23" s="286">
        <v>0</v>
      </c>
      <c r="CK23" s="286">
        <v>0</v>
      </c>
      <c r="CL23" s="286">
        <v>0</v>
      </c>
      <c r="CM23" s="286">
        <v>0</v>
      </c>
      <c r="CN23" s="286">
        <v>0</v>
      </c>
      <c r="CO23" s="286">
        <v>0</v>
      </c>
      <c r="CP23" s="286">
        <v>0</v>
      </c>
      <c r="CQ23" s="274">
        <f t="shared" si="16"/>
        <v>0</v>
      </c>
      <c r="CR23" s="276">
        <f t="shared" si="17"/>
        <v>0</v>
      </c>
      <c r="CS23" s="284">
        <v>0</v>
      </c>
      <c r="CT23" s="280">
        <v>0</v>
      </c>
      <c r="CU23" s="286">
        <v>0</v>
      </c>
      <c r="CV23" s="286">
        <v>0</v>
      </c>
      <c r="CW23" s="286">
        <v>0</v>
      </c>
      <c r="CX23" s="286">
        <v>0</v>
      </c>
      <c r="CY23" s="286">
        <v>0</v>
      </c>
      <c r="CZ23" s="286">
        <v>0</v>
      </c>
      <c r="DA23" s="286">
        <v>0</v>
      </c>
      <c r="DB23" s="274">
        <f t="shared" si="18"/>
        <v>0</v>
      </c>
      <c r="DC23" s="275">
        <f t="shared" si="19"/>
        <v>0</v>
      </c>
      <c r="DD23" s="279">
        <v>0</v>
      </c>
      <c r="DE23" s="280">
        <v>0</v>
      </c>
      <c r="DF23" s="286">
        <v>0</v>
      </c>
      <c r="DG23" s="286">
        <v>0</v>
      </c>
      <c r="DH23" s="286">
        <v>0</v>
      </c>
      <c r="DI23" s="286">
        <v>0</v>
      </c>
      <c r="DJ23" s="286">
        <v>0</v>
      </c>
      <c r="DK23" s="286">
        <v>0</v>
      </c>
      <c r="DL23" s="286">
        <v>0</v>
      </c>
      <c r="DM23" s="274">
        <f t="shared" si="20"/>
        <v>0</v>
      </c>
      <c r="DN23" s="276">
        <f t="shared" si="21"/>
        <v>0</v>
      </c>
      <c r="DO23" s="279">
        <v>0</v>
      </c>
      <c r="DP23" s="280">
        <v>0</v>
      </c>
      <c r="DQ23" s="286">
        <v>0</v>
      </c>
      <c r="DR23" s="286">
        <v>0</v>
      </c>
      <c r="DS23" s="286">
        <v>0</v>
      </c>
      <c r="DT23" s="286">
        <v>0</v>
      </c>
      <c r="DU23" s="286">
        <v>0</v>
      </c>
      <c r="DV23" s="286">
        <v>0</v>
      </c>
      <c r="DW23" s="286">
        <v>0</v>
      </c>
      <c r="DX23" s="274">
        <f t="shared" si="22"/>
        <v>0</v>
      </c>
      <c r="DY23" s="276">
        <f t="shared" si="23"/>
        <v>0</v>
      </c>
      <c r="DZ23" s="279">
        <v>0</v>
      </c>
      <c r="EA23" s="280">
        <v>0</v>
      </c>
      <c r="EB23" s="286">
        <v>0</v>
      </c>
      <c r="EC23" s="286">
        <v>0</v>
      </c>
      <c r="ED23" s="286">
        <v>0</v>
      </c>
      <c r="EE23" s="286">
        <v>0</v>
      </c>
      <c r="EF23" s="286">
        <v>0</v>
      </c>
      <c r="EG23" s="286">
        <v>0</v>
      </c>
      <c r="EH23" s="286">
        <v>0</v>
      </c>
      <c r="EI23" s="274">
        <f t="shared" si="24"/>
        <v>0</v>
      </c>
      <c r="EJ23" s="275">
        <f t="shared" si="25"/>
        <v>0</v>
      </c>
      <c r="EK23" s="279">
        <v>0</v>
      </c>
      <c r="EL23" s="280">
        <v>0</v>
      </c>
      <c r="EM23" s="286">
        <v>0</v>
      </c>
      <c r="EN23" s="286">
        <v>0</v>
      </c>
      <c r="EO23" s="286">
        <v>0</v>
      </c>
      <c r="EP23" s="286">
        <v>0</v>
      </c>
      <c r="EQ23" s="286">
        <v>0</v>
      </c>
      <c r="ER23" s="286">
        <v>0</v>
      </c>
      <c r="ES23" s="286">
        <v>0</v>
      </c>
      <c r="ET23" s="274">
        <f t="shared" si="26"/>
        <v>0</v>
      </c>
      <c r="EU23" s="276">
        <f t="shared" si="27"/>
        <v>0</v>
      </c>
    </row>
    <row r="24" spans="1:151" ht="16.5" thickTop="1" thickBot="1" x14ac:dyDescent="0.3">
      <c r="A24" s="279">
        <v>13</v>
      </c>
      <c r="B24" s="280">
        <v>734866</v>
      </c>
      <c r="C24" s="281" t="s">
        <v>59</v>
      </c>
      <c r="D24" s="281" t="s">
        <v>60</v>
      </c>
      <c r="E24" s="282">
        <v>24.5</v>
      </c>
      <c r="F24" s="283">
        <v>49</v>
      </c>
      <c r="G24" s="268">
        <v>0</v>
      </c>
      <c r="H24" s="269">
        <v>0</v>
      </c>
      <c r="I24" s="269">
        <v>0</v>
      </c>
      <c r="J24" s="269">
        <v>1</v>
      </c>
      <c r="K24" s="268">
        <v>0</v>
      </c>
      <c r="L24" s="269">
        <v>1</v>
      </c>
      <c r="M24" s="269">
        <v>0</v>
      </c>
      <c r="N24" s="269">
        <v>0</v>
      </c>
      <c r="O24" s="269">
        <v>0</v>
      </c>
      <c r="P24" s="269">
        <f t="shared" si="0"/>
        <v>2</v>
      </c>
      <c r="Q24" s="270">
        <f t="shared" si="2"/>
        <v>1</v>
      </c>
      <c r="R24" s="270">
        <f t="shared" si="1"/>
        <v>1</v>
      </c>
      <c r="S24" s="271">
        <f t="shared" si="3"/>
        <v>0.22222222222222221</v>
      </c>
      <c r="T24" s="284">
        <v>0</v>
      </c>
      <c r="U24" s="280">
        <v>0</v>
      </c>
      <c r="V24" s="285">
        <v>0</v>
      </c>
      <c r="W24" s="285">
        <v>0</v>
      </c>
      <c r="X24" s="285">
        <v>0</v>
      </c>
      <c r="Y24" s="285">
        <v>0</v>
      </c>
      <c r="Z24" s="286">
        <v>0</v>
      </c>
      <c r="AA24" s="286">
        <v>0</v>
      </c>
      <c r="AB24" s="286">
        <v>0</v>
      </c>
      <c r="AC24" s="274">
        <f t="shared" si="4"/>
        <v>0</v>
      </c>
      <c r="AD24" s="275">
        <f t="shared" si="5"/>
        <v>0</v>
      </c>
      <c r="AE24" s="279">
        <v>0</v>
      </c>
      <c r="AF24" s="280">
        <v>0</v>
      </c>
      <c r="AG24" s="286">
        <v>0</v>
      </c>
      <c r="AH24" s="286">
        <v>0</v>
      </c>
      <c r="AI24" s="286">
        <v>0</v>
      </c>
      <c r="AJ24" s="286">
        <v>0</v>
      </c>
      <c r="AK24" s="286">
        <v>0</v>
      </c>
      <c r="AL24" s="286">
        <v>0</v>
      </c>
      <c r="AM24" s="286">
        <v>0</v>
      </c>
      <c r="AN24" s="274">
        <f t="shared" si="6"/>
        <v>0</v>
      </c>
      <c r="AO24" s="276">
        <f t="shared" si="7"/>
        <v>0</v>
      </c>
      <c r="AP24" s="279">
        <v>0</v>
      </c>
      <c r="AQ24" s="280">
        <v>0</v>
      </c>
      <c r="AR24" s="286">
        <v>0</v>
      </c>
      <c r="AS24" s="286">
        <v>0</v>
      </c>
      <c r="AT24" s="286">
        <v>0</v>
      </c>
      <c r="AU24" s="286">
        <v>0</v>
      </c>
      <c r="AV24" s="286">
        <v>0</v>
      </c>
      <c r="AW24" s="286">
        <v>0</v>
      </c>
      <c r="AX24" s="286">
        <v>0</v>
      </c>
      <c r="AY24" s="274">
        <f t="shared" si="8"/>
        <v>0</v>
      </c>
      <c r="AZ24" s="276">
        <f t="shared" si="9"/>
        <v>0</v>
      </c>
      <c r="BA24" s="287">
        <v>0</v>
      </c>
      <c r="BB24" s="280">
        <v>0</v>
      </c>
      <c r="BC24" s="286">
        <v>0</v>
      </c>
      <c r="BD24" s="286">
        <v>1</v>
      </c>
      <c r="BE24" s="286">
        <v>0</v>
      </c>
      <c r="BF24" s="286">
        <v>1</v>
      </c>
      <c r="BG24" s="286">
        <v>0</v>
      </c>
      <c r="BH24" s="286">
        <v>0</v>
      </c>
      <c r="BI24" s="286">
        <v>0</v>
      </c>
      <c r="BJ24" s="274">
        <f t="shared" si="10"/>
        <v>2</v>
      </c>
      <c r="BK24" s="275">
        <f t="shared" si="11"/>
        <v>0.25</v>
      </c>
      <c r="BL24" s="279">
        <v>0</v>
      </c>
      <c r="BM24" s="280">
        <v>0</v>
      </c>
      <c r="BN24" s="286">
        <v>0</v>
      </c>
      <c r="BO24" s="286">
        <v>0</v>
      </c>
      <c r="BP24" s="286">
        <v>0</v>
      </c>
      <c r="BQ24" s="286">
        <v>0</v>
      </c>
      <c r="BR24" s="286">
        <v>0</v>
      </c>
      <c r="BS24" s="286">
        <v>0</v>
      </c>
      <c r="BT24" s="286">
        <v>0</v>
      </c>
      <c r="BU24" s="274">
        <f t="shared" si="12"/>
        <v>0</v>
      </c>
      <c r="BV24" s="276">
        <f t="shared" si="13"/>
        <v>0</v>
      </c>
      <c r="BW24" s="287">
        <v>0</v>
      </c>
      <c r="BX24" s="288">
        <v>0</v>
      </c>
      <c r="BY24" s="289">
        <v>0</v>
      </c>
      <c r="BZ24" s="289">
        <v>0</v>
      </c>
      <c r="CA24" s="289">
        <v>0</v>
      </c>
      <c r="CB24" s="289">
        <v>0</v>
      </c>
      <c r="CC24" s="289">
        <v>0</v>
      </c>
      <c r="CD24" s="289">
        <v>0</v>
      </c>
      <c r="CE24" s="289">
        <v>0</v>
      </c>
      <c r="CF24" s="274">
        <f t="shared" si="14"/>
        <v>0</v>
      </c>
      <c r="CG24" s="276">
        <f t="shared" si="15"/>
        <v>0</v>
      </c>
      <c r="CH24" s="279">
        <v>0</v>
      </c>
      <c r="CI24" s="280">
        <v>0</v>
      </c>
      <c r="CJ24" s="286">
        <v>0</v>
      </c>
      <c r="CK24" s="286">
        <v>0</v>
      </c>
      <c r="CL24" s="286">
        <v>0</v>
      </c>
      <c r="CM24" s="286">
        <v>0</v>
      </c>
      <c r="CN24" s="286">
        <v>0</v>
      </c>
      <c r="CO24" s="286">
        <v>0</v>
      </c>
      <c r="CP24" s="286">
        <v>0</v>
      </c>
      <c r="CQ24" s="274">
        <f t="shared" si="16"/>
        <v>0</v>
      </c>
      <c r="CR24" s="276">
        <f t="shared" si="17"/>
        <v>0</v>
      </c>
      <c r="CS24" s="284">
        <v>0</v>
      </c>
      <c r="CT24" s="280">
        <v>0</v>
      </c>
      <c r="CU24" s="286">
        <v>0</v>
      </c>
      <c r="CV24" s="286">
        <v>0</v>
      </c>
      <c r="CW24" s="286">
        <v>0</v>
      </c>
      <c r="CX24" s="286">
        <v>0</v>
      </c>
      <c r="CY24" s="286">
        <v>0</v>
      </c>
      <c r="CZ24" s="286">
        <v>0</v>
      </c>
      <c r="DA24" s="286">
        <v>0</v>
      </c>
      <c r="DB24" s="274">
        <f t="shared" si="18"/>
        <v>0</v>
      </c>
      <c r="DC24" s="275">
        <f t="shared" si="19"/>
        <v>0</v>
      </c>
      <c r="DD24" s="279">
        <v>0</v>
      </c>
      <c r="DE24" s="280">
        <v>0</v>
      </c>
      <c r="DF24" s="286">
        <v>0</v>
      </c>
      <c r="DG24" s="286">
        <v>0</v>
      </c>
      <c r="DH24" s="286">
        <v>0</v>
      </c>
      <c r="DI24" s="286">
        <v>0</v>
      </c>
      <c r="DJ24" s="286">
        <v>0</v>
      </c>
      <c r="DK24" s="286">
        <v>0</v>
      </c>
      <c r="DL24" s="286">
        <v>0</v>
      </c>
      <c r="DM24" s="274">
        <f t="shared" si="20"/>
        <v>0</v>
      </c>
      <c r="DN24" s="276">
        <f t="shared" si="21"/>
        <v>0</v>
      </c>
      <c r="DO24" s="279">
        <v>0</v>
      </c>
      <c r="DP24" s="280">
        <v>0</v>
      </c>
      <c r="DQ24" s="286">
        <v>0</v>
      </c>
      <c r="DR24" s="286">
        <v>0</v>
      </c>
      <c r="DS24" s="286">
        <v>0</v>
      </c>
      <c r="DT24" s="286">
        <v>0</v>
      </c>
      <c r="DU24" s="286">
        <v>0</v>
      </c>
      <c r="DV24" s="286">
        <v>0</v>
      </c>
      <c r="DW24" s="286">
        <v>0</v>
      </c>
      <c r="DX24" s="274">
        <f t="shared" si="22"/>
        <v>0</v>
      </c>
      <c r="DY24" s="276">
        <f t="shared" si="23"/>
        <v>0</v>
      </c>
      <c r="DZ24" s="279">
        <v>0</v>
      </c>
      <c r="EA24" s="280">
        <v>0</v>
      </c>
      <c r="EB24" s="286">
        <v>0</v>
      </c>
      <c r="EC24" s="286">
        <v>0</v>
      </c>
      <c r="ED24" s="286">
        <v>0</v>
      </c>
      <c r="EE24" s="286">
        <v>0</v>
      </c>
      <c r="EF24" s="286">
        <v>0</v>
      </c>
      <c r="EG24" s="286">
        <v>0</v>
      </c>
      <c r="EH24" s="286">
        <v>0</v>
      </c>
      <c r="EI24" s="274">
        <f t="shared" si="24"/>
        <v>0</v>
      </c>
      <c r="EJ24" s="275">
        <f t="shared" si="25"/>
        <v>0</v>
      </c>
      <c r="EK24" s="279">
        <v>0</v>
      </c>
      <c r="EL24" s="280">
        <v>0</v>
      </c>
      <c r="EM24" s="286">
        <v>0</v>
      </c>
      <c r="EN24" s="286">
        <v>0</v>
      </c>
      <c r="EO24" s="286">
        <v>0</v>
      </c>
      <c r="EP24" s="286">
        <v>0</v>
      </c>
      <c r="EQ24" s="286">
        <v>0</v>
      </c>
      <c r="ER24" s="286">
        <v>0</v>
      </c>
      <c r="ES24" s="286">
        <v>0</v>
      </c>
      <c r="ET24" s="274">
        <f t="shared" si="26"/>
        <v>0</v>
      </c>
      <c r="EU24" s="276">
        <f t="shared" si="27"/>
        <v>0</v>
      </c>
    </row>
    <row r="25" spans="1:151" ht="16.5" thickTop="1" thickBot="1" x14ac:dyDescent="0.3">
      <c r="A25" s="279">
        <v>14</v>
      </c>
      <c r="B25" s="280">
        <v>734867</v>
      </c>
      <c r="C25" s="281" t="s">
        <v>61</v>
      </c>
      <c r="D25" s="281" t="s">
        <v>62</v>
      </c>
      <c r="E25" s="282">
        <v>104.5</v>
      </c>
      <c r="F25" s="283">
        <v>219</v>
      </c>
      <c r="G25" s="268">
        <v>3</v>
      </c>
      <c r="H25" s="269">
        <v>1</v>
      </c>
      <c r="I25" s="269">
        <v>3</v>
      </c>
      <c r="J25" s="269">
        <v>0</v>
      </c>
      <c r="K25" s="268">
        <v>3</v>
      </c>
      <c r="L25" s="269">
        <v>2</v>
      </c>
      <c r="M25" s="269">
        <v>1</v>
      </c>
      <c r="N25" s="269">
        <v>0</v>
      </c>
      <c r="O25" s="269">
        <v>1</v>
      </c>
      <c r="P25" s="269">
        <f t="shared" si="0"/>
        <v>14</v>
      </c>
      <c r="Q25" s="270">
        <f t="shared" si="2"/>
        <v>10</v>
      </c>
      <c r="R25" s="270">
        <f t="shared" si="1"/>
        <v>4</v>
      </c>
      <c r="S25" s="271">
        <f t="shared" si="3"/>
        <v>1.5555555555555556</v>
      </c>
      <c r="T25" s="284">
        <v>0</v>
      </c>
      <c r="U25" s="280">
        <v>0</v>
      </c>
      <c r="V25" s="285">
        <v>0</v>
      </c>
      <c r="W25" s="285">
        <v>0</v>
      </c>
      <c r="X25" s="285">
        <v>0</v>
      </c>
      <c r="Y25" s="285">
        <v>0</v>
      </c>
      <c r="Z25" s="286">
        <v>0</v>
      </c>
      <c r="AA25" s="286">
        <v>0</v>
      </c>
      <c r="AB25" s="286">
        <v>0</v>
      </c>
      <c r="AC25" s="274">
        <f t="shared" si="4"/>
        <v>0</v>
      </c>
      <c r="AD25" s="275">
        <f t="shared" si="5"/>
        <v>0</v>
      </c>
      <c r="AE25" s="279">
        <v>0</v>
      </c>
      <c r="AF25" s="280">
        <v>0</v>
      </c>
      <c r="AG25" s="286">
        <v>1</v>
      </c>
      <c r="AH25" s="286">
        <v>0</v>
      </c>
      <c r="AI25" s="286">
        <v>0</v>
      </c>
      <c r="AJ25" s="286">
        <v>0</v>
      </c>
      <c r="AK25" s="286">
        <v>0</v>
      </c>
      <c r="AL25" s="286">
        <v>0</v>
      </c>
      <c r="AM25" s="286">
        <v>0</v>
      </c>
      <c r="AN25" s="274">
        <f t="shared" si="6"/>
        <v>1</v>
      </c>
      <c r="AO25" s="276">
        <f t="shared" si="7"/>
        <v>0.1111111111111111</v>
      </c>
      <c r="AP25" s="279">
        <v>0</v>
      </c>
      <c r="AQ25" s="280">
        <v>0</v>
      </c>
      <c r="AR25" s="286">
        <v>0</v>
      </c>
      <c r="AS25" s="286">
        <v>0</v>
      </c>
      <c r="AT25" s="286">
        <v>0</v>
      </c>
      <c r="AU25" s="286">
        <v>0</v>
      </c>
      <c r="AV25" s="286">
        <v>0</v>
      </c>
      <c r="AW25" s="286">
        <v>0</v>
      </c>
      <c r="AX25" s="286">
        <v>0</v>
      </c>
      <c r="AY25" s="274">
        <f t="shared" si="8"/>
        <v>0</v>
      </c>
      <c r="AZ25" s="276">
        <f t="shared" si="9"/>
        <v>0</v>
      </c>
      <c r="BA25" s="287">
        <v>1</v>
      </c>
      <c r="BB25" s="280">
        <v>0</v>
      </c>
      <c r="BC25" s="286">
        <v>1</v>
      </c>
      <c r="BD25" s="286">
        <v>0</v>
      </c>
      <c r="BE25" s="286">
        <v>0</v>
      </c>
      <c r="BF25" s="286">
        <v>0</v>
      </c>
      <c r="BG25" s="286">
        <v>-1</v>
      </c>
      <c r="BH25" s="286">
        <v>0</v>
      </c>
      <c r="BI25" s="286">
        <v>0</v>
      </c>
      <c r="BJ25" s="274">
        <f t="shared" si="10"/>
        <v>1</v>
      </c>
      <c r="BK25" s="275">
        <f t="shared" si="11"/>
        <v>0.125</v>
      </c>
      <c r="BL25" s="279">
        <v>0</v>
      </c>
      <c r="BM25" s="280">
        <v>0</v>
      </c>
      <c r="BN25" s="286">
        <v>0</v>
      </c>
      <c r="BO25" s="286">
        <v>0</v>
      </c>
      <c r="BP25" s="286">
        <v>0</v>
      </c>
      <c r="BQ25" s="286">
        <v>0</v>
      </c>
      <c r="BR25" s="286">
        <v>0</v>
      </c>
      <c r="BS25" s="286">
        <v>0</v>
      </c>
      <c r="BT25" s="286">
        <v>0</v>
      </c>
      <c r="BU25" s="274">
        <f t="shared" si="12"/>
        <v>0</v>
      </c>
      <c r="BV25" s="276">
        <f t="shared" si="13"/>
        <v>0</v>
      </c>
      <c r="BW25" s="287">
        <v>2</v>
      </c>
      <c r="BX25" s="288">
        <v>0</v>
      </c>
      <c r="BY25" s="289">
        <v>0</v>
      </c>
      <c r="BZ25" s="289">
        <v>0</v>
      </c>
      <c r="CA25" s="289">
        <v>1</v>
      </c>
      <c r="CB25" s="289">
        <v>0</v>
      </c>
      <c r="CC25" s="289">
        <v>0</v>
      </c>
      <c r="CD25" s="289">
        <v>0</v>
      </c>
      <c r="CE25" s="289">
        <v>1</v>
      </c>
      <c r="CF25" s="274">
        <f t="shared" si="14"/>
        <v>4</v>
      </c>
      <c r="CG25" s="276">
        <f t="shared" si="15"/>
        <v>0.44444444444444442</v>
      </c>
      <c r="CH25" s="279">
        <v>0</v>
      </c>
      <c r="CI25" s="280">
        <v>0</v>
      </c>
      <c r="CJ25" s="286">
        <v>0</v>
      </c>
      <c r="CK25" s="286">
        <v>0</v>
      </c>
      <c r="CL25" s="286">
        <v>1</v>
      </c>
      <c r="CM25" s="286">
        <v>0</v>
      </c>
      <c r="CN25" s="286">
        <v>0</v>
      </c>
      <c r="CO25" s="286">
        <v>0</v>
      </c>
      <c r="CP25" s="286">
        <v>0</v>
      </c>
      <c r="CQ25" s="274">
        <f>SUM(CH25:CP25)</f>
        <v>1</v>
      </c>
      <c r="CR25" s="276">
        <f t="shared" si="17"/>
        <v>0.1111111111111111</v>
      </c>
      <c r="CS25" s="284">
        <v>0</v>
      </c>
      <c r="CT25" s="280">
        <v>0</v>
      </c>
      <c r="CU25" s="286">
        <v>1</v>
      </c>
      <c r="CV25" s="286">
        <v>0</v>
      </c>
      <c r="CW25" s="286">
        <v>0</v>
      </c>
      <c r="CX25" s="286">
        <v>1</v>
      </c>
      <c r="CY25" s="286">
        <v>1</v>
      </c>
      <c r="CZ25" s="286">
        <v>0</v>
      </c>
      <c r="DA25" s="286">
        <v>0</v>
      </c>
      <c r="DB25" s="274">
        <f t="shared" si="18"/>
        <v>3</v>
      </c>
      <c r="DC25" s="275">
        <f t="shared" si="19"/>
        <v>0.33333333333333331</v>
      </c>
      <c r="DD25" s="279">
        <v>0</v>
      </c>
      <c r="DE25" s="280">
        <v>0</v>
      </c>
      <c r="DF25" s="286">
        <v>0</v>
      </c>
      <c r="DG25" s="286">
        <v>0</v>
      </c>
      <c r="DH25" s="286">
        <v>0</v>
      </c>
      <c r="DI25" s="286">
        <v>0</v>
      </c>
      <c r="DJ25" s="286">
        <v>0</v>
      </c>
      <c r="DK25" s="286">
        <v>0</v>
      </c>
      <c r="DL25" s="286">
        <v>0</v>
      </c>
      <c r="DM25" s="274">
        <f t="shared" si="20"/>
        <v>0</v>
      </c>
      <c r="DN25" s="276">
        <f t="shared" si="21"/>
        <v>0</v>
      </c>
      <c r="DO25" s="279">
        <v>0</v>
      </c>
      <c r="DP25" s="280">
        <v>0</v>
      </c>
      <c r="DQ25" s="286">
        <v>0</v>
      </c>
      <c r="DR25" s="286">
        <v>0</v>
      </c>
      <c r="DS25" s="286">
        <v>0</v>
      </c>
      <c r="DT25" s="286">
        <v>1</v>
      </c>
      <c r="DU25" s="286">
        <v>0</v>
      </c>
      <c r="DV25" s="286">
        <v>0</v>
      </c>
      <c r="DW25" s="286">
        <v>0</v>
      </c>
      <c r="DX25" s="274">
        <f t="shared" si="22"/>
        <v>1</v>
      </c>
      <c r="DY25" s="276">
        <f t="shared" si="23"/>
        <v>0.1111111111111111</v>
      </c>
      <c r="DZ25" s="279">
        <v>0</v>
      </c>
      <c r="EA25" s="280">
        <v>0</v>
      </c>
      <c r="EB25" s="286">
        <v>0</v>
      </c>
      <c r="EC25" s="286">
        <v>0</v>
      </c>
      <c r="ED25" s="286">
        <v>0</v>
      </c>
      <c r="EE25" s="286">
        <v>0</v>
      </c>
      <c r="EF25" s="286">
        <v>0</v>
      </c>
      <c r="EG25" s="286">
        <v>0</v>
      </c>
      <c r="EH25" s="286">
        <v>0</v>
      </c>
      <c r="EI25" s="274">
        <f t="shared" si="24"/>
        <v>0</v>
      </c>
      <c r="EJ25" s="275">
        <f t="shared" si="25"/>
        <v>0</v>
      </c>
      <c r="EK25" s="279">
        <v>0</v>
      </c>
      <c r="EL25" s="280">
        <v>1</v>
      </c>
      <c r="EM25" s="286">
        <v>0</v>
      </c>
      <c r="EN25" s="286">
        <v>0</v>
      </c>
      <c r="EO25" s="286">
        <v>1</v>
      </c>
      <c r="EP25" s="286">
        <v>0</v>
      </c>
      <c r="EQ25" s="286">
        <v>1</v>
      </c>
      <c r="ER25" s="286">
        <v>0</v>
      </c>
      <c r="ES25" s="286">
        <v>0</v>
      </c>
      <c r="ET25" s="274">
        <f t="shared" si="26"/>
        <v>3</v>
      </c>
      <c r="EU25" s="276">
        <f t="shared" si="27"/>
        <v>0.33333333333333331</v>
      </c>
    </row>
    <row r="26" spans="1:151" ht="16.5" thickTop="1" thickBot="1" x14ac:dyDescent="0.3">
      <c r="A26" s="279">
        <v>15</v>
      </c>
      <c r="B26" s="280">
        <v>734868</v>
      </c>
      <c r="C26" s="281" t="s">
        <v>63</v>
      </c>
      <c r="D26" s="281" t="s">
        <v>64</v>
      </c>
      <c r="E26" s="282">
        <v>104.5</v>
      </c>
      <c r="F26" s="283">
        <v>219</v>
      </c>
      <c r="G26" s="268">
        <v>0</v>
      </c>
      <c r="H26" s="269">
        <v>0</v>
      </c>
      <c r="I26" s="269">
        <v>1</v>
      </c>
      <c r="J26" s="269">
        <v>1</v>
      </c>
      <c r="K26" s="268">
        <v>1</v>
      </c>
      <c r="L26" s="269">
        <v>2</v>
      </c>
      <c r="M26" s="269">
        <v>0</v>
      </c>
      <c r="N26" s="269">
        <v>0</v>
      </c>
      <c r="O26" s="269">
        <v>2</v>
      </c>
      <c r="P26" s="269">
        <f t="shared" si="0"/>
        <v>7</v>
      </c>
      <c r="Q26" s="270">
        <f t="shared" si="2"/>
        <v>3</v>
      </c>
      <c r="R26" s="270">
        <f t="shared" si="1"/>
        <v>4</v>
      </c>
      <c r="S26" s="271">
        <f t="shared" si="3"/>
        <v>0.77777777777777779</v>
      </c>
      <c r="T26" s="284">
        <v>0</v>
      </c>
      <c r="U26" s="280">
        <v>0</v>
      </c>
      <c r="V26" s="285">
        <v>0</v>
      </c>
      <c r="W26" s="285">
        <v>0</v>
      </c>
      <c r="X26" s="285">
        <v>0</v>
      </c>
      <c r="Y26" s="285">
        <v>0</v>
      </c>
      <c r="Z26" s="286">
        <v>0</v>
      </c>
      <c r="AA26" s="286">
        <v>0</v>
      </c>
      <c r="AB26" s="286">
        <v>0</v>
      </c>
      <c r="AC26" s="274">
        <f t="shared" si="4"/>
        <v>0</v>
      </c>
      <c r="AD26" s="275">
        <f t="shared" si="5"/>
        <v>0</v>
      </c>
      <c r="AE26" s="279">
        <v>0</v>
      </c>
      <c r="AF26" s="280">
        <v>0</v>
      </c>
      <c r="AG26" s="286">
        <v>0</v>
      </c>
      <c r="AH26" s="286">
        <v>0</v>
      </c>
      <c r="AI26" s="286">
        <v>0</v>
      </c>
      <c r="AJ26" s="286">
        <v>1</v>
      </c>
      <c r="AK26" s="286">
        <v>0</v>
      </c>
      <c r="AL26" s="286">
        <v>0</v>
      </c>
      <c r="AM26" s="286">
        <v>0</v>
      </c>
      <c r="AN26" s="274">
        <f t="shared" si="6"/>
        <v>1</v>
      </c>
      <c r="AO26" s="276">
        <f t="shared" si="7"/>
        <v>0.1111111111111111</v>
      </c>
      <c r="AP26" s="279">
        <v>0</v>
      </c>
      <c r="AQ26" s="280">
        <v>0</v>
      </c>
      <c r="AR26" s="286">
        <v>0</v>
      </c>
      <c r="AS26" s="286">
        <v>0</v>
      </c>
      <c r="AT26" s="286">
        <v>0</v>
      </c>
      <c r="AU26" s="286">
        <v>0</v>
      </c>
      <c r="AV26" s="286">
        <v>0</v>
      </c>
      <c r="AW26" s="286">
        <v>0</v>
      </c>
      <c r="AX26" s="286">
        <v>0</v>
      </c>
      <c r="AY26" s="274">
        <f t="shared" si="8"/>
        <v>0</v>
      </c>
      <c r="AZ26" s="276">
        <f>AVERAGE(AP26:AX26)</f>
        <v>0</v>
      </c>
      <c r="BA26" s="287">
        <v>0</v>
      </c>
      <c r="BB26" s="280">
        <v>0</v>
      </c>
      <c r="BC26" s="286">
        <v>1</v>
      </c>
      <c r="BD26" s="286">
        <v>0</v>
      </c>
      <c r="BE26" s="286">
        <v>0</v>
      </c>
      <c r="BF26" s="286">
        <v>1</v>
      </c>
      <c r="BG26" s="286">
        <v>0</v>
      </c>
      <c r="BH26" s="286">
        <v>0</v>
      </c>
      <c r="BI26" s="286">
        <v>0</v>
      </c>
      <c r="BJ26" s="274">
        <f t="shared" si="10"/>
        <v>2</v>
      </c>
      <c r="BK26" s="275">
        <f t="shared" si="11"/>
        <v>0.25</v>
      </c>
      <c r="BL26" s="279">
        <v>0</v>
      </c>
      <c r="BM26" s="280">
        <v>0</v>
      </c>
      <c r="BN26" s="286">
        <v>0</v>
      </c>
      <c r="BO26" s="286">
        <v>0</v>
      </c>
      <c r="BP26" s="286">
        <v>0</v>
      </c>
      <c r="BQ26" s="286">
        <v>0</v>
      </c>
      <c r="BR26" s="286">
        <v>0</v>
      </c>
      <c r="BS26" s="286">
        <v>0</v>
      </c>
      <c r="BT26" s="286">
        <v>0</v>
      </c>
      <c r="BU26" s="274">
        <f t="shared" si="12"/>
        <v>0</v>
      </c>
      <c r="BV26" s="276">
        <f t="shared" si="13"/>
        <v>0</v>
      </c>
      <c r="BW26" s="287">
        <v>0</v>
      </c>
      <c r="BX26" s="288">
        <v>0</v>
      </c>
      <c r="BY26" s="289">
        <v>0</v>
      </c>
      <c r="BZ26" s="289">
        <v>0</v>
      </c>
      <c r="CA26" s="289">
        <v>0</v>
      </c>
      <c r="CB26" s="289">
        <v>1</v>
      </c>
      <c r="CC26" s="289">
        <v>0</v>
      </c>
      <c r="CD26" s="289">
        <v>0</v>
      </c>
      <c r="CE26" s="289">
        <v>2</v>
      </c>
      <c r="CF26" s="274">
        <f t="shared" si="14"/>
        <v>3</v>
      </c>
      <c r="CG26" s="276">
        <f t="shared" si="15"/>
        <v>0.33333333333333331</v>
      </c>
      <c r="CH26" s="279">
        <v>0</v>
      </c>
      <c r="CI26" s="280">
        <v>0</v>
      </c>
      <c r="CJ26" s="286">
        <v>0</v>
      </c>
      <c r="CK26" s="286">
        <v>0</v>
      </c>
      <c r="CL26" s="286">
        <v>0</v>
      </c>
      <c r="CM26" s="286">
        <v>0</v>
      </c>
      <c r="CN26" s="286">
        <v>0</v>
      </c>
      <c r="CO26" s="286">
        <v>0</v>
      </c>
      <c r="CP26" s="286">
        <v>0</v>
      </c>
      <c r="CQ26" s="274">
        <f t="shared" si="16"/>
        <v>0</v>
      </c>
      <c r="CR26" s="276">
        <f t="shared" si="17"/>
        <v>0</v>
      </c>
      <c r="CS26" s="284">
        <v>0</v>
      </c>
      <c r="CT26" s="280">
        <v>0</v>
      </c>
      <c r="CU26" s="286">
        <v>0</v>
      </c>
      <c r="CV26" s="286">
        <v>1</v>
      </c>
      <c r="CW26" s="286">
        <v>0</v>
      </c>
      <c r="CX26" s="286">
        <v>-1</v>
      </c>
      <c r="CY26" s="286">
        <v>0</v>
      </c>
      <c r="CZ26" s="286">
        <v>0</v>
      </c>
      <c r="DA26" s="286">
        <v>0</v>
      </c>
      <c r="DB26" s="274">
        <f t="shared" si="18"/>
        <v>0</v>
      </c>
      <c r="DC26" s="275">
        <f t="shared" si="19"/>
        <v>0</v>
      </c>
      <c r="DD26" s="279">
        <v>0</v>
      </c>
      <c r="DE26" s="280">
        <v>0</v>
      </c>
      <c r="DF26" s="286">
        <v>0</v>
      </c>
      <c r="DG26" s="286">
        <v>0</v>
      </c>
      <c r="DH26" s="286">
        <v>0</v>
      </c>
      <c r="DI26" s="286">
        <v>0</v>
      </c>
      <c r="DJ26" s="286">
        <v>0</v>
      </c>
      <c r="DK26" s="286">
        <v>0</v>
      </c>
      <c r="DL26" s="286">
        <v>0</v>
      </c>
      <c r="DM26" s="274">
        <f t="shared" si="20"/>
        <v>0</v>
      </c>
      <c r="DN26" s="276">
        <f t="shared" si="21"/>
        <v>0</v>
      </c>
      <c r="DO26" s="279">
        <v>0</v>
      </c>
      <c r="DP26" s="280">
        <v>0</v>
      </c>
      <c r="DQ26" s="286">
        <v>0</v>
      </c>
      <c r="DR26" s="286">
        <v>0</v>
      </c>
      <c r="DS26" s="286">
        <v>0</v>
      </c>
      <c r="DT26" s="286">
        <v>0</v>
      </c>
      <c r="DU26" s="286">
        <v>0</v>
      </c>
      <c r="DV26" s="286">
        <v>0</v>
      </c>
      <c r="DW26" s="286">
        <v>0</v>
      </c>
      <c r="DX26" s="274">
        <f t="shared" si="22"/>
        <v>0</v>
      </c>
      <c r="DY26" s="276">
        <f t="shared" si="23"/>
        <v>0</v>
      </c>
      <c r="DZ26" s="279">
        <v>0</v>
      </c>
      <c r="EA26" s="280">
        <v>0</v>
      </c>
      <c r="EB26" s="286">
        <v>0</v>
      </c>
      <c r="EC26" s="286">
        <v>0</v>
      </c>
      <c r="ED26" s="286">
        <v>1</v>
      </c>
      <c r="EE26" s="286">
        <v>0</v>
      </c>
      <c r="EF26" s="286">
        <v>0</v>
      </c>
      <c r="EG26" s="286">
        <v>0</v>
      </c>
      <c r="EH26" s="286">
        <v>0</v>
      </c>
      <c r="EI26" s="274">
        <f t="shared" si="24"/>
        <v>1</v>
      </c>
      <c r="EJ26" s="275">
        <f t="shared" si="25"/>
        <v>0.1111111111111111</v>
      </c>
      <c r="EK26" s="279">
        <v>0</v>
      </c>
      <c r="EL26" s="280">
        <v>0</v>
      </c>
      <c r="EM26" s="286">
        <v>0</v>
      </c>
      <c r="EN26" s="286">
        <v>0</v>
      </c>
      <c r="EO26" s="286">
        <v>0</v>
      </c>
      <c r="EP26" s="286">
        <v>0</v>
      </c>
      <c r="EQ26" s="286">
        <v>0</v>
      </c>
      <c r="ER26" s="286">
        <v>0</v>
      </c>
      <c r="ES26" s="286">
        <v>0</v>
      </c>
      <c r="ET26" s="274">
        <f t="shared" si="26"/>
        <v>0</v>
      </c>
      <c r="EU26" s="276">
        <f t="shared" si="27"/>
        <v>0</v>
      </c>
    </row>
    <row r="27" spans="1:151" ht="16.5" thickTop="1" thickBot="1" x14ac:dyDescent="0.3">
      <c r="A27" s="279">
        <v>16</v>
      </c>
      <c r="B27" s="280">
        <v>734869</v>
      </c>
      <c r="C27" s="281" t="s">
        <v>65</v>
      </c>
      <c r="D27" s="281" t="s">
        <v>66</v>
      </c>
      <c r="E27" s="282">
        <v>99.5</v>
      </c>
      <c r="F27" s="283">
        <v>209</v>
      </c>
      <c r="G27" s="268">
        <v>0</v>
      </c>
      <c r="H27" s="269">
        <v>0</v>
      </c>
      <c r="I27" s="269">
        <v>0</v>
      </c>
      <c r="J27" s="269">
        <v>0</v>
      </c>
      <c r="K27" s="268">
        <v>0</v>
      </c>
      <c r="L27" s="269">
        <v>0</v>
      </c>
      <c r="M27" s="269">
        <v>0</v>
      </c>
      <c r="N27" s="269">
        <v>0</v>
      </c>
      <c r="O27" s="269">
        <v>0</v>
      </c>
      <c r="P27" s="269">
        <f t="shared" si="0"/>
        <v>0</v>
      </c>
      <c r="Q27" s="270">
        <f t="shared" si="2"/>
        <v>0</v>
      </c>
      <c r="R27" s="270">
        <f t="shared" si="1"/>
        <v>0</v>
      </c>
      <c r="S27" s="271">
        <f t="shared" si="3"/>
        <v>0</v>
      </c>
      <c r="T27" s="284">
        <v>0</v>
      </c>
      <c r="U27" s="280">
        <v>0</v>
      </c>
      <c r="V27" s="285">
        <v>0</v>
      </c>
      <c r="W27" s="285">
        <v>0</v>
      </c>
      <c r="X27" s="285">
        <v>0</v>
      </c>
      <c r="Y27" s="285">
        <v>0</v>
      </c>
      <c r="Z27" s="286">
        <v>0</v>
      </c>
      <c r="AA27" s="286">
        <v>0</v>
      </c>
      <c r="AB27" s="286">
        <v>0</v>
      </c>
      <c r="AC27" s="274">
        <f t="shared" si="4"/>
        <v>0</v>
      </c>
      <c r="AD27" s="275">
        <f t="shared" si="5"/>
        <v>0</v>
      </c>
      <c r="AE27" s="279">
        <v>0</v>
      </c>
      <c r="AF27" s="280">
        <v>0</v>
      </c>
      <c r="AG27" s="286">
        <v>0</v>
      </c>
      <c r="AH27" s="286">
        <v>0</v>
      </c>
      <c r="AI27" s="286">
        <v>0</v>
      </c>
      <c r="AJ27" s="286">
        <v>0</v>
      </c>
      <c r="AK27" s="286">
        <v>0</v>
      </c>
      <c r="AL27" s="286">
        <v>0</v>
      </c>
      <c r="AM27" s="286">
        <v>0</v>
      </c>
      <c r="AN27" s="274">
        <f t="shared" si="6"/>
        <v>0</v>
      </c>
      <c r="AO27" s="276">
        <f t="shared" si="7"/>
        <v>0</v>
      </c>
      <c r="AP27" s="279">
        <v>0</v>
      </c>
      <c r="AQ27" s="280">
        <v>0</v>
      </c>
      <c r="AR27" s="286">
        <v>0</v>
      </c>
      <c r="AS27" s="286">
        <v>0</v>
      </c>
      <c r="AT27" s="286">
        <v>0</v>
      </c>
      <c r="AU27" s="286">
        <v>0</v>
      </c>
      <c r="AV27" s="286">
        <v>0</v>
      </c>
      <c r="AW27" s="286">
        <v>0</v>
      </c>
      <c r="AX27" s="286">
        <v>0</v>
      </c>
      <c r="AY27" s="274">
        <f t="shared" si="8"/>
        <v>0</v>
      </c>
      <c r="AZ27" s="276">
        <f t="shared" si="9"/>
        <v>0</v>
      </c>
      <c r="BA27" s="287">
        <v>0</v>
      </c>
      <c r="BB27" s="280">
        <v>0</v>
      </c>
      <c r="BC27" s="286">
        <v>0</v>
      </c>
      <c r="BD27" s="286">
        <v>0</v>
      </c>
      <c r="BE27" s="286">
        <v>0</v>
      </c>
      <c r="BF27" s="286">
        <v>0</v>
      </c>
      <c r="BG27" s="286">
        <v>0</v>
      </c>
      <c r="BH27" s="286">
        <v>0</v>
      </c>
      <c r="BI27" s="286">
        <v>0</v>
      </c>
      <c r="BJ27" s="274">
        <f t="shared" si="10"/>
        <v>0</v>
      </c>
      <c r="BK27" s="275">
        <f t="shared" si="11"/>
        <v>0</v>
      </c>
      <c r="BL27" s="279">
        <v>0</v>
      </c>
      <c r="BM27" s="280">
        <v>0</v>
      </c>
      <c r="BN27" s="286">
        <v>0</v>
      </c>
      <c r="BO27" s="286">
        <v>0</v>
      </c>
      <c r="BP27" s="286">
        <v>0</v>
      </c>
      <c r="BQ27" s="286">
        <v>0</v>
      </c>
      <c r="BR27" s="286">
        <v>0</v>
      </c>
      <c r="BS27" s="286">
        <v>0</v>
      </c>
      <c r="BT27" s="286">
        <v>0</v>
      </c>
      <c r="BU27" s="274">
        <f t="shared" si="12"/>
        <v>0</v>
      </c>
      <c r="BV27" s="276">
        <f t="shared" si="13"/>
        <v>0</v>
      </c>
      <c r="BW27" s="287">
        <v>0</v>
      </c>
      <c r="BX27" s="288">
        <v>0</v>
      </c>
      <c r="BY27" s="289">
        <v>0</v>
      </c>
      <c r="BZ27" s="289">
        <v>0</v>
      </c>
      <c r="CA27" s="289">
        <v>0</v>
      </c>
      <c r="CB27" s="289">
        <v>0</v>
      </c>
      <c r="CC27" s="289">
        <v>0</v>
      </c>
      <c r="CD27" s="289">
        <v>0</v>
      </c>
      <c r="CE27" s="289">
        <v>0</v>
      </c>
      <c r="CF27" s="274">
        <f t="shared" si="14"/>
        <v>0</v>
      </c>
      <c r="CG27" s="276">
        <f t="shared" si="15"/>
        <v>0</v>
      </c>
      <c r="CH27" s="279">
        <v>0</v>
      </c>
      <c r="CI27" s="280">
        <v>0</v>
      </c>
      <c r="CJ27" s="286">
        <v>0</v>
      </c>
      <c r="CK27" s="286">
        <v>0</v>
      </c>
      <c r="CL27" s="286">
        <v>0</v>
      </c>
      <c r="CM27" s="286">
        <v>0</v>
      </c>
      <c r="CN27" s="286">
        <v>0</v>
      </c>
      <c r="CO27" s="286">
        <v>0</v>
      </c>
      <c r="CP27" s="286">
        <v>0</v>
      </c>
      <c r="CQ27" s="274">
        <f t="shared" si="16"/>
        <v>0</v>
      </c>
      <c r="CR27" s="276">
        <f t="shared" si="17"/>
        <v>0</v>
      </c>
      <c r="CS27" s="284">
        <v>0</v>
      </c>
      <c r="CT27" s="280">
        <v>0</v>
      </c>
      <c r="CU27" s="286">
        <v>0</v>
      </c>
      <c r="CV27" s="286">
        <v>0</v>
      </c>
      <c r="CW27" s="286">
        <v>0</v>
      </c>
      <c r="CX27" s="286">
        <v>0</v>
      </c>
      <c r="CY27" s="286">
        <v>0</v>
      </c>
      <c r="CZ27" s="286">
        <v>0</v>
      </c>
      <c r="DA27" s="286">
        <v>0</v>
      </c>
      <c r="DB27" s="274">
        <f t="shared" si="18"/>
        <v>0</v>
      </c>
      <c r="DC27" s="275">
        <f t="shared" si="19"/>
        <v>0</v>
      </c>
      <c r="DD27" s="279">
        <v>0</v>
      </c>
      <c r="DE27" s="280">
        <v>0</v>
      </c>
      <c r="DF27" s="286">
        <v>0</v>
      </c>
      <c r="DG27" s="286">
        <v>0</v>
      </c>
      <c r="DH27" s="286">
        <v>0</v>
      </c>
      <c r="DI27" s="286">
        <v>0</v>
      </c>
      <c r="DJ27" s="286">
        <v>0</v>
      </c>
      <c r="DK27" s="286">
        <v>0</v>
      </c>
      <c r="DL27" s="286">
        <v>0</v>
      </c>
      <c r="DM27" s="274">
        <f t="shared" si="20"/>
        <v>0</v>
      </c>
      <c r="DN27" s="276">
        <f t="shared" si="21"/>
        <v>0</v>
      </c>
      <c r="DO27" s="279">
        <v>0</v>
      </c>
      <c r="DP27" s="280">
        <v>0</v>
      </c>
      <c r="DQ27" s="286">
        <v>0</v>
      </c>
      <c r="DR27" s="286">
        <v>0</v>
      </c>
      <c r="DS27" s="286">
        <v>0</v>
      </c>
      <c r="DT27" s="286">
        <v>0</v>
      </c>
      <c r="DU27" s="286">
        <v>0</v>
      </c>
      <c r="DV27" s="286">
        <v>0</v>
      </c>
      <c r="DW27" s="286">
        <v>0</v>
      </c>
      <c r="DX27" s="274">
        <f t="shared" si="22"/>
        <v>0</v>
      </c>
      <c r="DY27" s="276">
        <f t="shared" si="23"/>
        <v>0</v>
      </c>
      <c r="DZ27" s="279">
        <v>0</v>
      </c>
      <c r="EA27" s="280">
        <v>0</v>
      </c>
      <c r="EB27" s="286">
        <v>0</v>
      </c>
      <c r="EC27" s="286">
        <v>0</v>
      </c>
      <c r="ED27" s="286">
        <v>0</v>
      </c>
      <c r="EE27" s="286">
        <v>0</v>
      </c>
      <c r="EF27" s="286">
        <v>0</v>
      </c>
      <c r="EG27" s="286">
        <v>0</v>
      </c>
      <c r="EH27" s="286">
        <v>0</v>
      </c>
      <c r="EI27" s="274">
        <f t="shared" si="24"/>
        <v>0</v>
      </c>
      <c r="EJ27" s="275">
        <f t="shared" si="25"/>
        <v>0</v>
      </c>
      <c r="EK27" s="279">
        <v>0</v>
      </c>
      <c r="EL27" s="280">
        <v>0</v>
      </c>
      <c r="EM27" s="286">
        <v>0</v>
      </c>
      <c r="EN27" s="286">
        <v>0</v>
      </c>
      <c r="EO27" s="286">
        <v>0</v>
      </c>
      <c r="EP27" s="286">
        <v>0</v>
      </c>
      <c r="EQ27" s="286">
        <v>0</v>
      </c>
      <c r="ER27" s="286">
        <v>0</v>
      </c>
      <c r="ES27" s="286">
        <v>0</v>
      </c>
      <c r="ET27" s="274">
        <f t="shared" si="26"/>
        <v>0</v>
      </c>
      <c r="EU27" s="276">
        <f t="shared" si="27"/>
        <v>0</v>
      </c>
    </row>
    <row r="28" spans="1:151" ht="16.5" thickTop="1" thickBot="1" x14ac:dyDescent="0.3">
      <c r="A28" s="279">
        <v>17</v>
      </c>
      <c r="B28" s="280">
        <v>734870</v>
      </c>
      <c r="C28" s="281" t="s">
        <v>67</v>
      </c>
      <c r="D28" s="281" t="s">
        <v>68</v>
      </c>
      <c r="E28" s="282">
        <v>99.5</v>
      </c>
      <c r="F28" s="283">
        <v>209</v>
      </c>
      <c r="G28" s="268">
        <v>0</v>
      </c>
      <c r="H28" s="269">
        <v>0</v>
      </c>
      <c r="I28" s="269">
        <v>0</v>
      </c>
      <c r="J28" s="269">
        <v>0</v>
      </c>
      <c r="K28" s="268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f t="shared" si="0"/>
        <v>0</v>
      </c>
      <c r="Q28" s="270">
        <f t="shared" si="2"/>
        <v>0</v>
      </c>
      <c r="R28" s="270">
        <f t="shared" si="1"/>
        <v>0</v>
      </c>
      <c r="S28" s="271">
        <f t="shared" si="3"/>
        <v>0</v>
      </c>
      <c r="T28" s="284">
        <v>0</v>
      </c>
      <c r="U28" s="280">
        <v>0</v>
      </c>
      <c r="V28" s="285">
        <v>0</v>
      </c>
      <c r="W28" s="285">
        <v>0</v>
      </c>
      <c r="X28" s="285">
        <v>0</v>
      </c>
      <c r="Y28" s="285">
        <v>0</v>
      </c>
      <c r="Z28" s="286">
        <v>0</v>
      </c>
      <c r="AA28" s="286">
        <v>0</v>
      </c>
      <c r="AB28" s="286">
        <v>0</v>
      </c>
      <c r="AC28" s="274">
        <f t="shared" si="4"/>
        <v>0</v>
      </c>
      <c r="AD28" s="275">
        <f t="shared" si="5"/>
        <v>0</v>
      </c>
      <c r="AE28" s="279">
        <v>0</v>
      </c>
      <c r="AF28" s="280">
        <v>0</v>
      </c>
      <c r="AG28" s="286">
        <v>0</v>
      </c>
      <c r="AH28" s="286">
        <v>0</v>
      </c>
      <c r="AI28" s="286">
        <v>0</v>
      </c>
      <c r="AJ28" s="286">
        <v>0</v>
      </c>
      <c r="AK28" s="286">
        <v>0</v>
      </c>
      <c r="AL28" s="286">
        <v>0</v>
      </c>
      <c r="AM28" s="286">
        <v>0</v>
      </c>
      <c r="AN28" s="274">
        <f t="shared" si="6"/>
        <v>0</v>
      </c>
      <c r="AO28" s="276">
        <f t="shared" si="7"/>
        <v>0</v>
      </c>
      <c r="AP28" s="279">
        <v>0</v>
      </c>
      <c r="AQ28" s="280">
        <v>0</v>
      </c>
      <c r="AR28" s="286">
        <v>0</v>
      </c>
      <c r="AS28" s="286">
        <v>0</v>
      </c>
      <c r="AT28" s="286">
        <v>0</v>
      </c>
      <c r="AU28" s="286">
        <v>0</v>
      </c>
      <c r="AV28" s="286">
        <v>0</v>
      </c>
      <c r="AW28" s="286">
        <v>0</v>
      </c>
      <c r="AX28" s="286">
        <v>0</v>
      </c>
      <c r="AY28" s="274">
        <f t="shared" si="8"/>
        <v>0</v>
      </c>
      <c r="AZ28" s="276">
        <f t="shared" si="9"/>
        <v>0</v>
      </c>
      <c r="BA28" s="287">
        <v>0</v>
      </c>
      <c r="BB28" s="280">
        <v>0</v>
      </c>
      <c r="BC28" s="286">
        <v>0</v>
      </c>
      <c r="BD28" s="286">
        <v>0</v>
      </c>
      <c r="BE28" s="286">
        <v>0</v>
      </c>
      <c r="BF28" s="286">
        <v>0</v>
      </c>
      <c r="BG28" s="286">
        <v>0</v>
      </c>
      <c r="BH28" s="286">
        <v>0</v>
      </c>
      <c r="BI28" s="286">
        <v>0</v>
      </c>
      <c r="BJ28" s="274">
        <f t="shared" si="10"/>
        <v>0</v>
      </c>
      <c r="BK28" s="275">
        <f t="shared" si="11"/>
        <v>0</v>
      </c>
      <c r="BL28" s="279">
        <v>0</v>
      </c>
      <c r="BM28" s="280">
        <v>0</v>
      </c>
      <c r="BN28" s="286">
        <v>0</v>
      </c>
      <c r="BO28" s="286">
        <v>0</v>
      </c>
      <c r="BP28" s="286">
        <v>0</v>
      </c>
      <c r="BQ28" s="286">
        <v>0</v>
      </c>
      <c r="BR28" s="286">
        <v>0</v>
      </c>
      <c r="BS28" s="286">
        <v>0</v>
      </c>
      <c r="BT28" s="286">
        <v>0</v>
      </c>
      <c r="BU28" s="274">
        <f t="shared" si="12"/>
        <v>0</v>
      </c>
      <c r="BV28" s="276">
        <f t="shared" si="13"/>
        <v>0</v>
      </c>
      <c r="BW28" s="287">
        <v>0</v>
      </c>
      <c r="BX28" s="288">
        <v>0</v>
      </c>
      <c r="BY28" s="289">
        <v>0</v>
      </c>
      <c r="BZ28" s="289">
        <v>0</v>
      </c>
      <c r="CA28" s="289">
        <v>0</v>
      </c>
      <c r="CB28" s="289">
        <v>0</v>
      </c>
      <c r="CC28" s="289">
        <v>0</v>
      </c>
      <c r="CD28" s="289">
        <v>0</v>
      </c>
      <c r="CE28" s="289">
        <v>0</v>
      </c>
      <c r="CF28" s="274">
        <f t="shared" si="14"/>
        <v>0</v>
      </c>
      <c r="CG28" s="276">
        <f t="shared" si="15"/>
        <v>0</v>
      </c>
      <c r="CH28" s="279">
        <v>0</v>
      </c>
      <c r="CI28" s="280">
        <v>0</v>
      </c>
      <c r="CJ28" s="286">
        <v>0</v>
      </c>
      <c r="CK28" s="286">
        <v>0</v>
      </c>
      <c r="CL28" s="286">
        <v>0</v>
      </c>
      <c r="CM28" s="286">
        <v>0</v>
      </c>
      <c r="CN28" s="286">
        <v>0</v>
      </c>
      <c r="CO28" s="286">
        <v>0</v>
      </c>
      <c r="CP28" s="286">
        <v>0</v>
      </c>
      <c r="CQ28" s="274">
        <f t="shared" si="16"/>
        <v>0</v>
      </c>
      <c r="CR28" s="276">
        <f t="shared" si="17"/>
        <v>0</v>
      </c>
      <c r="CS28" s="284">
        <v>0</v>
      </c>
      <c r="CT28" s="280">
        <v>0</v>
      </c>
      <c r="CU28" s="286">
        <v>0</v>
      </c>
      <c r="CV28" s="286">
        <v>0</v>
      </c>
      <c r="CW28" s="286">
        <v>0</v>
      </c>
      <c r="CX28" s="286">
        <v>0</v>
      </c>
      <c r="CY28" s="286">
        <v>0</v>
      </c>
      <c r="CZ28" s="286">
        <v>0</v>
      </c>
      <c r="DA28" s="286">
        <v>0</v>
      </c>
      <c r="DB28" s="274">
        <f t="shared" si="18"/>
        <v>0</v>
      </c>
      <c r="DC28" s="275">
        <f t="shared" si="19"/>
        <v>0</v>
      </c>
      <c r="DD28" s="279">
        <v>0</v>
      </c>
      <c r="DE28" s="280">
        <v>0</v>
      </c>
      <c r="DF28" s="286">
        <v>0</v>
      </c>
      <c r="DG28" s="286">
        <v>0</v>
      </c>
      <c r="DH28" s="286">
        <v>0</v>
      </c>
      <c r="DI28" s="286">
        <v>0</v>
      </c>
      <c r="DJ28" s="286">
        <v>0</v>
      </c>
      <c r="DK28" s="286">
        <v>0</v>
      </c>
      <c r="DL28" s="286">
        <v>0</v>
      </c>
      <c r="DM28" s="274">
        <f t="shared" si="20"/>
        <v>0</v>
      </c>
      <c r="DN28" s="276">
        <f t="shared" si="21"/>
        <v>0</v>
      </c>
      <c r="DO28" s="279">
        <v>0</v>
      </c>
      <c r="DP28" s="280">
        <v>0</v>
      </c>
      <c r="DQ28" s="286">
        <v>0</v>
      </c>
      <c r="DR28" s="286">
        <v>0</v>
      </c>
      <c r="DS28" s="286">
        <v>0</v>
      </c>
      <c r="DT28" s="286">
        <v>0</v>
      </c>
      <c r="DU28" s="286">
        <v>0</v>
      </c>
      <c r="DV28" s="286">
        <v>0</v>
      </c>
      <c r="DW28" s="286">
        <v>0</v>
      </c>
      <c r="DX28" s="274">
        <f t="shared" si="22"/>
        <v>0</v>
      </c>
      <c r="DY28" s="276">
        <f t="shared" si="23"/>
        <v>0</v>
      </c>
      <c r="DZ28" s="279">
        <v>0</v>
      </c>
      <c r="EA28" s="280">
        <v>0</v>
      </c>
      <c r="EB28" s="286">
        <v>0</v>
      </c>
      <c r="EC28" s="286">
        <v>0</v>
      </c>
      <c r="ED28" s="286">
        <v>0</v>
      </c>
      <c r="EE28" s="286">
        <v>0</v>
      </c>
      <c r="EF28" s="286">
        <v>0</v>
      </c>
      <c r="EG28" s="286">
        <v>0</v>
      </c>
      <c r="EH28" s="286">
        <v>0</v>
      </c>
      <c r="EI28" s="274">
        <f t="shared" si="24"/>
        <v>0</v>
      </c>
      <c r="EJ28" s="275">
        <f t="shared" si="25"/>
        <v>0</v>
      </c>
      <c r="EK28" s="279">
        <v>0</v>
      </c>
      <c r="EL28" s="280">
        <v>0</v>
      </c>
      <c r="EM28" s="286">
        <v>0</v>
      </c>
      <c r="EN28" s="286">
        <v>0</v>
      </c>
      <c r="EO28" s="286">
        <v>0</v>
      </c>
      <c r="EP28" s="286">
        <v>0</v>
      </c>
      <c r="EQ28" s="286">
        <v>0</v>
      </c>
      <c r="ER28" s="286">
        <v>0</v>
      </c>
      <c r="ES28" s="286">
        <v>0</v>
      </c>
      <c r="ET28" s="274">
        <f t="shared" si="26"/>
        <v>0</v>
      </c>
      <c r="EU28" s="276">
        <f t="shared" si="27"/>
        <v>0</v>
      </c>
    </row>
    <row r="29" spans="1:151" ht="16.5" thickTop="1" thickBot="1" x14ac:dyDescent="0.3">
      <c r="A29" s="279">
        <v>18</v>
      </c>
      <c r="B29" s="280">
        <v>734871</v>
      </c>
      <c r="C29" s="281" t="s">
        <v>69</v>
      </c>
      <c r="D29" s="281" t="s">
        <v>70</v>
      </c>
      <c r="E29" s="282">
        <v>79.5</v>
      </c>
      <c r="F29" s="283">
        <v>169</v>
      </c>
      <c r="G29" s="268">
        <v>0</v>
      </c>
      <c r="H29" s="269">
        <v>0</v>
      </c>
      <c r="I29" s="269">
        <v>0</v>
      </c>
      <c r="J29" s="269">
        <v>0</v>
      </c>
      <c r="K29" s="268">
        <v>0</v>
      </c>
      <c r="L29" s="269">
        <v>0</v>
      </c>
      <c r="M29" s="269">
        <v>0</v>
      </c>
      <c r="N29" s="269">
        <v>0</v>
      </c>
      <c r="O29" s="269">
        <v>1</v>
      </c>
      <c r="P29" s="269">
        <f t="shared" si="0"/>
        <v>1</v>
      </c>
      <c r="Q29" s="270">
        <f t="shared" si="2"/>
        <v>0</v>
      </c>
      <c r="R29" s="270">
        <f t="shared" si="1"/>
        <v>1</v>
      </c>
      <c r="S29" s="271">
        <f t="shared" si="3"/>
        <v>0.1111111111111111</v>
      </c>
      <c r="T29" s="284">
        <v>0</v>
      </c>
      <c r="U29" s="280">
        <v>0</v>
      </c>
      <c r="V29" s="285">
        <v>0</v>
      </c>
      <c r="W29" s="285">
        <v>0</v>
      </c>
      <c r="X29" s="285">
        <v>0</v>
      </c>
      <c r="Y29" s="285">
        <v>0</v>
      </c>
      <c r="Z29" s="286">
        <v>0</v>
      </c>
      <c r="AA29" s="286">
        <v>0</v>
      </c>
      <c r="AB29" s="286">
        <v>0</v>
      </c>
      <c r="AC29" s="274">
        <f t="shared" si="4"/>
        <v>0</v>
      </c>
      <c r="AD29" s="275">
        <f t="shared" si="5"/>
        <v>0</v>
      </c>
      <c r="AE29" s="279">
        <v>0</v>
      </c>
      <c r="AF29" s="280">
        <v>0</v>
      </c>
      <c r="AG29" s="286">
        <v>0</v>
      </c>
      <c r="AH29" s="286">
        <v>0</v>
      </c>
      <c r="AI29" s="286">
        <v>0</v>
      </c>
      <c r="AJ29" s="286">
        <v>0</v>
      </c>
      <c r="AK29" s="286">
        <v>0</v>
      </c>
      <c r="AL29" s="286">
        <v>0</v>
      </c>
      <c r="AM29" s="286">
        <v>0</v>
      </c>
      <c r="AN29" s="274">
        <f t="shared" si="6"/>
        <v>0</v>
      </c>
      <c r="AO29" s="276">
        <f t="shared" si="7"/>
        <v>0</v>
      </c>
      <c r="AP29" s="279">
        <v>0</v>
      </c>
      <c r="AQ29" s="280">
        <v>0</v>
      </c>
      <c r="AR29" s="286">
        <v>0</v>
      </c>
      <c r="AS29" s="286">
        <v>0</v>
      </c>
      <c r="AT29" s="286">
        <v>0</v>
      </c>
      <c r="AU29" s="286">
        <v>0</v>
      </c>
      <c r="AV29" s="286">
        <v>0</v>
      </c>
      <c r="AW29" s="286">
        <v>0</v>
      </c>
      <c r="AX29" s="286">
        <v>0</v>
      </c>
      <c r="AY29" s="274">
        <f t="shared" si="8"/>
        <v>0</v>
      </c>
      <c r="AZ29" s="276">
        <f t="shared" si="9"/>
        <v>0</v>
      </c>
      <c r="BA29" s="287">
        <v>0</v>
      </c>
      <c r="BB29" s="280">
        <v>0</v>
      </c>
      <c r="BC29" s="286">
        <v>0</v>
      </c>
      <c r="BD29" s="286">
        <v>0</v>
      </c>
      <c r="BE29" s="286">
        <v>0</v>
      </c>
      <c r="BF29" s="286">
        <v>0</v>
      </c>
      <c r="BG29" s="286">
        <v>0</v>
      </c>
      <c r="BH29" s="286">
        <v>0</v>
      </c>
      <c r="BI29" s="286">
        <v>0</v>
      </c>
      <c r="BJ29" s="274">
        <f t="shared" si="10"/>
        <v>0</v>
      </c>
      <c r="BK29" s="275">
        <f t="shared" si="11"/>
        <v>0</v>
      </c>
      <c r="BL29" s="279">
        <v>0</v>
      </c>
      <c r="BM29" s="280">
        <v>0</v>
      </c>
      <c r="BN29" s="286">
        <v>0</v>
      </c>
      <c r="BO29" s="286">
        <v>0</v>
      </c>
      <c r="BP29" s="286">
        <v>0</v>
      </c>
      <c r="BQ29" s="286">
        <v>0</v>
      </c>
      <c r="BR29" s="286">
        <v>0</v>
      </c>
      <c r="BS29" s="286">
        <v>0</v>
      </c>
      <c r="BT29" s="286">
        <v>0</v>
      </c>
      <c r="BU29" s="274">
        <f t="shared" si="12"/>
        <v>0</v>
      </c>
      <c r="BV29" s="276">
        <f t="shared" si="13"/>
        <v>0</v>
      </c>
      <c r="BW29" s="287">
        <v>0</v>
      </c>
      <c r="BX29" s="288">
        <v>0</v>
      </c>
      <c r="BY29" s="289">
        <v>0</v>
      </c>
      <c r="BZ29" s="289">
        <v>0</v>
      </c>
      <c r="CA29" s="289">
        <v>0</v>
      </c>
      <c r="CB29" s="289">
        <v>0</v>
      </c>
      <c r="CC29" s="289">
        <v>0</v>
      </c>
      <c r="CD29" s="289">
        <v>0</v>
      </c>
      <c r="CE29" s="289">
        <v>1</v>
      </c>
      <c r="CF29" s="274">
        <f t="shared" si="14"/>
        <v>1</v>
      </c>
      <c r="CG29" s="276">
        <f t="shared" si="15"/>
        <v>0.1111111111111111</v>
      </c>
      <c r="CH29" s="279">
        <v>0</v>
      </c>
      <c r="CI29" s="280">
        <v>0</v>
      </c>
      <c r="CJ29" s="286">
        <v>0</v>
      </c>
      <c r="CK29" s="286">
        <v>0</v>
      </c>
      <c r="CL29" s="286">
        <v>0</v>
      </c>
      <c r="CM29" s="286">
        <v>0</v>
      </c>
      <c r="CN29" s="286">
        <v>0</v>
      </c>
      <c r="CO29" s="286">
        <v>0</v>
      </c>
      <c r="CP29" s="286">
        <v>0</v>
      </c>
      <c r="CQ29" s="274">
        <f t="shared" si="16"/>
        <v>0</v>
      </c>
      <c r="CR29" s="276">
        <f t="shared" si="17"/>
        <v>0</v>
      </c>
      <c r="CS29" s="284">
        <v>0</v>
      </c>
      <c r="CT29" s="280">
        <v>0</v>
      </c>
      <c r="CU29" s="286">
        <v>0</v>
      </c>
      <c r="CV29" s="286">
        <v>0</v>
      </c>
      <c r="CW29" s="286">
        <v>0</v>
      </c>
      <c r="CX29" s="286">
        <v>0</v>
      </c>
      <c r="CY29" s="286">
        <v>0</v>
      </c>
      <c r="CZ29" s="286">
        <v>0</v>
      </c>
      <c r="DA29" s="286">
        <v>0</v>
      </c>
      <c r="DB29" s="274">
        <f t="shared" si="18"/>
        <v>0</v>
      </c>
      <c r="DC29" s="275">
        <f t="shared" si="19"/>
        <v>0</v>
      </c>
      <c r="DD29" s="279">
        <v>0</v>
      </c>
      <c r="DE29" s="280">
        <v>0</v>
      </c>
      <c r="DF29" s="286">
        <v>0</v>
      </c>
      <c r="DG29" s="286">
        <v>0</v>
      </c>
      <c r="DH29" s="286">
        <v>0</v>
      </c>
      <c r="DI29" s="286">
        <v>0</v>
      </c>
      <c r="DJ29" s="286">
        <v>0</v>
      </c>
      <c r="DK29" s="286">
        <v>0</v>
      </c>
      <c r="DL29" s="286">
        <v>0</v>
      </c>
      <c r="DM29" s="274">
        <f t="shared" si="20"/>
        <v>0</v>
      </c>
      <c r="DN29" s="276">
        <f t="shared" si="21"/>
        <v>0</v>
      </c>
      <c r="DO29" s="279">
        <v>0</v>
      </c>
      <c r="DP29" s="280">
        <v>0</v>
      </c>
      <c r="DQ29" s="286">
        <v>0</v>
      </c>
      <c r="DR29" s="286">
        <v>0</v>
      </c>
      <c r="DS29" s="286">
        <v>0</v>
      </c>
      <c r="DT29" s="286">
        <v>0</v>
      </c>
      <c r="DU29" s="286">
        <v>0</v>
      </c>
      <c r="DV29" s="286">
        <v>0</v>
      </c>
      <c r="DW29" s="286">
        <v>0</v>
      </c>
      <c r="DX29" s="274">
        <f t="shared" si="22"/>
        <v>0</v>
      </c>
      <c r="DY29" s="276">
        <f t="shared" si="23"/>
        <v>0</v>
      </c>
      <c r="DZ29" s="279">
        <v>0</v>
      </c>
      <c r="EA29" s="280">
        <v>0</v>
      </c>
      <c r="EB29" s="286">
        <v>0</v>
      </c>
      <c r="EC29" s="286">
        <v>0</v>
      </c>
      <c r="ED29" s="286">
        <v>0</v>
      </c>
      <c r="EE29" s="286">
        <v>0</v>
      </c>
      <c r="EF29" s="286">
        <v>0</v>
      </c>
      <c r="EG29" s="286">
        <v>0</v>
      </c>
      <c r="EH29" s="286">
        <v>0</v>
      </c>
      <c r="EI29" s="274">
        <f t="shared" si="24"/>
        <v>0</v>
      </c>
      <c r="EJ29" s="275">
        <f t="shared" si="25"/>
        <v>0</v>
      </c>
      <c r="EK29" s="279">
        <v>0</v>
      </c>
      <c r="EL29" s="280">
        <v>0</v>
      </c>
      <c r="EM29" s="286">
        <v>0</v>
      </c>
      <c r="EN29" s="286">
        <v>0</v>
      </c>
      <c r="EO29" s="286">
        <v>0</v>
      </c>
      <c r="EP29" s="286">
        <v>0</v>
      </c>
      <c r="EQ29" s="286">
        <v>0</v>
      </c>
      <c r="ER29" s="286">
        <v>0</v>
      </c>
      <c r="ES29" s="286">
        <v>0</v>
      </c>
      <c r="ET29" s="274">
        <f t="shared" si="26"/>
        <v>0</v>
      </c>
      <c r="EU29" s="276">
        <f t="shared" si="27"/>
        <v>0</v>
      </c>
    </row>
    <row r="30" spans="1:151" ht="16.5" thickTop="1" thickBot="1" x14ac:dyDescent="0.3">
      <c r="A30" s="279">
        <v>19</v>
      </c>
      <c r="B30" s="280">
        <v>734872</v>
      </c>
      <c r="C30" s="281" t="s">
        <v>71</v>
      </c>
      <c r="D30" s="281" t="s">
        <v>72</v>
      </c>
      <c r="E30" s="282">
        <v>79.5</v>
      </c>
      <c r="F30" s="283">
        <v>169</v>
      </c>
      <c r="G30" s="268">
        <v>0</v>
      </c>
      <c r="H30" s="269">
        <v>0</v>
      </c>
      <c r="I30" s="269">
        <v>1</v>
      </c>
      <c r="J30" s="269">
        <v>0</v>
      </c>
      <c r="K30" s="268">
        <v>0</v>
      </c>
      <c r="L30" s="269">
        <v>0</v>
      </c>
      <c r="M30" s="269">
        <v>0</v>
      </c>
      <c r="N30" s="269">
        <v>0</v>
      </c>
      <c r="O30" s="269">
        <v>0</v>
      </c>
      <c r="P30" s="269">
        <f t="shared" si="0"/>
        <v>1</v>
      </c>
      <c r="Q30" s="270">
        <f t="shared" si="2"/>
        <v>1</v>
      </c>
      <c r="R30" s="270">
        <f t="shared" si="1"/>
        <v>0</v>
      </c>
      <c r="S30" s="271">
        <f t="shared" si="3"/>
        <v>0.1111111111111111</v>
      </c>
      <c r="T30" s="284">
        <v>0</v>
      </c>
      <c r="U30" s="280">
        <v>0</v>
      </c>
      <c r="V30" s="285">
        <v>0</v>
      </c>
      <c r="W30" s="285">
        <v>0</v>
      </c>
      <c r="X30" s="285">
        <v>0</v>
      </c>
      <c r="Y30" s="285">
        <v>0</v>
      </c>
      <c r="Z30" s="286">
        <v>0</v>
      </c>
      <c r="AA30" s="286">
        <v>0</v>
      </c>
      <c r="AB30" s="286">
        <v>0</v>
      </c>
      <c r="AC30" s="274">
        <f t="shared" si="4"/>
        <v>0</v>
      </c>
      <c r="AD30" s="275">
        <f t="shared" si="5"/>
        <v>0</v>
      </c>
      <c r="AE30" s="279">
        <v>0</v>
      </c>
      <c r="AF30" s="280">
        <v>0</v>
      </c>
      <c r="AG30" s="286">
        <v>0</v>
      </c>
      <c r="AH30" s="286">
        <v>0</v>
      </c>
      <c r="AI30" s="286">
        <v>0</v>
      </c>
      <c r="AJ30" s="286">
        <v>0</v>
      </c>
      <c r="AK30" s="286">
        <v>0</v>
      </c>
      <c r="AL30" s="286">
        <v>0</v>
      </c>
      <c r="AM30" s="286">
        <v>0</v>
      </c>
      <c r="AN30" s="274">
        <f t="shared" si="6"/>
        <v>0</v>
      </c>
      <c r="AO30" s="276">
        <f t="shared" si="7"/>
        <v>0</v>
      </c>
      <c r="AP30" s="279">
        <v>0</v>
      </c>
      <c r="AQ30" s="280">
        <v>0</v>
      </c>
      <c r="AR30" s="286">
        <v>0</v>
      </c>
      <c r="AS30" s="286">
        <v>0</v>
      </c>
      <c r="AT30" s="286">
        <v>0</v>
      </c>
      <c r="AU30" s="286">
        <v>0</v>
      </c>
      <c r="AV30" s="286">
        <v>0</v>
      </c>
      <c r="AW30" s="286">
        <v>0</v>
      </c>
      <c r="AX30" s="286">
        <v>0</v>
      </c>
      <c r="AY30" s="274">
        <f t="shared" si="8"/>
        <v>0</v>
      </c>
      <c r="AZ30" s="276">
        <f t="shared" si="9"/>
        <v>0</v>
      </c>
      <c r="BA30" s="287">
        <v>0</v>
      </c>
      <c r="BB30" s="280">
        <v>0</v>
      </c>
      <c r="BC30" s="286">
        <v>0</v>
      </c>
      <c r="BD30" s="286">
        <v>0</v>
      </c>
      <c r="BE30" s="286">
        <v>0</v>
      </c>
      <c r="BF30" s="286">
        <v>0</v>
      </c>
      <c r="BG30" s="286">
        <v>0</v>
      </c>
      <c r="BH30" s="286">
        <v>0</v>
      </c>
      <c r="BI30" s="286">
        <v>0</v>
      </c>
      <c r="BJ30" s="274">
        <f t="shared" si="10"/>
        <v>0</v>
      </c>
      <c r="BK30" s="275">
        <f t="shared" si="11"/>
        <v>0</v>
      </c>
      <c r="BL30" s="279">
        <v>0</v>
      </c>
      <c r="BM30" s="280">
        <v>0</v>
      </c>
      <c r="BN30" s="286">
        <v>0</v>
      </c>
      <c r="BO30" s="286">
        <v>0</v>
      </c>
      <c r="BP30" s="286">
        <v>0</v>
      </c>
      <c r="BQ30" s="286">
        <v>0</v>
      </c>
      <c r="BR30" s="286">
        <v>0</v>
      </c>
      <c r="BS30" s="286">
        <v>0</v>
      </c>
      <c r="BT30" s="286">
        <v>0</v>
      </c>
      <c r="BU30" s="274">
        <f t="shared" si="12"/>
        <v>0</v>
      </c>
      <c r="BV30" s="276">
        <f t="shared" si="13"/>
        <v>0</v>
      </c>
      <c r="BW30" s="287">
        <v>0</v>
      </c>
      <c r="BX30" s="288">
        <v>0</v>
      </c>
      <c r="BY30" s="289">
        <v>0</v>
      </c>
      <c r="BZ30" s="289">
        <v>0</v>
      </c>
      <c r="CA30" s="289">
        <v>0</v>
      </c>
      <c r="CB30" s="289">
        <v>0</v>
      </c>
      <c r="CC30" s="289">
        <v>0</v>
      </c>
      <c r="CD30" s="289">
        <v>0</v>
      </c>
      <c r="CE30" s="289">
        <v>0</v>
      </c>
      <c r="CF30" s="274">
        <f t="shared" si="14"/>
        <v>0</v>
      </c>
      <c r="CG30" s="276">
        <f t="shared" si="15"/>
        <v>0</v>
      </c>
      <c r="CH30" s="279">
        <v>0</v>
      </c>
      <c r="CI30" s="280">
        <v>0</v>
      </c>
      <c r="CJ30" s="286">
        <v>0</v>
      </c>
      <c r="CK30" s="286">
        <v>0</v>
      </c>
      <c r="CL30" s="286">
        <v>0</v>
      </c>
      <c r="CM30" s="286">
        <v>0</v>
      </c>
      <c r="CN30" s="286">
        <v>0</v>
      </c>
      <c r="CO30" s="286">
        <v>0</v>
      </c>
      <c r="CP30" s="286">
        <v>0</v>
      </c>
      <c r="CQ30" s="274">
        <f t="shared" si="16"/>
        <v>0</v>
      </c>
      <c r="CR30" s="276">
        <f t="shared" si="17"/>
        <v>0</v>
      </c>
      <c r="CS30" s="284">
        <v>0</v>
      </c>
      <c r="CT30" s="280">
        <v>0</v>
      </c>
      <c r="CU30" s="286">
        <v>1</v>
      </c>
      <c r="CV30" s="286">
        <v>0</v>
      </c>
      <c r="CW30" s="286">
        <v>0</v>
      </c>
      <c r="CX30" s="286">
        <v>0</v>
      </c>
      <c r="CY30" s="286">
        <v>0</v>
      </c>
      <c r="CZ30" s="286">
        <v>0</v>
      </c>
      <c r="DA30" s="286">
        <v>0</v>
      </c>
      <c r="DB30" s="274">
        <f t="shared" si="18"/>
        <v>1</v>
      </c>
      <c r="DC30" s="275">
        <f t="shared" si="19"/>
        <v>0.1111111111111111</v>
      </c>
      <c r="DD30" s="279">
        <v>0</v>
      </c>
      <c r="DE30" s="280">
        <v>0</v>
      </c>
      <c r="DF30" s="286">
        <v>0</v>
      </c>
      <c r="DG30" s="286">
        <v>0</v>
      </c>
      <c r="DH30" s="286">
        <v>0</v>
      </c>
      <c r="DI30" s="286">
        <v>0</v>
      </c>
      <c r="DJ30" s="286">
        <v>0</v>
      </c>
      <c r="DK30" s="286">
        <v>0</v>
      </c>
      <c r="DL30" s="286">
        <v>0</v>
      </c>
      <c r="DM30" s="274">
        <f t="shared" si="20"/>
        <v>0</v>
      </c>
      <c r="DN30" s="276">
        <f t="shared" si="21"/>
        <v>0</v>
      </c>
      <c r="DO30" s="279">
        <v>0</v>
      </c>
      <c r="DP30" s="280">
        <v>0</v>
      </c>
      <c r="DQ30" s="286">
        <v>0</v>
      </c>
      <c r="DR30" s="286">
        <v>0</v>
      </c>
      <c r="DS30" s="286">
        <v>0</v>
      </c>
      <c r="DT30" s="286">
        <v>0</v>
      </c>
      <c r="DU30" s="286">
        <v>0</v>
      </c>
      <c r="DV30" s="286">
        <v>0</v>
      </c>
      <c r="DW30" s="286">
        <v>0</v>
      </c>
      <c r="DX30" s="274">
        <f t="shared" si="22"/>
        <v>0</v>
      </c>
      <c r="DY30" s="276">
        <f t="shared" si="23"/>
        <v>0</v>
      </c>
      <c r="DZ30" s="279">
        <v>0</v>
      </c>
      <c r="EA30" s="280">
        <v>0</v>
      </c>
      <c r="EB30" s="286">
        <v>0</v>
      </c>
      <c r="EC30" s="286">
        <v>0</v>
      </c>
      <c r="ED30" s="286">
        <v>0</v>
      </c>
      <c r="EE30" s="286">
        <v>0</v>
      </c>
      <c r="EF30" s="286">
        <v>0</v>
      </c>
      <c r="EG30" s="286">
        <v>0</v>
      </c>
      <c r="EH30" s="286">
        <v>0</v>
      </c>
      <c r="EI30" s="274">
        <f t="shared" si="24"/>
        <v>0</v>
      </c>
      <c r="EJ30" s="275">
        <f t="shared" si="25"/>
        <v>0</v>
      </c>
      <c r="EK30" s="279">
        <v>0</v>
      </c>
      <c r="EL30" s="280">
        <v>0</v>
      </c>
      <c r="EM30" s="286">
        <v>0</v>
      </c>
      <c r="EN30" s="286">
        <v>0</v>
      </c>
      <c r="EO30" s="286">
        <v>0</v>
      </c>
      <c r="EP30" s="286">
        <v>0</v>
      </c>
      <c r="EQ30" s="286">
        <v>0</v>
      </c>
      <c r="ER30" s="286">
        <v>0</v>
      </c>
      <c r="ES30" s="286">
        <v>0</v>
      </c>
      <c r="ET30" s="274">
        <f t="shared" si="26"/>
        <v>0</v>
      </c>
      <c r="EU30" s="276">
        <f t="shared" si="27"/>
        <v>0</v>
      </c>
    </row>
    <row r="31" spans="1:151" ht="16.5" thickTop="1" thickBot="1" x14ac:dyDescent="0.3">
      <c r="A31" s="279">
        <v>20</v>
      </c>
      <c r="B31" s="280">
        <v>734873</v>
      </c>
      <c r="C31" s="281" t="s">
        <v>73</v>
      </c>
      <c r="D31" s="281" t="s">
        <v>74</v>
      </c>
      <c r="E31" s="282">
        <v>44.5</v>
      </c>
      <c r="F31" s="283">
        <v>99</v>
      </c>
      <c r="G31" s="268">
        <v>1</v>
      </c>
      <c r="H31" s="269">
        <v>1</v>
      </c>
      <c r="I31" s="269">
        <v>0</v>
      </c>
      <c r="J31" s="269">
        <v>0</v>
      </c>
      <c r="K31" s="268">
        <v>0</v>
      </c>
      <c r="L31" s="269">
        <v>0</v>
      </c>
      <c r="M31" s="269">
        <v>0</v>
      </c>
      <c r="N31" s="269">
        <v>0</v>
      </c>
      <c r="O31" s="269">
        <v>1</v>
      </c>
      <c r="P31" s="269">
        <f t="shared" si="0"/>
        <v>3</v>
      </c>
      <c r="Q31" s="270">
        <f t="shared" si="2"/>
        <v>2</v>
      </c>
      <c r="R31" s="270">
        <f t="shared" si="1"/>
        <v>1</v>
      </c>
      <c r="S31" s="271">
        <f t="shared" si="3"/>
        <v>0.33333333333333331</v>
      </c>
      <c r="T31" s="284">
        <v>0</v>
      </c>
      <c r="U31" s="280">
        <v>0</v>
      </c>
      <c r="V31" s="285">
        <v>0</v>
      </c>
      <c r="W31" s="285">
        <v>0</v>
      </c>
      <c r="X31" s="285">
        <v>0</v>
      </c>
      <c r="Y31" s="285">
        <v>0</v>
      </c>
      <c r="Z31" s="286">
        <v>0</v>
      </c>
      <c r="AA31" s="286">
        <v>0</v>
      </c>
      <c r="AB31" s="286">
        <v>0</v>
      </c>
      <c r="AC31" s="274">
        <f t="shared" si="4"/>
        <v>0</v>
      </c>
      <c r="AD31" s="275">
        <f t="shared" si="5"/>
        <v>0</v>
      </c>
      <c r="AE31" s="279">
        <v>0</v>
      </c>
      <c r="AF31" s="280">
        <v>0</v>
      </c>
      <c r="AG31" s="286">
        <v>0</v>
      </c>
      <c r="AH31" s="286">
        <v>0</v>
      </c>
      <c r="AI31" s="286">
        <v>0</v>
      </c>
      <c r="AJ31" s="286">
        <v>0</v>
      </c>
      <c r="AK31" s="286">
        <v>0</v>
      </c>
      <c r="AL31" s="286">
        <v>0</v>
      </c>
      <c r="AM31" s="286">
        <v>0</v>
      </c>
      <c r="AN31" s="274">
        <f t="shared" si="6"/>
        <v>0</v>
      </c>
      <c r="AO31" s="276">
        <f t="shared" si="7"/>
        <v>0</v>
      </c>
      <c r="AP31" s="279">
        <v>0</v>
      </c>
      <c r="AQ31" s="280">
        <v>0</v>
      </c>
      <c r="AR31" s="286">
        <v>0</v>
      </c>
      <c r="AS31" s="286">
        <v>0</v>
      </c>
      <c r="AT31" s="286">
        <v>0</v>
      </c>
      <c r="AU31" s="286">
        <v>0</v>
      </c>
      <c r="AV31" s="286">
        <v>0</v>
      </c>
      <c r="AW31" s="286">
        <v>0</v>
      </c>
      <c r="AX31" s="286">
        <v>0</v>
      </c>
      <c r="AY31" s="274">
        <f t="shared" si="8"/>
        <v>0</v>
      </c>
      <c r="AZ31" s="276">
        <f t="shared" si="9"/>
        <v>0</v>
      </c>
      <c r="BA31" s="287">
        <v>1</v>
      </c>
      <c r="BB31" s="280">
        <v>0</v>
      </c>
      <c r="BC31" s="286">
        <v>0</v>
      </c>
      <c r="BD31" s="286">
        <v>0</v>
      </c>
      <c r="BE31" s="286">
        <v>0</v>
      </c>
      <c r="BF31" s="286">
        <v>0</v>
      </c>
      <c r="BG31" s="286">
        <v>0</v>
      </c>
      <c r="BH31" s="286">
        <v>0</v>
      </c>
      <c r="BI31" s="286">
        <v>0</v>
      </c>
      <c r="BJ31" s="274">
        <f t="shared" si="10"/>
        <v>1</v>
      </c>
      <c r="BK31" s="275">
        <f t="shared" si="11"/>
        <v>0.125</v>
      </c>
      <c r="BL31" s="279">
        <v>0</v>
      </c>
      <c r="BM31" s="280">
        <v>0</v>
      </c>
      <c r="BN31" s="286">
        <v>0</v>
      </c>
      <c r="BO31" s="286">
        <v>0</v>
      </c>
      <c r="BP31" s="286">
        <v>0</v>
      </c>
      <c r="BQ31" s="286">
        <v>0</v>
      </c>
      <c r="BR31" s="286">
        <v>0</v>
      </c>
      <c r="BS31" s="286">
        <v>0</v>
      </c>
      <c r="BT31" s="286">
        <v>0</v>
      </c>
      <c r="BU31" s="274">
        <f t="shared" si="12"/>
        <v>0</v>
      </c>
      <c r="BV31" s="276">
        <f t="shared" si="13"/>
        <v>0</v>
      </c>
      <c r="BW31" s="287">
        <v>0</v>
      </c>
      <c r="BX31" s="288">
        <v>0</v>
      </c>
      <c r="BY31" s="289">
        <v>0</v>
      </c>
      <c r="BZ31" s="289">
        <v>0</v>
      </c>
      <c r="CA31" s="289">
        <v>0</v>
      </c>
      <c r="CB31" s="289">
        <v>0</v>
      </c>
      <c r="CC31" s="289">
        <v>0</v>
      </c>
      <c r="CD31" s="289">
        <v>0</v>
      </c>
      <c r="CE31" s="289">
        <v>1</v>
      </c>
      <c r="CF31" s="274">
        <f t="shared" si="14"/>
        <v>1</v>
      </c>
      <c r="CG31" s="276">
        <f t="shared" si="15"/>
        <v>0.1111111111111111</v>
      </c>
      <c r="CH31" s="279">
        <v>0</v>
      </c>
      <c r="CI31" s="280">
        <v>0</v>
      </c>
      <c r="CJ31" s="286">
        <v>0</v>
      </c>
      <c r="CK31" s="286">
        <v>0</v>
      </c>
      <c r="CL31" s="286">
        <v>0</v>
      </c>
      <c r="CM31" s="286">
        <v>0</v>
      </c>
      <c r="CN31" s="286">
        <v>0</v>
      </c>
      <c r="CO31" s="286">
        <v>0</v>
      </c>
      <c r="CP31" s="286">
        <v>0</v>
      </c>
      <c r="CQ31" s="274">
        <f t="shared" si="16"/>
        <v>0</v>
      </c>
      <c r="CR31" s="276">
        <f t="shared" si="17"/>
        <v>0</v>
      </c>
      <c r="CS31" s="284">
        <v>0</v>
      </c>
      <c r="CT31" s="280">
        <v>0</v>
      </c>
      <c r="CU31" s="286">
        <v>0</v>
      </c>
      <c r="CV31" s="286">
        <v>0</v>
      </c>
      <c r="CW31" s="286">
        <v>0</v>
      </c>
      <c r="CX31" s="286">
        <v>0</v>
      </c>
      <c r="CY31" s="286">
        <v>0</v>
      </c>
      <c r="CZ31" s="286">
        <v>0</v>
      </c>
      <c r="DA31" s="286">
        <v>0</v>
      </c>
      <c r="DB31" s="274">
        <f t="shared" si="18"/>
        <v>0</v>
      </c>
      <c r="DC31" s="275">
        <f t="shared" si="19"/>
        <v>0</v>
      </c>
      <c r="DD31" s="279">
        <v>0</v>
      </c>
      <c r="DE31" s="280">
        <v>0</v>
      </c>
      <c r="DF31" s="286">
        <v>0</v>
      </c>
      <c r="DG31" s="286">
        <v>0</v>
      </c>
      <c r="DH31" s="286">
        <v>0</v>
      </c>
      <c r="DI31" s="286">
        <v>0</v>
      </c>
      <c r="DJ31" s="286">
        <v>0</v>
      </c>
      <c r="DK31" s="286">
        <v>0</v>
      </c>
      <c r="DL31" s="286">
        <v>0</v>
      </c>
      <c r="DM31" s="274">
        <f t="shared" si="20"/>
        <v>0</v>
      </c>
      <c r="DN31" s="276">
        <f t="shared" si="21"/>
        <v>0</v>
      </c>
      <c r="DO31" s="279">
        <v>0</v>
      </c>
      <c r="DP31" s="280">
        <v>0</v>
      </c>
      <c r="DQ31" s="286">
        <v>0</v>
      </c>
      <c r="DR31" s="286">
        <v>0</v>
      </c>
      <c r="DS31" s="286">
        <v>0</v>
      </c>
      <c r="DT31" s="286">
        <v>0</v>
      </c>
      <c r="DU31" s="286">
        <v>0</v>
      </c>
      <c r="DV31" s="286">
        <v>0</v>
      </c>
      <c r="DW31" s="286">
        <v>0</v>
      </c>
      <c r="DX31" s="274">
        <f t="shared" si="22"/>
        <v>0</v>
      </c>
      <c r="DY31" s="276">
        <f t="shared" si="23"/>
        <v>0</v>
      </c>
      <c r="DZ31" s="279">
        <v>0</v>
      </c>
      <c r="EA31" s="280">
        <v>1</v>
      </c>
      <c r="EB31" s="286">
        <v>0</v>
      </c>
      <c r="EC31" s="286">
        <v>0</v>
      </c>
      <c r="ED31" s="286">
        <v>0</v>
      </c>
      <c r="EE31" s="286">
        <v>0</v>
      </c>
      <c r="EF31" s="286">
        <v>0</v>
      </c>
      <c r="EG31" s="286">
        <v>0</v>
      </c>
      <c r="EH31" s="286">
        <v>0</v>
      </c>
      <c r="EI31" s="274">
        <f t="shared" si="24"/>
        <v>1</v>
      </c>
      <c r="EJ31" s="275">
        <f t="shared" si="25"/>
        <v>0.1111111111111111</v>
      </c>
      <c r="EK31" s="279">
        <v>0</v>
      </c>
      <c r="EL31" s="280">
        <v>0</v>
      </c>
      <c r="EM31" s="286">
        <v>0</v>
      </c>
      <c r="EN31" s="286">
        <v>0</v>
      </c>
      <c r="EO31" s="286">
        <v>0</v>
      </c>
      <c r="EP31" s="286">
        <v>0</v>
      </c>
      <c r="EQ31" s="286">
        <v>0</v>
      </c>
      <c r="ER31" s="286">
        <v>0</v>
      </c>
      <c r="ES31" s="286">
        <v>0</v>
      </c>
      <c r="ET31" s="274">
        <f t="shared" si="26"/>
        <v>0</v>
      </c>
      <c r="EU31" s="276">
        <f t="shared" si="27"/>
        <v>0</v>
      </c>
    </row>
    <row r="32" spans="1:151" ht="16.5" thickTop="1" thickBot="1" x14ac:dyDescent="0.3">
      <c r="A32" s="279">
        <v>21</v>
      </c>
      <c r="B32" s="280">
        <v>734874</v>
      </c>
      <c r="C32" s="281" t="s">
        <v>75</v>
      </c>
      <c r="D32" s="281" t="s">
        <v>76</v>
      </c>
      <c r="E32" s="282">
        <v>44.5</v>
      </c>
      <c r="F32" s="283">
        <v>99</v>
      </c>
      <c r="G32" s="268">
        <v>0</v>
      </c>
      <c r="H32" s="269">
        <v>0</v>
      </c>
      <c r="I32" s="269">
        <v>0</v>
      </c>
      <c r="J32" s="269">
        <v>0</v>
      </c>
      <c r="K32" s="268">
        <v>0</v>
      </c>
      <c r="L32" s="269">
        <v>0</v>
      </c>
      <c r="M32" s="269">
        <v>0</v>
      </c>
      <c r="N32" s="269">
        <v>0</v>
      </c>
      <c r="O32" s="269">
        <v>0</v>
      </c>
      <c r="P32" s="269">
        <f t="shared" si="0"/>
        <v>0</v>
      </c>
      <c r="Q32" s="270">
        <f t="shared" si="2"/>
        <v>0</v>
      </c>
      <c r="R32" s="270">
        <f t="shared" si="1"/>
        <v>0</v>
      </c>
      <c r="S32" s="271">
        <f t="shared" si="3"/>
        <v>0</v>
      </c>
      <c r="T32" s="284">
        <v>0</v>
      </c>
      <c r="U32" s="280">
        <v>0</v>
      </c>
      <c r="V32" s="285">
        <v>0</v>
      </c>
      <c r="W32" s="285">
        <v>0</v>
      </c>
      <c r="X32" s="285">
        <v>0</v>
      </c>
      <c r="Y32" s="285">
        <v>0</v>
      </c>
      <c r="Z32" s="286">
        <v>0</v>
      </c>
      <c r="AA32" s="286">
        <v>0</v>
      </c>
      <c r="AB32" s="286">
        <v>0</v>
      </c>
      <c r="AC32" s="274">
        <f t="shared" si="4"/>
        <v>0</v>
      </c>
      <c r="AD32" s="275">
        <f t="shared" si="5"/>
        <v>0</v>
      </c>
      <c r="AE32" s="279">
        <v>0</v>
      </c>
      <c r="AF32" s="280">
        <v>0</v>
      </c>
      <c r="AG32" s="286">
        <v>0</v>
      </c>
      <c r="AH32" s="286">
        <v>0</v>
      </c>
      <c r="AI32" s="286">
        <v>0</v>
      </c>
      <c r="AJ32" s="286">
        <v>0</v>
      </c>
      <c r="AK32" s="286">
        <v>0</v>
      </c>
      <c r="AL32" s="286">
        <v>0</v>
      </c>
      <c r="AM32" s="286">
        <v>0</v>
      </c>
      <c r="AN32" s="274">
        <f t="shared" si="6"/>
        <v>0</v>
      </c>
      <c r="AO32" s="276">
        <f t="shared" si="7"/>
        <v>0</v>
      </c>
      <c r="AP32" s="279">
        <v>0</v>
      </c>
      <c r="AQ32" s="280">
        <v>0</v>
      </c>
      <c r="AR32" s="286">
        <v>0</v>
      </c>
      <c r="AS32" s="286">
        <v>0</v>
      </c>
      <c r="AT32" s="286">
        <v>0</v>
      </c>
      <c r="AU32" s="286">
        <v>0</v>
      </c>
      <c r="AV32" s="286">
        <v>0</v>
      </c>
      <c r="AW32" s="286">
        <v>0</v>
      </c>
      <c r="AX32" s="286">
        <v>0</v>
      </c>
      <c r="AY32" s="274">
        <f t="shared" si="8"/>
        <v>0</v>
      </c>
      <c r="AZ32" s="276">
        <f t="shared" si="9"/>
        <v>0</v>
      </c>
      <c r="BA32" s="287">
        <v>0</v>
      </c>
      <c r="BB32" s="280">
        <v>0</v>
      </c>
      <c r="BC32" s="286">
        <v>0</v>
      </c>
      <c r="BD32" s="286">
        <v>0</v>
      </c>
      <c r="BE32" s="286">
        <v>0</v>
      </c>
      <c r="BF32" s="286">
        <v>0</v>
      </c>
      <c r="BG32" s="286">
        <v>0</v>
      </c>
      <c r="BH32" s="286">
        <v>0</v>
      </c>
      <c r="BI32" s="286">
        <v>0</v>
      </c>
      <c r="BJ32" s="274">
        <f t="shared" si="10"/>
        <v>0</v>
      </c>
      <c r="BK32" s="275">
        <f t="shared" si="11"/>
        <v>0</v>
      </c>
      <c r="BL32" s="279">
        <v>0</v>
      </c>
      <c r="BM32" s="280">
        <v>0</v>
      </c>
      <c r="BN32" s="286">
        <v>0</v>
      </c>
      <c r="BO32" s="286">
        <v>0</v>
      </c>
      <c r="BP32" s="286">
        <v>0</v>
      </c>
      <c r="BQ32" s="286">
        <v>0</v>
      </c>
      <c r="BR32" s="286">
        <v>0</v>
      </c>
      <c r="BS32" s="286">
        <v>0</v>
      </c>
      <c r="BT32" s="286">
        <v>0</v>
      </c>
      <c r="BU32" s="274">
        <f t="shared" si="12"/>
        <v>0</v>
      </c>
      <c r="BV32" s="276">
        <f t="shared" si="13"/>
        <v>0</v>
      </c>
      <c r="BW32" s="287">
        <v>0</v>
      </c>
      <c r="BX32" s="288">
        <v>0</v>
      </c>
      <c r="BY32" s="289">
        <v>0</v>
      </c>
      <c r="BZ32" s="289">
        <v>0</v>
      </c>
      <c r="CA32" s="289">
        <v>0</v>
      </c>
      <c r="CB32" s="289">
        <v>0</v>
      </c>
      <c r="CC32" s="289">
        <v>0</v>
      </c>
      <c r="CD32" s="289">
        <v>0</v>
      </c>
      <c r="CE32" s="289">
        <v>0</v>
      </c>
      <c r="CF32" s="274">
        <f t="shared" si="14"/>
        <v>0</v>
      </c>
      <c r="CG32" s="276">
        <f t="shared" si="15"/>
        <v>0</v>
      </c>
      <c r="CH32" s="279">
        <v>0</v>
      </c>
      <c r="CI32" s="280">
        <v>0</v>
      </c>
      <c r="CJ32" s="286">
        <v>0</v>
      </c>
      <c r="CK32" s="286">
        <v>0</v>
      </c>
      <c r="CL32" s="286">
        <v>0</v>
      </c>
      <c r="CM32" s="286">
        <v>0</v>
      </c>
      <c r="CN32" s="286">
        <v>0</v>
      </c>
      <c r="CO32" s="286">
        <v>0</v>
      </c>
      <c r="CP32" s="286">
        <v>0</v>
      </c>
      <c r="CQ32" s="274">
        <f t="shared" si="16"/>
        <v>0</v>
      </c>
      <c r="CR32" s="276">
        <f t="shared" si="17"/>
        <v>0</v>
      </c>
      <c r="CS32" s="284">
        <v>0</v>
      </c>
      <c r="CT32" s="280">
        <v>0</v>
      </c>
      <c r="CU32" s="286">
        <v>0</v>
      </c>
      <c r="CV32" s="286">
        <v>0</v>
      </c>
      <c r="CW32" s="286">
        <v>0</v>
      </c>
      <c r="CX32" s="286">
        <v>0</v>
      </c>
      <c r="CY32" s="286">
        <v>0</v>
      </c>
      <c r="CZ32" s="286">
        <v>0</v>
      </c>
      <c r="DA32" s="286">
        <v>0</v>
      </c>
      <c r="DB32" s="274">
        <f t="shared" si="18"/>
        <v>0</v>
      </c>
      <c r="DC32" s="275">
        <f t="shared" si="19"/>
        <v>0</v>
      </c>
      <c r="DD32" s="279">
        <v>0</v>
      </c>
      <c r="DE32" s="280">
        <v>0</v>
      </c>
      <c r="DF32" s="286">
        <v>0</v>
      </c>
      <c r="DG32" s="286">
        <v>0</v>
      </c>
      <c r="DH32" s="286">
        <v>0</v>
      </c>
      <c r="DI32" s="286">
        <v>0</v>
      </c>
      <c r="DJ32" s="286">
        <v>0</v>
      </c>
      <c r="DK32" s="286">
        <v>0</v>
      </c>
      <c r="DL32" s="286">
        <v>0</v>
      </c>
      <c r="DM32" s="274">
        <f t="shared" si="20"/>
        <v>0</v>
      </c>
      <c r="DN32" s="276">
        <f t="shared" si="21"/>
        <v>0</v>
      </c>
      <c r="DO32" s="279">
        <v>0</v>
      </c>
      <c r="DP32" s="280">
        <v>0</v>
      </c>
      <c r="DQ32" s="286">
        <v>0</v>
      </c>
      <c r="DR32" s="286">
        <v>0</v>
      </c>
      <c r="DS32" s="286">
        <v>0</v>
      </c>
      <c r="DT32" s="286">
        <v>0</v>
      </c>
      <c r="DU32" s="286">
        <v>0</v>
      </c>
      <c r="DV32" s="286">
        <v>0</v>
      </c>
      <c r="DW32" s="286">
        <v>0</v>
      </c>
      <c r="DX32" s="274">
        <f t="shared" si="22"/>
        <v>0</v>
      </c>
      <c r="DY32" s="276">
        <f t="shared" si="23"/>
        <v>0</v>
      </c>
      <c r="DZ32" s="279">
        <v>0</v>
      </c>
      <c r="EA32" s="280">
        <v>0</v>
      </c>
      <c r="EB32" s="286">
        <v>0</v>
      </c>
      <c r="EC32" s="286">
        <v>0</v>
      </c>
      <c r="ED32" s="286">
        <v>0</v>
      </c>
      <c r="EE32" s="286">
        <v>0</v>
      </c>
      <c r="EF32" s="286">
        <v>0</v>
      </c>
      <c r="EG32" s="286">
        <v>0</v>
      </c>
      <c r="EH32" s="286">
        <v>0</v>
      </c>
      <c r="EI32" s="274">
        <f t="shared" si="24"/>
        <v>0</v>
      </c>
      <c r="EJ32" s="275">
        <f t="shared" si="25"/>
        <v>0</v>
      </c>
      <c r="EK32" s="279">
        <v>0</v>
      </c>
      <c r="EL32" s="280">
        <v>0</v>
      </c>
      <c r="EM32" s="286">
        <v>0</v>
      </c>
      <c r="EN32" s="286">
        <v>0</v>
      </c>
      <c r="EO32" s="286">
        <v>0</v>
      </c>
      <c r="EP32" s="286">
        <v>0</v>
      </c>
      <c r="EQ32" s="286">
        <v>0</v>
      </c>
      <c r="ER32" s="286">
        <v>0</v>
      </c>
      <c r="ES32" s="286">
        <v>0</v>
      </c>
      <c r="ET32" s="274">
        <f t="shared" si="26"/>
        <v>0</v>
      </c>
      <c r="EU32" s="276">
        <f t="shared" si="27"/>
        <v>0</v>
      </c>
    </row>
    <row r="33" spans="1:151" ht="16.5" thickTop="1" thickBot="1" x14ac:dyDescent="0.3">
      <c r="A33" s="279">
        <v>22</v>
      </c>
      <c r="B33" s="280">
        <v>734875</v>
      </c>
      <c r="C33" s="281" t="s">
        <v>77</v>
      </c>
      <c r="D33" s="281" t="s">
        <v>78</v>
      </c>
      <c r="E33" s="282">
        <v>44.5</v>
      </c>
      <c r="F33" s="283">
        <v>99</v>
      </c>
      <c r="G33" s="268">
        <v>0</v>
      </c>
      <c r="H33" s="269">
        <v>0</v>
      </c>
      <c r="I33" s="269">
        <v>0</v>
      </c>
      <c r="J33" s="269">
        <v>0</v>
      </c>
      <c r="K33" s="268">
        <v>0</v>
      </c>
      <c r="L33" s="269">
        <v>0</v>
      </c>
      <c r="M33" s="269">
        <v>0</v>
      </c>
      <c r="N33" s="269">
        <v>0</v>
      </c>
      <c r="O33" s="269">
        <v>0</v>
      </c>
      <c r="P33" s="269">
        <f t="shared" si="0"/>
        <v>0</v>
      </c>
      <c r="Q33" s="270">
        <f t="shared" si="2"/>
        <v>0</v>
      </c>
      <c r="R33" s="270">
        <f t="shared" si="1"/>
        <v>0</v>
      </c>
      <c r="S33" s="271">
        <f t="shared" si="3"/>
        <v>0</v>
      </c>
      <c r="T33" s="284">
        <v>0</v>
      </c>
      <c r="U33" s="280">
        <v>0</v>
      </c>
      <c r="V33" s="285">
        <v>0</v>
      </c>
      <c r="W33" s="285">
        <v>0</v>
      </c>
      <c r="X33" s="285">
        <v>0</v>
      </c>
      <c r="Y33" s="285">
        <v>0</v>
      </c>
      <c r="Z33" s="286">
        <v>0</v>
      </c>
      <c r="AA33" s="286">
        <v>0</v>
      </c>
      <c r="AB33" s="286">
        <v>0</v>
      </c>
      <c r="AC33" s="274">
        <f t="shared" si="4"/>
        <v>0</v>
      </c>
      <c r="AD33" s="275">
        <f t="shared" si="5"/>
        <v>0</v>
      </c>
      <c r="AE33" s="279">
        <v>0</v>
      </c>
      <c r="AF33" s="280">
        <v>0</v>
      </c>
      <c r="AG33" s="286">
        <v>0</v>
      </c>
      <c r="AH33" s="286">
        <v>0</v>
      </c>
      <c r="AI33" s="286">
        <v>0</v>
      </c>
      <c r="AJ33" s="286">
        <v>0</v>
      </c>
      <c r="AK33" s="286">
        <v>0</v>
      </c>
      <c r="AL33" s="286">
        <v>0</v>
      </c>
      <c r="AM33" s="286">
        <v>0</v>
      </c>
      <c r="AN33" s="274">
        <f t="shared" si="6"/>
        <v>0</v>
      </c>
      <c r="AO33" s="276">
        <f t="shared" si="7"/>
        <v>0</v>
      </c>
      <c r="AP33" s="279">
        <v>0</v>
      </c>
      <c r="AQ33" s="280">
        <v>0</v>
      </c>
      <c r="AR33" s="286">
        <v>0</v>
      </c>
      <c r="AS33" s="286">
        <v>0</v>
      </c>
      <c r="AT33" s="286">
        <v>0</v>
      </c>
      <c r="AU33" s="286">
        <v>0</v>
      </c>
      <c r="AV33" s="286">
        <v>0</v>
      </c>
      <c r="AW33" s="286">
        <v>0</v>
      </c>
      <c r="AX33" s="286">
        <v>0</v>
      </c>
      <c r="AY33" s="274">
        <f t="shared" si="8"/>
        <v>0</v>
      </c>
      <c r="AZ33" s="276">
        <f t="shared" si="9"/>
        <v>0</v>
      </c>
      <c r="BA33" s="287">
        <v>0</v>
      </c>
      <c r="BB33" s="280">
        <v>0</v>
      </c>
      <c r="BC33" s="286">
        <v>0</v>
      </c>
      <c r="BD33" s="286">
        <v>0</v>
      </c>
      <c r="BE33" s="286">
        <v>0</v>
      </c>
      <c r="BF33" s="286">
        <v>0</v>
      </c>
      <c r="BG33" s="286">
        <v>0</v>
      </c>
      <c r="BH33" s="286">
        <v>0</v>
      </c>
      <c r="BI33" s="286">
        <v>0</v>
      </c>
      <c r="BJ33" s="274">
        <f t="shared" si="10"/>
        <v>0</v>
      </c>
      <c r="BK33" s="275">
        <f t="shared" si="11"/>
        <v>0</v>
      </c>
      <c r="BL33" s="279">
        <v>0</v>
      </c>
      <c r="BM33" s="280">
        <v>0</v>
      </c>
      <c r="BN33" s="286">
        <v>0</v>
      </c>
      <c r="BO33" s="286">
        <v>0</v>
      </c>
      <c r="BP33" s="286">
        <v>0</v>
      </c>
      <c r="BQ33" s="286">
        <v>0</v>
      </c>
      <c r="BR33" s="286">
        <v>0</v>
      </c>
      <c r="BS33" s="286">
        <v>0</v>
      </c>
      <c r="BT33" s="286">
        <v>0</v>
      </c>
      <c r="BU33" s="274">
        <f t="shared" si="12"/>
        <v>0</v>
      </c>
      <c r="BV33" s="276">
        <f t="shared" si="13"/>
        <v>0</v>
      </c>
      <c r="BW33" s="287">
        <v>0</v>
      </c>
      <c r="BX33" s="288">
        <v>0</v>
      </c>
      <c r="BY33" s="289">
        <v>0</v>
      </c>
      <c r="BZ33" s="289">
        <v>0</v>
      </c>
      <c r="CA33" s="289">
        <v>0</v>
      </c>
      <c r="CB33" s="289">
        <v>0</v>
      </c>
      <c r="CC33" s="289">
        <v>0</v>
      </c>
      <c r="CD33" s="289">
        <v>0</v>
      </c>
      <c r="CE33" s="289">
        <v>0</v>
      </c>
      <c r="CF33" s="274">
        <f t="shared" si="14"/>
        <v>0</v>
      </c>
      <c r="CG33" s="276">
        <f t="shared" si="15"/>
        <v>0</v>
      </c>
      <c r="CH33" s="279">
        <v>0</v>
      </c>
      <c r="CI33" s="280">
        <v>0</v>
      </c>
      <c r="CJ33" s="286">
        <v>0</v>
      </c>
      <c r="CK33" s="286">
        <v>0</v>
      </c>
      <c r="CL33" s="286">
        <v>0</v>
      </c>
      <c r="CM33" s="286">
        <v>0</v>
      </c>
      <c r="CN33" s="286">
        <v>0</v>
      </c>
      <c r="CO33" s="286">
        <v>0</v>
      </c>
      <c r="CP33" s="286">
        <v>0</v>
      </c>
      <c r="CQ33" s="274">
        <f t="shared" si="16"/>
        <v>0</v>
      </c>
      <c r="CR33" s="276">
        <f t="shared" si="17"/>
        <v>0</v>
      </c>
      <c r="CS33" s="284">
        <v>0</v>
      </c>
      <c r="CT33" s="280">
        <v>0</v>
      </c>
      <c r="CU33" s="286">
        <v>0</v>
      </c>
      <c r="CV33" s="286">
        <v>0</v>
      </c>
      <c r="CW33" s="286">
        <v>0</v>
      </c>
      <c r="CX33" s="286">
        <v>0</v>
      </c>
      <c r="CY33" s="286">
        <v>0</v>
      </c>
      <c r="CZ33" s="286">
        <v>0</v>
      </c>
      <c r="DA33" s="286">
        <v>0</v>
      </c>
      <c r="DB33" s="274">
        <f t="shared" si="18"/>
        <v>0</v>
      </c>
      <c r="DC33" s="275">
        <f t="shared" si="19"/>
        <v>0</v>
      </c>
      <c r="DD33" s="279">
        <v>0</v>
      </c>
      <c r="DE33" s="280">
        <v>0</v>
      </c>
      <c r="DF33" s="286">
        <v>0</v>
      </c>
      <c r="DG33" s="286">
        <v>0</v>
      </c>
      <c r="DH33" s="286">
        <v>0</v>
      </c>
      <c r="DI33" s="286">
        <v>0</v>
      </c>
      <c r="DJ33" s="286">
        <v>0</v>
      </c>
      <c r="DK33" s="286">
        <v>0</v>
      </c>
      <c r="DL33" s="286">
        <v>0</v>
      </c>
      <c r="DM33" s="274">
        <f t="shared" si="20"/>
        <v>0</v>
      </c>
      <c r="DN33" s="276">
        <f t="shared" si="21"/>
        <v>0</v>
      </c>
      <c r="DO33" s="279">
        <v>0</v>
      </c>
      <c r="DP33" s="280">
        <v>0</v>
      </c>
      <c r="DQ33" s="286">
        <v>0</v>
      </c>
      <c r="DR33" s="286">
        <v>0</v>
      </c>
      <c r="DS33" s="286">
        <v>0</v>
      </c>
      <c r="DT33" s="286">
        <v>0</v>
      </c>
      <c r="DU33" s="286">
        <v>0</v>
      </c>
      <c r="DV33" s="286">
        <v>0</v>
      </c>
      <c r="DW33" s="286">
        <v>0</v>
      </c>
      <c r="DX33" s="274">
        <f t="shared" si="22"/>
        <v>0</v>
      </c>
      <c r="DY33" s="276">
        <f t="shared" si="23"/>
        <v>0</v>
      </c>
      <c r="DZ33" s="279">
        <v>0</v>
      </c>
      <c r="EA33" s="280">
        <v>0</v>
      </c>
      <c r="EB33" s="286">
        <v>0</v>
      </c>
      <c r="EC33" s="286">
        <v>0</v>
      </c>
      <c r="ED33" s="286">
        <v>0</v>
      </c>
      <c r="EE33" s="286">
        <v>0</v>
      </c>
      <c r="EF33" s="286">
        <v>0</v>
      </c>
      <c r="EG33" s="286">
        <v>0</v>
      </c>
      <c r="EH33" s="286">
        <v>0</v>
      </c>
      <c r="EI33" s="274">
        <f t="shared" si="24"/>
        <v>0</v>
      </c>
      <c r="EJ33" s="275">
        <f t="shared" si="25"/>
        <v>0</v>
      </c>
      <c r="EK33" s="279">
        <v>0</v>
      </c>
      <c r="EL33" s="280">
        <v>0</v>
      </c>
      <c r="EM33" s="286">
        <v>0</v>
      </c>
      <c r="EN33" s="286">
        <v>0</v>
      </c>
      <c r="EO33" s="286">
        <v>0</v>
      </c>
      <c r="EP33" s="286">
        <v>0</v>
      </c>
      <c r="EQ33" s="286">
        <v>0</v>
      </c>
      <c r="ER33" s="286">
        <v>0</v>
      </c>
      <c r="ES33" s="286">
        <v>0</v>
      </c>
      <c r="ET33" s="274">
        <f t="shared" si="26"/>
        <v>0</v>
      </c>
      <c r="EU33" s="276">
        <f t="shared" si="27"/>
        <v>0</v>
      </c>
    </row>
    <row r="34" spans="1:151" ht="16.5" thickTop="1" thickBot="1" x14ac:dyDescent="0.3">
      <c r="A34" s="279">
        <v>23</v>
      </c>
      <c r="B34" s="280">
        <v>734876</v>
      </c>
      <c r="C34" s="281" t="s">
        <v>79</v>
      </c>
      <c r="D34" s="281" t="s">
        <v>80</v>
      </c>
      <c r="E34" s="282">
        <v>54.5</v>
      </c>
      <c r="F34" s="283">
        <v>119</v>
      </c>
      <c r="G34" s="268">
        <v>0</v>
      </c>
      <c r="H34" s="269">
        <v>0</v>
      </c>
      <c r="I34" s="269">
        <v>0</v>
      </c>
      <c r="J34" s="269">
        <v>0</v>
      </c>
      <c r="K34" s="268">
        <v>1</v>
      </c>
      <c r="L34" s="269">
        <v>0</v>
      </c>
      <c r="M34" s="269">
        <v>0</v>
      </c>
      <c r="N34" s="269">
        <v>0</v>
      </c>
      <c r="O34" s="269">
        <v>1</v>
      </c>
      <c r="P34" s="269">
        <f t="shared" si="0"/>
        <v>2</v>
      </c>
      <c r="Q34" s="270">
        <f t="shared" si="2"/>
        <v>1</v>
      </c>
      <c r="R34" s="270">
        <f t="shared" si="1"/>
        <v>1</v>
      </c>
      <c r="S34" s="271">
        <f t="shared" si="3"/>
        <v>0.22222222222222221</v>
      </c>
      <c r="T34" s="284">
        <v>0</v>
      </c>
      <c r="U34" s="280">
        <v>0</v>
      </c>
      <c r="V34" s="285">
        <v>0</v>
      </c>
      <c r="W34" s="285">
        <v>0</v>
      </c>
      <c r="X34" s="285">
        <v>0</v>
      </c>
      <c r="Y34" s="285">
        <v>0</v>
      </c>
      <c r="Z34" s="286">
        <v>0</v>
      </c>
      <c r="AA34" s="286">
        <v>0</v>
      </c>
      <c r="AB34" s="286">
        <v>0</v>
      </c>
      <c r="AC34" s="274">
        <f t="shared" si="4"/>
        <v>0</v>
      </c>
      <c r="AD34" s="275">
        <f t="shared" si="5"/>
        <v>0</v>
      </c>
      <c r="AE34" s="279">
        <v>0</v>
      </c>
      <c r="AF34" s="280">
        <v>0</v>
      </c>
      <c r="AG34" s="286">
        <v>0</v>
      </c>
      <c r="AH34" s="286">
        <v>0</v>
      </c>
      <c r="AI34" s="286">
        <v>0</v>
      </c>
      <c r="AJ34" s="286">
        <v>0</v>
      </c>
      <c r="AK34" s="286">
        <v>0</v>
      </c>
      <c r="AL34" s="286">
        <v>0</v>
      </c>
      <c r="AM34" s="286">
        <v>0</v>
      </c>
      <c r="AN34" s="274">
        <f t="shared" si="6"/>
        <v>0</v>
      </c>
      <c r="AO34" s="276">
        <f t="shared" si="7"/>
        <v>0</v>
      </c>
      <c r="AP34" s="279">
        <v>0</v>
      </c>
      <c r="AQ34" s="280">
        <v>0</v>
      </c>
      <c r="AR34" s="286">
        <v>0</v>
      </c>
      <c r="AS34" s="286">
        <v>0</v>
      </c>
      <c r="AT34" s="286">
        <v>0</v>
      </c>
      <c r="AU34" s="286">
        <v>0</v>
      </c>
      <c r="AV34" s="286">
        <v>0</v>
      </c>
      <c r="AW34" s="286">
        <v>0</v>
      </c>
      <c r="AX34" s="286">
        <v>0</v>
      </c>
      <c r="AY34" s="274">
        <f t="shared" si="8"/>
        <v>0</v>
      </c>
      <c r="AZ34" s="276">
        <f t="shared" si="9"/>
        <v>0</v>
      </c>
      <c r="BA34" s="287">
        <v>0</v>
      </c>
      <c r="BB34" s="280">
        <v>0</v>
      </c>
      <c r="BC34" s="286">
        <v>0</v>
      </c>
      <c r="BD34" s="286">
        <v>0</v>
      </c>
      <c r="BE34" s="286">
        <v>1</v>
      </c>
      <c r="BF34" s="286">
        <v>0</v>
      </c>
      <c r="BG34" s="286">
        <v>0</v>
      </c>
      <c r="BH34" s="286">
        <v>0</v>
      </c>
      <c r="BI34" s="286">
        <v>0</v>
      </c>
      <c r="BJ34" s="274">
        <f t="shared" si="10"/>
        <v>1</v>
      </c>
      <c r="BK34" s="275">
        <f t="shared" si="11"/>
        <v>0.125</v>
      </c>
      <c r="BL34" s="279">
        <v>0</v>
      </c>
      <c r="BM34" s="280">
        <v>0</v>
      </c>
      <c r="BN34" s="286">
        <v>0</v>
      </c>
      <c r="BO34" s="286">
        <v>0</v>
      </c>
      <c r="BP34" s="286">
        <v>0</v>
      </c>
      <c r="BQ34" s="286">
        <v>0</v>
      </c>
      <c r="BR34" s="286">
        <v>0</v>
      </c>
      <c r="BS34" s="286">
        <v>0</v>
      </c>
      <c r="BT34" s="286">
        <v>0</v>
      </c>
      <c r="BU34" s="274">
        <f t="shared" si="12"/>
        <v>0</v>
      </c>
      <c r="BV34" s="276">
        <f t="shared" si="13"/>
        <v>0</v>
      </c>
      <c r="BW34" s="287">
        <v>0</v>
      </c>
      <c r="BX34" s="288">
        <v>0</v>
      </c>
      <c r="BY34" s="289">
        <v>0</v>
      </c>
      <c r="BZ34" s="289">
        <v>0</v>
      </c>
      <c r="CA34" s="289">
        <v>0</v>
      </c>
      <c r="CB34" s="289">
        <v>0</v>
      </c>
      <c r="CC34" s="289">
        <v>0</v>
      </c>
      <c r="CD34" s="289">
        <v>0</v>
      </c>
      <c r="CE34" s="289">
        <v>1</v>
      </c>
      <c r="CF34" s="274">
        <f t="shared" si="14"/>
        <v>1</v>
      </c>
      <c r="CG34" s="276">
        <f t="shared" si="15"/>
        <v>0.1111111111111111</v>
      </c>
      <c r="CH34" s="279">
        <v>0</v>
      </c>
      <c r="CI34" s="280">
        <v>0</v>
      </c>
      <c r="CJ34" s="286">
        <v>0</v>
      </c>
      <c r="CK34" s="286">
        <v>0</v>
      </c>
      <c r="CL34" s="286">
        <v>0</v>
      </c>
      <c r="CM34" s="286">
        <v>0</v>
      </c>
      <c r="CN34" s="286">
        <v>0</v>
      </c>
      <c r="CO34" s="286">
        <v>0</v>
      </c>
      <c r="CP34" s="286">
        <v>0</v>
      </c>
      <c r="CQ34" s="274">
        <f t="shared" si="16"/>
        <v>0</v>
      </c>
      <c r="CR34" s="276">
        <f t="shared" si="17"/>
        <v>0</v>
      </c>
      <c r="CS34" s="284">
        <v>0</v>
      </c>
      <c r="CT34" s="280">
        <v>0</v>
      </c>
      <c r="CU34" s="286">
        <v>0</v>
      </c>
      <c r="CV34" s="286">
        <v>0</v>
      </c>
      <c r="CW34" s="286">
        <v>0</v>
      </c>
      <c r="CX34" s="286">
        <v>0</v>
      </c>
      <c r="CY34" s="286">
        <v>0</v>
      </c>
      <c r="CZ34" s="286">
        <v>0</v>
      </c>
      <c r="DA34" s="286">
        <v>0</v>
      </c>
      <c r="DB34" s="274">
        <f t="shared" si="18"/>
        <v>0</v>
      </c>
      <c r="DC34" s="275">
        <f t="shared" si="19"/>
        <v>0</v>
      </c>
      <c r="DD34" s="279">
        <v>0</v>
      </c>
      <c r="DE34" s="280">
        <v>0</v>
      </c>
      <c r="DF34" s="286">
        <v>0</v>
      </c>
      <c r="DG34" s="286">
        <v>0</v>
      </c>
      <c r="DH34" s="286">
        <v>0</v>
      </c>
      <c r="DI34" s="286">
        <v>0</v>
      </c>
      <c r="DJ34" s="286">
        <v>0</v>
      </c>
      <c r="DK34" s="286">
        <v>0</v>
      </c>
      <c r="DL34" s="286">
        <v>0</v>
      </c>
      <c r="DM34" s="274">
        <f t="shared" si="20"/>
        <v>0</v>
      </c>
      <c r="DN34" s="276">
        <f t="shared" si="21"/>
        <v>0</v>
      </c>
      <c r="DO34" s="279">
        <v>0</v>
      </c>
      <c r="DP34" s="280">
        <v>0</v>
      </c>
      <c r="DQ34" s="286">
        <v>0</v>
      </c>
      <c r="DR34" s="286">
        <v>0</v>
      </c>
      <c r="DS34" s="286">
        <v>0</v>
      </c>
      <c r="DT34" s="286">
        <v>0</v>
      </c>
      <c r="DU34" s="286">
        <v>0</v>
      </c>
      <c r="DV34" s="286">
        <v>0</v>
      </c>
      <c r="DW34" s="286">
        <v>0</v>
      </c>
      <c r="DX34" s="274">
        <f t="shared" si="22"/>
        <v>0</v>
      </c>
      <c r="DY34" s="276">
        <f t="shared" si="23"/>
        <v>0</v>
      </c>
      <c r="DZ34" s="279">
        <v>0</v>
      </c>
      <c r="EA34" s="280">
        <v>0</v>
      </c>
      <c r="EB34" s="286">
        <v>0</v>
      </c>
      <c r="EC34" s="286">
        <v>0</v>
      </c>
      <c r="ED34" s="286">
        <v>0</v>
      </c>
      <c r="EE34" s="286">
        <v>0</v>
      </c>
      <c r="EF34" s="286">
        <v>0</v>
      </c>
      <c r="EG34" s="286">
        <v>0</v>
      </c>
      <c r="EH34" s="286">
        <v>0</v>
      </c>
      <c r="EI34" s="274">
        <f t="shared" si="24"/>
        <v>0</v>
      </c>
      <c r="EJ34" s="275">
        <f t="shared" si="25"/>
        <v>0</v>
      </c>
      <c r="EK34" s="279">
        <v>0</v>
      </c>
      <c r="EL34" s="280">
        <v>0</v>
      </c>
      <c r="EM34" s="286">
        <v>0</v>
      </c>
      <c r="EN34" s="286">
        <v>0</v>
      </c>
      <c r="EO34" s="286">
        <v>0</v>
      </c>
      <c r="EP34" s="286">
        <v>0</v>
      </c>
      <c r="EQ34" s="286">
        <v>0</v>
      </c>
      <c r="ER34" s="286">
        <v>0</v>
      </c>
      <c r="ES34" s="286">
        <v>0</v>
      </c>
      <c r="ET34" s="274">
        <f t="shared" si="26"/>
        <v>0</v>
      </c>
      <c r="EU34" s="276">
        <f t="shared" si="27"/>
        <v>0</v>
      </c>
    </row>
    <row r="35" spans="1:151" ht="16.5" thickTop="1" thickBot="1" x14ac:dyDescent="0.3">
      <c r="A35" s="279">
        <v>24</v>
      </c>
      <c r="B35" s="280">
        <v>734877</v>
      </c>
      <c r="C35" s="281" t="s">
        <v>81</v>
      </c>
      <c r="D35" s="281" t="s">
        <v>82</v>
      </c>
      <c r="E35" s="282">
        <v>54.5</v>
      </c>
      <c r="F35" s="283">
        <v>119</v>
      </c>
      <c r="G35" s="268">
        <v>3</v>
      </c>
      <c r="H35" s="269">
        <v>0</v>
      </c>
      <c r="I35" s="269">
        <v>0</v>
      </c>
      <c r="J35" s="269">
        <v>0</v>
      </c>
      <c r="K35" s="268">
        <v>0</v>
      </c>
      <c r="L35" s="269">
        <v>0</v>
      </c>
      <c r="M35" s="269">
        <v>0</v>
      </c>
      <c r="N35" s="269">
        <v>0</v>
      </c>
      <c r="O35" s="269">
        <v>0</v>
      </c>
      <c r="P35" s="269">
        <f t="shared" si="0"/>
        <v>3</v>
      </c>
      <c r="Q35" s="270">
        <f t="shared" si="2"/>
        <v>3</v>
      </c>
      <c r="R35" s="270">
        <f t="shared" si="1"/>
        <v>0</v>
      </c>
      <c r="S35" s="271">
        <f t="shared" si="3"/>
        <v>0.33333333333333331</v>
      </c>
      <c r="T35" s="284">
        <v>0</v>
      </c>
      <c r="U35" s="280">
        <v>0</v>
      </c>
      <c r="V35" s="285">
        <v>0</v>
      </c>
      <c r="W35" s="285">
        <v>0</v>
      </c>
      <c r="X35" s="285">
        <v>0</v>
      </c>
      <c r="Y35" s="285">
        <v>0</v>
      </c>
      <c r="Z35" s="286">
        <v>0</v>
      </c>
      <c r="AA35" s="286">
        <v>0</v>
      </c>
      <c r="AB35" s="286">
        <v>0</v>
      </c>
      <c r="AC35" s="274">
        <f t="shared" si="4"/>
        <v>0</v>
      </c>
      <c r="AD35" s="275">
        <f t="shared" si="5"/>
        <v>0</v>
      </c>
      <c r="AE35" s="279">
        <v>0</v>
      </c>
      <c r="AF35" s="280">
        <v>0</v>
      </c>
      <c r="AG35" s="286">
        <v>0</v>
      </c>
      <c r="AH35" s="286">
        <v>0</v>
      </c>
      <c r="AI35" s="286">
        <v>0</v>
      </c>
      <c r="AJ35" s="286">
        <v>0</v>
      </c>
      <c r="AK35" s="286">
        <v>0</v>
      </c>
      <c r="AL35" s="286">
        <v>0</v>
      </c>
      <c r="AM35" s="286">
        <v>0</v>
      </c>
      <c r="AN35" s="274">
        <f t="shared" si="6"/>
        <v>0</v>
      </c>
      <c r="AO35" s="276">
        <f t="shared" si="7"/>
        <v>0</v>
      </c>
      <c r="AP35" s="279">
        <v>0</v>
      </c>
      <c r="AQ35" s="280">
        <v>0</v>
      </c>
      <c r="AR35" s="286">
        <v>0</v>
      </c>
      <c r="AS35" s="286">
        <v>0</v>
      </c>
      <c r="AT35" s="286">
        <v>0</v>
      </c>
      <c r="AU35" s="286">
        <v>0</v>
      </c>
      <c r="AV35" s="286">
        <v>0</v>
      </c>
      <c r="AW35" s="286">
        <v>0</v>
      </c>
      <c r="AX35" s="286">
        <v>0</v>
      </c>
      <c r="AY35" s="274">
        <f t="shared" si="8"/>
        <v>0</v>
      </c>
      <c r="AZ35" s="276">
        <f t="shared" si="9"/>
        <v>0</v>
      </c>
      <c r="BA35" s="287">
        <v>3</v>
      </c>
      <c r="BB35" s="280">
        <v>0</v>
      </c>
      <c r="BC35" s="286">
        <v>0</v>
      </c>
      <c r="BD35" s="286">
        <v>0</v>
      </c>
      <c r="BE35" s="286">
        <v>0</v>
      </c>
      <c r="BF35" s="286">
        <v>0</v>
      </c>
      <c r="BG35" s="286">
        <v>0</v>
      </c>
      <c r="BH35" s="286">
        <v>0</v>
      </c>
      <c r="BI35" s="286">
        <v>0</v>
      </c>
      <c r="BJ35" s="274">
        <f t="shared" si="10"/>
        <v>3</v>
      </c>
      <c r="BK35" s="275">
        <f t="shared" si="11"/>
        <v>0.375</v>
      </c>
      <c r="BL35" s="279">
        <v>0</v>
      </c>
      <c r="BM35" s="280">
        <v>0</v>
      </c>
      <c r="BN35" s="286">
        <v>0</v>
      </c>
      <c r="BO35" s="286">
        <v>0</v>
      </c>
      <c r="BP35" s="286">
        <v>0</v>
      </c>
      <c r="BQ35" s="286">
        <v>0</v>
      </c>
      <c r="BR35" s="286">
        <v>0</v>
      </c>
      <c r="BS35" s="286">
        <v>0</v>
      </c>
      <c r="BT35" s="286">
        <v>0</v>
      </c>
      <c r="BU35" s="274">
        <f t="shared" si="12"/>
        <v>0</v>
      </c>
      <c r="BV35" s="276">
        <f t="shared" si="13"/>
        <v>0</v>
      </c>
      <c r="BW35" s="287">
        <v>0</v>
      </c>
      <c r="BX35" s="288">
        <v>0</v>
      </c>
      <c r="BY35" s="289">
        <v>0</v>
      </c>
      <c r="BZ35" s="289">
        <v>0</v>
      </c>
      <c r="CA35" s="289">
        <v>0</v>
      </c>
      <c r="CB35" s="289">
        <v>0</v>
      </c>
      <c r="CC35" s="289">
        <v>0</v>
      </c>
      <c r="CD35" s="289">
        <v>0</v>
      </c>
      <c r="CE35" s="289">
        <v>0</v>
      </c>
      <c r="CF35" s="274">
        <f t="shared" si="14"/>
        <v>0</v>
      </c>
      <c r="CG35" s="276">
        <f t="shared" si="15"/>
        <v>0</v>
      </c>
      <c r="CH35" s="279">
        <v>0</v>
      </c>
      <c r="CI35" s="280">
        <v>0</v>
      </c>
      <c r="CJ35" s="286">
        <v>0</v>
      </c>
      <c r="CK35" s="286">
        <v>0</v>
      </c>
      <c r="CL35" s="286">
        <v>0</v>
      </c>
      <c r="CM35" s="286">
        <v>0</v>
      </c>
      <c r="CN35" s="286">
        <v>0</v>
      </c>
      <c r="CO35" s="286">
        <v>0</v>
      </c>
      <c r="CP35" s="286">
        <v>0</v>
      </c>
      <c r="CQ35" s="274">
        <f t="shared" si="16"/>
        <v>0</v>
      </c>
      <c r="CR35" s="276">
        <f t="shared" si="17"/>
        <v>0</v>
      </c>
      <c r="CS35" s="284">
        <v>0</v>
      </c>
      <c r="CT35" s="280">
        <v>0</v>
      </c>
      <c r="CU35" s="286">
        <v>0</v>
      </c>
      <c r="CV35" s="286">
        <v>0</v>
      </c>
      <c r="CW35" s="286">
        <v>0</v>
      </c>
      <c r="CX35" s="286">
        <v>0</v>
      </c>
      <c r="CY35" s="286">
        <v>0</v>
      </c>
      <c r="CZ35" s="286">
        <v>0</v>
      </c>
      <c r="DA35" s="286">
        <v>0</v>
      </c>
      <c r="DB35" s="274">
        <f t="shared" si="18"/>
        <v>0</v>
      </c>
      <c r="DC35" s="275">
        <f t="shared" si="19"/>
        <v>0</v>
      </c>
      <c r="DD35" s="279">
        <v>0</v>
      </c>
      <c r="DE35" s="280">
        <v>0</v>
      </c>
      <c r="DF35" s="286">
        <v>0</v>
      </c>
      <c r="DG35" s="286">
        <v>0</v>
      </c>
      <c r="DH35" s="286">
        <v>0</v>
      </c>
      <c r="DI35" s="286">
        <v>0</v>
      </c>
      <c r="DJ35" s="286">
        <v>0</v>
      </c>
      <c r="DK35" s="286">
        <v>0</v>
      </c>
      <c r="DL35" s="286">
        <v>0</v>
      </c>
      <c r="DM35" s="274">
        <f t="shared" si="20"/>
        <v>0</v>
      </c>
      <c r="DN35" s="276">
        <f t="shared" si="21"/>
        <v>0</v>
      </c>
      <c r="DO35" s="279">
        <v>0</v>
      </c>
      <c r="DP35" s="280">
        <v>0</v>
      </c>
      <c r="DQ35" s="286">
        <v>0</v>
      </c>
      <c r="DR35" s="286">
        <v>0</v>
      </c>
      <c r="DS35" s="286">
        <v>0</v>
      </c>
      <c r="DT35" s="286">
        <v>0</v>
      </c>
      <c r="DU35" s="286">
        <v>0</v>
      </c>
      <c r="DV35" s="286">
        <v>0</v>
      </c>
      <c r="DW35" s="286">
        <v>0</v>
      </c>
      <c r="DX35" s="274">
        <f t="shared" si="22"/>
        <v>0</v>
      </c>
      <c r="DY35" s="276">
        <f t="shared" si="23"/>
        <v>0</v>
      </c>
      <c r="DZ35" s="279">
        <v>0</v>
      </c>
      <c r="EA35" s="280">
        <v>0</v>
      </c>
      <c r="EB35" s="286">
        <v>0</v>
      </c>
      <c r="EC35" s="286">
        <v>0</v>
      </c>
      <c r="ED35" s="286">
        <v>0</v>
      </c>
      <c r="EE35" s="286">
        <v>0</v>
      </c>
      <c r="EF35" s="286">
        <v>0</v>
      </c>
      <c r="EG35" s="286">
        <v>0</v>
      </c>
      <c r="EH35" s="286">
        <v>0</v>
      </c>
      <c r="EI35" s="274">
        <f t="shared" si="24"/>
        <v>0</v>
      </c>
      <c r="EJ35" s="275">
        <f t="shared" si="25"/>
        <v>0</v>
      </c>
      <c r="EK35" s="279">
        <v>0</v>
      </c>
      <c r="EL35" s="280">
        <v>0</v>
      </c>
      <c r="EM35" s="286">
        <v>0</v>
      </c>
      <c r="EN35" s="286">
        <v>0</v>
      </c>
      <c r="EO35" s="286">
        <v>0</v>
      </c>
      <c r="EP35" s="286">
        <v>0</v>
      </c>
      <c r="EQ35" s="286">
        <v>0</v>
      </c>
      <c r="ER35" s="286">
        <v>0</v>
      </c>
      <c r="ES35" s="286">
        <v>0</v>
      </c>
      <c r="ET35" s="274">
        <f t="shared" si="26"/>
        <v>0</v>
      </c>
      <c r="EU35" s="276">
        <f t="shared" si="27"/>
        <v>0</v>
      </c>
    </row>
    <row r="36" spans="1:151" ht="16.5" thickTop="1" thickBot="1" x14ac:dyDescent="0.3">
      <c r="A36" s="279">
        <v>25</v>
      </c>
      <c r="B36" s="280">
        <v>734878</v>
      </c>
      <c r="C36" s="281" t="s">
        <v>83</v>
      </c>
      <c r="D36" s="281" t="s">
        <v>84</v>
      </c>
      <c r="E36" s="282">
        <v>54.5</v>
      </c>
      <c r="F36" s="283">
        <v>119</v>
      </c>
      <c r="G36" s="268">
        <v>1</v>
      </c>
      <c r="H36" s="269">
        <v>0</v>
      </c>
      <c r="I36" s="269">
        <v>0</v>
      </c>
      <c r="J36" s="269">
        <v>0</v>
      </c>
      <c r="K36" s="268">
        <v>0</v>
      </c>
      <c r="L36" s="269">
        <v>0</v>
      </c>
      <c r="M36" s="269">
        <v>0</v>
      </c>
      <c r="N36" s="269">
        <v>0</v>
      </c>
      <c r="O36" s="269">
        <v>2</v>
      </c>
      <c r="P36" s="269">
        <f t="shared" si="0"/>
        <v>3</v>
      </c>
      <c r="Q36" s="270">
        <f t="shared" si="2"/>
        <v>1</v>
      </c>
      <c r="R36" s="270">
        <f t="shared" si="1"/>
        <v>2</v>
      </c>
      <c r="S36" s="271">
        <f t="shared" si="3"/>
        <v>0.33333333333333331</v>
      </c>
      <c r="T36" s="284">
        <v>0</v>
      </c>
      <c r="U36" s="280">
        <v>0</v>
      </c>
      <c r="V36" s="285">
        <v>0</v>
      </c>
      <c r="W36" s="285">
        <v>0</v>
      </c>
      <c r="X36" s="285">
        <v>0</v>
      </c>
      <c r="Y36" s="285">
        <v>0</v>
      </c>
      <c r="Z36" s="286">
        <v>0</v>
      </c>
      <c r="AA36" s="286">
        <v>0</v>
      </c>
      <c r="AB36" s="286">
        <v>0</v>
      </c>
      <c r="AC36" s="274">
        <f t="shared" si="4"/>
        <v>0</v>
      </c>
      <c r="AD36" s="275">
        <f t="shared" si="5"/>
        <v>0</v>
      </c>
      <c r="AE36" s="279">
        <v>0</v>
      </c>
      <c r="AF36" s="280">
        <v>0</v>
      </c>
      <c r="AG36" s="286">
        <v>0</v>
      </c>
      <c r="AH36" s="286">
        <v>0</v>
      </c>
      <c r="AI36" s="286">
        <v>0</v>
      </c>
      <c r="AJ36" s="286">
        <v>0</v>
      </c>
      <c r="AK36" s="286">
        <v>0</v>
      </c>
      <c r="AL36" s="286">
        <v>0</v>
      </c>
      <c r="AM36" s="286">
        <v>0</v>
      </c>
      <c r="AN36" s="274">
        <f t="shared" si="6"/>
        <v>0</v>
      </c>
      <c r="AO36" s="276">
        <f t="shared" si="7"/>
        <v>0</v>
      </c>
      <c r="AP36" s="279">
        <v>0</v>
      </c>
      <c r="AQ36" s="280">
        <v>0</v>
      </c>
      <c r="AR36" s="286">
        <v>0</v>
      </c>
      <c r="AS36" s="286">
        <v>0</v>
      </c>
      <c r="AT36" s="286">
        <v>0</v>
      </c>
      <c r="AU36" s="286">
        <v>0</v>
      </c>
      <c r="AV36" s="286">
        <v>0</v>
      </c>
      <c r="AW36" s="286">
        <v>0</v>
      </c>
      <c r="AX36" s="286">
        <v>0</v>
      </c>
      <c r="AY36" s="274">
        <f t="shared" si="8"/>
        <v>0</v>
      </c>
      <c r="AZ36" s="276">
        <f t="shared" si="9"/>
        <v>0</v>
      </c>
      <c r="BA36" s="287">
        <v>0</v>
      </c>
      <c r="BB36" s="280">
        <v>0</v>
      </c>
      <c r="BC36" s="286">
        <v>0</v>
      </c>
      <c r="BD36" s="286">
        <v>0</v>
      </c>
      <c r="BE36" s="286">
        <v>0</v>
      </c>
      <c r="BF36" s="286">
        <v>0</v>
      </c>
      <c r="BG36" s="286">
        <v>0</v>
      </c>
      <c r="BH36" s="286">
        <v>0</v>
      </c>
      <c r="BI36" s="286">
        <v>0</v>
      </c>
      <c r="BJ36" s="274">
        <f t="shared" si="10"/>
        <v>0</v>
      </c>
      <c r="BK36" s="275">
        <f t="shared" si="11"/>
        <v>0</v>
      </c>
      <c r="BL36" s="279">
        <v>0</v>
      </c>
      <c r="BM36" s="280">
        <v>0</v>
      </c>
      <c r="BN36" s="286">
        <v>0</v>
      </c>
      <c r="BO36" s="286">
        <v>0</v>
      </c>
      <c r="BP36" s="286">
        <v>0</v>
      </c>
      <c r="BQ36" s="286">
        <v>0</v>
      </c>
      <c r="BR36" s="286">
        <v>0</v>
      </c>
      <c r="BS36" s="286">
        <v>0</v>
      </c>
      <c r="BT36" s="286">
        <v>0</v>
      </c>
      <c r="BU36" s="274">
        <f t="shared" si="12"/>
        <v>0</v>
      </c>
      <c r="BV36" s="276">
        <f t="shared" si="13"/>
        <v>0</v>
      </c>
      <c r="BW36" s="287">
        <v>1</v>
      </c>
      <c r="BX36" s="288">
        <v>0</v>
      </c>
      <c r="BY36" s="289">
        <v>0</v>
      </c>
      <c r="BZ36" s="289">
        <v>0</v>
      </c>
      <c r="CA36" s="289">
        <v>0</v>
      </c>
      <c r="CB36" s="289">
        <v>0</v>
      </c>
      <c r="CC36" s="289">
        <v>0</v>
      </c>
      <c r="CD36" s="289">
        <v>0</v>
      </c>
      <c r="CE36" s="289">
        <v>2</v>
      </c>
      <c r="CF36" s="274">
        <f t="shared" si="14"/>
        <v>3</v>
      </c>
      <c r="CG36" s="276">
        <f t="shared" si="15"/>
        <v>0.33333333333333331</v>
      </c>
      <c r="CH36" s="279">
        <v>0</v>
      </c>
      <c r="CI36" s="280">
        <v>0</v>
      </c>
      <c r="CJ36" s="286">
        <v>0</v>
      </c>
      <c r="CK36" s="286">
        <v>0</v>
      </c>
      <c r="CL36" s="286">
        <v>0</v>
      </c>
      <c r="CM36" s="286">
        <v>0</v>
      </c>
      <c r="CN36" s="286">
        <v>0</v>
      </c>
      <c r="CO36" s="286">
        <v>0</v>
      </c>
      <c r="CP36" s="286">
        <v>0</v>
      </c>
      <c r="CQ36" s="274">
        <f t="shared" si="16"/>
        <v>0</v>
      </c>
      <c r="CR36" s="276">
        <f t="shared" si="17"/>
        <v>0</v>
      </c>
      <c r="CS36" s="284">
        <v>0</v>
      </c>
      <c r="CT36" s="280">
        <v>0</v>
      </c>
      <c r="CU36" s="286">
        <v>0</v>
      </c>
      <c r="CV36" s="286">
        <v>0</v>
      </c>
      <c r="CW36" s="286">
        <v>0</v>
      </c>
      <c r="CX36" s="286">
        <v>0</v>
      </c>
      <c r="CY36" s="286">
        <v>0</v>
      </c>
      <c r="CZ36" s="286">
        <v>0</v>
      </c>
      <c r="DA36" s="286">
        <v>0</v>
      </c>
      <c r="DB36" s="274">
        <f t="shared" si="18"/>
        <v>0</v>
      </c>
      <c r="DC36" s="275">
        <f t="shared" si="19"/>
        <v>0</v>
      </c>
      <c r="DD36" s="279">
        <v>0</v>
      </c>
      <c r="DE36" s="280">
        <v>0</v>
      </c>
      <c r="DF36" s="286">
        <v>0</v>
      </c>
      <c r="DG36" s="286">
        <v>0</v>
      </c>
      <c r="DH36" s="286">
        <v>0</v>
      </c>
      <c r="DI36" s="286">
        <v>0</v>
      </c>
      <c r="DJ36" s="286">
        <v>0</v>
      </c>
      <c r="DK36" s="286">
        <v>0</v>
      </c>
      <c r="DL36" s="286">
        <v>0</v>
      </c>
      <c r="DM36" s="274">
        <f t="shared" si="20"/>
        <v>0</v>
      </c>
      <c r="DN36" s="276">
        <f t="shared" si="21"/>
        <v>0</v>
      </c>
      <c r="DO36" s="279">
        <v>0</v>
      </c>
      <c r="DP36" s="280">
        <v>0</v>
      </c>
      <c r="DQ36" s="286">
        <v>0</v>
      </c>
      <c r="DR36" s="286">
        <v>0</v>
      </c>
      <c r="DS36" s="286">
        <v>0</v>
      </c>
      <c r="DT36" s="286">
        <v>0</v>
      </c>
      <c r="DU36" s="286">
        <v>0</v>
      </c>
      <c r="DV36" s="286">
        <v>0</v>
      </c>
      <c r="DW36" s="286">
        <v>0</v>
      </c>
      <c r="DX36" s="274">
        <f t="shared" si="22"/>
        <v>0</v>
      </c>
      <c r="DY36" s="276">
        <f t="shared" si="23"/>
        <v>0</v>
      </c>
      <c r="DZ36" s="279">
        <v>0</v>
      </c>
      <c r="EA36" s="280">
        <v>0</v>
      </c>
      <c r="EB36" s="286">
        <v>0</v>
      </c>
      <c r="EC36" s="286">
        <v>0</v>
      </c>
      <c r="ED36" s="286">
        <v>0</v>
      </c>
      <c r="EE36" s="286">
        <v>0</v>
      </c>
      <c r="EF36" s="286">
        <v>0</v>
      </c>
      <c r="EG36" s="286">
        <v>0</v>
      </c>
      <c r="EH36" s="286">
        <v>0</v>
      </c>
      <c r="EI36" s="274">
        <f t="shared" si="24"/>
        <v>0</v>
      </c>
      <c r="EJ36" s="275">
        <f t="shared" si="25"/>
        <v>0</v>
      </c>
      <c r="EK36" s="279">
        <v>0</v>
      </c>
      <c r="EL36" s="280">
        <v>0</v>
      </c>
      <c r="EM36" s="286">
        <v>0</v>
      </c>
      <c r="EN36" s="286">
        <v>0</v>
      </c>
      <c r="EO36" s="286">
        <v>0</v>
      </c>
      <c r="EP36" s="286">
        <v>0</v>
      </c>
      <c r="EQ36" s="286">
        <v>0</v>
      </c>
      <c r="ER36" s="286">
        <v>0</v>
      </c>
      <c r="ES36" s="286">
        <v>0</v>
      </c>
      <c r="ET36" s="274">
        <f t="shared" si="26"/>
        <v>0</v>
      </c>
      <c r="EU36" s="276">
        <f t="shared" si="27"/>
        <v>0</v>
      </c>
    </row>
    <row r="37" spans="1:151" ht="16.5" thickTop="1" thickBot="1" x14ac:dyDescent="0.3">
      <c r="A37" s="279">
        <v>26</v>
      </c>
      <c r="B37" s="280">
        <v>734879</v>
      </c>
      <c r="C37" s="281" t="s">
        <v>85</v>
      </c>
      <c r="D37" s="281" t="s">
        <v>86</v>
      </c>
      <c r="E37" s="282">
        <v>139.5</v>
      </c>
      <c r="F37" s="283">
        <v>289</v>
      </c>
      <c r="G37" s="268">
        <v>4</v>
      </c>
      <c r="H37" s="269">
        <v>0</v>
      </c>
      <c r="I37" s="269">
        <v>1</v>
      </c>
      <c r="J37" s="269">
        <v>0</v>
      </c>
      <c r="K37" s="268">
        <v>0</v>
      </c>
      <c r="L37" s="269">
        <v>0</v>
      </c>
      <c r="M37" s="269">
        <v>0</v>
      </c>
      <c r="N37" s="269">
        <v>0</v>
      </c>
      <c r="O37" s="269">
        <v>1</v>
      </c>
      <c r="P37" s="269">
        <f t="shared" si="0"/>
        <v>6</v>
      </c>
      <c r="Q37" s="270">
        <f t="shared" si="2"/>
        <v>5</v>
      </c>
      <c r="R37" s="270">
        <f t="shared" si="1"/>
        <v>1</v>
      </c>
      <c r="S37" s="271">
        <f t="shared" si="3"/>
        <v>0.66666666666666663</v>
      </c>
      <c r="T37" s="284">
        <v>0</v>
      </c>
      <c r="U37" s="280">
        <v>0</v>
      </c>
      <c r="V37" s="285">
        <v>0</v>
      </c>
      <c r="W37" s="285">
        <v>0</v>
      </c>
      <c r="X37" s="285">
        <v>0</v>
      </c>
      <c r="Y37" s="285">
        <v>0</v>
      </c>
      <c r="Z37" s="286">
        <v>0</v>
      </c>
      <c r="AA37" s="286">
        <v>0</v>
      </c>
      <c r="AB37" s="286">
        <v>0</v>
      </c>
      <c r="AC37" s="274">
        <f t="shared" si="4"/>
        <v>0</v>
      </c>
      <c r="AD37" s="275">
        <f t="shared" si="5"/>
        <v>0</v>
      </c>
      <c r="AE37" s="279">
        <v>2</v>
      </c>
      <c r="AF37" s="280">
        <v>0</v>
      </c>
      <c r="AG37" s="286">
        <v>0</v>
      </c>
      <c r="AH37" s="286">
        <v>0</v>
      </c>
      <c r="AI37" s="286">
        <v>0</v>
      </c>
      <c r="AJ37" s="286">
        <v>0</v>
      </c>
      <c r="AK37" s="286">
        <v>0</v>
      </c>
      <c r="AL37" s="286">
        <v>0</v>
      </c>
      <c r="AM37" s="286">
        <v>0</v>
      </c>
      <c r="AN37" s="274">
        <f t="shared" si="6"/>
        <v>2</v>
      </c>
      <c r="AO37" s="276">
        <f t="shared" si="7"/>
        <v>0.22222222222222221</v>
      </c>
      <c r="AP37" s="279">
        <v>0</v>
      </c>
      <c r="AQ37" s="280">
        <v>0</v>
      </c>
      <c r="AR37" s="286">
        <v>0</v>
      </c>
      <c r="AS37" s="286">
        <v>0</v>
      </c>
      <c r="AT37" s="286">
        <v>0</v>
      </c>
      <c r="AU37" s="286">
        <v>0</v>
      </c>
      <c r="AV37" s="286">
        <v>0</v>
      </c>
      <c r="AW37" s="286">
        <v>0</v>
      </c>
      <c r="AX37" s="286">
        <v>0</v>
      </c>
      <c r="AY37" s="274">
        <f t="shared" si="8"/>
        <v>0</v>
      </c>
      <c r="AZ37" s="276">
        <f t="shared" si="9"/>
        <v>0</v>
      </c>
      <c r="BA37" s="287">
        <v>0</v>
      </c>
      <c r="BB37" s="280">
        <v>0</v>
      </c>
      <c r="BC37" s="286">
        <v>1</v>
      </c>
      <c r="BD37" s="286">
        <v>0</v>
      </c>
      <c r="BE37" s="286">
        <v>0</v>
      </c>
      <c r="BF37" s="286">
        <v>0</v>
      </c>
      <c r="BG37" s="286">
        <v>0</v>
      </c>
      <c r="BH37" s="286">
        <v>0</v>
      </c>
      <c r="BI37" s="286">
        <v>0</v>
      </c>
      <c r="BJ37" s="274">
        <f t="shared" si="10"/>
        <v>1</v>
      </c>
      <c r="BK37" s="275">
        <f t="shared" si="11"/>
        <v>0.125</v>
      </c>
      <c r="BL37" s="279">
        <v>0</v>
      </c>
      <c r="BM37" s="280">
        <v>0</v>
      </c>
      <c r="BN37" s="286">
        <v>0</v>
      </c>
      <c r="BO37" s="286">
        <v>0</v>
      </c>
      <c r="BP37" s="286">
        <v>0</v>
      </c>
      <c r="BQ37" s="286">
        <v>0</v>
      </c>
      <c r="BR37" s="286">
        <v>0</v>
      </c>
      <c r="BS37" s="286">
        <v>0</v>
      </c>
      <c r="BT37" s="286">
        <v>0</v>
      </c>
      <c r="BU37" s="274">
        <f t="shared" si="12"/>
        <v>0</v>
      </c>
      <c r="BV37" s="276">
        <f t="shared" si="13"/>
        <v>0</v>
      </c>
      <c r="BW37" s="287">
        <v>0</v>
      </c>
      <c r="BX37" s="288">
        <v>0</v>
      </c>
      <c r="BY37" s="289">
        <v>0</v>
      </c>
      <c r="BZ37" s="289">
        <v>0</v>
      </c>
      <c r="CA37" s="289">
        <v>0</v>
      </c>
      <c r="CB37" s="289">
        <v>0</v>
      </c>
      <c r="CC37" s="289">
        <v>0</v>
      </c>
      <c r="CD37" s="289">
        <v>0</v>
      </c>
      <c r="CE37" s="289">
        <v>1</v>
      </c>
      <c r="CF37" s="274">
        <f t="shared" si="14"/>
        <v>1</v>
      </c>
      <c r="CG37" s="276">
        <f t="shared" si="15"/>
        <v>0.1111111111111111</v>
      </c>
      <c r="CH37" s="279">
        <v>2</v>
      </c>
      <c r="CI37" s="280">
        <v>0</v>
      </c>
      <c r="CJ37" s="286">
        <v>0</v>
      </c>
      <c r="CK37" s="286">
        <v>0</v>
      </c>
      <c r="CL37" s="286">
        <v>0</v>
      </c>
      <c r="CM37" s="286">
        <v>0</v>
      </c>
      <c r="CN37" s="286">
        <v>0</v>
      </c>
      <c r="CO37" s="286">
        <v>0</v>
      </c>
      <c r="CP37" s="286">
        <v>0</v>
      </c>
      <c r="CQ37" s="274">
        <f t="shared" si="16"/>
        <v>2</v>
      </c>
      <c r="CR37" s="276">
        <f t="shared" si="17"/>
        <v>0.22222222222222221</v>
      </c>
      <c r="CS37" s="284">
        <v>0</v>
      </c>
      <c r="CT37" s="280">
        <v>0</v>
      </c>
      <c r="CU37" s="286">
        <v>0</v>
      </c>
      <c r="CV37" s="286">
        <v>0</v>
      </c>
      <c r="CW37" s="286">
        <v>0</v>
      </c>
      <c r="CX37" s="286">
        <v>0</v>
      </c>
      <c r="CY37" s="286">
        <v>0</v>
      </c>
      <c r="CZ37" s="286">
        <v>0</v>
      </c>
      <c r="DA37" s="286">
        <v>0</v>
      </c>
      <c r="DB37" s="274">
        <f t="shared" si="18"/>
        <v>0</v>
      </c>
      <c r="DC37" s="275">
        <f t="shared" si="19"/>
        <v>0</v>
      </c>
      <c r="DD37" s="279">
        <v>0</v>
      </c>
      <c r="DE37" s="280">
        <v>0</v>
      </c>
      <c r="DF37" s="286">
        <v>0</v>
      </c>
      <c r="DG37" s="286">
        <v>0</v>
      </c>
      <c r="DH37" s="286">
        <v>0</v>
      </c>
      <c r="DI37" s="286">
        <v>0</v>
      </c>
      <c r="DJ37" s="286">
        <v>0</v>
      </c>
      <c r="DK37" s="286">
        <v>0</v>
      </c>
      <c r="DL37" s="286">
        <v>0</v>
      </c>
      <c r="DM37" s="274">
        <f t="shared" si="20"/>
        <v>0</v>
      </c>
      <c r="DN37" s="276">
        <f t="shared" si="21"/>
        <v>0</v>
      </c>
      <c r="DO37" s="279">
        <v>0</v>
      </c>
      <c r="DP37" s="280">
        <v>0</v>
      </c>
      <c r="DQ37" s="286">
        <v>0</v>
      </c>
      <c r="DR37" s="286">
        <v>0</v>
      </c>
      <c r="DS37" s="286">
        <v>0</v>
      </c>
      <c r="DT37" s="286">
        <v>0</v>
      </c>
      <c r="DU37" s="286">
        <v>0</v>
      </c>
      <c r="DV37" s="286">
        <v>0</v>
      </c>
      <c r="DW37" s="286">
        <v>0</v>
      </c>
      <c r="DX37" s="274">
        <f t="shared" si="22"/>
        <v>0</v>
      </c>
      <c r="DY37" s="276">
        <f t="shared" si="23"/>
        <v>0</v>
      </c>
      <c r="DZ37" s="279">
        <v>0</v>
      </c>
      <c r="EA37" s="280">
        <v>0</v>
      </c>
      <c r="EB37" s="286">
        <v>0</v>
      </c>
      <c r="EC37" s="286">
        <v>0</v>
      </c>
      <c r="ED37" s="286">
        <v>0</v>
      </c>
      <c r="EE37" s="286">
        <v>0</v>
      </c>
      <c r="EF37" s="286">
        <v>0</v>
      </c>
      <c r="EG37" s="286">
        <v>0</v>
      </c>
      <c r="EH37" s="286">
        <v>0</v>
      </c>
      <c r="EI37" s="274">
        <f t="shared" si="24"/>
        <v>0</v>
      </c>
      <c r="EJ37" s="275">
        <f t="shared" si="25"/>
        <v>0</v>
      </c>
      <c r="EK37" s="279">
        <v>0</v>
      </c>
      <c r="EL37" s="280">
        <v>0</v>
      </c>
      <c r="EM37" s="286">
        <v>0</v>
      </c>
      <c r="EN37" s="286">
        <v>0</v>
      </c>
      <c r="EO37" s="286">
        <v>0</v>
      </c>
      <c r="EP37" s="286">
        <v>0</v>
      </c>
      <c r="EQ37" s="286">
        <v>0</v>
      </c>
      <c r="ER37" s="286">
        <v>0</v>
      </c>
      <c r="ES37" s="286">
        <v>0</v>
      </c>
      <c r="ET37" s="274">
        <f t="shared" si="26"/>
        <v>0</v>
      </c>
      <c r="EU37" s="276">
        <f t="shared" si="27"/>
        <v>0</v>
      </c>
    </row>
    <row r="38" spans="1:151" ht="16.5" thickTop="1" thickBot="1" x14ac:dyDescent="0.3">
      <c r="A38" s="279">
        <v>27</v>
      </c>
      <c r="B38" s="280">
        <v>734880</v>
      </c>
      <c r="C38" s="281" t="s">
        <v>87</v>
      </c>
      <c r="D38" s="281" t="s">
        <v>88</v>
      </c>
      <c r="E38" s="282">
        <v>139.5</v>
      </c>
      <c r="F38" s="283">
        <v>289</v>
      </c>
      <c r="G38" s="268">
        <v>0</v>
      </c>
      <c r="H38" s="269">
        <v>0</v>
      </c>
      <c r="I38" s="269">
        <v>0</v>
      </c>
      <c r="J38" s="269">
        <v>0</v>
      </c>
      <c r="K38" s="268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f t="shared" si="0"/>
        <v>0</v>
      </c>
      <c r="Q38" s="270">
        <f t="shared" si="2"/>
        <v>0</v>
      </c>
      <c r="R38" s="270">
        <f t="shared" si="1"/>
        <v>0</v>
      </c>
      <c r="S38" s="271">
        <f t="shared" si="3"/>
        <v>0</v>
      </c>
      <c r="T38" s="284">
        <v>0</v>
      </c>
      <c r="U38" s="280">
        <v>0</v>
      </c>
      <c r="V38" s="285">
        <v>0</v>
      </c>
      <c r="W38" s="285">
        <v>0</v>
      </c>
      <c r="X38" s="285">
        <v>0</v>
      </c>
      <c r="Y38" s="285">
        <v>0</v>
      </c>
      <c r="Z38" s="286">
        <v>0</v>
      </c>
      <c r="AA38" s="286">
        <v>0</v>
      </c>
      <c r="AB38" s="286">
        <v>0</v>
      </c>
      <c r="AC38" s="274">
        <f t="shared" si="4"/>
        <v>0</v>
      </c>
      <c r="AD38" s="275">
        <f t="shared" si="5"/>
        <v>0</v>
      </c>
      <c r="AE38" s="279">
        <v>0</v>
      </c>
      <c r="AF38" s="280">
        <v>0</v>
      </c>
      <c r="AG38" s="286">
        <v>0</v>
      </c>
      <c r="AH38" s="286">
        <v>0</v>
      </c>
      <c r="AI38" s="286">
        <v>0</v>
      </c>
      <c r="AJ38" s="286">
        <v>0</v>
      </c>
      <c r="AK38" s="286">
        <v>0</v>
      </c>
      <c r="AL38" s="286">
        <v>0</v>
      </c>
      <c r="AM38" s="286">
        <v>0</v>
      </c>
      <c r="AN38" s="274">
        <f t="shared" si="6"/>
        <v>0</v>
      </c>
      <c r="AO38" s="276">
        <f t="shared" si="7"/>
        <v>0</v>
      </c>
      <c r="AP38" s="279">
        <v>0</v>
      </c>
      <c r="AQ38" s="280">
        <v>0</v>
      </c>
      <c r="AR38" s="286">
        <v>0</v>
      </c>
      <c r="AS38" s="286">
        <v>0</v>
      </c>
      <c r="AT38" s="286">
        <v>0</v>
      </c>
      <c r="AU38" s="286">
        <v>0</v>
      </c>
      <c r="AV38" s="286">
        <v>0</v>
      </c>
      <c r="AW38" s="286">
        <v>0</v>
      </c>
      <c r="AX38" s="286">
        <v>0</v>
      </c>
      <c r="AY38" s="274">
        <f t="shared" si="8"/>
        <v>0</v>
      </c>
      <c r="AZ38" s="276">
        <f t="shared" si="9"/>
        <v>0</v>
      </c>
      <c r="BA38" s="287">
        <v>0</v>
      </c>
      <c r="BB38" s="280">
        <v>0</v>
      </c>
      <c r="BC38" s="286">
        <v>0</v>
      </c>
      <c r="BD38" s="286">
        <v>0</v>
      </c>
      <c r="BE38" s="286">
        <v>-1</v>
      </c>
      <c r="BF38" s="286">
        <v>0</v>
      </c>
      <c r="BG38" s="286">
        <v>0</v>
      </c>
      <c r="BH38" s="286">
        <v>0</v>
      </c>
      <c r="BI38" s="286">
        <v>0</v>
      </c>
      <c r="BJ38" s="274">
        <f t="shared" si="10"/>
        <v>-1</v>
      </c>
      <c r="BK38" s="275">
        <f t="shared" si="11"/>
        <v>-0.125</v>
      </c>
      <c r="BL38" s="279">
        <v>0</v>
      </c>
      <c r="BM38" s="280">
        <v>0</v>
      </c>
      <c r="BN38" s="286">
        <v>0</v>
      </c>
      <c r="BO38" s="286">
        <v>0</v>
      </c>
      <c r="BP38" s="286">
        <v>1</v>
      </c>
      <c r="BQ38" s="286">
        <v>0</v>
      </c>
      <c r="BR38" s="286">
        <v>0</v>
      </c>
      <c r="BS38" s="286">
        <v>0</v>
      </c>
      <c r="BT38" s="286">
        <v>0</v>
      </c>
      <c r="BU38" s="274">
        <f t="shared" si="12"/>
        <v>1</v>
      </c>
      <c r="BV38" s="276">
        <f t="shared" si="13"/>
        <v>0.1111111111111111</v>
      </c>
      <c r="BW38" s="287">
        <v>0</v>
      </c>
      <c r="BX38" s="288">
        <v>0</v>
      </c>
      <c r="BY38" s="289">
        <v>0</v>
      </c>
      <c r="BZ38" s="289">
        <v>0</v>
      </c>
      <c r="CA38" s="289">
        <v>0</v>
      </c>
      <c r="CB38" s="289">
        <v>0</v>
      </c>
      <c r="CC38" s="289">
        <v>0</v>
      </c>
      <c r="CD38" s="289">
        <v>0</v>
      </c>
      <c r="CE38" s="289">
        <v>0</v>
      </c>
      <c r="CF38" s="274">
        <f t="shared" si="14"/>
        <v>0</v>
      </c>
      <c r="CG38" s="276">
        <f t="shared" si="15"/>
        <v>0</v>
      </c>
      <c r="CH38" s="279">
        <v>0</v>
      </c>
      <c r="CI38" s="280">
        <v>0</v>
      </c>
      <c r="CJ38" s="286">
        <v>0</v>
      </c>
      <c r="CK38" s="286">
        <v>0</v>
      </c>
      <c r="CL38" s="286">
        <v>0</v>
      </c>
      <c r="CM38" s="286">
        <v>0</v>
      </c>
      <c r="CN38" s="286">
        <v>0</v>
      </c>
      <c r="CO38" s="286">
        <v>0</v>
      </c>
      <c r="CP38" s="286">
        <v>0</v>
      </c>
      <c r="CQ38" s="274">
        <f t="shared" si="16"/>
        <v>0</v>
      </c>
      <c r="CR38" s="276">
        <f t="shared" si="17"/>
        <v>0</v>
      </c>
      <c r="CS38" s="284">
        <v>0</v>
      </c>
      <c r="CT38" s="280">
        <v>0</v>
      </c>
      <c r="CU38" s="286">
        <v>0</v>
      </c>
      <c r="CV38" s="286">
        <v>0</v>
      </c>
      <c r="CW38" s="286">
        <v>0</v>
      </c>
      <c r="CX38" s="286">
        <v>0</v>
      </c>
      <c r="CY38" s="286">
        <v>0</v>
      </c>
      <c r="CZ38" s="286">
        <v>0</v>
      </c>
      <c r="DA38" s="286">
        <v>0</v>
      </c>
      <c r="DB38" s="274">
        <f t="shared" si="18"/>
        <v>0</v>
      </c>
      <c r="DC38" s="275">
        <f t="shared" si="19"/>
        <v>0</v>
      </c>
      <c r="DD38" s="279">
        <v>0</v>
      </c>
      <c r="DE38" s="280">
        <v>0</v>
      </c>
      <c r="DF38" s="286">
        <v>0</v>
      </c>
      <c r="DG38" s="286">
        <v>0</v>
      </c>
      <c r="DH38" s="286">
        <v>0</v>
      </c>
      <c r="DI38" s="286">
        <v>0</v>
      </c>
      <c r="DJ38" s="286">
        <v>0</v>
      </c>
      <c r="DK38" s="286">
        <v>0</v>
      </c>
      <c r="DL38" s="286">
        <v>0</v>
      </c>
      <c r="DM38" s="274">
        <f t="shared" si="20"/>
        <v>0</v>
      </c>
      <c r="DN38" s="276">
        <f t="shared" si="21"/>
        <v>0</v>
      </c>
      <c r="DO38" s="279">
        <v>0</v>
      </c>
      <c r="DP38" s="280">
        <v>0</v>
      </c>
      <c r="DQ38" s="286">
        <v>0</v>
      </c>
      <c r="DR38" s="286">
        <v>0</v>
      </c>
      <c r="DS38" s="286">
        <v>0</v>
      </c>
      <c r="DT38" s="286">
        <v>0</v>
      </c>
      <c r="DU38" s="286">
        <v>0</v>
      </c>
      <c r="DV38" s="286">
        <v>0</v>
      </c>
      <c r="DW38" s="286">
        <v>0</v>
      </c>
      <c r="DX38" s="274">
        <f t="shared" si="22"/>
        <v>0</v>
      </c>
      <c r="DY38" s="276">
        <f t="shared" si="23"/>
        <v>0</v>
      </c>
      <c r="DZ38" s="279">
        <v>0</v>
      </c>
      <c r="EA38" s="280">
        <v>0</v>
      </c>
      <c r="EB38" s="286">
        <v>0</v>
      </c>
      <c r="EC38" s="286">
        <v>0</v>
      </c>
      <c r="ED38" s="286">
        <v>0</v>
      </c>
      <c r="EE38" s="286">
        <v>0</v>
      </c>
      <c r="EF38" s="286">
        <v>0</v>
      </c>
      <c r="EG38" s="286">
        <v>0</v>
      </c>
      <c r="EH38" s="286">
        <v>0</v>
      </c>
      <c r="EI38" s="274">
        <f t="shared" si="24"/>
        <v>0</v>
      </c>
      <c r="EJ38" s="275">
        <f t="shared" si="25"/>
        <v>0</v>
      </c>
      <c r="EK38" s="279">
        <v>0</v>
      </c>
      <c r="EL38" s="280">
        <v>0</v>
      </c>
      <c r="EM38" s="286">
        <v>0</v>
      </c>
      <c r="EN38" s="286">
        <v>0</v>
      </c>
      <c r="EO38" s="286">
        <v>0</v>
      </c>
      <c r="EP38" s="286">
        <v>0</v>
      </c>
      <c r="EQ38" s="286">
        <v>0</v>
      </c>
      <c r="ER38" s="286">
        <v>0</v>
      </c>
      <c r="ES38" s="286">
        <v>0</v>
      </c>
      <c r="ET38" s="274">
        <f t="shared" si="26"/>
        <v>0</v>
      </c>
      <c r="EU38" s="276">
        <f t="shared" si="27"/>
        <v>0</v>
      </c>
    </row>
    <row r="39" spans="1:151" ht="16.5" thickTop="1" thickBot="1" x14ac:dyDescent="0.3">
      <c r="A39" s="279">
        <v>28</v>
      </c>
      <c r="B39" s="280">
        <v>734881</v>
      </c>
      <c r="C39" s="281" t="s">
        <v>89</v>
      </c>
      <c r="D39" s="281" t="s">
        <v>90</v>
      </c>
      <c r="E39" s="282">
        <v>84.5</v>
      </c>
      <c r="F39" s="283">
        <v>179</v>
      </c>
      <c r="G39" s="268">
        <v>2</v>
      </c>
      <c r="H39" s="269">
        <v>7</v>
      </c>
      <c r="I39" s="269">
        <v>7</v>
      </c>
      <c r="J39" s="269">
        <v>3</v>
      </c>
      <c r="K39" s="268">
        <v>0</v>
      </c>
      <c r="L39" s="269">
        <v>2</v>
      </c>
      <c r="M39" s="269">
        <v>-1</v>
      </c>
      <c r="N39" s="269">
        <v>1</v>
      </c>
      <c r="O39" s="269">
        <v>2</v>
      </c>
      <c r="P39" s="269">
        <f t="shared" si="0"/>
        <v>23</v>
      </c>
      <c r="Q39" s="270">
        <f t="shared" si="2"/>
        <v>19</v>
      </c>
      <c r="R39" s="270">
        <f t="shared" si="1"/>
        <v>4</v>
      </c>
      <c r="S39" s="271">
        <f t="shared" si="3"/>
        <v>2.5555555555555554</v>
      </c>
      <c r="T39" s="284">
        <v>0</v>
      </c>
      <c r="U39" s="280">
        <v>0</v>
      </c>
      <c r="V39" s="285">
        <v>0</v>
      </c>
      <c r="W39" s="285">
        <v>0</v>
      </c>
      <c r="X39" s="285">
        <v>0</v>
      </c>
      <c r="Y39" s="285">
        <v>0</v>
      </c>
      <c r="Z39" s="286">
        <v>0</v>
      </c>
      <c r="AA39" s="286">
        <v>0</v>
      </c>
      <c r="AB39" s="286">
        <v>0</v>
      </c>
      <c r="AC39" s="274">
        <f t="shared" si="4"/>
        <v>0</v>
      </c>
      <c r="AD39" s="275">
        <f t="shared" si="5"/>
        <v>0</v>
      </c>
      <c r="AE39" s="279">
        <v>0</v>
      </c>
      <c r="AF39" s="280">
        <v>0</v>
      </c>
      <c r="AG39" s="286">
        <v>0</v>
      </c>
      <c r="AH39" s="286">
        <v>0</v>
      </c>
      <c r="AI39" s="286">
        <v>0</v>
      </c>
      <c r="AJ39" s="286">
        <v>0</v>
      </c>
      <c r="AK39" s="286">
        <v>0</v>
      </c>
      <c r="AL39" s="286">
        <v>0</v>
      </c>
      <c r="AM39" s="286">
        <v>0</v>
      </c>
      <c r="AN39" s="274">
        <f t="shared" si="6"/>
        <v>0</v>
      </c>
      <c r="AO39" s="276">
        <f t="shared" si="7"/>
        <v>0</v>
      </c>
      <c r="AP39" s="279">
        <v>0</v>
      </c>
      <c r="AQ39" s="280">
        <v>0</v>
      </c>
      <c r="AR39" s="286">
        <v>0</v>
      </c>
      <c r="AS39" s="286">
        <v>0</v>
      </c>
      <c r="AT39" s="286">
        <v>0</v>
      </c>
      <c r="AU39" s="286">
        <v>0</v>
      </c>
      <c r="AV39" s="286">
        <v>0</v>
      </c>
      <c r="AW39" s="286">
        <v>0</v>
      </c>
      <c r="AX39" s="286">
        <v>0</v>
      </c>
      <c r="AY39" s="274">
        <f t="shared" si="8"/>
        <v>0</v>
      </c>
      <c r="AZ39" s="276">
        <f t="shared" si="9"/>
        <v>0</v>
      </c>
      <c r="BA39" s="290">
        <v>0</v>
      </c>
      <c r="BB39" s="280">
        <v>0</v>
      </c>
      <c r="BC39" s="286">
        <v>5</v>
      </c>
      <c r="BD39" s="286">
        <v>3</v>
      </c>
      <c r="BE39" s="286">
        <v>2</v>
      </c>
      <c r="BF39" s="286">
        <v>2</v>
      </c>
      <c r="BG39" s="286">
        <v>-1</v>
      </c>
      <c r="BH39" s="286">
        <v>1</v>
      </c>
      <c r="BI39" s="286">
        <v>1</v>
      </c>
      <c r="BJ39" s="274">
        <f t="shared" si="10"/>
        <v>13</v>
      </c>
      <c r="BK39" s="275">
        <f t="shared" si="11"/>
        <v>1.5</v>
      </c>
      <c r="BL39" s="279">
        <v>0</v>
      </c>
      <c r="BM39" s="280">
        <v>1</v>
      </c>
      <c r="BN39" s="286">
        <v>0</v>
      </c>
      <c r="BO39" s="286">
        <v>0</v>
      </c>
      <c r="BP39" s="286">
        <v>0</v>
      </c>
      <c r="BQ39" s="286">
        <v>0</v>
      </c>
      <c r="BR39" s="286">
        <v>0</v>
      </c>
      <c r="BS39" s="286">
        <v>0</v>
      </c>
      <c r="BT39" s="286">
        <v>0</v>
      </c>
      <c r="BU39" s="274">
        <f t="shared" si="12"/>
        <v>1</v>
      </c>
      <c r="BV39" s="276">
        <f t="shared" si="13"/>
        <v>0.1111111111111111</v>
      </c>
      <c r="BW39" s="290">
        <v>2</v>
      </c>
      <c r="BX39" s="288">
        <v>6</v>
      </c>
      <c r="BY39" s="289">
        <v>1</v>
      </c>
      <c r="BZ39" s="289">
        <v>0</v>
      </c>
      <c r="CA39" s="289">
        <v>0</v>
      </c>
      <c r="CB39" s="289">
        <v>0</v>
      </c>
      <c r="CC39" s="289">
        <v>0</v>
      </c>
      <c r="CD39" s="289">
        <v>0</v>
      </c>
      <c r="CE39" s="289">
        <v>1</v>
      </c>
      <c r="CF39" s="274">
        <f t="shared" si="14"/>
        <v>10</v>
      </c>
      <c r="CG39" s="276">
        <f t="shared" si="15"/>
        <v>1.1111111111111112</v>
      </c>
      <c r="CH39" s="279">
        <v>0</v>
      </c>
      <c r="CI39" s="280">
        <v>0</v>
      </c>
      <c r="CJ39" s="286">
        <v>0</v>
      </c>
      <c r="CK39" s="286">
        <v>0</v>
      </c>
      <c r="CL39" s="286">
        <v>0</v>
      </c>
      <c r="CM39" s="286">
        <v>0</v>
      </c>
      <c r="CN39" s="286">
        <v>0</v>
      </c>
      <c r="CO39" s="286">
        <v>0</v>
      </c>
      <c r="CP39" s="286">
        <v>0</v>
      </c>
      <c r="CQ39" s="274">
        <f t="shared" si="16"/>
        <v>0</v>
      </c>
      <c r="CR39" s="276">
        <f t="shared" si="17"/>
        <v>0</v>
      </c>
      <c r="CS39" s="284">
        <v>0</v>
      </c>
      <c r="CT39" s="280">
        <v>0</v>
      </c>
      <c r="CU39" s="286">
        <v>0</v>
      </c>
      <c r="CV39" s="286">
        <v>0</v>
      </c>
      <c r="CW39" s="286">
        <v>0</v>
      </c>
      <c r="CX39" s="286">
        <v>0</v>
      </c>
      <c r="CY39" s="286">
        <v>0</v>
      </c>
      <c r="CZ39" s="286">
        <v>0</v>
      </c>
      <c r="DA39" s="286">
        <v>0</v>
      </c>
      <c r="DB39" s="274">
        <f t="shared" si="18"/>
        <v>0</v>
      </c>
      <c r="DC39" s="275">
        <f t="shared" si="19"/>
        <v>0</v>
      </c>
      <c r="DD39" s="279">
        <v>0</v>
      </c>
      <c r="DE39" s="280">
        <v>0</v>
      </c>
      <c r="DF39" s="286">
        <v>1</v>
      </c>
      <c r="DG39" s="286">
        <v>0</v>
      </c>
      <c r="DH39" s="286">
        <v>-2</v>
      </c>
      <c r="DI39" s="286">
        <v>0</v>
      </c>
      <c r="DJ39" s="286">
        <v>0</v>
      </c>
      <c r="DK39" s="286">
        <v>0</v>
      </c>
      <c r="DL39" s="286">
        <v>0</v>
      </c>
      <c r="DM39" s="274">
        <f t="shared" si="20"/>
        <v>-1</v>
      </c>
      <c r="DN39" s="276">
        <f t="shared" si="21"/>
        <v>-0.1111111111111111</v>
      </c>
      <c r="DO39" s="279">
        <v>0</v>
      </c>
      <c r="DP39" s="280">
        <v>0</v>
      </c>
      <c r="DQ39" s="286">
        <v>0</v>
      </c>
      <c r="DR39" s="286">
        <v>0</v>
      </c>
      <c r="DS39" s="286">
        <v>0</v>
      </c>
      <c r="DT39" s="286">
        <v>0</v>
      </c>
      <c r="DU39" s="286">
        <v>0</v>
      </c>
      <c r="DV39" s="286">
        <v>0</v>
      </c>
      <c r="DW39" s="286">
        <v>0</v>
      </c>
      <c r="DX39" s="274">
        <f t="shared" si="22"/>
        <v>0</v>
      </c>
      <c r="DY39" s="276">
        <f t="shared" si="23"/>
        <v>0</v>
      </c>
      <c r="DZ39" s="279">
        <v>0</v>
      </c>
      <c r="EA39" s="280">
        <v>0</v>
      </c>
      <c r="EB39" s="286">
        <v>0</v>
      </c>
      <c r="EC39" s="286">
        <v>0</v>
      </c>
      <c r="ED39" s="286">
        <v>0</v>
      </c>
      <c r="EE39" s="286">
        <v>0</v>
      </c>
      <c r="EF39" s="286">
        <v>0</v>
      </c>
      <c r="EG39" s="286">
        <v>0</v>
      </c>
      <c r="EH39" s="286">
        <v>0</v>
      </c>
      <c r="EI39" s="274">
        <f t="shared" si="24"/>
        <v>0</v>
      </c>
      <c r="EJ39" s="275">
        <f t="shared" si="25"/>
        <v>0</v>
      </c>
      <c r="EK39" s="279">
        <v>0</v>
      </c>
      <c r="EL39" s="280">
        <v>0</v>
      </c>
      <c r="EM39" s="286">
        <v>0</v>
      </c>
      <c r="EN39" s="286">
        <v>0</v>
      </c>
      <c r="EO39" s="286">
        <v>0</v>
      </c>
      <c r="EP39" s="286">
        <v>0</v>
      </c>
      <c r="EQ39" s="286">
        <v>0</v>
      </c>
      <c r="ER39" s="286">
        <v>0</v>
      </c>
      <c r="ES39" s="286">
        <v>0</v>
      </c>
      <c r="ET39" s="274">
        <f t="shared" si="26"/>
        <v>0</v>
      </c>
      <c r="EU39" s="276">
        <f t="shared" si="27"/>
        <v>0</v>
      </c>
    </row>
    <row r="40" spans="1:151" ht="16.5" thickTop="1" thickBot="1" x14ac:dyDescent="0.3">
      <c r="A40" s="279">
        <v>29</v>
      </c>
      <c r="B40" s="280">
        <v>734882</v>
      </c>
      <c r="C40" s="281" t="s">
        <v>91</v>
      </c>
      <c r="D40" s="281" t="s">
        <v>92</v>
      </c>
      <c r="E40" s="282">
        <v>64.5</v>
      </c>
      <c r="F40" s="283">
        <v>139</v>
      </c>
      <c r="G40" s="268">
        <v>3</v>
      </c>
      <c r="H40" s="269">
        <v>0</v>
      </c>
      <c r="I40" s="269">
        <v>1</v>
      </c>
      <c r="J40" s="269">
        <v>0</v>
      </c>
      <c r="K40" s="268">
        <v>0</v>
      </c>
      <c r="L40" s="269">
        <v>0</v>
      </c>
      <c r="M40" s="269">
        <v>1</v>
      </c>
      <c r="N40" s="269">
        <v>0</v>
      </c>
      <c r="O40" s="269">
        <v>2</v>
      </c>
      <c r="P40" s="269">
        <f t="shared" si="0"/>
        <v>7</v>
      </c>
      <c r="Q40" s="270">
        <f t="shared" si="2"/>
        <v>4</v>
      </c>
      <c r="R40" s="270">
        <f t="shared" si="1"/>
        <v>3</v>
      </c>
      <c r="S40" s="271">
        <f t="shared" si="3"/>
        <v>0.77777777777777779</v>
      </c>
      <c r="T40" s="284">
        <v>0</v>
      </c>
      <c r="U40" s="280">
        <v>0</v>
      </c>
      <c r="V40" s="285">
        <v>0</v>
      </c>
      <c r="W40" s="285">
        <v>0</v>
      </c>
      <c r="X40" s="285">
        <v>0</v>
      </c>
      <c r="Y40" s="285">
        <v>0</v>
      </c>
      <c r="Z40" s="286">
        <v>0</v>
      </c>
      <c r="AA40" s="286">
        <v>0</v>
      </c>
      <c r="AB40" s="286">
        <v>0</v>
      </c>
      <c r="AC40" s="274">
        <f t="shared" si="4"/>
        <v>0</v>
      </c>
      <c r="AD40" s="275">
        <f t="shared" si="5"/>
        <v>0</v>
      </c>
      <c r="AE40" s="279">
        <v>0</v>
      </c>
      <c r="AF40" s="280">
        <v>0</v>
      </c>
      <c r="AG40" s="286">
        <v>1</v>
      </c>
      <c r="AH40" s="286">
        <v>0</v>
      </c>
      <c r="AI40" s="286">
        <v>0</v>
      </c>
      <c r="AJ40" s="286">
        <v>0</v>
      </c>
      <c r="AK40" s="286">
        <v>0</v>
      </c>
      <c r="AL40" s="286">
        <v>0</v>
      </c>
      <c r="AM40" s="286">
        <v>0</v>
      </c>
      <c r="AN40" s="274">
        <f t="shared" si="6"/>
        <v>1</v>
      </c>
      <c r="AO40" s="276">
        <f t="shared" si="7"/>
        <v>0.1111111111111111</v>
      </c>
      <c r="AP40" s="279">
        <v>0</v>
      </c>
      <c r="AQ40" s="280">
        <v>0</v>
      </c>
      <c r="AR40" s="286">
        <v>0</v>
      </c>
      <c r="AS40" s="286">
        <v>0</v>
      </c>
      <c r="AT40" s="286">
        <v>0</v>
      </c>
      <c r="AU40" s="286">
        <v>0</v>
      </c>
      <c r="AV40" s="286">
        <v>0</v>
      </c>
      <c r="AW40" s="286">
        <v>0</v>
      </c>
      <c r="AX40" s="286">
        <v>0</v>
      </c>
      <c r="AY40" s="274">
        <f t="shared" si="8"/>
        <v>0</v>
      </c>
      <c r="AZ40" s="276">
        <f t="shared" si="9"/>
        <v>0</v>
      </c>
      <c r="BA40" s="287">
        <v>1</v>
      </c>
      <c r="BB40" s="280">
        <v>0</v>
      </c>
      <c r="BC40" s="286">
        <v>0</v>
      </c>
      <c r="BD40" s="286">
        <v>0</v>
      </c>
      <c r="BE40" s="286">
        <v>0</v>
      </c>
      <c r="BF40" s="286">
        <v>0</v>
      </c>
      <c r="BG40" s="286">
        <v>0</v>
      </c>
      <c r="BH40" s="286">
        <v>0</v>
      </c>
      <c r="BI40" s="286">
        <v>0</v>
      </c>
      <c r="BJ40" s="274">
        <f t="shared" si="10"/>
        <v>1</v>
      </c>
      <c r="BK40" s="275">
        <f t="shared" si="11"/>
        <v>0.125</v>
      </c>
      <c r="BL40" s="279">
        <v>0</v>
      </c>
      <c r="BM40" s="280">
        <v>0</v>
      </c>
      <c r="BN40" s="286">
        <v>0</v>
      </c>
      <c r="BO40" s="286">
        <v>0</v>
      </c>
      <c r="BP40" s="286">
        <v>0</v>
      </c>
      <c r="BQ40" s="286">
        <v>0</v>
      </c>
      <c r="BR40" s="286">
        <v>0</v>
      </c>
      <c r="BS40" s="286">
        <v>0</v>
      </c>
      <c r="BT40" s="286">
        <v>0</v>
      </c>
      <c r="BU40" s="274">
        <f t="shared" si="12"/>
        <v>0</v>
      </c>
      <c r="BV40" s="276">
        <f t="shared" si="13"/>
        <v>0</v>
      </c>
      <c r="BW40" s="287">
        <v>2</v>
      </c>
      <c r="BX40" s="288">
        <v>0</v>
      </c>
      <c r="BY40" s="289">
        <v>0</v>
      </c>
      <c r="BZ40" s="289">
        <v>0</v>
      </c>
      <c r="CA40" s="289">
        <v>0</v>
      </c>
      <c r="CB40" s="289">
        <v>0</v>
      </c>
      <c r="CC40" s="289">
        <v>0</v>
      </c>
      <c r="CD40" s="289">
        <v>0</v>
      </c>
      <c r="CE40" s="289">
        <v>2</v>
      </c>
      <c r="CF40" s="274">
        <f t="shared" si="14"/>
        <v>4</v>
      </c>
      <c r="CG40" s="276">
        <f t="shared" si="15"/>
        <v>0.44444444444444442</v>
      </c>
      <c r="CH40" s="279">
        <v>0</v>
      </c>
      <c r="CI40" s="280">
        <v>0</v>
      </c>
      <c r="CJ40" s="286">
        <v>0</v>
      </c>
      <c r="CK40" s="286">
        <v>0</v>
      </c>
      <c r="CL40" s="286">
        <v>0</v>
      </c>
      <c r="CM40" s="286">
        <v>0</v>
      </c>
      <c r="CN40" s="286">
        <v>0</v>
      </c>
      <c r="CO40" s="286">
        <v>0</v>
      </c>
      <c r="CP40" s="286">
        <v>0</v>
      </c>
      <c r="CQ40" s="274">
        <f t="shared" si="16"/>
        <v>0</v>
      </c>
      <c r="CR40" s="276">
        <f t="shared" si="17"/>
        <v>0</v>
      </c>
      <c r="CS40" s="284">
        <v>0</v>
      </c>
      <c r="CT40" s="280">
        <v>0</v>
      </c>
      <c r="CU40" s="286">
        <v>0</v>
      </c>
      <c r="CV40" s="286">
        <v>0</v>
      </c>
      <c r="CW40" s="286">
        <v>0</v>
      </c>
      <c r="CX40" s="286">
        <v>0</v>
      </c>
      <c r="CY40" s="286">
        <v>1</v>
      </c>
      <c r="CZ40" s="286">
        <v>0</v>
      </c>
      <c r="DA40" s="286">
        <v>0</v>
      </c>
      <c r="DB40" s="274">
        <f t="shared" si="18"/>
        <v>1</v>
      </c>
      <c r="DC40" s="275">
        <f t="shared" si="19"/>
        <v>0.1111111111111111</v>
      </c>
      <c r="DD40" s="279">
        <v>0</v>
      </c>
      <c r="DE40" s="280">
        <v>0</v>
      </c>
      <c r="DF40" s="286">
        <v>0</v>
      </c>
      <c r="DG40" s="286">
        <v>0</v>
      </c>
      <c r="DH40" s="286">
        <v>0</v>
      </c>
      <c r="DI40" s="286">
        <v>0</v>
      </c>
      <c r="DJ40" s="286">
        <v>0</v>
      </c>
      <c r="DK40" s="286">
        <v>0</v>
      </c>
      <c r="DL40" s="286">
        <v>0</v>
      </c>
      <c r="DM40" s="274">
        <f t="shared" si="20"/>
        <v>0</v>
      </c>
      <c r="DN40" s="276">
        <f t="shared" si="21"/>
        <v>0</v>
      </c>
      <c r="DO40" s="279">
        <v>0</v>
      </c>
      <c r="DP40" s="280">
        <v>0</v>
      </c>
      <c r="DQ40" s="286">
        <v>0</v>
      </c>
      <c r="DR40" s="286">
        <v>0</v>
      </c>
      <c r="DS40" s="286">
        <v>0</v>
      </c>
      <c r="DT40" s="286">
        <v>0</v>
      </c>
      <c r="DU40" s="286">
        <v>0</v>
      </c>
      <c r="DV40" s="286">
        <v>0</v>
      </c>
      <c r="DW40" s="286">
        <v>0</v>
      </c>
      <c r="DX40" s="274">
        <f t="shared" si="22"/>
        <v>0</v>
      </c>
      <c r="DY40" s="276">
        <f t="shared" si="23"/>
        <v>0</v>
      </c>
      <c r="DZ40" s="279">
        <v>0</v>
      </c>
      <c r="EA40" s="280">
        <v>0</v>
      </c>
      <c r="EB40" s="286">
        <v>0</v>
      </c>
      <c r="EC40" s="286">
        <v>0</v>
      </c>
      <c r="ED40" s="286">
        <v>0</v>
      </c>
      <c r="EE40" s="286">
        <v>0</v>
      </c>
      <c r="EF40" s="286">
        <v>0</v>
      </c>
      <c r="EG40" s="286">
        <v>0</v>
      </c>
      <c r="EH40" s="286">
        <v>0</v>
      </c>
      <c r="EI40" s="274">
        <f t="shared" si="24"/>
        <v>0</v>
      </c>
      <c r="EJ40" s="275">
        <f t="shared" si="25"/>
        <v>0</v>
      </c>
      <c r="EK40" s="279">
        <v>0</v>
      </c>
      <c r="EL40" s="280">
        <v>0</v>
      </c>
      <c r="EM40" s="286">
        <v>0</v>
      </c>
      <c r="EN40" s="286">
        <v>0</v>
      </c>
      <c r="EO40" s="286">
        <v>0</v>
      </c>
      <c r="EP40" s="286">
        <v>0</v>
      </c>
      <c r="EQ40" s="286">
        <v>0</v>
      </c>
      <c r="ER40" s="286">
        <v>0</v>
      </c>
      <c r="ES40" s="286">
        <v>0</v>
      </c>
      <c r="ET40" s="274">
        <f t="shared" si="26"/>
        <v>0</v>
      </c>
      <c r="EU40" s="276">
        <f t="shared" si="27"/>
        <v>0</v>
      </c>
    </row>
    <row r="41" spans="1:151" ht="16.5" thickTop="1" thickBot="1" x14ac:dyDescent="0.3">
      <c r="A41" s="279">
        <v>30</v>
      </c>
      <c r="B41" s="280">
        <v>734883</v>
      </c>
      <c r="C41" s="281" t="s">
        <v>93</v>
      </c>
      <c r="D41" s="281" t="s">
        <v>94</v>
      </c>
      <c r="E41" s="282">
        <v>64.5</v>
      </c>
      <c r="F41" s="283">
        <v>139</v>
      </c>
      <c r="G41" s="268">
        <v>1</v>
      </c>
      <c r="H41" s="269">
        <v>0</v>
      </c>
      <c r="I41" s="269">
        <v>0</v>
      </c>
      <c r="J41" s="269">
        <v>0</v>
      </c>
      <c r="K41" s="268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f t="shared" si="0"/>
        <v>1</v>
      </c>
      <c r="Q41" s="270">
        <f t="shared" si="2"/>
        <v>1</v>
      </c>
      <c r="R41" s="270">
        <f t="shared" si="1"/>
        <v>0</v>
      </c>
      <c r="S41" s="271">
        <f t="shared" si="3"/>
        <v>0.1111111111111111</v>
      </c>
      <c r="T41" s="284">
        <v>0</v>
      </c>
      <c r="U41" s="280">
        <v>0</v>
      </c>
      <c r="V41" s="285">
        <v>0</v>
      </c>
      <c r="W41" s="285">
        <v>0</v>
      </c>
      <c r="X41" s="285">
        <v>0</v>
      </c>
      <c r="Y41" s="285">
        <v>0</v>
      </c>
      <c r="Z41" s="286">
        <v>0</v>
      </c>
      <c r="AA41" s="286">
        <v>0</v>
      </c>
      <c r="AB41" s="286">
        <v>0</v>
      </c>
      <c r="AC41" s="274">
        <f t="shared" si="4"/>
        <v>0</v>
      </c>
      <c r="AD41" s="275">
        <f t="shared" si="5"/>
        <v>0</v>
      </c>
      <c r="AE41" s="279">
        <v>0</v>
      </c>
      <c r="AF41" s="280">
        <v>0</v>
      </c>
      <c r="AG41" s="286">
        <v>0</v>
      </c>
      <c r="AH41" s="286">
        <v>0</v>
      </c>
      <c r="AI41" s="286">
        <v>0</v>
      </c>
      <c r="AJ41" s="286">
        <v>0</v>
      </c>
      <c r="AK41" s="286">
        <v>0</v>
      </c>
      <c r="AL41" s="286">
        <v>0</v>
      </c>
      <c r="AM41" s="286">
        <v>0</v>
      </c>
      <c r="AN41" s="274">
        <f t="shared" si="6"/>
        <v>0</v>
      </c>
      <c r="AO41" s="276">
        <f t="shared" si="7"/>
        <v>0</v>
      </c>
      <c r="AP41" s="279">
        <v>0</v>
      </c>
      <c r="AQ41" s="280">
        <v>0</v>
      </c>
      <c r="AR41" s="286">
        <v>0</v>
      </c>
      <c r="AS41" s="286">
        <v>0</v>
      </c>
      <c r="AT41" s="286">
        <v>0</v>
      </c>
      <c r="AU41" s="286">
        <v>0</v>
      </c>
      <c r="AV41" s="286">
        <v>0</v>
      </c>
      <c r="AW41" s="286">
        <v>0</v>
      </c>
      <c r="AX41" s="286">
        <v>0</v>
      </c>
      <c r="AY41" s="274">
        <f t="shared" si="8"/>
        <v>0</v>
      </c>
      <c r="AZ41" s="276">
        <f t="shared" si="9"/>
        <v>0</v>
      </c>
      <c r="BA41" s="287">
        <v>0</v>
      </c>
      <c r="BB41" s="280">
        <v>0</v>
      </c>
      <c r="BC41" s="286">
        <v>0</v>
      </c>
      <c r="BD41" s="286">
        <v>0</v>
      </c>
      <c r="BE41" s="286">
        <v>0</v>
      </c>
      <c r="BF41" s="286">
        <v>0</v>
      </c>
      <c r="BG41" s="286">
        <v>0</v>
      </c>
      <c r="BH41" s="286">
        <v>0</v>
      </c>
      <c r="BI41" s="286">
        <v>0</v>
      </c>
      <c r="BJ41" s="274">
        <f t="shared" si="10"/>
        <v>0</v>
      </c>
      <c r="BK41" s="275">
        <f t="shared" si="11"/>
        <v>0</v>
      </c>
      <c r="BL41" s="279">
        <v>0</v>
      </c>
      <c r="BM41" s="280">
        <v>0</v>
      </c>
      <c r="BN41" s="286">
        <v>0</v>
      </c>
      <c r="BO41" s="286">
        <v>0</v>
      </c>
      <c r="BP41" s="286">
        <v>0</v>
      </c>
      <c r="BQ41" s="286">
        <v>0</v>
      </c>
      <c r="BR41" s="286">
        <v>0</v>
      </c>
      <c r="BS41" s="286">
        <v>0</v>
      </c>
      <c r="BT41" s="286">
        <v>0</v>
      </c>
      <c r="BU41" s="274">
        <f t="shared" si="12"/>
        <v>0</v>
      </c>
      <c r="BV41" s="276">
        <f t="shared" si="13"/>
        <v>0</v>
      </c>
      <c r="BW41" s="287">
        <v>0</v>
      </c>
      <c r="BX41" s="288">
        <v>0</v>
      </c>
      <c r="BY41" s="289">
        <v>0</v>
      </c>
      <c r="BZ41" s="289">
        <v>0</v>
      </c>
      <c r="CA41" s="289">
        <v>0</v>
      </c>
      <c r="CB41" s="289">
        <v>0</v>
      </c>
      <c r="CC41" s="289">
        <v>0</v>
      </c>
      <c r="CD41" s="289">
        <v>0</v>
      </c>
      <c r="CE41" s="289">
        <v>0</v>
      </c>
      <c r="CF41" s="274">
        <f t="shared" si="14"/>
        <v>0</v>
      </c>
      <c r="CG41" s="276">
        <f t="shared" si="15"/>
        <v>0</v>
      </c>
      <c r="CH41" s="279">
        <v>0</v>
      </c>
      <c r="CI41" s="280">
        <v>0</v>
      </c>
      <c r="CJ41" s="286">
        <v>0</v>
      </c>
      <c r="CK41" s="286">
        <v>0</v>
      </c>
      <c r="CL41" s="286">
        <v>0</v>
      </c>
      <c r="CM41" s="286">
        <v>0</v>
      </c>
      <c r="CN41" s="286">
        <v>0</v>
      </c>
      <c r="CO41" s="286">
        <v>0</v>
      </c>
      <c r="CP41" s="286">
        <v>0</v>
      </c>
      <c r="CQ41" s="274">
        <f t="shared" si="16"/>
        <v>0</v>
      </c>
      <c r="CR41" s="276">
        <f t="shared" si="17"/>
        <v>0</v>
      </c>
      <c r="CS41" s="284">
        <v>0</v>
      </c>
      <c r="CT41" s="280">
        <v>0</v>
      </c>
      <c r="CU41" s="286">
        <v>0</v>
      </c>
      <c r="CV41" s="286">
        <v>0</v>
      </c>
      <c r="CW41" s="286">
        <v>0</v>
      </c>
      <c r="CX41" s="286">
        <v>0</v>
      </c>
      <c r="CY41" s="286">
        <v>0</v>
      </c>
      <c r="CZ41" s="286">
        <v>0</v>
      </c>
      <c r="DA41" s="286">
        <v>0</v>
      </c>
      <c r="DB41" s="274">
        <f t="shared" si="18"/>
        <v>0</v>
      </c>
      <c r="DC41" s="275">
        <f t="shared" si="19"/>
        <v>0</v>
      </c>
      <c r="DD41" s="279">
        <v>1</v>
      </c>
      <c r="DE41" s="280">
        <v>0</v>
      </c>
      <c r="DF41" s="286">
        <v>0</v>
      </c>
      <c r="DG41" s="286">
        <v>0</v>
      </c>
      <c r="DH41" s="286">
        <v>0</v>
      </c>
      <c r="DI41" s="286">
        <v>0</v>
      </c>
      <c r="DJ41" s="286">
        <v>0</v>
      </c>
      <c r="DK41" s="286">
        <v>0</v>
      </c>
      <c r="DL41" s="286">
        <v>0</v>
      </c>
      <c r="DM41" s="274">
        <f t="shared" si="20"/>
        <v>1</v>
      </c>
      <c r="DN41" s="276">
        <f t="shared" si="21"/>
        <v>0.1111111111111111</v>
      </c>
      <c r="DO41" s="279">
        <v>0</v>
      </c>
      <c r="DP41" s="280">
        <v>0</v>
      </c>
      <c r="DQ41" s="286">
        <v>0</v>
      </c>
      <c r="DR41" s="286">
        <v>0</v>
      </c>
      <c r="DS41" s="286">
        <v>0</v>
      </c>
      <c r="DT41" s="286">
        <v>0</v>
      </c>
      <c r="DU41" s="286">
        <v>0</v>
      </c>
      <c r="DV41" s="286">
        <v>0</v>
      </c>
      <c r="DW41" s="286">
        <v>0</v>
      </c>
      <c r="DX41" s="274">
        <f t="shared" si="22"/>
        <v>0</v>
      </c>
      <c r="DY41" s="276">
        <f t="shared" si="23"/>
        <v>0</v>
      </c>
      <c r="DZ41" s="279">
        <v>0</v>
      </c>
      <c r="EA41" s="280">
        <v>0</v>
      </c>
      <c r="EB41" s="286">
        <v>0</v>
      </c>
      <c r="EC41" s="286">
        <v>0</v>
      </c>
      <c r="ED41" s="286">
        <v>0</v>
      </c>
      <c r="EE41" s="286">
        <v>0</v>
      </c>
      <c r="EF41" s="286">
        <v>0</v>
      </c>
      <c r="EG41" s="286">
        <v>0</v>
      </c>
      <c r="EH41" s="286">
        <v>0</v>
      </c>
      <c r="EI41" s="274">
        <f t="shared" si="24"/>
        <v>0</v>
      </c>
      <c r="EJ41" s="275">
        <f t="shared" si="25"/>
        <v>0</v>
      </c>
      <c r="EK41" s="279">
        <v>0</v>
      </c>
      <c r="EL41" s="280">
        <v>0</v>
      </c>
      <c r="EM41" s="286">
        <v>0</v>
      </c>
      <c r="EN41" s="286">
        <v>0</v>
      </c>
      <c r="EO41" s="286">
        <v>0</v>
      </c>
      <c r="EP41" s="286">
        <v>0</v>
      </c>
      <c r="EQ41" s="286">
        <v>0</v>
      </c>
      <c r="ER41" s="286">
        <v>0</v>
      </c>
      <c r="ES41" s="286">
        <v>0</v>
      </c>
      <c r="ET41" s="274">
        <f t="shared" si="26"/>
        <v>0</v>
      </c>
      <c r="EU41" s="276">
        <f t="shared" si="27"/>
        <v>0</v>
      </c>
    </row>
    <row r="42" spans="1:151" ht="16.5" thickTop="1" thickBot="1" x14ac:dyDescent="0.3">
      <c r="A42" s="279">
        <v>31</v>
      </c>
      <c r="B42" s="280">
        <v>734884</v>
      </c>
      <c r="C42" s="281" t="s">
        <v>95</v>
      </c>
      <c r="D42" s="281" t="s">
        <v>96</v>
      </c>
      <c r="E42" s="282">
        <v>79.5</v>
      </c>
      <c r="F42" s="283">
        <v>169</v>
      </c>
      <c r="G42" s="268">
        <v>2</v>
      </c>
      <c r="H42" s="269">
        <v>0</v>
      </c>
      <c r="I42" s="269">
        <v>1</v>
      </c>
      <c r="J42" s="269">
        <v>0</v>
      </c>
      <c r="K42" s="268">
        <v>1</v>
      </c>
      <c r="L42" s="269">
        <v>0</v>
      </c>
      <c r="M42" s="269">
        <v>1</v>
      </c>
      <c r="N42" s="269">
        <v>0</v>
      </c>
      <c r="O42" s="269">
        <v>2</v>
      </c>
      <c r="P42" s="269">
        <f t="shared" si="0"/>
        <v>7</v>
      </c>
      <c r="Q42" s="270">
        <f t="shared" si="2"/>
        <v>4</v>
      </c>
      <c r="R42" s="270">
        <f t="shared" si="1"/>
        <v>3</v>
      </c>
      <c r="S42" s="271">
        <f t="shared" si="3"/>
        <v>0.77777777777777779</v>
      </c>
      <c r="T42" s="284">
        <v>0</v>
      </c>
      <c r="U42" s="280">
        <v>0</v>
      </c>
      <c r="V42" s="285">
        <v>0</v>
      </c>
      <c r="W42" s="285">
        <v>0</v>
      </c>
      <c r="X42" s="285">
        <v>0</v>
      </c>
      <c r="Y42" s="285">
        <v>0</v>
      </c>
      <c r="Z42" s="286">
        <v>0</v>
      </c>
      <c r="AA42" s="286">
        <v>0</v>
      </c>
      <c r="AB42" s="286">
        <v>0</v>
      </c>
      <c r="AC42" s="274">
        <f t="shared" si="4"/>
        <v>0</v>
      </c>
      <c r="AD42" s="275">
        <f t="shared" si="5"/>
        <v>0</v>
      </c>
      <c r="AE42" s="279">
        <v>1</v>
      </c>
      <c r="AF42" s="280">
        <v>0</v>
      </c>
      <c r="AG42" s="286">
        <v>0</v>
      </c>
      <c r="AH42" s="286">
        <v>0</v>
      </c>
      <c r="AI42" s="286">
        <v>1</v>
      </c>
      <c r="AJ42" s="286">
        <v>0</v>
      </c>
      <c r="AK42" s="286">
        <v>1</v>
      </c>
      <c r="AL42" s="286">
        <v>0</v>
      </c>
      <c r="AM42" s="286">
        <v>0</v>
      </c>
      <c r="AN42" s="274">
        <f t="shared" si="6"/>
        <v>3</v>
      </c>
      <c r="AO42" s="276">
        <f t="shared" si="7"/>
        <v>0.33333333333333331</v>
      </c>
      <c r="AP42" s="279">
        <v>0</v>
      </c>
      <c r="AQ42" s="280">
        <v>0</v>
      </c>
      <c r="AR42" s="286">
        <v>0</v>
      </c>
      <c r="AS42" s="286">
        <v>0</v>
      </c>
      <c r="AT42" s="286">
        <v>0</v>
      </c>
      <c r="AU42" s="286">
        <v>0</v>
      </c>
      <c r="AV42" s="286">
        <v>0</v>
      </c>
      <c r="AW42" s="286">
        <v>0</v>
      </c>
      <c r="AX42" s="286">
        <v>0</v>
      </c>
      <c r="AY42" s="274">
        <f t="shared" si="8"/>
        <v>0</v>
      </c>
      <c r="AZ42" s="276">
        <f t="shared" si="9"/>
        <v>0</v>
      </c>
      <c r="BA42" s="287">
        <v>0</v>
      </c>
      <c r="BB42" s="280">
        <v>0</v>
      </c>
      <c r="BC42" s="286">
        <v>0</v>
      </c>
      <c r="BD42" s="286">
        <v>0</v>
      </c>
      <c r="BE42" s="286">
        <v>0</v>
      </c>
      <c r="BF42" s="286">
        <v>0</v>
      </c>
      <c r="BG42" s="286">
        <v>0</v>
      </c>
      <c r="BH42" s="286">
        <v>0</v>
      </c>
      <c r="BI42" s="286">
        <v>0</v>
      </c>
      <c r="BJ42" s="274">
        <f t="shared" si="10"/>
        <v>0</v>
      </c>
      <c r="BK42" s="275">
        <f t="shared" si="11"/>
        <v>0</v>
      </c>
      <c r="BL42" s="279">
        <v>0</v>
      </c>
      <c r="BM42" s="280">
        <v>0</v>
      </c>
      <c r="BN42" s="286">
        <v>0</v>
      </c>
      <c r="BO42" s="286">
        <v>0</v>
      </c>
      <c r="BP42" s="286">
        <v>0</v>
      </c>
      <c r="BQ42" s="286">
        <v>0</v>
      </c>
      <c r="BR42" s="286">
        <v>0</v>
      </c>
      <c r="BS42" s="286">
        <v>0</v>
      </c>
      <c r="BT42" s="286">
        <v>0</v>
      </c>
      <c r="BU42" s="274">
        <f t="shared" si="12"/>
        <v>0</v>
      </c>
      <c r="BV42" s="276">
        <f t="shared" si="13"/>
        <v>0</v>
      </c>
      <c r="BW42" s="287">
        <v>0</v>
      </c>
      <c r="BX42" s="288">
        <v>0</v>
      </c>
      <c r="BY42" s="289">
        <v>0</v>
      </c>
      <c r="BZ42" s="289">
        <v>0</v>
      </c>
      <c r="CA42" s="289">
        <v>0</v>
      </c>
      <c r="CB42" s="289">
        <v>0</v>
      </c>
      <c r="CC42" s="289">
        <v>0</v>
      </c>
      <c r="CD42" s="289">
        <v>0</v>
      </c>
      <c r="CE42" s="289">
        <v>2</v>
      </c>
      <c r="CF42" s="274">
        <f t="shared" si="14"/>
        <v>2</v>
      </c>
      <c r="CG42" s="276">
        <f t="shared" si="15"/>
        <v>0.22222222222222221</v>
      </c>
      <c r="CH42" s="279">
        <v>0</v>
      </c>
      <c r="CI42" s="280">
        <v>0</v>
      </c>
      <c r="CJ42" s="286">
        <v>0</v>
      </c>
      <c r="CK42" s="286">
        <v>0</v>
      </c>
      <c r="CL42" s="286">
        <v>0</v>
      </c>
      <c r="CM42" s="286">
        <v>0</v>
      </c>
      <c r="CN42" s="286">
        <v>0</v>
      </c>
      <c r="CO42" s="286">
        <v>0</v>
      </c>
      <c r="CP42" s="286">
        <v>0</v>
      </c>
      <c r="CQ42" s="274">
        <f t="shared" si="16"/>
        <v>0</v>
      </c>
      <c r="CR42" s="276">
        <f t="shared" si="17"/>
        <v>0</v>
      </c>
      <c r="CS42" s="284">
        <v>0</v>
      </c>
      <c r="CT42" s="280">
        <v>0</v>
      </c>
      <c r="CU42" s="286">
        <v>0</v>
      </c>
      <c r="CV42" s="286">
        <v>0</v>
      </c>
      <c r="CW42" s="286">
        <v>0</v>
      </c>
      <c r="CX42" s="286">
        <v>0</v>
      </c>
      <c r="CY42" s="286">
        <v>0</v>
      </c>
      <c r="CZ42" s="286">
        <v>0</v>
      </c>
      <c r="DA42" s="286">
        <v>0</v>
      </c>
      <c r="DB42" s="274">
        <f t="shared" si="18"/>
        <v>0</v>
      </c>
      <c r="DC42" s="275">
        <f t="shared" si="19"/>
        <v>0</v>
      </c>
      <c r="DD42" s="279">
        <v>0</v>
      </c>
      <c r="DE42" s="280">
        <v>0</v>
      </c>
      <c r="DF42" s="286">
        <v>0</v>
      </c>
      <c r="DG42" s="286">
        <v>0</v>
      </c>
      <c r="DH42" s="286">
        <v>0</v>
      </c>
      <c r="DI42" s="286">
        <v>0</v>
      </c>
      <c r="DJ42" s="286">
        <v>0</v>
      </c>
      <c r="DK42" s="286">
        <v>0</v>
      </c>
      <c r="DL42" s="286">
        <v>0</v>
      </c>
      <c r="DM42" s="274">
        <f t="shared" si="20"/>
        <v>0</v>
      </c>
      <c r="DN42" s="276">
        <f t="shared" si="21"/>
        <v>0</v>
      </c>
      <c r="DO42" s="279">
        <v>0</v>
      </c>
      <c r="DP42" s="280">
        <v>0</v>
      </c>
      <c r="DQ42" s="286">
        <v>0</v>
      </c>
      <c r="DR42" s="286">
        <v>0</v>
      </c>
      <c r="DS42" s="286">
        <v>0</v>
      </c>
      <c r="DT42" s="286">
        <v>0</v>
      </c>
      <c r="DU42" s="286">
        <v>0</v>
      </c>
      <c r="DV42" s="286">
        <v>0</v>
      </c>
      <c r="DW42" s="286">
        <v>0</v>
      </c>
      <c r="DX42" s="274">
        <f t="shared" si="22"/>
        <v>0</v>
      </c>
      <c r="DY42" s="276">
        <f t="shared" si="23"/>
        <v>0</v>
      </c>
      <c r="DZ42" s="279">
        <v>0</v>
      </c>
      <c r="EA42" s="280">
        <v>0</v>
      </c>
      <c r="EB42" s="286">
        <v>1</v>
      </c>
      <c r="EC42" s="286">
        <v>0</v>
      </c>
      <c r="ED42" s="286">
        <v>0</v>
      </c>
      <c r="EE42" s="286">
        <v>0</v>
      </c>
      <c r="EF42" s="286">
        <v>0</v>
      </c>
      <c r="EG42" s="286">
        <v>0</v>
      </c>
      <c r="EH42" s="286">
        <v>0</v>
      </c>
      <c r="EI42" s="274">
        <f t="shared" si="24"/>
        <v>1</v>
      </c>
      <c r="EJ42" s="275">
        <f t="shared" si="25"/>
        <v>0.1111111111111111</v>
      </c>
      <c r="EK42" s="279">
        <v>1</v>
      </c>
      <c r="EL42" s="280">
        <v>0</v>
      </c>
      <c r="EM42" s="286">
        <v>0</v>
      </c>
      <c r="EN42" s="286">
        <v>0</v>
      </c>
      <c r="EO42" s="286">
        <v>0</v>
      </c>
      <c r="EP42" s="286">
        <v>0</v>
      </c>
      <c r="EQ42" s="286">
        <v>0</v>
      </c>
      <c r="ER42" s="286">
        <v>0</v>
      </c>
      <c r="ES42" s="286">
        <v>0</v>
      </c>
      <c r="ET42" s="274">
        <f t="shared" si="26"/>
        <v>1</v>
      </c>
      <c r="EU42" s="276">
        <f t="shared" si="27"/>
        <v>0.1111111111111111</v>
      </c>
    </row>
    <row r="43" spans="1:151" ht="16.5" thickTop="1" thickBot="1" x14ac:dyDescent="0.3">
      <c r="A43" s="279">
        <v>32</v>
      </c>
      <c r="B43" s="280">
        <v>734885</v>
      </c>
      <c r="C43" s="281" t="s">
        <v>97</v>
      </c>
      <c r="D43" s="281" t="s">
        <v>98</v>
      </c>
      <c r="E43" s="282">
        <v>79.5</v>
      </c>
      <c r="F43" s="283">
        <v>169</v>
      </c>
      <c r="G43" s="268">
        <v>1</v>
      </c>
      <c r="H43" s="269">
        <v>0</v>
      </c>
      <c r="I43" s="269">
        <v>0</v>
      </c>
      <c r="J43" s="269">
        <v>0</v>
      </c>
      <c r="K43" s="268">
        <v>0</v>
      </c>
      <c r="L43" s="269">
        <v>0</v>
      </c>
      <c r="M43" s="269">
        <v>0</v>
      </c>
      <c r="N43" s="269">
        <v>0</v>
      </c>
      <c r="O43" s="269">
        <v>1</v>
      </c>
      <c r="P43" s="269">
        <f t="shared" si="0"/>
        <v>2</v>
      </c>
      <c r="Q43" s="270">
        <f t="shared" si="2"/>
        <v>1</v>
      </c>
      <c r="R43" s="270">
        <f t="shared" si="1"/>
        <v>1</v>
      </c>
      <c r="S43" s="271">
        <f t="shared" si="3"/>
        <v>0.22222222222222221</v>
      </c>
      <c r="T43" s="284">
        <v>0</v>
      </c>
      <c r="U43" s="280">
        <v>0</v>
      </c>
      <c r="V43" s="285">
        <v>0</v>
      </c>
      <c r="W43" s="285">
        <v>0</v>
      </c>
      <c r="X43" s="285">
        <v>0</v>
      </c>
      <c r="Y43" s="285">
        <v>0</v>
      </c>
      <c r="Z43" s="286">
        <v>0</v>
      </c>
      <c r="AA43" s="286">
        <v>0</v>
      </c>
      <c r="AB43" s="286">
        <v>0</v>
      </c>
      <c r="AC43" s="274">
        <f t="shared" si="4"/>
        <v>0</v>
      </c>
      <c r="AD43" s="275">
        <f t="shared" si="5"/>
        <v>0</v>
      </c>
      <c r="AE43" s="279">
        <v>0</v>
      </c>
      <c r="AF43" s="280">
        <v>0</v>
      </c>
      <c r="AG43" s="286">
        <v>0</v>
      </c>
      <c r="AH43" s="286">
        <v>0</v>
      </c>
      <c r="AI43" s="286">
        <v>0</v>
      </c>
      <c r="AJ43" s="286">
        <v>0</v>
      </c>
      <c r="AK43" s="286">
        <v>0</v>
      </c>
      <c r="AL43" s="286">
        <v>0</v>
      </c>
      <c r="AM43" s="286">
        <v>0</v>
      </c>
      <c r="AN43" s="274">
        <f t="shared" si="6"/>
        <v>0</v>
      </c>
      <c r="AO43" s="276">
        <f t="shared" si="7"/>
        <v>0</v>
      </c>
      <c r="AP43" s="279">
        <v>0</v>
      </c>
      <c r="AQ43" s="280">
        <v>0</v>
      </c>
      <c r="AR43" s="286">
        <v>0</v>
      </c>
      <c r="AS43" s="286">
        <v>0</v>
      </c>
      <c r="AT43" s="286">
        <v>0</v>
      </c>
      <c r="AU43" s="286">
        <v>0</v>
      </c>
      <c r="AV43" s="286">
        <v>0</v>
      </c>
      <c r="AW43" s="286">
        <v>0</v>
      </c>
      <c r="AX43" s="286">
        <v>0</v>
      </c>
      <c r="AY43" s="274">
        <f t="shared" si="8"/>
        <v>0</v>
      </c>
      <c r="AZ43" s="276">
        <f t="shared" si="9"/>
        <v>0</v>
      </c>
      <c r="BA43" s="287">
        <v>0</v>
      </c>
      <c r="BB43" s="280">
        <v>0</v>
      </c>
      <c r="BC43" s="286">
        <v>0</v>
      </c>
      <c r="BD43" s="286">
        <v>0</v>
      </c>
      <c r="BE43" s="286">
        <v>0</v>
      </c>
      <c r="BF43" s="286">
        <v>0</v>
      </c>
      <c r="BG43" s="286">
        <v>0</v>
      </c>
      <c r="BH43" s="286">
        <v>0</v>
      </c>
      <c r="BI43" s="286">
        <v>0</v>
      </c>
      <c r="BJ43" s="274">
        <f t="shared" si="10"/>
        <v>0</v>
      </c>
      <c r="BK43" s="275">
        <f t="shared" si="11"/>
        <v>0</v>
      </c>
      <c r="BL43" s="279">
        <v>0</v>
      </c>
      <c r="BM43" s="280">
        <v>0</v>
      </c>
      <c r="BN43" s="286">
        <v>0</v>
      </c>
      <c r="BO43" s="286">
        <v>0</v>
      </c>
      <c r="BP43" s="286">
        <v>0</v>
      </c>
      <c r="BQ43" s="286">
        <v>0</v>
      </c>
      <c r="BR43" s="286">
        <v>0</v>
      </c>
      <c r="BS43" s="286">
        <v>0</v>
      </c>
      <c r="BT43" s="286">
        <v>0</v>
      </c>
      <c r="BU43" s="274">
        <f t="shared" si="12"/>
        <v>0</v>
      </c>
      <c r="BV43" s="276">
        <f t="shared" si="13"/>
        <v>0</v>
      </c>
      <c r="BW43" s="287">
        <v>0</v>
      </c>
      <c r="BX43" s="288">
        <v>0</v>
      </c>
      <c r="BY43" s="289">
        <v>0</v>
      </c>
      <c r="BZ43" s="289">
        <v>0</v>
      </c>
      <c r="CA43" s="289">
        <v>0</v>
      </c>
      <c r="CB43" s="289">
        <v>0</v>
      </c>
      <c r="CC43" s="289">
        <v>0</v>
      </c>
      <c r="CD43" s="289">
        <v>0</v>
      </c>
      <c r="CE43" s="289">
        <v>1</v>
      </c>
      <c r="CF43" s="274">
        <f t="shared" si="14"/>
        <v>1</v>
      </c>
      <c r="CG43" s="276">
        <f t="shared" si="15"/>
        <v>0.1111111111111111</v>
      </c>
      <c r="CH43" s="279">
        <v>0</v>
      </c>
      <c r="CI43" s="280">
        <v>0</v>
      </c>
      <c r="CJ43" s="286">
        <v>0</v>
      </c>
      <c r="CK43" s="286">
        <v>0</v>
      </c>
      <c r="CL43" s="286">
        <v>0</v>
      </c>
      <c r="CM43" s="286">
        <v>0</v>
      </c>
      <c r="CN43" s="286">
        <v>0</v>
      </c>
      <c r="CO43" s="286">
        <v>0</v>
      </c>
      <c r="CP43" s="286">
        <v>0</v>
      </c>
      <c r="CQ43" s="274">
        <f t="shared" si="16"/>
        <v>0</v>
      </c>
      <c r="CR43" s="276">
        <f t="shared" si="17"/>
        <v>0</v>
      </c>
      <c r="CS43" s="284">
        <v>1</v>
      </c>
      <c r="CT43" s="280">
        <v>0</v>
      </c>
      <c r="CU43" s="286">
        <v>0</v>
      </c>
      <c r="CV43" s="286">
        <v>0</v>
      </c>
      <c r="CW43" s="286">
        <v>0</v>
      </c>
      <c r="CX43" s="286">
        <v>0</v>
      </c>
      <c r="CY43" s="286">
        <v>0</v>
      </c>
      <c r="CZ43" s="286">
        <v>0</v>
      </c>
      <c r="DA43" s="286">
        <v>0</v>
      </c>
      <c r="DB43" s="274">
        <f t="shared" si="18"/>
        <v>1</v>
      </c>
      <c r="DC43" s="275">
        <f t="shared" si="19"/>
        <v>0.1111111111111111</v>
      </c>
      <c r="DD43" s="279">
        <v>0</v>
      </c>
      <c r="DE43" s="280">
        <v>0</v>
      </c>
      <c r="DF43" s="286">
        <v>0</v>
      </c>
      <c r="DG43" s="286">
        <v>0</v>
      </c>
      <c r="DH43" s="286">
        <v>0</v>
      </c>
      <c r="DI43" s="286">
        <v>0</v>
      </c>
      <c r="DJ43" s="286">
        <v>0</v>
      </c>
      <c r="DK43" s="286">
        <v>0</v>
      </c>
      <c r="DL43" s="286">
        <v>0</v>
      </c>
      <c r="DM43" s="274">
        <f t="shared" si="20"/>
        <v>0</v>
      </c>
      <c r="DN43" s="276">
        <f t="shared" si="21"/>
        <v>0</v>
      </c>
      <c r="DO43" s="279">
        <v>0</v>
      </c>
      <c r="DP43" s="280">
        <v>0</v>
      </c>
      <c r="DQ43" s="286">
        <v>0</v>
      </c>
      <c r="DR43" s="286">
        <v>0</v>
      </c>
      <c r="DS43" s="286">
        <v>0</v>
      </c>
      <c r="DT43" s="286">
        <v>0</v>
      </c>
      <c r="DU43" s="286">
        <v>0</v>
      </c>
      <c r="DV43" s="286">
        <v>0</v>
      </c>
      <c r="DW43" s="286">
        <v>0</v>
      </c>
      <c r="DX43" s="274">
        <f t="shared" si="22"/>
        <v>0</v>
      </c>
      <c r="DY43" s="276">
        <f t="shared" si="23"/>
        <v>0</v>
      </c>
      <c r="DZ43" s="279">
        <v>0</v>
      </c>
      <c r="EA43" s="280">
        <v>0</v>
      </c>
      <c r="EB43" s="286">
        <v>0</v>
      </c>
      <c r="EC43" s="286">
        <v>0</v>
      </c>
      <c r="ED43" s="286">
        <v>0</v>
      </c>
      <c r="EE43" s="286">
        <v>0</v>
      </c>
      <c r="EF43" s="286">
        <v>0</v>
      </c>
      <c r="EG43" s="286">
        <v>0</v>
      </c>
      <c r="EH43" s="286">
        <v>0</v>
      </c>
      <c r="EI43" s="274">
        <f t="shared" si="24"/>
        <v>0</v>
      </c>
      <c r="EJ43" s="275">
        <f t="shared" si="25"/>
        <v>0</v>
      </c>
      <c r="EK43" s="279">
        <v>0</v>
      </c>
      <c r="EL43" s="280">
        <v>0</v>
      </c>
      <c r="EM43" s="286">
        <v>0</v>
      </c>
      <c r="EN43" s="286">
        <v>0</v>
      </c>
      <c r="EO43" s="286">
        <v>0</v>
      </c>
      <c r="EP43" s="286">
        <v>0</v>
      </c>
      <c r="EQ43" s="286">
        <v>0</v>
      </c>
      <c r="ER43" s="286">
        <v>0</v>
      </c>
      <c r="ES43" s="286">
        <v>0</v>
      </c>
      <c r="ET43" s="274">
        <f t="shared" si="26"/>
        <v>0</v>
      </c>
      <c r="EU43" s="276">
        <f t="shared" si="27"/>
        <v>0</v>
      </c>
    </row>
    <row r="44" spans="1:151" ht="16.5" thickTop="1" thickBot="1" x14ac:dyDescent="0.3">
      <c r="A44" s="279">
        <v>33</v>
      </c>
      <c r="B44" s="280">
        <v>734886</v>
      </c>
      <c r="C44" s="281" t="s">
        <v>99</v>
      </c>
      <c r="D44" s="281" t="s">
        <v>100</v>
      </c>
      <c r="E44" s="282">
        <v>59.5</v>
      </c>
      <c r="F44" s="283">
        <v>129</v>
      </c>
      <c r="G44" s="268">
        <v>1</v>
      </c>
      <c r="H44" s="269">
        <v>1</v>
      </c>
      <c r="I44" s="269">
        <v>0</v>
      </c>
      <c r="J44" s="269">
        <v>0</v>
      </c>
      <c r="K44" s="268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f t="shared" si="0"/>
        <v>2</v>
      </c>
      <c r="Q44" s="270">
        <f t="shared" si="2"/>
        <v>2</v>
      </c>
      <c r="R44" s="270">
        <f t="shared" si="1"/>
        <v>0</v>
      </c>
      <c r="S44" s="271">
        <f t="shared" si="3"/>
        <v>0.22222222222222221</v>
      </c>
      <c r="T44" s="284">
        <v>0</v>
      </c>
      <c r="U44" s="280">
        <v>0</v>
      </c>
      <c r="V44" s="285">
        <v>0</v>
      </c>
      <c r="W44" s="285">
        <v>0</v>
      </c>
      <c r="X44" s="285">
        <v>0</v>
      </c>
      <c r="Y44" s="285">
        <v>0</v>
      </c>
      <c r="Z44" s="286">
        <v>0</v>
      </c>
      <c r="AA44" s="286">
        <v>0</v>
      </c>
      <c r="AB44" s="286">
        <v>0</v>
      </c>
      <c r="AC44" s="274">
        <f t="shared" si="4"/>
        <v>0</v>
      </c>
      <c r="AD44" s="275">
        <f t="shared" si="5"/>
        <v>0</v>
      </c>
      <c r="AE44" s="279">
        <v>0</v>
      </c>
      <c r="AF44" s="280">
        <v>0</v>
      </c>
      <c r="AG44" s="286">
        <v>0</v>
      </c>
      <c r="AH44" s="286">
        <v>0</v>
      </c>
      <c r="AI44" s="286">
        <v>0</v>
      </c>
      <c r="AJ44" s="286">
        <v>0</v>
      </c>
      <c r="AK44" s="286">
        <v>0</v>
      </c>
      <c r="AL44" s="286">
        <v>0</v>
      </c>
      <c r="AM44" s="286">
        <v>0</v>
      </c>
      <c r="AN44" s="274">
        <f t="shared" si="6"/>
        <v>0</v>
      </c>
      <c r="AO44" s="276">
        <f t="shared" si="7"/>
        <v>0</v>
      </c>
      <c r="AP44" s="279">
        <v>0</v>
      </c>
      <c r="AQ44" s="280">
        <v>1</v>
      </c>
      <c r="AR44" s="286">
        <v>0</v>
      </c>
      <c r="AS44" s="286">
        <v>0</v>
      </c>
      <c r="AT44" s="286">
        <v>0</v>
      </c>
      <c r="AU44" s="286">
        <v>0</v>
      </c>
      <c r="AV44" s="286">
        <v>0</v>
      </c>
      <c r="AW44" s="286">
        <v>0</v>
      </c>
      <c r="AX44" s="286">
        <v>0</v>
      </c>
      <c r="AY44" s="274">
        <f t="shared" si="8"/>
        <v>1</v>
      </c>
      <c r="AZ44" s="276">
        <f t="shared" si="9"/>
        <v>0.1111111111111111</v>
      </c>
      <c r="BA44" s="287">
        <v>0</v>
      </c>
      <c r="BB44" s="280">
        <v>0</v>
      </c>
      <c r="BC44" s="286">
        <v>0</v>
      </c>
      <c r="BD44" s="286">
        <v>0</v>
      </c>
      <c r="BE44" s="286">
        <v>0</v>
      </c>
      <c r="BF44" s="286">
        <v>0</v>
      </c>
      <c r="BG44" s="286">
        <v>0</v>
      </c>
      <c r="BH44" s="286">
        <v>0</v>
      </c>
      <c r="BI44" s="286">
        <v>0</v>
      </c>
      <c r="BJ44" s="274">
        <f t="shared" si="10"/>
        <v>0</v>
      </c>
      <c r="BK44" s="275">
        <f t="shared" ref="BK44:BK75" si="28">AVERAGE(BA44:BH44)</f>
        <v>0</v>
      </c>
      <c r="BL44" s="279">
        <v>0</v>
      </c>
      <c r="BM44" s="280">
        <v>0</v>
      </c>
      <c r="BN44" s="286">
        <v>0</v>
      </c>
      <c r="BO44" s="286">
        <v>0</v>
      </c>
      <c r="BP44" s="286">
        <v>0</v>
      </c>
      <c r="BQ44" s="286">
        <v>0</v>
      </c>
      <c r="BR44" s="286">
        <v>0</v>
      </c>
      <c r="BS44" s="286">
        <v>0</v>
      </c>
      <c r="BT44" s="286">
        <v>0</v>
      </c>
      <c r="BU44" s="274">
        <f t="shared" si="12"/>
        <v>0</v>
      </c>
      <c r="BV44" s="276">
        <f t="shared" si="13"/>
        <v>0</v>
      </c>
      <c r="BW44" s="287">
        <v>1</v>
      </c>
      <c r="BX44" s="288">
        <v>0</v>
      </c>
      <c r="BY44" s="289">
        <v>0</v>
      </c>
      <c r="BZ44" s="289">
        <v>0</v>
      </c>
      <c r="CA44" s="289">
        <v>0</v>
      </c>
      <c r="CB44" s="289">
        <v>0</v>
      </c>
      <c r="CC44" s="289">
        <v>0</v>
      </c>
      <c r="CD44" s="289">
        <v>0</v>
      </c>
      <c r="CE44" s="289">
        <v>0</v>
      </c>
      <c r="CF44" s="274">
        <f t="shared" si="14"/>
        <v>1</v>
      </c>
      <c r="CG44" s="276">
        <f t="shared" si="15"/>
        <v>0.1111111111111111</v>
      </c>
      <c r="CH44" s="279">
        <v>0</v>
      </c>
      <c r="CI44" s="280">
        <v>0</v>
      </c>
      <c r="CJ44" s="286">
        <v>0</v>
      </c>
      <c r="CK44" s="286">
        <v>0</v>
      </c>
      <c r="CL44" s="286">
        <v>0</v>
      </c>
      <c r="CM44" s="286">
        <v>0</v>
      </c>
      <c r="CN44" s="286">
        <v>0</v>
      </c>
      <c r="CO44" s="286">
        <v>0</v>
      </c>
      <c r="CP44" s="286">
        <v>0</v>
      </c>
      <c r="CQ44" s="274">
        <f t="shared" si="16"/>
        <v>0</v>
      </c>
      <c r="CR44" s="276">
        <f t="shared" si="17"/>
        <v>0</v>
      </c>
      <c r="CS44" s="284">
        <v>0</v>
      </c>
      <c r="CT44" s="280">
        <v>0</v>
      </c>
      <c r="CU44" s="286">
        <v>0</v>
      </c>
      <c r="CV44" s="286">
        <v>0</v>
      </c>
      <c r="CW44" s="286">
        <v>0</v>
      </c>
      <c r="CX44" s="286">
        <v>0</v>
      </c>
      <c r="CY44" s="286">
        <v>0</v>
      </c>
      <c r="CZ44" s="286">
        <v>0</v>
      </c>
      <c r="DA44" s="286">
        <v>0</v>
      </c>
      <c r="DB44" s="274">
        <f t="shared" si="18"/>
        <v>0</v>
      </c>
      <c r="DC44" s="275">
        <f t="shared" si="19"/>
        <v>0</v>
      </c>
      <c r="DD44" s="279">
        <v>0</v>
      </c>
      <c r="DE44" s="280">
        <v>0</v>
      </c>
      <c r="DF44" s="286">
        <v>0</v>
      </c>
      <c r="DG44" s="286">
        <v>0</v>
      </c>
      <c r="DH44" s="286">
        <v>0</v>
      </c>
      <c r="DI44" s="286">
        <v>0</v>
      </c>
      <c r="DJ44" s="286">
        <v>0</v>
      </c>
      <c r="DK44" s="286">
        <v>0</v>
      </c>
      <c r="DL44" s="286">
        <v>0</v>
      </c>
      <c r="DM44" s="274">
        <f t="shared" si="20"/>
        <v>0</v>
      </c>
      <c r="DN44" s="276">
        <f t="shared" si="21"/>
        <v>0</v>
      </c>
      <c r="DO44" s="279">
        <v>0</v>
      </c>
      <c r="DP44" s="280">
        <v>0</v>
      </c>
      <c r="DQ44" s="286">
        <v>0</v>
      </c>
      <c r="DR44" s="286">
        <v>0</v>
      </c>
      <c r="DS44" s="286">
        <v>0</v>
      </c>
      <c r="DT44" s="286">
        <v>0</v>
      </c>
      <c r="DU44" s="286">
        <v>0</v>
      </c>
      <c r="DV44" s="286">
        <v>0</v>
      </c>
      <c r="DW44" s="286">
        <v>0</v>
      </c>
      <c r="DX44" s="274">
        <f t="shared" si="22"/>
        <v>0</v>
      </c>
      <c r="DY44" s="276">
        <f t="shared" si="23"/>
        <v>0</v>
      </c>
      <c r="DZ44" s="279">
        <v>0</v>
      </c>
      <c r="EA44" s="280">
        <v>0</v>
      </c>
      <c r="EB44" s="286">
        <v>0</v>
      </c>
      <c r="EC44" s="286">
        <v>0</v>
      </c>
      <c r="ED44" s="286">
        <v>0</v>
      </c>
      <c r="EE44" s="286">
        <v>0</v>
      </c>
      <c r="EF44" s="286">
        <v>0</v>
      </c>
      <c r="EG44" s="286">
        <v>0</v>
      </c>
      <c r="EH44" s="286">
        <v>0</v>
      </c>
      <c r="EI44" s="274">
        <f t="shared" si="24"/>
        <v>0</v>
      </c>
      <c r="EJ44" s="275">
        <f t="shared" si="25"/>
        <v>0</v>
      </c>
      <c r="EK44" s="279">
        <v>0</v>
      </c>
      <c r="EL44" s="280">
        <v>0</v>
      </c>
      <c r="EM44" s="286">
        <v>0</v>
      </c>
      <c r="EN44" s="286">
        <v>0</v>
      </c>
      <c r="EO44" s="286">
        <v>0</v>
      </c>
      <c r="EP44" s="286">
        <v>0</v>
      </c>
      <c r="EQ44" s="286">
        <v>0</v>
      </c>
      <c r="ER44" s="286">
        <v>0</v>
      </c>
      <c r="ES44" s="286">
        <v>0</v>
      </c>
      <c r="ET44" s="274">
        <f t="shared" si="26"/>
        <v>0</v>
      </c>
      <c r="EU44" s="276">
        <f t="shared" si="27"/>
        <v>0</v>
      </c>
    </row>
    <row r="45" spans="1:151" ht="16.5" thickTop="1" thickBot="1" x14ac:dyDescent="0.3">
      <c r="A45" s="279">
        <v>34</v>
      </c>
      <c r="B45" s="280">
        <v>734887</v>
      </c>
      <c r="C45" s="281" t="s">
        <v>101</v>
      </c>
      <c r="D45" s="281" t="s">
        <v>102</v>
      </c>
      <c r="E45" s="282">
        <v>59.5</v>
      </c>
      <c r="F45" s="283">
        <v>129</v>
      </c>
      <c r="G45" s="268">
        <v>0</v>
      </c>
      <c r="H45" s="269">
        <v>0</v>
      </c>
      <c r="I45" s="269">
        <v>0</v>
      </c>
      <c r="J45" s="269">
        <v>0</v>
      </c>
      <c r="K45" s="268">
        <v>0</v>
      </c>
      <c r="L45" s="269">
        <v>0</v>
      </c>
      <c r="M45" s="269">
        <v>0</v>
      </c>
      <c r="N45" s="269">
        <v>0</v>
      </c>
      <c r="O45" s="269">
        <v>1</v>
      </c>
      <c r="P45" s="269">
        <f t="shared" si="0"/>
        <v>1</v>
      </c>
      <c r="Q45" s="270">
        <f t="shared" si="2"/>
        <v>0</v>
      </c>
      <c r="R45" s="270">
        <f t="shared" si="1"/>
        <v>1</v>
      </c>
      <c r="S45" s="271">
        <f t="shared" si="3"/>
        <v>0.1111111111111111</v>
      </c>
      <c r="T45" s="284">
        <v>0</v>
      </c>
      <c r="U45" s="280">
        <v>0</v>
      </c>
      <c r="V45" s="285">
        <v>0</v>
      </c>
      <c r="W45" s="285">
        <v>0</v>
      </c>
      <c r="X45" s="285">
        <v>0</v>
      </c>
      <c r="Y45" s="285">
        <v>0</v>
      </c>
      <c r="Z45" s="286">
        <v>0</v>
      </c>
      <c r="AA45" s="286">
        <v>0</v>
      </c>
      <c r="AB45" s="286">
        <v>0</v>
      </c>
      <c r="AC45" s="274">
        <f t="shared" si="4"/>
        <v>0</v>
      </c>
      <c r="AD45" s="275">
        <f t="shared" si="5"/>
        <v>0</v>
      </c>
      <c r="AE45" s="279">
        <v>0</v>
      </c>
      <c r="AF45" s="280">
        <v>0</v>
      </c>
      <c r="AG45" s="286">
        <v>0</v>
      </c>
      <c r="AH45" s="286">
        <v>0</v>
      </c>
      <c r="AI45" s="286">
        <v>0</v>
      </c>
      <c r="AJ45" s="286">
        <v>0</v>
      </c>
      <c r="AK45" s="286">
        <v>0</v>
      </c>
      <c r="AL45" s="286">
        <v>0</v>
      </c>
      <c r="AM45" s="286">
        <v>0</v>
      </c>
      <c r="AN45" s="274">
        <f t="shared" si="6"/>
        <v>0</v>
      </c>
      <c r="AO45" s="276">
        <f t="shared" si="7"/>
        <v>0</v>
      </c>
      <c r="AP45" s="279">
        <v>0</v>
      </c>
      <c r="AQ45" s="280">
        <v>0</v>
      </c>
      <c r="AR45" s="286">
        <v>0</v>
      </c>
      <c r="AS45" s="286">
        <v>0</v>
      </c>
      <c r="AT45" s="286">
        <v>0</v>
      </c>
      <c r="AU45" s="286">
        <v>0</v>
      </c>
      <c r="AV45" s="286">
        <v>0</v>
      </c>
      <c r="AW45" s="286">
        <v>0</v>
      </c>
      <c r="AX45" s="286">
        <v>0</v>
      </c>
      <c r="AY45" s="274">
        <f t="shared" si="8"/>
        <v>0</v>
      </c>
      <c r="AZ45" s="276">
        <f t="shared" si="9"/>
        <v>0</v>
      </c>
      <c r="BA45" s="287">
        <v>0</v>
      </c>
      <c r="BB45" s="280">
        <v>0</v>
      </c>
      <c r="BC45" s="286">
        <v>0</v>
      </c>
      <c r="BD45" s="286">
        <v>0</v>
      </c>
      <c r="BE45" s="286">
        <v>0</v>
      </c>
      <c r="BF45" s="286">
        <v>0</v>
      </c>
      <c r="BG45" s="286">
        <v>0</v>
      </c>
      <c r="BH45" s="286">
        <v>0</v>
      </c>
      <c r="BI45" s="286">
        <v>0</v>
      </c>
      <c r="BJ45" s="274">
        <f t="shared" si="10"/>
        <v>0</v>
      </c>
      <c r="BK45" s="275">
        <f t="shared" si="28"/>
        <v>0</v>
      </c>
      <c r="BL45" s="279">
        <v>0</v>
      </c>
      <c r="BM45" s="280">
        <v>0</v>
      </c>
      <c r="BN45" s="286">
        <v>0</v>
      </c>
      <c r="BO45" s="286">
        <v>0</v>
      </c>
      <c r="BP45" s="286">
        <v>0</v>
      </c>
      <c r="BQ45" s="286">
        <v>0</v>
      </c>
      <c r="BR45" s="286">
        <v>0</v>
      </c>
      <c r="BS45" s="286">
        <v>0</v>
      </c>
      <c r="BT45" s="286">
        <v>0</v>
      </c>
      <c r="BU45" s="274">
        <f t="shared" si="12"/>
        <v>0</v>
      </c>
      <c r="BV45" s="276">
        <f t="shared" si="13"/>
        <v>0</v>
      </c>
      <c r="BW45" s="287">
        <v>0</v>
      </c>
      <c r="BX45" s="288">
        <v>0</v>
      </c>
      <c r="BY45" s="289">
        <v>0</v>
      </c>
      <c r="BZ45" s="289">
        <v>0</v>
      </c>
      <c r="CA45" s="289">
        <v>0</v>
      </c>
      <c r="CB45" s="289">
        <v>0</v>
      </c>
      <c r="CC45" s="289">
        <v>0</v>
      </c>
      <c r="CD45" s="289">
        <v>0</v>
      </c>
      <c r="CE45" s="289">
        <v>1</v>
      </c>
      <c r="CF45" s="274">
        <f t="shared" si="14"/>
        <v>1</v>
      </c>
      <c r="CG45" s="276">
        <f t="shared" si="15"/>
        <v>0.1111111111111111</v>
      </c>
      <c r="CH45" s="279">
        <v>0</v>
      </c>
      <c r="CI45" s="280">
        <v>0</v>
      </c>
      <c r="CJ45" s="286">
        <v>0</v>
      </c>
      <c r="CK45" s="286">
        <v>0</v>
      </c>
      <c r="CL45" s="286">
        <v>0</v>
      </c>
      <c r="CM45" s="286">
        <v>0</v>
      </c>
      <c r="CN45" s="286">
        <v>0</v>
      </c>
      <c r="CO45" s="286">
        <v>0</v>
      </c>
      <c r="CP45" s="286">
        <v>0</v>
      </c>
      <c r="CQ45" s="274">
        <f t="shared" si="16"/>
        <v>0</v>
      </c>
      <c r="CR45" s="276">
        <f t="shared" si="17"/>
        <v>0</v>
      </c>
      <c r="CS45" s="284">
        <v>0</v>
      </c>
      <c r="CT45" s="280">
        <v>0</v>
      </c>
      <c r="CU45" s="286">
        <v>0</v>
      </c>
      <c r="CV45" s="286">
        <v>0</v>
      </c>
      <c r="CW45" s="286">
        <v>0</v>
      </c>
      <c r="CX45" s="286">
        <v>0</v>
      </c>
      <c r="CY45" s="286">
        <v>0</v>
      </c>
      <c r="CZ45" s="286">
        <v>0</v>
      </c>
      <c r="DA45" s="286">
        <v>0</v>
      </c>
      <c r="DB45" s="274">
        <f t="shared" si="18"/>
        <v>0</v>
      </c>
      <c r="DC45" s="275">
        <f t="shared" si="19"/>
        <v>0</v>
      </c>
      <c r="DD45" s="279">
        <v>0</v>
      </c>
      <c r="DE45" s="280">
        <v>0</v>
      </c>
      <c r="DF45" s="286">
        <v>0</v>
      </c>
      <c r="DG45" s="286">
        <v>0</v>
      </c>
      <c r="DH45" s="286">
        <v>0</v>
      </c>
      <c r="DI45" s="286">
        <v>0</v>
      </c>
      <c r="DJ45" s="286">
        <v>0</v>
      </c>
      <c r="DK45" s="286">
        <v>0</v>
      </c>
      <c r="DL45" s="286">
        <v>0</v>
      </c>
      <c r="DM45" s="274">
        <f t="shared" si="20"/>
        <v>0</v>
      </c>
      <c r="DN45" s="276">
        <f t="shared" si="21"/>
        <v>0</v>
      </c>
      <c r="DO45" s="279">
        <v>0</v>
      </c>
      <c r="DP45" s="280">
        <v>0</v>
      </c>
      <c r="DQ45" s="286">
        <v>0</v>
      </c>
      <c r="DR45" s="286">
        <v>0</v>
      </c>
      <c r="DS45" s="286">
        <v>0</v>
      </c>
      <c r="DT45" s="286">
        <v>0</v>
      </c>
      <c r="DU45" s="286">
        <v>0</v>
      </c>
      <c r="DV45" s="286">
        <v>0</v>
      </c>
      <c r="DW45" s="286">
        <v>0</v>
      </c>
      <c r="DX45" s="274">
        <f t="shared" si="22"/>
        <v>0</v>
      </c>
      <c r="DY45" s="276">
        <f t="shared" si="23"/>
        <v>0</v>
      </c>
      <c r="DZ45" s="279">
        <v>0</v>
      </c>
      <c r="EA45" s="280">
        <v>0</v>
      </c>
      <c r="EB45" s="286">
        <v>0</v>
      </c>
      <c r="EC45" s="286">
        <v>0</v>
      </c>
      <c r="ED45" s="286">
        <v>0</v>
      </c>
      <c r="EE45" s="286">
        <v>0</v>
      </c>
      <c r="EF45" s="286">
        <v>0</v>
      </c>
      <c r="EG45" s="286">
        <v>0</v>
      </c>
      <c r="EH45" s="286">
        <v>0</v>
      </c>
      <c r="EI45" s="274">
        <f t="shared" si="24"/>
        <v>0</v>
      </c>
      <c r="EJ45" s="275">
        <f t="shared" si="25"/>
        <v>0</v>
      </c>
      <c r="EK45" s="279">
        <v>0</v>
      </c>
      <c r="EL45" s="280">
        <v>0</v>
      </c>
      <c r="EM45" s="286">
        <v>0</v>
      </c>
      <c r="EN45" s="286">
        <v>0</v>
      </c>
      <c r="EO45" s="286">
        <v>0</v>
      </c>
      <c r="EP45" s="286">
        <v>0</v>
      </c>
      <c r="EQ45" s="286">
        <v>0</v>
      </c>
      <c r="ER45" s="286">
        <v>0</v>
      </c>
      <c r="ES45" s="286">
        <v>0</v>
      </c>
      <c r="ET45" s="274">
        <f t="shared" si="26"/>
        <v>0</v>
      </c>
      <c r="EU45" s="276">
        <f t="shared" si="27"/>
        <v>0</v>
      </c>
    </row>
    <row r="46" spans="1:151" ht="16.5" thickTop="1" thickBot="1" x14ac:dyDescent="0.3">
      <c r="A46" s="279">
        <v>35</v>
      </c>
      <c r="B46" s="280">
        <v>734888</v>
      </c>
      <c r="C46" s="281" t="s">
        <v>103</v>
      </c>
      <c r="D46" s="281" t="s">
        <v>104</v>
      </c>
      <c r="E46" s="282">
        <v>59.5</v>
      </c>
      <c r="F46" s="283">
        <v>129</v>
      </c>
      <c r="G46" s="268">
        <v>0</v>
      </c>
      <c r="H46" s="269">
        <v>0</v>
      </c>
      <c r="I46" s="269">
        <v>0</v>
      </c>
      <c r="J46" s="269">
        <v>0</v>
      </c>
      <c r="K46" s="268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f t="shared" si="0"/>
        <v>0</v>
      </c>
      <c r="Q46" s="270">
        <f t="shared" si="2"/>
        <v>0</v>
      </c>
      <c r="R46" s="270">
        <f t="shared" si="1"/>
        <v>0</v>
      </c>
      <c r="S46" s="271">
        <f t="shared" si="3"/>
        <v>0</v>
      </c>
      <c r="T46" s="284">
        <v>0</v>
      </c>
      <c r="U46" s="280">
        <v>0</v>
      </c>
      <c r="V46" s="285">
        <v>0</v>
      </c>
      <c r="W46" s="285">
        <v>0</v>
      </c>
      <c r="X46" s="285">
        <v>0</v>
      </c>
      <c r="Y46" s="285">
        <v>0</v>
      </c>
      <c r="Z46" s="286">
        <v>0</v>
      </c>
      <c r="AA46" s="286">
        <v>0</v>
      </c>
      <c r="AB46" s="286">
        <v>0</v>
      </c>
      <c r="AC46" s="274">
        <f t="shared" si="4"/>
        <v>0</v>
      </c>
      <c r="AD46" s="275">
        <f t="shared" si="5"/>
        <v>0</v>
      </c>
      <c r="AE46" s="279">
        <v>0</v>
      </c>
      <c r="AF46" s="280">
        <v>0</v>
      </c>
      <c r="AG46" s="286">
        <v>0</v>
      </c>
      <c r="AH46" s="286">
        <v>0</v>
      </c>
      <c r="AI46" s="286">
        <v>0</v>
      </c>
      <c r="AJ46" s="286">
        <v>0</v>
      </c>
      <c r="AK46" s="286">
        <v>0</v>
      </c>
      <c r="AL46" s="286">
        <v>0</v>
      </c>
      <c r="AM46" s="286">
        <v>0</v>
      </c>
      <c r="AN46" s="274">
        <f t="shared" si="6"/>
        <v>0</v>
      </c>
      <c r="AO46" s="276">
        <f t="shared" si="7"/>
        <v>0</v>
      </c>
      <c r="AP46" s="279">
        <v>0</v>
      </c>
      <c r="AQ46" s="280">
        <v>0</v>
      </c>
      <c r="AR46" s="286">
        <v>0</v>
      </c>
      <c r="AS46" s="286">
        <v>0</v>
      </c>
      <c r="AT46" s="286">
        <v>0</v>
      </c>
      <c r="AU46" s="286">
        <v>0</v>
      </c>
      <c r="AV46" s="286">
        <v>0</v>
      </c>
      <c r="AW46" s="286">
        <v>0</v>
      </c>
      <c r="AX46" s="286">
        <v>0</v>
      </c>
      <c r="AY46" s="274">
        <f t="shared" si="8"/>
        <v>0</v>
      </c>
      <c r="AZ46" s="276">
        <f t="shared" si="9"/>
        <v>0</v>
      </c>
      <c r="BA46" s="287">
        <v>0</v>
      </c>
      <c r="BB46" s="280">
        <v>0</v>
      </c>
      <c r="BC46" s="286">
        <v>0</v>
      </c>
      <c r="BD46" s="286">
        <v>0</v>
      </c>
      <c r="BE46" s="286">
        <v>0</v>
      </c>
      <c r="BF46" s="286">
        <v>0</v>
      </c>
      <c r="BG46" s="286">
        <v>0</v>
      </c>
      <c r="BH46" s="286">
        <v>0</v>
      </c>
      <c r="BI46" s="286">
        <v>0</v>
      </c>
      <c r="BJ46" s="274">
        <f t="shared" si="10"/>
        <v>0</v>
      </c>
      <c r="BK46" s="275">
        <f t="shared" si="28"/>
        <v>0</v>
      </c>
      <c r="BL46" s="279">
        <v>0</v>
      </c>
      <c r="BM46" s="280">
        <v>0</v>
      </c>
      <c r="BN46" s="286">
        <v>0</v>
      </c>
      <c r="BO46" s="286">
        <v>0</v>
      </c>
      <c r="BP46" s="286">
        <v>0</v>
      </c>
      <c r="BQ46" s="286">
        <v>0</v>
      </c>
      <c r="BR46" s="286">
        <v>0</v>
      </c>
      <c r="BS46" s="286">
        <v>0</v>
      </c>
      <c r="BT46" s="286">
        <v>0</v>
      </c>
      <c r="BU46" s="274">
        <f t="shared" si="12"/>
        <v>0</v>
      </c>
      <c r="BV46" s="276">
        <f t="shared" si="13"/>
        <v>0</v>
      </c>
      <c r="BW46" s="287">
        <v>0</v>
      </c>
      <c r="BX46" s="288">
        <v>0</v>
      </c>
      <c r="BY46" s="289">
        <v>0</v>
      </c>
      <c r="BZ46" s="289">
        <v>0</v>
      </c>
      <c r="CA46" s="289">
        <v>0</v>
      </c>
      <c r="CB46" s="289">
        <v>0</v>
      </c>
      <c r="CC46" s="289">
        <v>0</v>
      </c>
      <c r="CD46" s="289">
        <v>0</v>
      </c>
      <c r="CE46" s="289">
        <v>0</v>
      </c>
      <c r="CF46" s="274">
        <f t="shared" si="14"/>
        <v>0</v>
      </c>
      <c r="CG46" s="276">
        <f t="shared" si="15"/>
        <v>0</v>
      </c>
      <c r="CH46" s="279">
        <v>0</v>
      </c>
      <c r="CI46" s="280">
        <v>0</v>
      </c>
      <c r="CJ46" s="286">
        <v>0</v>
      </c>
      <c r="CK46" s="286">
        <v>0</v>
      </c>
      <c r="CL46" s="286">
        <v>0</v>
      </c>
      <c r="CM46" s="286">
        <v>0</v>
      </c>
      <c r="CN46" s="286">
        <v>0</v>
      </c>
      <c r="CO46" s="286">
        <v>0</v>
      </c>
      <c r="CP46" s="286">
        <v>0</v>
      </c>
      <c r="CQ46" s="274">
        <f t="shared" si="16"/>
        <v>0</v>
      </c>
      <c r="CR46" s="276">
        <f t="shared" si="17"/>
        <v>0</v>
      </c>
      <c r="CS46" s="284">
        <v>0</v>
      </c>
      <c r="CT46" s="280">
        <v>0</v>
      </c>
      <c r="CU46" s="286">
        <v>0</v>
      </c>
      <c r="CV46" s="286">
        <v>0</v>
      </c>
      <c r="CW46" s="286">
        <v>0</v>
      </c>
      <c r="CX46" s="286">
        <v>0</v>
      </c>
      <c r="CY46" s="286">
        <v>0</v>
      </c>
      <c r="CZ46" s="286">
        <v>0</v>
      </c>
      <c r="DA46" s="286">
        <v>0</v>
      </c>
      <c r="DB46" s="274">
        <f t="shared" si="18"/>
        <v>0</v>
      </c>
      <c r="DC46" s="275">
        <f t="shared" si="19"/>
        <v>0</v>
      </c>
      <c r="DD46" s="279">
        <v>0</v>
      </c>
      <c r="DE46" s="280">
        <v>0</v>
      </c>
      <c r="DF46" s="286">
        <v>0</v>
      </c>
      <c r="DG46" s="286">
        <v>0</v>
      </c>
      <c r="DH46" s="286">
        <v>0</v>
      </c>
      <c r="DI46" s="286">
        <v>0</v>
      </c>
      <c r="DJ46" s="286">
        <v>0</v>
      </c>
      <c r="DK46" s="286">
        <v>0</v>
      </c>
      <c r="DL46" s="286">
        <v>0</v>
      </c>
      <c r="DM46" s="274">
        <f t="shared" si="20"/>
        <v>0</v>
      </c>
      <c r="DN46" s="276">
        <f t="shared" si="21"/>
        <v>0</v>
      </c>
      <c r="DO46" s="279">
        <v>0</v>
      </c>
      <c r="DP46" s="280">
        <v>0</v>
      </c>
      <c r="DQ46" s="286">
        <v>0</v>
      </c>
      <c r="DR46" s="286">
        <v>0</v>
      </c>
      <c r="DS46" s="286">
        <v>0</v>
      </c>
      <c r="DT46" s="286">
        <v>0</v>
      </c>
      <c r="DU46" s="286">
        <v>0</v>
      </c>
      <c r="DV46" s="286">
        <v>0</v>
      </c>
      <c r="DW46" s="286">
        <v>0</v>
      </c>
      <c r="DX46" s="274">
        <f t="shared" si="22"/>
        <v>0</v>
      </c>
      <c r="DY46" s="276">
        <f t="shared" si="23"/>
        <v>0</v>
      </c>
      <c r="DZ46" s="279">
        <v>0</v>
      </c>
      <c r="EA46" s="280">
        <v>0</v>
      </c>
      <c r="EB46" s="286">
        <v>0</v>
      </c>
      <c r="EC46" s="286">
        <v>0</v>
      </c>
      <c r="ED46" s="286">
        <v>0</v>
      </c>
      <c r="EE46" s="286">
        <v>0</v>
      </c>
      <c r="EF46" s="286">
        <v>0</v>
      </c>
      <c r="EG46" s="286">
        <v>0</v>
      </c>
      <c r="EH46" s="286">
        <v>0</v>
      </c>
      <c r="EI46" s="274">
        <f t="shared" si="24"/>
        <v>0</v>
      </c>
      <c r="EJ46" s="275">
        <f t="shared" si="25"/>
        <v>0</v>
      </c>
      <c r="EK46" s="279">
        <v>0</v>
      </c>
      <c r="EL46" s="280">
        <v>0</v>
      </c>
      <c r="EM46" s="286">
        <v>0</v>
      </c>
      <c r="EN46" s="286">
        <v>0</v>
      </c>
      <c r="EO46" s="286">
        <v>0</v>
      </c>
      <c r="EP46" s="286">
        <v>0</v>
      </c>
      <c r="EQ46" s="286">
        <v>0</v>
      </c>
      <c r="ER46" s="286">
        <v>0</v>
      </c>
      <c r="ES46" s="286">
        <v>0</v>
      </c>
      <c r="ET46" s="274">
        <f t="shared" si="26"/>
        <v>0</v>
      </c>
      <c r="EU46" s="276">
        <f t="shared" si="27"/>
        <v>0</v>
      </c>
    </row>
    <row r="47" spans="1:151" ht="16.5" thickTop="1" thickBot="1" x14ac:dyDescent="0.3">
      <c r="A47" s="279">
        <v>36</v>
      </c>
      <c r="B47" s="280">
        <v>734889</v>
      </c>
      <c r="C47" s="281" t="s">
        <v>105</v>
      </c>
      <c r="D47" s="281" t="s">
        <v>106</v>
      </c>
      <c r="E47" s="282">
        <v>119.5</v>
      </c>
      <c r="F47" s="283">
        <v>249</v>
      </c>
      <c r="G47" s="268">
        <v>1</v>
      </c>
      <c r="H47" s="269">
        <v>0</v>
      </c>
      <c r="I47" s="269">
        <v>0</v>
      </c>
      <c r="J47" s="269">
        <v>0</v>
      </c>
      <c r="K47" s="268">
        <v>0</v>
      </c>
      <c r="L47" s="269">
        <v>0</v>
      </c>
      <c r="M47" s="269">
        <v>0</v>
      </c>
      <c r="N47" s="269">
        <v>0</v>
      </c>
      <c r="O47" s="269">
        <v>0</v>
      </c>
      <c r="P47" s="269">
        <f t="shared" si="0"/>
        <v>1</v>
      </c>
      <c r="Q47" s="270">
        <f t="shared" si="2"/>
        <v>1</v>
      </c>
      <c r="R47" s="270">
        <f t="shared" si="1"/>
        <v>0</v>
      </c>
      <c r="S47" s="271">
        <f t="shared" si="3"/>
        <v>0.1111111111111111</v>
      </c>
      <c r="T47" s="284">
        <v>0</v>
      </c>
      <c r="U47" s="280">
        <v>0</v>
      </c>
      <c r="V47" s="285">
        <v>0</v>
      </c>
      <c r="W47" s="285">
        <v>0</v>
      </c>
      <c r="X47" s="285">
        <v>0</v>
      </c>
      <c r="Y47" s="285">
        <v>0</v>
      </c>
      <c r="Z47" s="286">
        <v>0</v>
      </c>
      <c r="AA47" s="286">
        <v>0</v>
      </c>
      <c r="AB47" s="286">
        <v>0</v>
      </c>
      <c r="AC47" s="274">
        <f t="shared" si="4"/>
        <v>0</v>
      </c>
      <c r="AD47" s="275">
        <f t="shared" si="5"/>
        <v>0</v>
      </c>
      <c r="AE47" s="279">
        <v>0</v>
      </c>
      <c r="AF47" s="280">
        <v>0</v>
      </c>
      <c r="AG47" s="286">
        <v>0</v>
      </c>
      <c r="AH47" s="286">
        <v>0</v>
      </c>
      <c r="AI47" s="286">
        <v>0</v>
      </c>
      <c r="AJ47" s="286">
        <v>0</v>
      </c>
      <c r="AK47" s="286">
        <v>0</v>
      </c>
      <c r="AL47" s="286">
        <v>0</v>
      </c>
      <c r="AM47" s="286">
        <v>0</v>
      </c>
      <c r="AN47" s="274">
        <f t="shared" si="6"/>
        <v>0</v>
      </c>
      <c r="AO47" s="276">
        <f t="shared" si="7"/>
        <v>0</v>
      </c>
      <c r="AP47" s="279">
        <v>0</v>
      </c>
      <c r="AQ47" s="280">
        <v>0</v>
      </c>
      <c r="AR47" s="286">
        <v>0</v>
      </c>
      <c r="AS47" s="286">
        <v>0</v>
      </c>
      <c r="AT47" s="286">
        <v>0</v>
      </c>
      <c r="AU47" s="286">
        <v>0</v>
      </c>
      <c r="AV47" s="286">
        <v>0</v>
      </c>
      <c r="AW47" s="286">
        <v>0</v>
      </c>
      <c r="AX47" s="286">
        <v>0</v>
      </c>
      <c r="AY47" s="274">
        <f t="shared" si="8"/>
        <v>0</v>
      </c>
      <c r="AZ47" s="276">
        <f t="shared" si="9"/>
        <v>0</v>
      </c>
      <c r="BA47" s="287">
        <v>0</v>
      </c>
      <c r="BB47" s="280">
        <v>0</v>
      </c>
      <c r="BC47" s="286">
        <v>0</v>
      </c>
      <c r="BD47" s="286">
        <v>0</v>
      </c>
      <c r="BE47" s="286">
        <v>0</v>
      </c>
      <c r="BF47" s="286">
        <v>0</v>
      </c>
      <c r="BG47" s="286">
        <v>0</v>
      </c>
      <c r="BH47" s="286">
        <v>0</v>
      </c>
      <c r="BI47" s="286">
        <v>0</v>
      </c>
      <c r="BJ47" s="274">
        <f t="shared" si="10"/>
        <v>0</v>
      </c>
      <c r="BK47" s="275">
        <f t="shared" si="28"/>
        <v>0</v>
      </c>
      <c r="BL47" s="279">
        <v>1</v>
      </c>
      <c r="BM47" s="280">
        <v>0</v>
      </c>
      <c r="BN47" s="286">
        <v>0</v>
      </c>
      <c r="BO47" s="286">
        <v>0</v>
      </c>
      <c r="BP47" s="286">
        <v>0</v>
      </c>
      <c r="BQ47" s="286">
        <v>0</v>
      </c>
      <c r="BR47" s="286">
        <v>0</v>
      </c>
      <c r="BS47" s="286">
        <v>0</v>
      </c>
      <c r="BT47" s="286">
        <v>0</v>
      </c>
      <c r="BU47" s="274">
        <f t="shared" si="12"/>
        <v>0</v>
      </c>
      <c r="BV47" s="276">
        <f t="shared" si="13"/>
        <v>0.1111111111111111</v>
      </c>
      <c r="BW47" s="287">
        <v>0</v>
      </c>
      <c r="BX47" s="288">
        <v>0</v>
      </c>
      <c r="BY47" s="289">
        <v>0</v>
      </c>
      <c r="BZ47" s="289">
        <v>0</v>
      </c>
      <c r="CA47" s="289">
        <v>0</v>
      </c>
      <c r="CB47" s="289">
        <v>0</v>
      </c>
      <c r="CC47" s="289">
        <v>0</v>
      </c>
      <c r="CD47" s="289">
        <v>0</v>
      </c>
      <c r="CE47" s="289">
        <v>0</v>
      </c>
      <c r="CF47" s="274">
        <f t="shared" si="14"/>
        <v>0</v>
      </c>
      <c r="CG47" s="276">
        <f t="shared" si="15"/>
        <v>0</v>
      </c>
      <c r="CH47" s="279">
        <v>0</v>
      </c>
      <c r="CI47" s="280">
        <v>0</v>
      </c>
      <c r="CJ47" s="286">
        <v>0</v>
      </c>
      <c r="CK47" s="286">
        <v>0</v>
      </c>
      <c r="CL47" s="286">
        <v>0</v>
      </c>
      <c r="CM47" s="286">
        <v>0</v>
      </c>
      <c r="CN47" s="286">
        <v>0</v>
      </c>
      <c r="CO47" s="286">
        <v>0</v>
      </c>
      <c r="CP47" s="286">
        <v>0</v>
      </c>
      <c r="CQ47" s="274">
        <f t="shared" si="16"/>
        <v>0</v>
      </c>
      <c r="CR47" s="276">
        <f t="shared" si="17"/>
        <v>0</v>
      </c>
      <c r="CS47" s="284">
        <v>0</v>
      </c>
      <c r="CT47" s="280">
        <v>0</v>
      </c>
      <c r="CU47" s="286">
        <v>0</v>
      </c>
      <c r="CV47" s="286">
        <v>0</v>
      </c>
      <c r="CW47" s="286">
        <v>0</v>
      </c>
      <c r="CX47" s="286">
        <v>0</v>
      </c>
      <c r="CY47" s="286">
        <v>0</v>
      </c>
      <c r="CZ47" s="286">
        <v>0</v>
      </c>
      <c r="DA47" s="286">
        <v>0</v>
      </c>
      <c r="DB47" s="274">
        <f t="shared" si="18"/>
        <v>0</v>
      </c>
      <c r="DC47" s="275">
        <f t="shared" si="19"/>
        <v>0</v>
      </c>
      <c r="DD47" s="279">
        <v>0</v>
      </c>
      <c r="DE47" s="280">
        <v>0</v>
      </c>
      <c r="DF47" s="286">
        <v>0</v>
      </c>
      <c r="DG47" s="286">
        <v>0</v>
      </c>
      <c r="DH47" s="286">
        <v>0</v>
      </c>
      <c r="DI47" s="286">
        <v>0</v>
      </c>
      <c r="DJ47" s="286">
        <v>0</v>
      </c>
      <c r="DK47" s="286">
        <v>0</v>
      </c>
      <c r="DL47" s="286">
        <v>0</v>
      </c>
      <c r="DM47" s="274">
        <f t="shared" si="20"/>
        <v>0</v>
      </c>
      <c r="DN47" s="276">
        <f t="shared" si="21"/>
        <v>0</v>
      </c>
      <c r="DO47" s="279">
        <v>0</v>
      </c>
      <c r="DP47" s="280">
        <v>0</v>
      </c>
      <c r="DQ47" s="286">
        <v>0</v>
      </c>
      <c r="DR47" s="286">
        <v>0</v>
      </c>
      <c r="DS47" s="286">
        <v>0</v>
      </c>
      <c r="DT47" s="286">
        <v>0</v>
      </c>
      <c r="DU47" s="286">
        <v>0</v>
      </c>
      <c r="DV47" s="286">
        <v>0</v>
      </c>
      <c r="DW47" s="286">
        <v>0</v>
      </c>
      <c r="DX47" s="274">
        <f t="shared" si="22"/>
        <v>0</v>
      </c>
      <c r="DY47" s="276">
        <f t="shared" si="23"/>
        <v>0</v>
      </c>
      <c r="DZ47" s="279">
        <v>0</v>
      </c>
      <c r="EA47" s="280">
        <v>0</v>
      </c>
      <c r="EB47" s="286">
        <v>0</v>
      </c>
      <c r="EC47" s="286">
        <v>0</v>
      </c>
      <c r="ED47" s="286">
        <v>0</v>
      </c>
      <c r="EE47" s="286">
        <v>0</v>
      </c>
      <c r="EF47" s="286">
        <v>0</v>
      </c>
      <c r="EG47" s="286">
        <v>0</v>
      </c>
      <c r="EH47" s="286">
        <v>0</v>
      </c>
      <c r="EI47" s="274">
        <f t="shared" si="24"/>
        <v>0</v>
      </c>
      <c r="EJ47" s="275">
        <f t="shared" si="25"/>
        <v>0</v>
      </c>
      <c r="EK47" s="279">
        <v>0</v>
      </c>
      <c r="EL47" s="280">
        <v>0</v>
      </c>
      <c r="EM47" s="286">
        <v>0</v>
      </c>
      <c r="EN47" s="286">
        <v>0</v>
      </c>
      <c r="EO47" s="286">
        <v>0</v>
      </c>
      <c r="EP47" s="286">
        <v>0</v>
      </c>
      <c r="EQ47" s="286">
        <v>0</v>
      </c>
      <c r="ER47" s="286">
        <v>0</v>
      </c>
      <c r="ES47" s="286">
        <v>0</v>
      </c>
      <c r="ET47" s="274">
        <f t="shared" si="26"/>
        <v>0</v>
      </c>
      <c r="EU47" s="276">
        <f t="shared" si="27"/>
        <v>0</v>
      </c>
    </row>
    <row r="48" spans="1:151" ht="16.5" thickTop="1" thickBot="1" x14ac:dyDescent="0.3">
      <c r="A48" s="279">
        <v>37</v>
      </c>
      <c r="B48" s="280">
        <v>734890</v>
      </c>
      <c r="C48" s="281" t="s">
        <v>107</v>
      </c>
      <c r="D48" s="281" t="s">
        <v>108</v>
      </c>
      <c r="E48" s="282">
        <v>119.5</v>
      </c>
      <c r="F48" s="283">
        <v>249</v>
      </c>
      <c r="G48" s="268">
        <v>0</v>
      </c>
      <c r="H48" s="269">
        <v>0</v>
      </c>
      <c r="I48" s="269">
        <v>0</v>
      </c>
      <c r="J48" s="269">
        <v>0</v>
      </c>
      <c r="K48" s="268">
        <v>0</v>
      </c>
      <c r="L48" s="269">
        <v>0</v>
      </c>
      <c r="M48" s="269">
        <v>0</v>
      </c>
      <c r="N48" s="269">
        <v>0</v>
      </c>
      <c r="O48" s="269">
        <v>0</v>
      </c>
      <c r="P48" s="269">
        <f t="shared" si="0"/>
        <v>0</v>
      </c>
      <c r="Q48" s="270">
        <f t="shared" si="2"/>
        <v>0</v>
      </c>
      <c r="R48" s="270">
        <f t="shared" si="1"/>
        <v>0</v>
      </c>
      <c r="S48" s="271">
        <f t="shared" si="3"/>
        <v>0</v>
      </c>
      <c r="T48" s="284">
        <v>0</v>
      </c>
      <c r="U48" s="280">
        <v>0</v>
      </c>
      <c r="V48" s="285">
        <v>0</v>
      </c>
      <c r="W48" s="285">
        <v>0</v>
      </c>
      <c r="X48" s="285">
        <v>0</v>
      </c>
      <c r="Y48" s="285">
        <v>0</v>
      </c>
      <c r="Z48" s="286">
        <v>0</v>
      </c>
      <c r="AA48" s="286">
        <v>0</v>
      </c>
      <c r="AB48" s="286">
        <v>0</v>
      </c>
      <c r="AC48" s="274">
        <f t="shared" si="4"/>
        <v>0</v>
      </c>
      <c r="AD48" s="275">
        <f t="shared" si="5"/>
        <v>0</v>
      </c>
      <c r="AE48" s="279">
        <v>0</v>
      </c>
      <c r="AF48" s="280">
        <v>0</v>
      </c>
      <c r="AG48" s="286">
        <v>0</v>
      </c>
      <c r="AH48" s="286">
        <v>0</v>
      </c>
      <c r="AI48" s="286">
        <v>0</v>
      </c>
      <c r="AJ48" s="286">
        <v>0</v>
      </c>
      <c r="AK48" s="286">
        <v>0</v>
      </c>
      <c r="AL48" s="286">
        <v>0</v>
      </c>
      <c r="AM48" s="286">
        <v>0</v>
      </c>
      <c r="AN48" s="274">
        <f t="shared" si="6"/>
        <v>0</v>
      </c>
      <c r="AO48" s="276">
        <f t="shared" si="7"/>
        <v>0</v>
      </c>
      <c r="AP48" s="279">
        <v>0</v>
      </c>
      <c r="AQ48" s="280">
        <v>0</v>
      </c>
      <c r="AR48" s="286">
        <v>0</v>
      </c>
      <c r="AS48" s="286">
        <v>0</v>
      </c>
      <c r="AT48" s="286">
        <v>0</v>
      </c>
      <c r="AU48" s="286">
        <v>0</v>
      </c>
      <c r="AV48" s="286">
        <v>0</v>
      </c>
      <c r="AW48" s="286">
        <v>0</v>
      </c>
      <c r="AX48" s="286">
        <v>0</v>
      </c>
      <c r="AY48" s="274">
        <f t="shared" si="8"/>
        <v>0</v>
      </c>
      <c r="AZ48" s="276">
        <f t="shared" si="9"/>
        <v>0</v>
      </c>
      <c r="BA48" s="287">
        <v>0</v>
      </c>
      <c r="BB48" s="280">
        <v>0</v>
      </c>
      <c r="BC48" s="286">
        <v>0</v>
      </c>
      <c r="BD48" s="286">
        <v>0</v>
      </c>
      <c r="BE48" s="286">
        <v>0</v>
      </c>
      <c r="BF48" s="286">
        <v>0</v>
      </c>
      <c r="BG48" s="286">
        <v>0</v>
      </c>
      <c r="BH48" s="286">
        <v>0</v>
      </c>
      <c r="BI48" s="286">
        <v>0</v>
      </c>
      <c r="BJ48" s="274">
        <f t="shared" si="10"/>
        <v>0</v>
      </c>
      <c r="BK48" s="275">
        <f t="shared" si="28"/>
        <v>0</v>
      </c>
      <c r="BL48" s="279">
        <v>0</v>
      </c>
      <c r="BM48" s="280">
        <v>0</v>
      </c>
      <c r="BN48" s="286">
        <v>0</v>
      </c>
      <c r="BO48" s="286">
        <v>0</v>
      </c>
      <c r="BP48" s="286">
        <v>0</v>
      </c>
      <c r="BQ48" s="286">
        <v>0</v>
      </c>
      <c r="BR48" s="286">
        <v>0</v>
      </c>
      <c r="BS48" s="286">
        <v>0</v>
      </c>
      <c r="BT48" s="286">
        <v>0</v>
      </c>
      <c r="BU48" s="274">
        <f t="shared" si="12"/>
        <v>0</v>
      </c>
      <c r="BV48" s="276">
        <f t="shared" si="13"/>
        <v>0</v>
      </c>
      <c r="BW48" s="287">
        <v>0</v>
      </c>
      <c r="BX48" s="288">
        <v>0</v>
      </c>
      <c r="BY48" s="289">
        <v>0</v>
      </c>
      <c r="BZ48" s="289">
        <v>0</v>
      </c>
      <c r="CA48" s="289">
        <v>0</v>
      </c>
      <c r="CB48" s="289">
        <v>0</v>
      </c>
      <c r="CC48" s="289">
        <v>0</v>
      </c>
      <c r="CD48" s="289">
        <v>0</v>
      </c>
      <c r="CE48" s="289">
        <v>0</v>
      </c>
      <c r="CF48" s="274">
        <f t="shared" si="14"/>
        <v>0</v>
      </c>
      <c r="CG48" s="276">
        <f t="shared" si="15"/>
        <v>0</v>
      </c>
      <c r="CH48" s="279">
        <v>0</v>
      </c>
      <c r="CI48" s="280">
        <v>0</v>
      </c>
      <c r="CJ48" s="286">
        <v>0</v>
      </c>
      <c r="CK48" s="286">
        <v>0</v>
      </c>
      <c r="CL48" s="286">
        <v>0</v>
      </c>
      <c r="CM48" s="286">
        <v>0</v>
      </c>
      <c r="CN48" s="286">
        <v>0</v>
      </c>
      <c r="CO48" s="286">
        <v>0</v>
      </c>
      <c r="CP48" s="286">
        <v>0</v>
      </c>
      <c r="CQ48" s="274">
        <f t="shared" si="16"/>
        <v>0</v>
      </c>
      <c r="CR48" s="276">
        <f t="shared" si="17"/>
        <v>0</v>
      </c>
      <c r="CS48" s="284">
        <v>0</v>
      </c>
      <c r="CT48" s="280">
        <v>0</v>
      </c>
      <c r="CU48" s="286">
        <v>0</v>
      </c>
      <c r="CV48" s="286">
        <v>0</v>
      </c>
      <c r="CW48" s="286">
        <v>0</v>
      </c>
      <c r="CX48" s="286">
        <v>0</v>
      </c>
      <c r="CY48" s="286">
        <v>0</v>
      </c>
      <c r="CZ48" s="286">
        <v>0</v>
      </c>
      <c r="DA48" s="286">
        <v>0</v>
      </c>
      <c r="DB48" s="274">
        <f t="shared" si="18"/>
        <v>0</v>
      </c>
      <c r="DC48" s="275">
        <f t="shared" si="19"/>
        <v>0</v>
      </c>
      <c r="DD48" s="279">
        <v>0</v>
      </c>
      <c r="DE48" s="280">
        <v>0</v>
      </c>
      <c r="DF48" s="286">
        <v>0</v>
      </c>
      <c r="DG48" s="286">
        <v>0</v>
      </c>
      <c r="DH48" s="286">
        <v>0</v>
      </c>
      <c r="DI48" s="286">
        <v>0</v>
      </c>
      <c r="DJ48" s="286">
        <v>0</v>
      </c>
      <c r="DK48" s="286">
        <v>0</v>
      </c>
      <c r="DL48" s="286">
        <v>0</v>
      </c>
      <c r="DM48" s="274">
        <f t="shared" si="20"/>
        <v>0</v>
      </c>
      <c r="DN48" s="276">
        <f t="shared" si="21"/>
        <v>0</v>
      </c>
      <c r="DO48" s="279">
        <v>0</v>
      </c>
      <c r="DP48" s="280">
        <v>0</v>
      </c>
      <c r="DQ48" s="286">
        <v>0</v>
      </c>
      <c r="DR48" s="286">
        <v>0</v>
      </c>
      <c r="DS48" s="286">
        <v>0</v>
      </c>
      <c r="DT48" s="286">
        <v>0</v>
      </c>
      <c r="DU48" s="286">
        <v>0</v>
      </c>
      <c r="DV48" s="286">
        <v>0</v>
      </c>
      <c r="DW48" s="286">
        <v>0</v>
      </c>
      <c r="DX48" s="274">
        <f t="shared" si="22"/>
        <v>0</v>
      </c>
      <c r="DY48" s="276">
        <f t="shared" si="23"/>
        <v>0</v>
      </c>
      <c r="DZ48" s="279">
        <v>0</v>
      </c>
      <c r="EA48" s="280">
        <v>0</v>
      </c>
      <c r="EB48" s="286">
        <v>0</v>
      </c>
      <c r="EC48" s="286">
        <v>0</v>
      </c>
      <c r="ED48" s="286">
        <v>0</v>
      </c>
      <c r="EE48" s="286">
        <v>0</v>
      </c>
      <c r="EF48" s="286">
        <v>0</v>
      </c>
      <c r="EG48" s="286">
        <v>0</v>
      </c>
      <c r="EH48" s="286">
        <v>0</v>
      </c>
      <c r="EI48" s="274">
        <f t="shared" si="24"/>
        <v>0</v>
      </c>
      <c r="EJ48" s="275">
        <f t="shared" si="25"/>
        <v>0</v>
      </c>
      <c r="EK48" s="279">
        <v>0</v>
      </c>
      <c r="EL48" s="280">
        <v>0</v>
      </c>
      <c r="EM48" s="286">
        <v>0</v>
      </c>
      <c r="EN48" s="286">
        <v>0</v>
      </c>
      <c r="EO48" s="286">
        <v>0</v>
      </c>
      <c r="EP48" s="286">
        <v>0</v>
      </c>
      <c r="EQ48" s="286">
        <v>0</v>
      </c>
      <c r="ER48" s="286">
        <v>0</v>
      </c>
      <c r="ES48" s="286">
        <v>0</v>
      </c>
      <c r="ET48" s="274">
        <f t="shared" si="26"/>
        <v>0</v>
      </c>
      <c r="EU48" s="276">
        <f t="shared" si="27"/>
        <v>0</v>
      </c>
    </row>
    <row r="49" spans="1:151" ht="16.5" thickTop="1" thickBot="1" x14ac:dyDescent="0.3">
      <c r="A49" s="279">
        <v>38</v>
      </c>
      <c r="B49" s="280">
        <v>734891</v>
      </c>
      <c r="C49" s="281" t="s">
        <v>109</v>
      </c>
      <c r="D49" s="281" t="s">
        <v>110</v>
      </c>
      <c r="E49" s="282">
        <v>119.5</v>
      </c>
      <c r="F49" s="283">
        <v>249</v>
      </c>
      <c r="G49" s="268">
        <v>0</v>
      </c>
      <c r="H49" s="269">
        <v>0</v>
      </c>
      <c r="I49" s="269">
        <v>0</v>
      </c>
      <c r="J49" s="269">
        <v>0</v>
      </c>
      <c r="K49" s="268">
        <v>0</v>
      </c>
      <c r="L49" s="269">
        <v>0</v>
      </c>
      <c r="M49" s="269">
        <v>0</v>
      </c>
      <c r="N49" s="269">
        <v>0</v>
      </c>
      <c r="O49" s="269">
        <v>0</v>
      </c>
      <c r="P49" s="269">
        <f t="shared" si="0"/>
        <v>0</v>
      </c>
      <c r="Q49" s="270">
        <f t="shared" si="2"/>
        <v>0</v>
      </c>
      <c r="R49" s="270">
        <f t="shared" si="1"/>
        <v>0</v>
      </c>
      <c r="S49" s="271">
        <f t="shared" si="3"/>
        <v>0</v>
      </c>
      <c r="T49" s="284">
        <v>0</v>
      </c>
      <c r="U49" s="280">
        <v>0</v>
      </c>
      <c r="V49" s="285">
        <v>0</v>
      </c>
      <c r="W49" s="285">
        <v>0</v>
      </c>
      <c r="X49" s="285">
        <v>0</v>
      </c>
      <c r="Y49" s="285">
        <v>0</v>
      </c>
      <c r="Z49" s="286">
        <v>0</v>
      </c>
      <c r="AA49" s="286">
        <v>0</v>
      </c>
      <c r="AB49" s="286">
        <v>0</v>
      </c>
      <c r="AC49" s="274">
        <f t="shared" si="4"/>
        <v>0</v>
      </c>
      <c r="AD49" s="275">
        <f t="shared" si="5"/>
        <v>0</v>
      </c>
      <c r="AE49" s="279">
        <v>0</v>
      </c>
      <c r="AF49" s="280">
        <v>0</v>
      </c>
      <c r="AG49" s="286">
        <v>0</v>
      </c>
      <c r="AH49" s="286">
        <v>0</v>
      </c>
      <c r="AI49" s="286">
        <v>0</v>
      </c>
      <c r="AJ49" s="286">
        <v>0</v>
      </c>
      <c r="AK49" s="286">
        <v>0</v>
      </c>
      <c r="AL49" s="286">
        <v>0</v>
      </c>
      <c r="AM49" s="286">
        <v>0</v>
      </c>
      <c r="AN49" s="274">
        <f t="shared" si="6"/>
        <v>0</v>
      </c>
      <c r="AO49" s="276">
        <f t="shared" si="7"/>
        <v>0</v>
      </c>
      <c r="AP49" s="279">
        <v>0</v>
      </c>
      <c r="AQ49" s="280">
        <v>0</v>
      </c>
      <c r="AR49" s="286">
        <v>0</v>
      </c>
      <c r="AS49" s="286">
        <v>0</v>
      </c>
      <c r="AT49" s="286">
        <v>0</v>
      </c>
      <c r="AU49" s="286">
        <v>0</v>
      </c>
      <c r="AV49" s="286">
        <v>0</v>
      </c>
      <c r="AW49" s="286">
        <v>0</v>
      </c>
      <c r="AX49" s="286">
        <v>0</v>
      </c>
      <c r="AY49" s="274">
        <f t="shared" si="8"/>
        <v>0</v>
      </c>
      <c r="AZ49" s="276">
        <f t="shared" si="9"/>
        <v>0</v>
      </c>
      <c r="BA49" s="287">
        <v>0</v>
      </c>
      <c r="BB49" s="280">
        <v>0</v>
      </c>
      <c r="BC49" s="286">
        <v>0</v>
      </c>
      <c r="BD49" s="286">
        <v>0</v>
      </c>
      <c r="BE49" s="286">
        <v>0</v>
      </c>
      <c r="BF49" s="286">
        <v>0</v>
      </c>
      <c r="BG49" s="286">
        <v>0</v>
      </c>
      <c r="BH49" s="286">
        <v>0</v>
      </c>
      <c r="BI49" s="286">
        <v>0</v>
      </c>
      <c r="BJ49" s="274">
        <f t="shared" si="10"/>
        <v>0</v>
      </c>
      <c r="BK49" s="275">
        <f t="shared" si="28"/>
        <v>0</v>
      </c>
      <c r="BL49" s="279">
        <v>0</v>
      </c>
      <c r="BM49" s="280">
        <v>0</v>
      </c>
      <c r="BN49" s="286">
        <v>0</v>
      </c>
      <c r="BO49" s="286">
        <v>0</v>
      </c>
      <c r="BP49" s="286">
        <v>0</v>
      </c>
      <c r="BQ49" s="286">
        <v>0</v>
      </c>
      <c r="BR49" s="286">
        <v>0</v>
      </c>
      <c r="BS49" s="286">
        <v>0</v>
      </c>
      <c r="BT49" s="286">
        <v>0</v>
      </c>
      <c r="BU49" s="274">
        <f t="shared" si="12"/>
        <v>0</v>
      </c>
      <c r="BV49" s="276">
        <f t="shared" si="13"/>
        <v>0</v>
      </c>
      <c r="BW49" s="287">
        <v>0</v>
      </c>
      <c r="BX49" s="288">
        <v>0</v>
      </c>
      <c r="BY49" s="289">
        <v>0</v>
      </c>
      <c r="BZ49" s="289">
        <v>0</v>
      </c>
      <c r="CA49" s="289">
        <v>0</v>
      </c>
      <c r="CB49" s="289">
        <v>0</v>
      </c>
      <c r="CC49" s="289">
        <v>0</v>
      </c>
      <c r="CD49" s="289">
        <v>0</v>
      </c>
      <c r="CE49" s="289">
        <v>0</v>
      </c>
      <c r="CF49" s="274">
        <f t="shared" si="14"/>
        <v>0</v>
      </c>
      <c r="CG49" s="276">
        <f t="shared" si="15"/>
        <v>0</v>
      </c>
      <c r="CH49" s="279">
        <v>0</v>
      </c>
      <c r="CI49" s="280">
        <v>0</v>
      </c>
      <c r="CJ49" s="286">
        <v>0</v>
      </c>
      <c r="CK49" s="286">
        <v>0</v>
      </c>
      <c r="CL49" s="286">
        <v>0</v>
      </c>
      <c r="CM49" s="286">
        <v>0</v>
      </c>
      <c r="CN49" s="286">
        <v>0</v>
      </c>
      <c r="CO49" s="286">
        <v>0</v>
      </c>
      <c r="CP49" s="286">
        <v>0</v>
      </c>
      <c r="CQ49" s="274">
        <f t="shared" si="16"/>
        <v>0</v>
      </c>
      <c r="CR49" s="276">
        <f t="shared" si="17"/>
        <v>0</v>
      </c>
      <c r="CS49" s="284">
        <v>0</v>
      </c>
      <c r="CT49" s="280">
        <v>0</v>
      </c>
      <c r="CU49" s="286">
        <v>0</v>
      </c>
      <c r="CV49" s="286">
        <v>0</v>
      </c>
      <c r="CW49" s="286">
        <v>0</v>
      </c>
      <c r="CX49" s="286">
        <v>0</v>
      </c>
      <c r="CY49" s="286">
        <v>0</v>
      </c>
      <c r="CZ49" s="286">
        <v>0</v>
      </c>
      <c r="DA49" s="286">
        <v>0</v>
      </c>
      <c r="DB49" s="274">
        <f t="shared" si="18"/>
        <v>0</v>
      </c>
      <c r="DC49" s="275">
        <f t="shared" si="19"/>
        <v>0</v>
      </c>
      <c r="DD49" s="279">
        <v>0</v>
      </c>
      <c r="DE49" s="280">
        <v>0</v>
      </c>
      <c r="DF49" s="286">
        <v>0</v>
      </c>
      <c r="DG49" s="286">
        <v>0</v>
      </c>
      <c r="DH49" s="286">
        <v>0</v>
      </c>
      <c r="DI49" s="286">
        <v>0</v>
      </c>
      <c r="DJ49" s="286">
        <v>0</v>
      </c>
      <c r="DK49" s="286">
        <v>0</v>
      </c>
      <c r="DL49" s="286">
        <v>0</v>
      </c>
      <c r="DM49" s="274">
        <f t="shared" si="20"/>
        <v>0</v>
      </c>
      <c r="DN49" s="276">
        <f t="shared" si="21"/>
        <v>0</v>
      </c>
      <c r="DO49" s="279">
        <v>0</v>
      </c>
      <c r="DP49" s="280">
        <v>0</v>
      </c>
      <c r="DQ49" s="286">
        <v>0</v>
      </c>
      <c r="DR49" s="286">
        <v>0</v>
      </c>
      <c r="DS49" s="286">
        <v>0</v>
      </c>
      <c r="DT49" s="286">
        <v>0</v>
      </c>
      <c r="DU49" s="286">
        <v>0</v>
      </c>
      <c r="DV49" s="286">
        <v>0</v>
      </c>
      <c r="DW49" s="286">
        <v>0</v>
      </c>
      <c r="DX49" s="274">
        <f t="shared" si="22"/>
        <v>0</v>
      </c>
      <c r="DY49" s="276">
        <f t="shared" si="23"/>
        <v>0</v>
      </c>
      <c r="DZ49" s="279">
        <v>0</v>
      </c>
      <c r="EA49" s="280">
        <v>0</v>
      </c>
      <c r="EB49" s="286">
        <v>0</v>
      </c>
      <c r="EC49" s="286">
        <v>0</v>
      </c>
      <c r="ED49" s="286">
        <v>0</v>
      </c>
      <c r="EE49" s="286">
        <v>0</v>
      </c>
      <c r="EF49" s="286">
        <v>0</v>
      </c>
      <c r="EG49" s="286">
        <v>0</v>
      </c>
      <c r="EH49" s="286">
        <v>0</v>
      </c>
      <c r="EI49" s="274">
        <f t="shared" si="24"/>
        <v>0</v>
      </c>
      <c r="EJ49" s="275">
        <f t="shared" si="25"/>
        <v>0</v>
      </c>
      <c r="EK49" s="279">
        <v>0</v>
      </c>
      <c r="EL49" s="280">
        <v>0</v>
      </c>
      <c r="EM49" s="286">
        <v>0</v>
      </c>
      <c r="EN49" s="286">
        <v>0</v>
      </c>
      <c r="EO49" s="286">
        <v>0</v>
      </c>
      <c r="EP49" s="286">
        <v>0</v>
      </c>
      <c r="EQ49" s="286">
        <v>0</v>
      </c>
      <c r="ER49" s="286">
        <v>0</v>
      </c>
      <c r="ES49" s="286">
        <v>0</v>
      </c>
      <c r="ET49" s="274">
        <f t="shared" si="26"/>
        <v>0</v>
      </c>
      <c r="EU49" s="276">
        <f t="shared" si="27"/>
        <v>0</v>
      </c>
    </row>
    <row r="50" spans="1:151" ht="16.5" thickTop="1" thickBot="1" x14ac:dyDescent="0.3">
      <c r="A50" s="279">
        <v>39</v>
      </c>
      <c r="B50" s="280">
        <v>734892</v>
      </c>
      <c r="C50" s="281" t="s">
        <v>111</v>
      </c>
      <c r="D50" s="281" t="s">
        <v>112</v>
      </c>
      <c r="E50" s="282">
        <v>109.5</v>
      </c>
      <c r="F50" s="283">
        <v>229</v>
      </c>
      <c r="G50" s="268">
        <v>0</v>
      </c>
      <c r="H50" s="269">
        <v>0</v>
      </c>
      <c r="I50" s="269">
        <v>0</v>
      </c>
      <c r="J50" s="269">
        <v>0</v>
      </c>
      <c r="K50" s="268">
        <v>0</v>
      </c>
      <c r="L50" s="269">
        <v>0</v>
      </c>
      <c r="M50" s="269">
        <v>0</v>
      </c>
      <c r="N50" s="269">
        <v>0</v>
      </c>
      <c r="O50" s="269">
        <v>1</v>
      </c>
      <c r="P50" s="269">
        <f t="shared" si="0"/>
        <v>1</v>
      </c>
      <c r="Q50" s="270">
        <f t="shared" si="2"/>
        <v>0</v>
      </c>
      <c r="R50" s="270">
        <f t="shared" si="1"/>
        <v>1</v>
      </c>
      <c r="S50" s="271">
        <f t="shared" si="3"/>
        <v>0.1111111111111111</v>
      </c>
      <c r="T50" s="284">
        <v>0</v>
      </c>
      <c r="U50" s="280">
        <v>0</v>
      </c>
      <c r="V50" s="285">
        <v>0</v>
      </c>
      <c r="W50" s="285">
        <v>0</v>
      </c>
      <c r="X50" s="285">
        <v>0</v>
      </c>
      <c r="Y50" s="285">
        <v>0</v>
      </c>
      <c r="Z50" s="286">
        <v>0</v>
      </c>
      <c r="AA50" s="286">
        <v>0</v>
      </c>
      <c r="AB50" s="286">
        <v>0</v>
      </c>
      <c r="AC50" s="274">
        <f t="shared" si="4"/>
        <v>0</v>
      </c>
      <c r="AD50" s="275">
        <f t="shared" si="5"/>
        <v>0</v>
      </c>
      <c r="AE50" s="279">
        <v>0</v>
      </c>
      <c r="AF50" s="280">
        <v>0</v>
      </c>
      <c r="AG50" s="286">
        <v>0</v>
      </c>
      <c r="AH50" s="286">
        <v>0</v>
      </c>
      <c r="AI50" s="286">
        <v>0</v>
      </c>
      <c r="AJ50" s="286">
        <v>0</v>
      </c>
      <c r="AK50" s="286">
        <v>0</v>
      </c>
      <c r="AL50" s="286">
        <v>0</v>
      </c>
      <c r="AM50" s="286">
        <v>0</v>
      </c>
      <c r="AN50" s="274">
        <f t="shared" si="6"/>
        <v>0</v>
      </c>
      <c r="AO50" s="276">
        <f t="shared" si="7"/>
        <v>0</v>
      </c>
      <c r="AP50" s="279">
        <v>0</v>
      </c>
      <c r="AQ50" s="280">
        <v>0</v>
      </c>
      <c r="AR50" s="286">
        <v>0</v>
      </c>
      <c r="AS50" s="286">
        <v>0</v>
      </c>
      <c r="AT50" s="286">
        <v>0</v>
      </c>
      <c r="AU50" s="286">
        <v>0</v>
      </c>
      <c r="AV50" s="286">
        <v>0</v>
      </c>
      <c r="AW50" s="286">
        <v>0</v>
      </c>
      <c r="AX50" s="286">
        <v>0</v>
      </c>
      <c r="AY50" s="274">
        <f t="shared" si="8"/>
        <v>0</v>
      </c>
      <c r="AZ50" s="276">
        <f t="shared" si="9"/>
        <v>0</v>
      </c>
      <c r="BA50" s="287">
        <v>0</v>
      </c>
      <c r="BB50" s="280">
        <v>0</v>
      </c>
      <c r="BC50" s="286">
        <v>0</v>
      </c>
      <c r="BD50" s="286">
        <v>0</v>
      </c>
      <c r="BE50" s="286">
        <v>0</v>
      </c>
      <c r="BF50" s="286">
        <v>0</v>
      </c>
      <c r="BG50" s="286">
        <v>0</v>
      </c>
      <c r="BH50" s="286">
        <v>0</v>
      </c>
      <c r="BI50" s="286">
        <v>0</v>
      </c>
      <c r="BJ50" s="274">
        <f t="shared" si="10"/>
        <v>0</v>
      </c>
      <c r="BK50" s="275">
        <f t="shared" si="28"/>
        <v>0</v>
      </c>
      <c r="BL50" s="279">
        <v>0</v>
      </c>
      <c r="BM50" s="280">
        <v>0</v>
      </c>
      <c r="BN50" s="286">
        <v>0</v>
      </c>
      <c r="BO50" s="286">
        <v>0</v>
      </c>
      <c r="BP50" s="286">
        <v>0</v>
      </c>
      <c r="BQ50" s="286">
        <v>0</v>
      </c>
      <c r="BR50" s="286">
        <v>0</v>
      </c>
      <c r="BS50" s="286">
        <v>0</v>
      </c>
      <c r="BT50" s="286">
        <v>0</v>
      </c>
      <c r="BU50" s="274">
        <f t="shared" si="12"/>
        <v>0</v>
      </c>
      <c r="BV50" s="276">
        <f t="shared" si="13"/>
        <v>0</v>
      </c>
      <c r="BW50" s="287">
        <v>0</v>
      </c>
      <c r="BX50" s="288">
        <v>0</v>
      </c>
      <c r="BY50" s="289">
        <v>0</v>
      </c>
      <c r="BZ50" s="289">
        <v>0</v>
      </c>
      <c r="CA50" s="289">
        <v>0</v>
      </c>
      <c r="CB50" s="289">
        <v>0</v>
      </c>
      <c r="CC50" s="289">
        <v>0</v>
      </c>
      <c r="CD50" s="289">
        <v>0</v>
      </c>
      <c r="CE50" s="289">
        <v>1</v>
      </c>
      <c r="CF50" s="274">
        <f t="shared" si="14"/>
        <v>1</v>
      </c>
      <c r="CG50" s="276">
        <f t="shared" si="15"/>
        <v>0.1111111111111111</v>
      </c>
      <c r="CH50" s="279">
        <v>0</v>
      </c>
      <c r="CI50" s="280">
        <v>0</v>
      </c>
      <c r="CJ50" s="286">
        <v>0</v>
      </c>
      <c r="CK50" s="286">
        <v>0</v>
      </c>
      <c r="CL50" s="286">
        <v>0</v>
      </c>
      <c r="CM50" s="286">
        <v>0</v>
      </c>
      <c r="CN50" s="286">
        <v>0</v>
      </c>
      <c r="CO50" s="286">
        <v>0</v>
      </c>
      <c r="CP50" s="286">
        <v>0</v>
      </c>
      <c r="CQ50" s="274">
        <f t="shared" si="16"/>
        <v>0</v>
      </c>
      <c r="CR50" s="276">
        <f t="shared" si="17"/>
        <v>0</v>
      </c>
      <c r="CS50" s="284">
        <v>0</v>
      </c>
      <c r="CT50" s="280">
        <v>0</v>
      </c>
      <c r="CU50" s="286">
        <v>0</v>
      </c>
      <c r="CV50" s="286">
        <v>0</v>
      </c>
      <c r="CW50" s="286">
        <v>0</v>
      </c>
      <c r="CX50" s="286">
        <v>0</v>
      </c>
      <c r="CY50" s="286">
        <v>0</v>
      </c>
      <c r="CZ50" s="286">
        <v>0</v>
      </c>
      <c r="DA50" s="286">
        <v>0</v>
      </c>
      <c r="DB50" s="274">
        <f t="shared" si="18"/>
        <v>0</v>
      </c>
      <c r="DC50" s="275">
        <f t="shared" si="19"/>
        <v>0</v>
      </c>
      <c r="DD50" s="279">
        <v>0</v>
      </c>
      <c r="DE50" s="280">
        <v>0</v>
      </c>
      <c r="DF50" s="286">
        <v>0</v>
      </c>
      <c r="DG50" s="286">
        <v>0</v>
      </c>
      <c r="DH50" s="286">
        <v>0</v>
      </c>
      <c r="DI50" s="286">
        <v>0</v>
      </c>
      <c r="DJ50" s="286">
        <v>0</v>
      </c>
      <c r="DK50" s="286">
        <v>0</v>
      </c>
      <c r="DL50" s="286">
        <v>0</v>
      </c>
      <c r="DM50" s="274">
        <f t="shared" si="20"/>
        <v>0</v>
      </c>
      <c r="DN50" s="276">
        <f t="shared" si="21"/>
        <v>0</v>
      </c>
      <c r="DO50" s="279">
        <v>0</v>
      </c>
      <c r="DP50" s="280">
        <v>0</v>
      </c>
      <c r="DQ50" s="286">
        <v>0</v>
      </c>
      <c r="DR50" s="286">
        <v>0</v>
      </c>
      <c r="DS50" s="286">
        <v>0</v>
      </c>
      <c r="DT50" s="286">
        <v>0</v>
      </c>
      <c r="DU50" s="286">
        <v>0</v>
      </c>
      <c r="DV50" s="286">
        <v>0</v>
      </c>
      <c r="DW50" s="286">
        <v>0</v>
      </c>
      <c r="DX50" s="274">
        <f t="shared" si="22"/>
        <v>0</v>
      </c>
      <c r="DY50" s="276">
        <f t="shared" si="23"/>
        <v>0</v>
      </c>
      <c r="DZ50" s="279">
        <v>0</v>
      </c>
      <c r="EA50" s="280">
        <v>0</v>
      </c>
      <c r="EB50" s="286">
        <v>0</v>
      </c>
      <c r="EC50" s="286">
        <v>0</v>
      </c>
      <c r="ED50" s="286">
        <v>0</v>
      </c>
      <c r="EE50" s="286">
        <v>0</v>
      </c>
      <c r="EF50" s="286">
        <v>0</v>
      </c>
      <c r="EG50" s="286">
        <v>0</v>
      </c>
      <c r="EH50" s="286">
        <v>0</v>
      </c>
      <c r="EI50" s="274">
        <f t="shared" si="24"/>
        <v>0</v>
      </c>
      <c r="EJ50" s="275">
        <f t="shared" si="25"/>
        <v>0</v>
      </c>
      <c r="EK50" s="279">
        <v>0</v>
      </c>
      <c r="EL50" s="280">
        <v>0</v>
      </c>
      <c r="EM50" s="286">
        <v>0</v>
      </c>
      <c r="EN50" s="286">
        <v>0</v>
      </c>
      <c r="EO50" s="286">
        <v>0</v>
      </c>
      <c r="EP50" s="286">
        <v>0</v>
      </c>
      <c r="EQ50" s="286">
        <v>0</v>
      </c>
      <c r="ER50" s="286">
        <v>0</v>
      </c>
      <c r="ES50" s="286">
        <v>0</v>
      </c>
      <c r="ET50" s="274">
        <f t="shared" si="26"/>
        <v>0</v>
      </c>
      <c r="EU50" s="276">
        <f t="shared" si="27"/>
        <v>0</v>
      </c>
    </row>
    <row r="51" spans="1:151" ht="16.5" thickTop="1" thickBot="1" x14ac:dyDescent="0.3">
      <c r="A51" s="279">
        <v>40</v>
      </c>
      <c r="B51" s="280">
        <v>734893</v>
      </c>
      <c r="C51" s="281" t="s">
        <v>113</v>
      </c>
      <c r="D51" s="281" t="s">
        <v>114</v>
      </c>
      <c r="E51" s="282">
        <v>109.5</v>
      </c>
      <c r="F51" s="283">
        <v>229</v>
      </c>
      <c r="G51" s="268">
        <v>0</v>
      </c>
      <c r="H51" s="269">
        <v>0</v>
      </c>
      <c r="I51" s="269">
        <v>0</v>
      </c>
      <c r="J51" s="269">
        <v>0</v>
      </c>
      <c r="K51" s="268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f t="shared" si="0"/>
        <v>0</v>
      </c>
      <c r="Q51" s="270">
        <f t="shared" si="2"/>
        <v>0</v>
      </c>
      <c r="R51" s="270">
        <f t="shared" si="1"/>
        <v>0</v>
      </c>
      <c r="S51" s="271">
        <f t="shared" si="3"/>
        <v>0</v>
      </c>
      <c r="T51" s="284">
        <v>0</v>
      </c>
      <c r="U51" s="280">
        <v>0</v>
      </c>
      <c r="V51" s="285">
        <v>0</v>
      </c>
      <c r="W51" s="285">
        <v>0</v>
      </c>
      <c r="X51" s="285">
        <v>0</v>
      </c>
      <c r="Y51" s="285">
        <v>0</v>
      </c>
      <c r="Z51" s="286">
        <v>0</v>
      </c>
      <c r="AA51" s="286">
        <v>0</v>
      </c>
      <c r="AB51" s="286">
        <v>0</v>
      </c>
      <c r="AC51" s="274">
        <f t="shared" si="4"/>
        <v>0</v>
      </c>
      <c r="AD51" s="275">
        <f t="shared" si="5"/>
        <v>0</v>
      </c>
      <c r="AE51" s="279">
        <v>0</v>
      </c>
      <c r="AF51" s="280">
        <v>0</v>
      </c>
      <c r="AG51" s="286">
        <v>0</v>
      </c>
      <c r="AH51" s="286">
        <v>0</v>
      </c>
      <c r="AI51" s="286">
        <v>0</v>
      </c>
      <c r="AJ51" s="286">
        <v>0</v>
      </c>
      <c r="AK51" s="286">
        <v>0</v>
      </c>
      <c r="AL51" s="286">
        <v>0</v>
      </c>
      <c r="AM51" s="286">
        <v>0</v>
      </c>
      <c r="AN51" s="274">
        <f t="shared" si="6"/>
        <v>0</v>
      </c>
      <c r="AO51" s="276">
        <f t="shared" si="7"/>
        <v>0</v>
      </c>
      <c r="AP51" s="279">
        <v>0</v>
      </c>
      <c r="AQ51" s="280">
        <v>0</v>
      </c>
      <c r="AR51" s="286">
        <v>0</v>
      </c>
      <c r="AS51" s="286">
        <v>0</v>
      </c>
      <c r="AT51" s="286">
        <v>0</v>
      </c>
      <c r="AU51" s="286">
        <v>0</v>
      </c>
      <c r="AV51" s="286">
        <v>0</v>
      </c>
      <c r="AW51" s="286">
        <v>0</v>
      </c>
      <c r="AX51" s="286">
        <v>0</v>
      </c>
      <c r="AY51" s="274">
        <f t="shared" si="8"/>
        <v>0</v>
      </c>
      <c r="AZ51" s="276">
        <f t="shared" si="9"/>
        <v>0</v>
      </c>
      <c r="BA51" s="287">
        <v>0</v>
      </c>
      <c r="BB51" s="280">
        <v>0</v>
      </c>
      <c r="BC51" s="286">
        <v>0</v>
      </c>
      <c r="BD51" s="286">
        <v>0</v>
      </c>
      <c r="BE51" s="286">
        <v>0</v>
      </c>
      <c r="BF51" s="286">
        <v>0</v>
      </c>
      <c r="BG51" s="286">
        <v>0</v>
      </c>
      <c r="BH51" s="286">
        <v>0</v>
      </c>
      <c r="BI51" s="286">
        <v>0</v>
      </c>
      <c r="BJ51" s="274">
        <f t="shared" si="10"/>
        <v>0</v>
      </c>
      <c r="BK51" s="275">
        <f t="shared" si="28"/>
        <v>0</v>
      </c>
      <c r="BL51" s="279">
        <v>0</v>
      </c>
      <c r="BM51" s="280">
        <v>0</v>
      </c>
      <c r="BN51" s="286">
        <v>0</v>
      </c>
      <c r="BO51" s="286">
        <v>0</v>
      </c>
      <c r="BP51" s="286">
        <v>0</v>
      </c>
      <c r="BQ51" s="286">
        <v>0</v>
      </c>
      <c r="BR51" s="286">
        <v>0</v>
      </c>
      <c r="BS51" s="286">
        <v>0</v>
      </c>
      <c r="BT51" s="286">
        <v>0</v>
      </c>
      <c r="BU51" s="274">
        <f t="shared" si="12"/>
        <v>0</v>
      </c>
      <c r="BV51" s="276">
        <f t="shared" si="13"/>
        <v>0</v>
      </c>
      <c r="BW51" s="287">
        <v>0</v>
      </c>
      <c r="BX51" s="288">
        <v>0</v>
      </c>
      <c r="BY51" s="289">
        <v>0</v>
      </c>
      <c r="BZ51" s="289">
        <v>0</v>
      </c>
      <c r="CA51" s="289">
        <v>0</v>
      </c>
      <c r="CB51" s="289">
        <v>0</v>
      </c>
      <c r="CC51" s="289">
        <v>0</v>
      </c>
      <c r="CD51" s="289">
        <v>0</v>
      </c>
      <c r="CE51" s="289">
        <v>0</v>
      </c>
      <c r="CF51" s="274">
        <f t="shared" si="14"/>
        <v>0</v>
      </c>
      <c r="CG51" s="276">
        <f t="shared" si="15"/>
        <v>0</v>
      </c>
      <c r="CH51" s="279">
        <v>0</v>
      </c>
      <c r="CI51" s="280">
        <v>0</v>
      </c>
      <c r="CJ51" s="286">
        <v>0</v>
      </c>
      <c r="CK51" s="286">
        <v>0</v>
      </c>
      <c r="CL51" s="286">
        <v>0</v>
      </c>
      <c r="CM51" s="286">
        <v>0</v>
      </c>
      <c r="CN51" s="286">
        <v>0</v>
      </c>
      <c r="CO51" s="286">
        <v>0</v>
      </c>
      <c r="CP51" s="286">
        <v>0</v>
      </c>
      <c r="CQ51" s="274">
        <f t="shared" si="16"/>
        <v>0</v>
      </c>
      <c r="CR51" s="276">
        <f t="shared" si="17"/>
        <v>0</v>
      </c>
      <c r="CS51" s="284">
        <v>0</v>
      </c>
      <c r="CT51" s="280">
        <v>0</v>
      </c>
      <c r="CU51" s="286">
        <v>0</v>
      </c>
      <c r="CV51" s="286">
        <v>0</v>
      </c>
      <c r="CW51" s="286">
        <v>0</v>
      </c>
      <c r="CX51" s="286">
        <v>0</v>
      </c>
      <c r="CY51" s="286">
        <v>0</v>
      </c>
      <c r="CZ51" s="286">
        <v>0</v>
      </c>
      <c r="DA51" s="286">
        <v>0</v>
      </c>
      <c r="DB51" s="274">
        <f t="shared" si="18"/>
        <v>0</v>
      </c>
      <c r="DC51" s="275">
        <f t="shared" si="19"/>
        <v>0</v>
      </c>
      <c r="DD51" s="279">
        <v>0</v>
      </c>
      <c r="DE51" s="280">
        <v>0</v>
      </c>
      <c r="DF51" s="286">
        <v>0</v>
      </c>
      <c r="DG51" s="286">
        <v>0</v>
      </c>
      <c r="DH51" s="286">
        <v>0</v>
      </c>
      <c r="DI51" s="286">
        <v>0</v>
      </c>
      <c r="DJ51" s="286">
        <v>0</v>
      </c>
      <c r="DK51" s="286">
        <v>0</v>
      </c>
      <c r="DL51" s="286">
        <v>0</v>
      </c>
      <c r="DM51" s="274">
        <f t="shared" si="20"/>
        <v>0</v>
      </c>
      <c r="DN51" s="276">
        <f t="shared" si="21"/>
        <v>0</v>
      </c>
      <c r="DO51" s="279">
        <v>0</v>
      </c>
      <c r="DP51" s="280">
        <v>0</v>
      </c>
      <c r="DQ51" s="286">
        <v>0</v>
      </c>
      <c r="DR51" s="286">
        <v>0</v>
      </c>
      <c r="DS51" s="286">
        <v>0</v>
      </c>
      <c r="DT51" s="286">
        <v>0</v>
      </c>
      <c r="DU51" s="286">
        <v>0</v>
      </c>
      <c r="DV51" s="286">
        <v>0</v>
      </c>
      <c r="DW51" s="286">
        <v>0</v>
      </c>
      <c r="DX51" s="274">
        <f t="shared" si="22"/>
        <v>0</v>
      </c>
      <c r="DY51" s="276">
        <f t="shared" si="23"/>
        <v>0</v>
      </c>
      <c r="DZ51" s="279">
        <v>0</v>
      </c>
      <c r="EA51" s="280">
        <v>0</v>
      </c>
      <c r="EB51" s="286">
        <v>0</v>
      </c>
      <c r="EC51" s="286">
        <v>0</v>
      </c>
      <c r="ED51" s="286">
        <v>0</v>
      </c>
      <c r="EE51" s="286">
        <v>0</v>
      </c>
      <c r="EF51" s="286">
        <v>0</v>
      </c>
      <c r="EG51" s="286">
        <v>0</v>
      </c>
      <c r="EH51" s="286">
        <v>0</v>
      </c>
      <c r="EI51" s="274">
        <f t="shared" si="24"/>
        <v>0</v>
      </c>
      <c r="EJ51" s="275">
        <f t="shared" si="25"/>
        <v>0</v>
      </c>
      <c r="EK51" s="279">
        <v>0</v>
      </c>
      <c r="EL51" s="280">
        <v>0</v>
      </c>
      <c r="EM51" s="286">
        <v>0</v>
      </c>
      <c r="EN51" s="286">
        <v>0</v>
      </c>
      <c r="EO51" s="286">
        <v>0</v>
      </c>
      <c r="EP51" s="286">
        <v>0</v>
      </c>
      <c r="EQ51" s="286">
        <v>0</v>
      </c>
      <c r="ER51" s="286">
        <v>0</v>
      </c>
      <c r="ES51" s="286">
        <v>0</v>
      </c>
      <c r="ET51" s="274">
        <f t="shared" si="26"/>
        <v>0</v>
      </c>
      <c r="EU51" s="276">
        <f t="shared" si="27"/>
        <v>0</v>
      </c>
    </row>
    <row r="52" spans="1:151" ht="16.5" thickTop="1" thickBot="1" x14ac:dyDescent="0.3">
      <c r="A52" s="279">
        <v>41</v>
      </c>
      <c r="B52" s="280">
        <v>734894</v>
      </c>
      <c r="C52" s="281" t="s">
        <v>115</v>
      </c>
      <c r="D52" s="281" t="s">
        <v>116</v>
      </c>
      <c r="E52" s="282">
        <v>109.5</v>
      </c>
      <c r="F52" s="283">
        <v>229</v>
      </c>
      <c r="G52" s="268">
        <v>0</v>
      </c>
      <c r="H52" s="269">
        <v>0</v>
      </c>
      <c r="I52" s="269">
        <v>0</v>
      </c>
      <c r="J52" s="269">
        <v>0</v>
      </c>
      <c r="K52" s="268">
        <v>0</v>
      </c>
      <c r="L52" s="269">
        <v>0</v>
      </c>
      <c r="M52" s="269">
        <v>0</v>
      </c>
      <c r="N52" s="269">
        <v>0</v>
      </c>
      <c r="O52" s="269">
        <v>0</v>
      </c>
      <c r="P52" s="269">
        <f t="shared" si="0"/>
        <v>0</v>
      </c>
      <c r="Q52" s="270">
        <f t="shared" si="2"/>
        <v>0</v>
      </c>
      <c r="R52" s="270">
        <f t="shared" si="1"/>
        <v>0</v>
      </c>
      <c r="S52" s="271">
        <f t="shared" si="3"/>
        <v>0</v>
      </c>
      <c r="T52" s="284">
        <v>0</v>
      </c>
      <c r="U52" s="280">
        <v>0</v>
      </c>
      <c r="V52" s="285">
        <v>0</v>
      </c>
      <c r="W52" s="285">
        <v>0</v>
      </c>
      <c r="X52" s="285">
        <v>0</v>
      </c>
      <c r="Y52" s="285">
        <v>0</v>
      </c>
      <c r="Z52" s="286">
        <v>0</v>
      </c>
      <c r="AA52" s="286">
        <v>0</v>
      </c>
      <c r="AB52" s="286">
        <v>0</v>
      </c>
      <c r="AC52" s="274">
        <f t="shared" si="4"/>
        <v>0</v>
      </c>
      <c r="AD52" s="275">
        <f t="shared" si="5"/>
        <v>0</v>
      </c>
      <c r="AE52" s="279">
        <v>0</v>
      </c>
      <c r="AF52" s="280">
        <v>0</v>
      </c>
      <c r="AG52" s="286">
        <v>0</v>
      </c>
      <c r="AH52" s="286">
        <v>0</v>
      </c>
      <c r="AI52" s="286">
        <v>0</v>
      </c>
      <c r="AJ52" s="286">
        <v>0</v>
      </c>
      <c r="AK52" s="286">
        <v>0</v>
      </c>
      <c r="AL52" s="286">
        <v>0</v>
      </c>
      <c r="AM52" s="286">
        <v>0</v>
      </c>
      <c r="AN52" s="274">
        <f t="shared" si="6"/>
        <v>0</v>
      </c>
      <c r="AO52" s="276">
        <f t="shared" si="7"/>
        <v>0</v>
      </c>
      <c r="AP52" s="279">
        <v>0</v>
      </c>
      <c r="AQ52" s="280">
        <v>0</v>
      </c>
      <c r="AR52" s="286">
        <v>0</v>
      </c>
      <c r="AS52" s="286">
        <v>0</v>
      </c>
      <c r="AT52" s="286">
        <v>0</v>
      </c>
      <c r="AU52" s="286">
        <v>0</v>
      </c>
      <c r="AV52" s="286">
        <v>0</v>
      </c>
      <c r="AW52" s="286">
        <v>0</v>
      </c>
      <c r="AX52" s="286">
        <v>0</v>
      </c>
      <c r="AY52" s="274">
        <f t="shared" si="8"/>
        <v>0</v>
      </c>
      <c r="AZ52" s="276">
        <f t="shared" si="9"/>
        <v>0</v>
      </c>
      <c r="BA52" s="287">
        <v>0</v>
      </c>
      <c r="BB52" s="280">
        <v>0</v>
      </c>
      <c r="BC52" s="286">
        <v>0</v>
      </c>
      <c r="BD52" s="286">
        <v>0</v>
      </c>
      <c r="BE52" s="286">
        <v>0</v>
      </c>
      <c r="BF52" s="286">
        <v>0</v>
      </c>
      <c r="BG52" s="286">
        <v>0</v>
      </c>
      <c r="BH52" s="286">
        <v>0</v>
      </c>
      <c r="BI52" s="286">
        <v>0</v>
      </c>
      <c r="BJ52" s="274">
        <f t="shared" si="10"/>
        <v>0</v>
      </c>
      <c r="BK52" s="275">
        <f t="shared" si="28"/>
        <v>0</v>
      </c>
      <c r="BL52" s="279">
        <v>0</v>
      </c>
      <c r="BM52" s="280">
        <v>0</v>
      </c>
      <c r="BN52" s="286">
        <v>0</v>
      </c>
      <c r="BO52" s="286">
        <v>0</v>
      </c>
      <c r="BP52" s="286">
        <v>0</v>
      </c>
      <c r="BQ52" s="286">
        <v>0</v>
      </c>
      <c r="BR52" s="286">
        <v>0</v>
      </c>
      <c r="BS52" s="286">
        <v>0</v>
      </c>
      <c r="BT52" s="286">
        <v>0</v>
      </c>
      <c r="BU52" s="274">
        <f t="shared" si="12"/>
        <v>0</v>
      </c>
      <c r="BV52" s="276">
        <f t="shared" si="13"/>
        <v>0</v>
      </c>
      <c r="BW52" s="287">
        <v>0</v>
      </c>
      <c r="BX52" s="288">
        <v>0</v>
      </c>
      <c r="BY52" s="289">
        <v>0</v>
      </c>
      <c r="BZ52" s="289">
        <v>0</v>
      </c>
      <c r="CA52" s="289">
        <v>0</v>
      </c>
      <c r="CB52" s="289">
        <v>0</v>
      </c>
      <c r="CC52" s="289">
        <v>0</v>
      </c>
      <c r="CD52" s="289">
        <v>0</v>
      </c>
      <c r="CE52" s="289">
        <v>0</v>
      </c>
      <c r="CF52" s="274">
        <f t="shared" si="14"/>
        <v>0</v>
      </c>
      <c r="CG52" s="276">
        <f t="shared" si="15"/>
        <v>0</v>
      </c>
      <c r="CH52" s="279">
        <v>0</v>
      </c>
      <c r="CI52" s="280">
        <v>0</v>
      </c>
      <c r="CJ52" s="286">
        <v>0</v>
      </c>
      <c r="CK52" s="286">
        <v>0</v>
      </c>
      <c r="CL52" s="286">
        <v>0</v>
      </c>
      <c r="CM52" s="286">
        <v>0</v>
      </c>
      <c r="CN52" s="286">
        <v>0</v>
      </c>
      <c r="CO52" s="286">
        <v>0</v>
      </c>
      <c r="CP52" s="286">
        <v>0</v>
      </c>
      <c r="CQ52" s="274">
        <f t="shared" si="16"/>
        <v>0</v>
      </c>
      <c r="CR52" s="276">
        <f t="shared" si="17"/>
        <v>0</v>
      </c>
      <c r="CS52" s="284">
        <v>0</v>
      </c>
      <c r="CT52" s="280">
        <v>0</v>
      </c>
      <c r="CU52" s="286">
        <v>0</v>
      </c>
      <c r="CV52" s="286">
        <v>0</v>
      </c>
      <c r="CW52" s="286">
        <v>0</v>
      </c>
      <c r="CX52" s="286">
        <v>0</v>
      </c>
      <c r="CY52" s="286">
        <v>0</v>
      </c>
      <c r="CZ52" s="286">
        <v>0</v>
      </c>
      <c r="DA52" s="286">
        <v>0</v>
      </c>
      <c r="DB52" s="274">
        <f t="shared" si="18"/>
        <v>0</v>
      </c>
      <c r="DC52" s="275">
        <f t="shared" si="19"/>
        <v>0</v>
      </c>
      <c r="DD52" s="279">
        <v>0</v>
      </c>
      <c r="DE52" s="280">
        <v>0</v>
      </c>
      <c r="DF52" s="286">
        <v>0</v>
      </c>
      <c r="DG52" s="286">
        <v>0</v>
      </c>
      <c r="DH52" s="286">
        <v>0</v>
      </c>
      <c r="DI52" s="286">
        <v>0</v>
      </c>
      <c r="DJ52" s="286">
        <v>0</v>
      </c>
      <c r="DK52" s="286">
        <v>0</v>
      </c>
      <c r="DL52" s="286">
        <v>0</v>
      </c>
      <c r="DM52" s="274">
        <f t="shared" si="20"/>
        <v>0</v>
      </c>
      <c r="DN52" s="276">
        <f t="shared" si="21"/>
        <v>0</v>
      </c>
      <c r="DO52" s="279">
        <v>0</v>
      </c>
      <c r="DP52" s="280">
        <v>0</v>
      </c>
      <c r="DQ52" s="286">
        <v>0</v>
      </c>
      <c r="DR52" s="286">
        <v>0</v>
      </c>
      <c r="DS52" s="286">
        <v>0</v>
      </c>
      <c r="DT52" s="286">
        <v>0</v>
      </c>
      <c r="DU52" s="286">
        <v>0</v>
      </c>
      <c r="DV52" s="286">
        <v>0</v>
      </c>
      <c r="DW52" s="286">
        <v>0</v>
      </c>
      <c r="DX52" s="274">
        <f t="shared" si="22"/>
        <v>0</v>
      </c>
      <c r="DY52" s="276">
        <f t="shared" si="23"/>
        <v>0</v>
      </c>
      <c r="DZ52" s="279">
        <v>0</v>
      </c>
      <c r="EA52" s="280">
        <v>0</v>
      </c>
      <c r="EB52" s="286">
        <v>0</v>
      </c>
      <c r="EC52" s="286">
        <v>0</v>
      </c>
      <c r="ED52" s="286">
        <v>0</v>
      </c>
      <c r="EE52" s="286">
        <v>0</v>
      </c>
      <c r="EF52" s="286">
        <v>0</v>
      </c>
      <c r="EG52" s="286">
        <v>0</v>
      </c>
      <c r="EH52" s="286">
        <v>0</v>
      </c>
      <c r="EI52" s="274">
        <f t="shared" si="24"/>
        <v>0</v>
      </c>
      <c r="EJ52" s="275">
        <f t="shared" si="25"/>
        <v>0</v>
      </c>
      <c r="EK52" s="279">
        <v>0</v>
      </c>
      <c r="EL52" s="280">
        <v>0</v>
      </c>
      <c r="EM52" s="286">
        <v>0</v>
      </c>
      <c r="EN52" s="286">
        <v>0</v>
      </c>
      <c r="EO52" s="286">
        <v>0</v>
      </c>
      <c r="EP52" s="286">
        <v>0</v>
      </c>
      <c r="EQ52" s="286">
        <v>0</v>
      </c>
      <c r="ER52" s="286">
        <v>0</v>
      </c>
      <c r="ES52" s="286">
        <v>0</v>
      </c>
      <c r="ET52" s="274">
        <f t="shared" si="26"/>
        <v>0</v>
      </c>
      <c r="EU52" s="276">
        <f t="shared" si="27"/>
        <v>0</v>
      </c>
    </row>
    <row r="53" spans="1:151" ht="16.5" thickTop="1" thickBot="1" x14ac:dyDescent="0.3">
      <c r="A53" s="279">
        <v>42</v>
      </c>
      <c r="B53" s="280">
        <v>734895</v>
      </c>
      <c r="C53" s="281" t="s">
        <v>117</v>
      </c>
      <c r="D53" s="281" t="s">
        <v>118</v>
      </c>
      <c r="E53" s="282">
        <v>44.5</v>
      </c>
      <c r="F53" s="283">
        <v>99</v>
      </c>
      <c r="G53" s="268">
        <v>3</v>
      </c>
      <c r="H53" s="269">
        <v>3</v>
      </c>
      <c r="I53" s="269">
        <v>1</v>
      </c>
      <c r="J53" s="269">
        <v>2</v>
      </c>
      <c r="K53" s="268">
        <v>3</v>
      </c>
      <c r="L53" s="269">
        <v>2</v>
      </c>
      <c r="M53" s="269">
        <v>1</v>
      </c>
      <c r="N53" s="269">
        <v>1</v>
      </c>
      <c r="O53" s="269">
        <v>4</v>
      </c>
      <c r="P53" s="269">
        <f t="shared" si="0"/>
        <v>20</v>
      </c>
      <c r="Q53" s="270">
        <f t="shared" si="2"/>
        <v>12</v>
      </c>
      <c r="R53" s="270">
        <f t="shared" si="1"/>
        <v>8</v>
      </c>
      <c r="S53" s="271">
        <f t="shared" si="3"/>
        <v>2.2222222222222223</v>
      </c>
      <c r="T53" s="284">
        <v>1</v>
      </c>
      <c r="U53" s="280">
        <v>0</v>
      </c>
      <c r="V53" s="285">
        <v>0</v>
      </c>
      <c r="W53" s="285">
        <v>0</v>
      </c>
      <c r="X53" s="285">
        <v>2</v>
      </c>
      <c r="Y53" s="285">
        <v>0</v>
      </c>
      <c r="Z53" s="286">
        <v>0</v>
      </c>
      <c r="AA53" s="286">
        <v>1</v>
      </c>
      <c r="AB53" s="286">
        <v>0</v>
      </c>
      <c r="AC53" s="274">
        <f t="shared" si="4"/>
        <v>4</v>
      </c>
      <c r="AD53" s="275">
        <f t="shared" si="5"/>
        <v>0.44444444444444442</v>
      </c>
      <c r="AE53" s="279">
        <v>0</v>
      </c>
      <c r="AF53" s="280">
        <v>0</v>
      </c>
      <c r="AG53" s="286">
        <v>0</v>
      </c>
      <c r="AH53" s="286">
        <v>1</v>
      </c>
      <c r="AI53" s="286">
        <v>0</v>
      </c>
      <c r="AJ53" s="286">
        <v>0</v>
      </c>
      <c r="AK53" s="286">
        <v>0</v>
      </c>
      <c r="AL53" s="286">
        <v>0</v>
      </c>
      <c r="AM53" s="286">
        <v>0</v>
      </c>
      <c r="AN53" s="274">
        <f t="shared" si="6"/>
        <v>1</v>
      </c>
      <c r="AO53" s="276">
        <f t="shared" si="7"/>
        <v>0.1111111111111111</v>
      </c>
      <c r="AP53" s="279">
        <v>0</v>
      </c>
      <c r="AQ53" s="280">
        <v>0</v>
      </c>
      <c r="AR53" s="286">
        <v>0</v>
      </c>
      <c r="AS53" s="286">
        <v>0</v>
      </c>
      <c r="AT53" s="286">
        <v>0</v>
      </c>
      <c r="AU53" s="286">
        <v>0</v>
      </c>
      <c r="AV53" s="286">
        <v>0</v>
      </c>
      <c r="AW53" s="286">
        <v>0</v>
      </c>
      <c r="AX53" s="286">
        <v>0</v>
      </c>
      <c r="AY53" s="274">
        <f t="shared" si="8"/>
        <v>0</v>
      </c>
      <c r="AZ53" s="276">
        <f t="shared" si="9"/>
        <v>0</v>
      </c>
      <c r="BA53" s="287">
        <v>0</v>
      </c>
      <c r="BB53" s="280">
        <v>2</v>
      </c>
      <c r="BC53" s="286">
        <v>1</v>
      </c>
      <c r="BD53" s="286">
        <v>0</v>
      </c>
      <c r="BE53" s="286">
        <v>1</v>
      </c>
      <c r="BF53" s="286">
        <v>0</v>
      </c>
      <c r="BG53" s="286">
        <v>0</v>
      </c>
      <c r="BH53" s="286">
        <v>0</v>
      </c>
      <c r="BI53" s="286">
        <v>0</v>
      </c>
      <c r="BJ53" s="274">
        <f t="shared" si="10"/>
        <v>4</v>
      </c>
      <c r="BK53" s="275">
        <f t="shared" si="28"/>
        <v>0.5</v>
      </c>
      <c r="BL53" s="279">
        <v>0</v>
      </c>
      <c r="BM53" s="280">
        <v>0</v>
      </c>
      <c r="BN53" s="286">
        <v>0</v>
      </c>
      <c r="BO53" s="286">
        <v>0</v>
      </c>
      <c r="BP53" s="286">
        <v>0</v>
      </c>
      <c r="BQ53" s="286">
        <v>0</v>
      </c>
      <c r="BR53" s="286">
        <v>0</v>
      </c>
      <c r="BS53" s="286">
        <v>0</v>
      </c>
      <c r="BT53" s="286">
        <v>0</v>
      </c>
      <c r="BU53" s="274">
        <f t="shared" si="12"/>
        <v>0</v>
      </c>
      <c r="BV53" s="276">
        <f t="shared" si="13"/>
        <v>0</v>
      </c>
      <c r="BW53" s="287">
        <v>2</v>
      </c>
      <c r="BX53" s="288">
        <v>0</v>
      </c>
      <c r="BY53" s="289">
        <v>0</v>
      </c>
      <c r="BZ53" s="289">
        <v>0</v>
      </c>
      <c r="CA53" s="289">
        <v>0</v>
      </c>
      <c r="CB53" s="289">
        <v>1</v>
      </c>
      <c r="CC53" s="289">
        <v>1</v>
      </c>
      <c r="CD53" s="289">
        <v>0</v>
      </c>
      <c r="CE53" s="289">
        <v>3</v>
      </c>
      <c r="CF53" s="274">
        <f t="shared" si="14"/>
        <v>7</v>
      </c>
      <c r="CG53" s="276">
        <f t="shared" si="15"/>
        <v>0.77777777777777779</v>
      </c>
      <c r="CH53" s="279">
        <v>0</v>
      </c>
      <c r="CI53" s="280">
        <v>0</v>
      </c>
      <c r="CJ53" s="286">
        <v>0</v>
      </c>
      <c r="CK53" s="286">
        <v>0</v>
      </c>
      <c r="CL53" s="286">
        <v>0</v>
      </c>
      <c r="CM53" s="286">
        <v>0</v>
      </c>
      <c r="CN53" s="286">
        <v>0</v>
      </c>
      <c r="CO53" s="286">
        <v>0</v>
      </c>
      <c r="CP53" s="286">
        <v>0</v>
      </c>
      <c r="CQ53" s="274">
        <f t="shared" si="16"/>
        <v>0</v>
      </c>
      <c r="CR53" s="276">
        <f t="shared" si="17"/>
        <v>0</v>
      </c>
      <c r="CS53" s="284">
        <v>0</v>
      </c>
      <c r="CT53" s="280">
        <v>0</v>
      </c>
      <c r="CU53" s="286">
        <v>0</v>
      </c>
      <c r="CV53" s="286">
        <v>0</v>
      </c>
      <c r="CW53" s="286">
        <v>0</v>
      </c>
      <c r="CX53" s="286">
        <v>0</v>
      </c>
      <c r="CY53" s="286">
        <v>0</v>
      </c>
      <c r="CZ53" s="286">
        <v>0</v>
      </c>
      <c r="DA53" s="286">
        <v>0</v>
      </c>
      <c r="DB53" s="274">
        <f t="shared" si="18"/>
        <v>0</v>
      </c>
      <c r="DC53" s="275">
        <f t="shared" si="19"/>
        <v>0</v>
      </c>
      <c r="DD53" s="279">
        <v>0</v>
      </c>
      <c r="DE53" s="280">
        <v>0</v>
      </c>
      <c r="DF53" s="286">
        <v>0</v>
      </c>
      <c r="DG53" s="286">
        <v>1</v>
      </c>
      <c r="DH53" s="286">
        <v>0</v>
      </c>
      <c r="DI53" s="286">
        <v>0</v>
      </c>
      <c r="DJ53" s="286">
        <v>0</v>
      </c>
      <c r="DK53" s="286">
        <v>0</v>
      </c>
      <c r="DL53" s="286">
        <v>1</v>
      </c>
      <c r="DM53" s="274">
        <f t="shared" si="20"/>
        <v>2</v>
      </c>
      <c r="DN53" s="276">
        <f t="shared" si="21"/>
        <v>0.22222222222222221</v>
      </c>
      <c r="DO53" s="279">
        <v>0</v>
      </c>
      <c r="DP53" s="280">
        <v>0</v>
      </c>
      <c r="DQ53" s="286">
        <v>0</v>
      </c>
      <c r="DR53" s="286">
        <v>0</v>
      </c>
      <c r="DS53" s="286">
        <v>0</v>
      </c>
      <c r="DT53" s="286">
        <v>0</v>
      </c>
      <c r="DU53" s="286">
        <v>0</v>
      </c>
      <c r="DV53" s="286">
        <v>0</v>
      </c>
      <c r="DW53" s="286">
        <v>0</v>
      </c>
      <c r="DX53" s="274">
        <f t="shared" si="22"/>
        <v>0</v>
      </c>
      <c r="DY53" s="276">
        <f t="shared" si="23"/>
        <v>0</v>
      </c>
      <c r="DZ53" s="279">
        <v>0</v>
      </c>
      <c r="EA53" s="280">
        <v>0</v>
      </c>
      <c r="EB53" s="286">
        <v>0</v>
      </c>
      <c r="EC53" s="286">
        <v>0</v>
      </c>
      <c r="ED53" s="286">
        <v>0</v>
      </c>
      <c r="EE53" s="286">
        <v>1</v>
      </c>
      <c r="EF53" s="286">
        <v>0</v>
      </c>
      <c r="EG53" s="286">
        <v>0</v>
      </c>
      <c r="EH53" s="286">
        <v>0</v>
      </c>
      <c r="EI53" s="274">
        <f t="shared" si="24"/>
        <v>1</v>
      </c>
      <c r="EJ53" s="275">
        <f t="shared" si="25"/>
        <v>0.1111111111111111</v>
      </c>
      <c r="EK53" s="279">
        <v>0</v>
      </c>
      <c r="EL53" s="280">
        <v>1</v>
      </c>
      <c r="EM53" s="286">
        <v>0</v>
      </c>
      <c r="EN53" s="286">
        <v>0</v>
      </c>
      <c r="EO53" s="286">
        <v>0</v>
      </c>
      <c r="EP53" s="286">
        <v>0</v>
      </c>
      <c r="EQ53" s="286">
        <v>0</v>
      </c>
      <c r="ER53" s="286">
        <v>0</v>
      </c>
      <c r="ES53" s="286">
        <v>0</v>
      </c>
      <c r="ET53" s="274">
        <f t="shared" si="26"/>
        <v>1</v>
      </c>
      <c r="EU53" s="276">
        <f t="shared" si="27"/>
        <v>0.1111111111111111</v>
      </c>
    </row>
    <row r="54" spans="1:151" ht="16.5" thickTop="1" thickBot="1" x14ac:dyDescent="0.3">
      <c r="A54" s="279">
        <v>43</v>
      </c>
      <c r="B54" s="280">
        <v>734896</v>
      </c>
      <c r="C54" s="281" t="s">
        <v>119</v>
      </c>
      <c r="D54" s="281" t="s">
        <v>120</v>
      </c>
      <c r="E54" s="282">
        <v>49.5</v>
      </c>
      <c r="F54" s="283">
        <v>109</v>
      </c>
      <c r="G54" s="268">
        <v>1</v>
      </c>
      <c r="H54" s="269">
        <v>0</v>
      </c>
      <c r="I54" s="269">
        <v>0</v>
      </c>
      <c r="J54" s="269">
        <v>1</v>
      </c>
      <c r="K54" s="268">
        <v>1</v>
      </c>
      <c r="L54" s="269">
        <v>0</v>
      </c>
      <c r="M54" s="269">
        <v>0</v>
      </c>
      <c r="N54" s="269">
        <v>0</v>
      </c>
      <c r="O54" s="269">
        <v>2</v>
      </c>
      <c r="P54" s="269">
        <f t="shared" si="0"/>
        <v>5</v>
      </c>
      <c r="Q54" s="270">
        <f t="shared" si="2"/>
        <v>3</v>
      </c>
      <c r="R54" s="270">
        <f t="shared" si="1"/>
        <v>2</v>
      </c>
      <c r="S54" s="271">
        <f t="shared" si="3"/>
        <v>0.55555555555555558</v>
      </c>
      <c r="T54" s="284">
        <v>0</v>
      </c>
      <c r="U54" s="280">
        <v>0</v>
      </c>
      <c r="V54" s="285">
        <v>0</v>
      </c>
      <c r="W54" s="285">
        <v>0</v>
      </c>
      <c r="X54" s="285">
        <v>0</v>
      </c>
      <c r="Y54" s="285">
        <v>0</v>
      </c>
      <c r="Z54" s="286">
        <v>0</v>
      </c>
      <c r="AA54" s="286">
        <v>0</v>
      </c>
      <c r="AB54" s="286">
        <v>0</v>
      </c>
      <c r="AC54" s="274">
        <f t="shared" si="4"/>
        <v>0</v>
      </c>
      <c r="AD54" s="275">
        <f t="shared" si="5"/>
        <v>0</v>
      </c>
      <c r="AE54" s="279">
        <v>0</v>
      </c>
      <c r="AF54" s="280">
        <v>0</v>
      </c>
      <c r="AG54" s="286">
        <v>0</v>
      </c>
      <c r="AH54" s="286">
        <v>0</v>
      </c>
      <c r="AI54" s="286">
        <v>0</v>
      </c>
      <c r="AJ54" s="286">
        <v>0</v>
      </c>
      <c r="AK54" s="286">
        <v>0</v>
      </c>
      <c r="AL54" s="286">
        <v>0</v>
      </c>
      <c r="AM54" s="286">
        <v>0</v>
      </c>
      <c r="AN54" s="274">
        <f t="shared" si="6"/>
        <v>0</v>
      </c>
      <c r="AO54" s="276">
        <f t="shared" si="7"/>
        <v>0</v>
      </c>
      <c r="AP54" s="279">
        <v>0</v>
      </c>
      <c r="AQ54" s="280">
        <v>0</v>
      </c>
      <c r="AR54" s="286">
        <v>0</v>
      </c>
      <c r="AS54" s="286">
        <v>0</v>
      </c>
      <c r="AT54" s="286">
        <v>0</v>
      </c>
      <c r="AU54" s="286">
        <v>0</v>
      </c>
      <c r="AV54" s="286">
        <v>0</v>
      </c>
      <c r="AW54" s="286">
        <v>0</v>
      </c>
      <c r="AX54" s="286">
        <v>0</v>
      </c>
      <c r="AY54" s="274">
        <f t="shared" si="8"/>
        <v>0</v>
      </c>
      <c r="AZ54" s="276">
        <f t="shared" si="9"/>
        <v>0</v>
      </c>
      <c r="BA54" s="287">
        <v>1</v>
      </c>
      <c r="BB54" s="280">
        <v>0</v>
      </c>
      <c r="BC54" s="286">
        <v>0</v>
      </c>
      <c r="BD54" s="286">
        <v>1</v>
      </c>
      <c r="BE54" s="286">
        <v>0</v>
      </c>
      <c r="BF54" s="286">
        <v>0</v>
      </c>
      <c r="BG54" s="286">
        <v>0</v>
      </c>
      <c r="BH54" s="286">
        <v>0</v>
      </c>
      <c r="BI54" s="286">
        <v>0</v>
      </c>
      <c r="BJ54" s="274">
        <f t="shared" si="10"/>
        <v>2</v>
      </c>
      <c r="BK54" s="275">
        <f t="shared" si="28"/>
        <v>0.25</v>
      </c>
      <c r="BL54" s="279">
        <v>0</v>
      </c>
      <c r="BM54" s="280">
        <v>0</v>
      </c>
      <c r="BN54" s="286">
        <v>0</v>
      </c>
      <c r="BO54" s="286">
        <v>0</v>
      </c>
      <c r="BP54" s="286">
        <v>1</v>
      </c>
      <c r="BQ54" s="286">
        <v>0</v>
      </c>
      <c r="BR54" s="286">
        <v>0</v>
      </c>
      <c r="BS54" s="286">
        <v>0</v>
      </c>
      <c r="BT54" s="286">
        <v>0</v>
      </c>
      <c r="BU54" s="274">
        <f t="shared" si="12"/>
        <v>1</v>
      </c>
      <c r="BV54" s="276">
        <f t="shared" si="13"/>
        <v>0.1111111111111111</v>
      </c>
      <c r="BW54" s="287">
        <v>0</v>
      </c>
      <c r="BX54" s="288">
        <v>0</v>
      </c>
      <c r="BY54" s="289">
        <v>0</v>
      </c>
      <c r="BZ54" s="289">
        <v>0</v>
      </c>
      <c r="CA54" s="289">
        <v>0</v>
      </c>
      <c r="CB54" s="289">
        <v>0</v>
      </c>
      <c r="CC54" s="289">
        <v>0</v>
      </c>
      <c r="CD54" s="289">
        <v>0</v>
      </c>
      <c r="CE54" s="289">
        <v>2</v>
      </c>
      <c r="CF54" s="274">
        <f t="shared" si="14"/>
        <v>2</v>
      </c>
      <c r="CG54" s="276">
        <f t="shared" si="15"/>
        <v>0.22222222222222221</v>
      </c>
      <c r="CH54" s="279">
        <v>0</v>
      </c>
      <c r="CI54" s="280">
        <v>0</v>
      </c>
      <c r="CJ54" s="286">
        <v>0</v>
      </c>
      <c r="CK54" s="286">
        <v>0</v>
      </c>
      <c r="CL54" s="286">
        <v>0</v>
      </c>
      <c r="CM54" s="286">
        <v>0</v>
      </c>
      <c r="CN54" s="286">
        <v>0</v>
      </c>
      <c r="CO54" s="286">
        <v>0</v>
      </c>
      <c r="CP54" s="286">
        <v>0</v>
      </c>
      <c r="CQ54" s="274">
        <f t="shared" si="16"/>
        <v>0</v>
      </c>
      <c r="CR54" s="276">
        <f t="shared" si="17"/>
        <v>0</v>
      </c>
      <c r="CS54" s="284">
        <v>0</v>
      </c>
      <c r="CT54" s="280">
        <v>0</v>
      </c>
      <c r="CU54" s="286">
        <v>0</v>
      </c>
      <c r="CV54" s="286">
        <v>0</v>
      </c>
      <c r="CW54" s="286">
        <v>0</v>
      </c>
      <c r="CX54" s="286">
        <v>0</v>
      </c>
      <c r="CY54" s="286">
        <v>0</v>
      </c>
      <c r="CZ54" s="286">
        <v>0</v>
      </c>
      <c r="DA54" s="286">
        <v>0</v>
      </c>
      <c r="DB54" s="274">
        <f t="shared" si="18"/>
        <v>0</v>
      </c>
      <c r="DC54" s="275">
        <f t="shared" si="19"/>
        <v>0</v>
      </c>
      <c r="DD54" s="279">
        <v>0</v>
      </c>
      <c r="DE54" s="280">
        <v>0</v>
      </c>
      <c r="DF54" s="286">
        <v>0</v>
      </c>
      <c r="DG54" s="286">
        <v>0</v>
      </c>
      <c r="DH54" s="286">
        <v>0</v>
      </c>
      <c r="DI54" s="286">
        <v>0</v>
      </c>
      <c r="DJ54" s="286">
        <v>0</v>
      </c>
      <c r="DK54" s="286">
        <v>0</v>
      </c>
      <c r="DL54" s="286">
        <v>0</v>
      </c>
      <c r="DM54" s="274">
        <f t="shared" si="20"/>
        <v>0</v>
      </c>
      <c r="DN54" s="276">
        <f t="shared" si="21"/>
        <v>0</v>
      </c>
      <c r="DO54" s="279">
        <v>0</v>
      </c>
      <c r="DP54" s="280">
        <v>0</v>
      </c>
      <c r="DQ54" s="286">
        <v>0</v>
      </c>
      <c r="DR54" s="286">
        <v>0</v>
      </c>
      <c r="DS54" s="286">
        <v>0</v>
      </c>
      <c r="DT54" s="286">
        <v>0</v>
      </c>
      <c r="DU54" s="286">
        <v>0</v>
      </c>
      <c r="DV54" s="286">
        <v>0</v>
      </c>
      <c r="DW54" s="286">
        <v>0</v>
      </c>
      <c r="DX54" s="274">
        <f t="shared" si="22"/>
        <v>0</v>
      </c>
      <c r="DY54" s="276">
        <f t="shared" si="23"/>
        <v>0</v>
      </c>
      <c r="DZ54" s="279">
        <v>0</v>
      </c>
      <c r="EA54" s="280">
        <v>0</v>
      </c>
      <c r="EB54" s="286">
        <v>0</v>
      </c>
      <c r="EC54" s="286">
        <v>0</v>
      </c>
      <c r="ED54" s="286">
        <v>0</v>
      </c>
      <c r="EE54" s="286">
        <v>0</v>
      </c>
      <c r="EF54" s="286">
        <v>0</v>
      </c>
      <c r="EG54" s="286">
        <v>0</v>
      </c>
      <c r="EH54" s="286">
        <v>0</v>
      </c>
      <c r="EI54" s="274">
        <f t="shared" si="24"/>
        <v>0</v>
      </c>
      <c r="EJ54" s="275">
        <f t="shared" si="25"/>
        <v>0</v>
      </c>
      <c r="EK54" s="279">
        <v>0</v>
      </c>
      <c r="EL54" s="280">
        <v>0</v>
      </c>
      <c r="EM54" s="286">
        <v>0</v>
      </c>
      <c r="EN54" s="286">
        <v>0</v>
      </c>
      <c r="EO54" s="286">
        <v>0</v>
      </c>
      <c r="EP54" s="286">
        <v>0</v>
      </c>
      <c r="EQ54" s="286">
        <v>0</v>
      </c>
      <c r="ER54" s="286">
        <v>0</v>
      </c>
      <c r="ES54" s="286">
        <v>0</v>
      </c>
      <c r="ET54" s="274">
        <f t="shared" si="26"/>
        <v>0</v>
      </c>
      <c r="EU54" s="276">
        <f t="shared" si="27"/>
        <v>0</v>
      </c>
    </row>
    <row r="55" spans="1:151" ht="16.5" thickTop="1" thickBot="1" x14ac:dyDescent="0.3">
      <c r="A55" s="279">
        <v>44</v>
      </c>
      <c r="B55" s="280">
        <v>734897</v>
      </c>
      <c r="C55" s="281" t="s">
        <v>121</v>
      </c>
      <c r="D55" s="281" t="s">
        <v>122</v>
      </c>
      <c r="E55" s="282">
        <v>49.5</v>
      </c>
      <c r="F55" s="283">
        <v>109</v>
      </c>
      <c r="G55" s="268">
        <v>0</v>
      </c>
      <c r="H55" s="269">
        <v>0</v>
      </c>
      <c r="I55" s="269">
        <v>0</v>
      </c>
      <c r="J55" s="269">
        <v>0</v>
      </c>
      <c r="K55" s="268">
        <v>0</v>
      </c>
      <c r="L55" s="269">
        <v>0</v>
      </c>
      <c r="M55" s="269">
        <v>0</v>
      </c>
      <c r="N55" s="269">
        <v>0</v>
      </c>
      <c r="O55" s="269">
        <v>0</v>
      </c>
      <c r="P55" s="269">
        <f t="shared" si="0"/>
        <v>0</v>
      </c>
      <c r="Q55" s="270">
        <f t="shared" si="2"/>
        <v>0</v>
      </c>
      <c r="R55" s="270">
        <f t="shared" si="1"/>
        <v>0</v>
      </c>
      <c r="S55" s="271">
        <f t="shared" si="3"/>
        <v>0</v>
      </c>
      <c r="T55" s="284">
        <v>0</v>
      </c>
      <c r="U55" s="280">
        <v>0</v>
      </c>
      <c r="V55" s="285">
        <v>0</v>
      </c>
      <c r="W55" s="285">
        <v>0</v>
      </c>
      <c r="X55" s="285">
        <v>0</v>
      </c>
      <c r="Y55" s="285">
        <v>0</v>
      </c>
      <c r="Z55" s="286">
        <v>0</v>
      </c>
      <c r="AA55" s="286">
        <v>0</v>
      </c>
      <c r="AB55" s="286">
        <v>0</v>
      </c>
      <c r="AC55" s="274">
        <f t="shared" si="4"/>
        <v>0</v>
      </c>
      <c r="AD55" s="275">
        <f t="shared" si="5"/>
        <v>0</v>
      </c>
      <c r="AE55" s="279">
        <v>0</v>
      </c>
      <c r="AF55" s="280">
        <v>0</v>
      </c>
      <c r="AG55" s="286">
        <v>0</v>
      </c>
      <c r="AH55" s="286">
        <v>0</v>
      </c>
      <c r="AI55" s="286">
        <v>0</v>
      </c>
      <c r="AJ55" s="286">
        <v>0</v>
      </c>
      <c r="AK55" s="286">
        <v>0</v>
      </c>
      <c r="AL55" s="286">
        <v>0</v>
      </c>
      <c r="AM55" s="286">
        <v>0</v>
      </c>
      <c r="AN55" s="274">
        <f t="shared" si="6"/>
        <v>0</v>
      </c>
      <c r="AO55" s="276">
        <f t="shared" si="7"/>
        <v>0</v>
      </c>
      <c r="AP55" s="279">
        <v>0</v>
      </c>
      <c r="AQ55" s="280">
        <v>0</v>
      </c>
      <c r="AR55" s="286">
        <v>0</v>
      </c>
      <c r="AS55" s="286">
        <v>0</v>
      </c>
      <c r="AT55" s="286">
        <v>0</v>
      </c>
      <c r="AU55" s="286">
        <v>0</v>
      </c>
      <c r="AV55" s="286">
        <v>0</v>
      </c>
      <c r="AW55" s="286">
        <v>0</v>
      </c>
      <c r="AX55" s="286">
        <v>0</v>
      </c>
      <c r="AY55" s="274">
        <f t="shared" si="8"/>
        <v>0</v>
      </c>
      <c r="AZ55" s="276">
        <f t="shared" si="9"/>
        <v>0</v>
      </c>
      <c r="BA55" s="287">
        <v>0</v>
      </c>
      <c r="BB55" s="280">
        <v>0</v>
      </c>
      <c r="BC55" s="286">
        <v>0</v>
      </c>
      <c r="BD55" s="286">
        <v>0</v>
      </c>
      <c r="BE55" s="286">
        <v>0</v>
      </c>
      <c r="BF55" s="286">
        <v>0</v>
      </c>
      <c r="BG55" s="286">
        <v>0</v>
      </c>
      <c r="BH55" s="286">
        <v>0</v>
      </c>
      <c r="BI55" s="286">
        <v>0</v>
      </c>
      <c r="BJ55" s="274">
        <f t="shared" si="10"/>
        <v>0</v>
      </c>
      <c r="BK55" s="275">
        <f t="shared" si="28"/>
        <v>0</v>
      </c>
      <c r="BL55" s="279">
        <v>0</v>
      </c>
      <c r="BM55" s="280">
        <v>0</v>
      </c>
      <c r="BN55" s="286">
        <v>0</v>
      </c>
      <c r="BO55" s="286">
        <v>0</v>
      </c>
      <c r="BP55" s="286">
        <v>0</v>
      </c>
      <c r="BQ55" s="286">
        <v>0</v>
      </c>
      <c r="BR55" s="286">
        <v>0</v>
      </c>
      <c r="BS55" s="286">
        <v>0</v>
      </c>
      <c r="BT55" s="286">
        <v>0</v>
      </c>
      <c r="BU55" s="274">
        <f t="shared" si="12"/>
        <v>0</v>
      </c>
      <c r="BV55" s="276">
        <f t="shared" si="13"/>
        <v>0</v>
      </c>
      <c r="BW55" s="287">
        <v>0</v>
      </c>
      <c r="BX55" s="288">
        <v>0</v>
      </c>
      <c r="BY55" s="289">
        <v>0</v>
      </c>
      <c r="BZ55" s="289">
        <v>0</v>
      </c>
      <c r="CA55" s="289">
        <v>0</v>
      </c>
      <c r="CB55" s="289">
        <v>0</v>
      </c>
      <c r="CC55" s="289">
        <v>0</v>
      </c>
      <c r="CD55" s="289">
        <v>0</v>
      </c>
      <c r="CE55" s="289">
        <v>0</v>
      </c>
      <c r="CF55" s="274">
        <f t="shared" si="14"/>
        <v>0</v>
      </c>
      <c r="CG55" s="276">
        <f t="shared" si="15"/>
        <v>0</v>
      </c>
      <c r="CH55" s="279">
        <v>0</v>
      </c>
      <c r="CI55" s="280">
        <v>0</v>
      </c>
      <c r="CJ55" s="286">
        <v>0</v>
      </c>
      <c r="CK55" s="286">
        <v>0</v>
      </c>
      <c r="CL55" s="286">
        <v>0</v>
      </c>
      <c r="CM55" s="286">
        <v>0</v>
      </c>
      <c r="CN55" s="286">
        <v>0</v>
      </c>
      <c r="CO55" s="286">
        <v>0</v>
      </c>
      <c r="CP55" s="286">
        <v>0</v>
      </c>
      <c r="CQ55" s="274">
        <f t="shared" si="16"/>
        <v>0</v>
      </c>
      <c r="CR55" s="276">
        <f t="shared" si="17"/>
        <v>0</v>
      </c>
      <c r="CS55" s="284">
        <v>0</v>
      </c>
      <c r="CT55" s="280">
        <v>0</v>
      </c>
      <c r="CU55" s="286">
        <v>0</v>
      </c>
      <c r="CV55" s="286">
        <v>0</v>
      </c>
      <c r="CW55" s="286">
        <v>0</v>
      </c>
      <c r="CX55" s="286">
        <v>0</v>
      </c>
      <c r="CY55" s="286">
        <v>0</v>
      </c>
      <c r="CZ55" s="286">
        <v>0</v>
      </c>
      <c r="DA55" s="286">
        <v>0</v>
      </c>
      <c r="DB55" s="274">
        <f t="shared" si="18"/>
        <v>0</v>
      </c>
      <c r="DC55" s="275">
        <f t="shared" si="19"/>
        <v>0</v>
      </c>
      <c r="DD55" s="279">
        <v>0</v>
      </c>
      <c r="DE55" s="280">
        <v>0</v>
      </c>
      <c r="DF55" s="286">
        <v>0</v>
      </c>
      <c r="DG55" s="286">
        <v>0</v>
      </c>
      <c r="DH55" s="286">
        <v>0</v>
      </c>
      <c r="DI55" s="286">
        <v>0</v>
      </c>
      <c r="DJ55" s="286">
        <v>0</v>
      </c>
      <c r="DK55" s="286">
        <v>0</v>
      </c>
      <c r="DL55" s="286">
        <v>0</v>
      </c>
      <c r="DM55" s="274">
        <f t="shared" si="20"/>
        <v>0</v>
      </c>
      <c r="DN55" s="276">
        <f t="shared" si="21"/>
        <v>0</v>
      </c>
      <c r="DO55" s="279">
        <v>0</v>
      </c>
      <c r="DP55" s="280">
        <v>0</v>
      </c>
      <c r="DQ55" s="286">
        <v>0</v>
      </c>
      <c r="DR55" s="286">
        <v>0</v>
      </c>
      <c r="DS55" s="286">
        <v>0</v>
      </c>
      <c r="DT55" s="286">
        <v>0</v>
      </c>
      <c r="DU55" s="286">
        <v>0</v>
      </c>
      <c r="DV55" s="286">
        <v>0</v>
      </c>
      <c r="DW55" s="286">
        <v>0</v>
      </c>
      <c r="DX55" s="274">
        <f t="shared" si="22"/>
        <v>0</v>
      </c>
      <c r="DY55" s="276">
        <f t="shared" si="23"/>
        <v>0</v>
      </c>
      <c r="DZ55" s="279">
        <v>0</v>
      </c>
      <c r="EA55" s="280">
        <v>0</v>
      </c>
      <c r="EB55" s="286">
        <v>0</v>
      </c>
      <c r="EC55" s="286">
        <v>0</v>
      </c>
      <c r="ED55" s="286">
        <v>0</v>
      </c>
      <c r="EE55" s="286">
        <v>0</v>
      </c>
      <c r="EF55" s="286">
        <v>0</v>
      </c>
      <c r="EG55" s="286">
        <v>0</v>
      </c>
      <c r="EH55" s="286">
        <v>0</v>
      </c>
      <c r="EI55" s="274">
        <f t="shared" si="24"/>
        <v>0</v>
      </c>
      <c r="EJ55" s="275">
        <f t="shared" si="25"/>
        <v>0</v>
      </c>
      <c r="EK55" s="279">
        <v>0</v>
      </c>
      <c r="EL55" s="280">
        <v>0</v>
      </c>
      <c r="EM55" s="286">
        <v>0</v>
      </c>
      <c r="EN55" s="286">
        <v>0</v>
      </c>
      <c r="EO55" s="286">
        <v>0</v>
      </c>
      <c r="EP55" s="286">
        <v>0</v>
      </c>
      <c r="EQ55" s="286">
        <v>0</v>
      </c>
      <c r="ER55" s="286">
        <v>0</v>
      </c>
      <c r="ES55" s="286">
        <v>0</v>
      </c>
      <c r="ET55" s="274">
        <f t="shared" si="26"/>
        <v>0</v>
      </c>
      <c r="EU55" s="276">
        <f t="shared" si="27"/>
        <v>0</v>
      </c>
    </row>
    <row r="56" spans="1:151" ht="16.5" thickTop="1" thickBot="1" x14ac:dyDescent="0.3">
      <c r="A56" s="279">
        <v>45</v>
      </c>
      <c r="B56" s="280">
        <v>734898</v>
      </c>
      <c r="C56" s="281" t="s">
        <v>123</v>
      </c>
      <c r="D56" s="281" t="s">
        <v>124</v>
      </c>
      <c r="E56" s="282">
        <v>49.5</v>
      </c>
      <c r="F56" s="283">
        <v>109</v>
      </c>
      <c r="G56" s="268">
        <v>0</v>
      </c>
      <c r="H56" s="269">
        <v>0</v>
      </c>
      <c r="I56" s="269">
        <v>0</v>
      </c>
      <c r="J56" s="269">
        <v>0</v>
      </c>
      <c r="K56" s="268">
        <v>0</v>
      </c>
      <c r="L56" s="269">
        <v>0</v>
      </c>
      <c r="M56" s="269">
        <v>0</v>
      </c>
      <c r="N56" s="269">
        <v>0</v>
      </c>
      <c r="O56" s="269">
        <v>0</v>
      </c>
      <c r="P56" s="269">
        <f t="shared" si="0"/>
        <v>0</v>
      </c>
      <c r="Q56" s="270">
        <f t="shared" si="2"/>
        <v>0</v>
      </c>
      <c r="R56" s="270">
        <f t="shared" si="1"/>
        <v>0</v>
      </c>
      <c r="S56" s="271">
        <f t="shared" si="3"/>
        <v>0</v>
      </c>
      <c r="T56" s="284">
        <v>0</v>
      </c>
      <c r="U56" s="280">
        <v>0</v>
      </c>
      <c r="V56" s="285">
        <v>0</v>
      </c>
      <c r="W56" s="285">
        <v>0</v>
      </c>
      <c r="X56" s="285">
        <v>0</v>
      </c>
      <c r="Y56" s="285">
        <v>0</v>
      </c>
      <c r="Z56" s="286">
        <v>0</v>
      </c>
      <c r="AA56" s="286">
        <v>0</v>
      </c>
      <c r="AB56" s="286">
        <v>0</v>
      </c>
      <c r="AC56" s="274">
        <f t="shared" si="4"/>
        <v>0</v>
      </c>
      <c r="AD56" s="275">
        <f t="shared" si="5"/>
        <v>0</v>
      </c>
      <c r="AE56" s="279">
        <v>0</v>
      </c>
      <c r="AF56" s="280">
        <v>0</v>
      </c>
      <c r="AG56" s="286">
        <v>0</v>
      </c>
      <c r="AH56" s="286">
        <v>0</v>
      </c>
      <c r="AI56" s="286">
        <v>0</v>
      </c>
      <c r="AJ56" s="286">
        <v>0</v>
      </c>
      <c r="AK56" s="286">
        <v>0</v>
      </c>
      <c r="AL56" s="286">
        <v>0</v>
      </c>
      <c r="AM56" s="286">
        <v>0</v>
      </c>
      <c r="AN56" s="274">
        <f t="shared" si="6"/>
        <v>0</v>
      </c>
      <c r="AO56" s="276">
        <f t="shared" si="7"/>
        <v>0</v>
      </c>
      <c r="AP56" s="279">
        <v>0</v>
      </c>
      <c r="AQ56" s="280">
        <v>0</v>
      </c>
      <c r="AR56" s="286">
        <v>0</v>
      </c>
      <c r="AS56" s="286">
        <v>0</v>
      </c>
      <c r="AT56" s="286">
        <v>0</v>
      </c>
      <c r="AU56" s="286">
        <v>0</v>
      </c>
      <c r="AV56" s="286">
        <v>0</v>
      </c>
      <c r="AW56" s="286">
        <v>0</v>
      </c>
      <c r="AX56" s="286">
        <v>0</v>
      </c>
      <c r="AY56" s="274">
        <f t="shared" si="8"/>
        <v>0</v>
      </c>
      <c r="AZ56" s="276">
        <f t="shared" si="9"/>
        <v>0</v>
      </c>
      <c r="BA56" s="287">
        <v>0</v>
      </c>
      <c r="BB56" s="280">
        <v>0</v>
      </c>
      <c r="BC56" s="286">
        <v>0</v>
      </c>
      <c r="BD56" s="286">
        <v>0</v>
      </c>
      <c r="BE56" s="286">
        <v>0</v>
      </c>
      <c r="BF56" s="286">
        <v>0</v>
      </c>
      <c r="BG56" s="286">
        <v>0</v>
      </c>
      <c r="BH56" s="286">
        <v>0</v>
      </c>
      <c r="BI56" s="286">
        <v>0</v>
      </c>
      <c r="BJ56" s="274">
        <f t="shared" si="10"/>
        <v>0</v>
      </c>
      <c r="BK56" s="275">
        <f t="shared" si="28"/>
        <v>0</v>
      </c>
      <c r="BL56" s="279">
        <v>0</v>
      </c>
      <c r="BM56" s="280">
        <v>0</v>
      </c>
      <c r="BN56" s="286">
        <v>0</v>
      </c>
      <c r="BO56" s="286">
        <v>0</v>
      </c>
      <c r="BP56" s="286">
        <v>0</v>
      </c>
      <c r="BQ56" s="286">
        <v>0</v>
      </c>
      <c r="BR56" s="286">
        <v>0</v>
      </c>
      <c r="BS56" s="286">
        <v>0</v>
      </c>
      <c r="BT56" s="286">
        <v>0</v>
      </c>
      <c r="BU56" s="274">
        <f t="shared" si="12"/>
        <v>0</v>
      </c>
      <c r="BV56" s="276">
        <f t="shared" si="13"/>
        <v>0</v>
      </c>
      <c r="BW56" s="287">
        <v>0</v>
      </c>
      <c r="BX56" s="288">
        <v>0</v>
      </c>
      <c r="BY56" s="289">
        <v>0</v>
      </c>
      <c r="BZ56" s="289">
        <v>0</v>
      </c>
      <c r="CA56" s="289">
        <v>0</v>
      </c>
      <c r="CB56" s="289">
        <v>0</v>
      </c>
      <c r="CC56" s="289">
        <v>0</v>
      </c>
      <c r="CD56" s="289">
        <v>0</v>
      </c>
      <c r="CE56" s="289">
        <v>0</v>
      </c>
      <c r="CF56" s="274">
        <f t="shared" si="14"/>
        <v>0</v>
      </c>
      <c r="CG56" s="276">
        <f t="shared" si="15"/>
        <v>0</v>
      </c>
      <c r="CH56" s="279">
        <v>0</v>
      </c>
      <c r="CI56" s="280">
        <v>0</v>
      </c>
      <c r="CJ56" s="286">
        <v>0</v>
      </c>
      <c r="CK56" s="286">
        <v>0</v>
      </c>
      <c r="CL56" s="286">
        <v>0</v>
      </c>
      <c r="CM56" s="286">
        <v>0</v>
      </c>
      <c r="CN56" s="286">
        <v>0</v>
      </c>
      <c r="CO56" s="286">
        <v>0</v>
      </c>
      <c r="CP56" s="286">
        <v>0</v>
      </c>
      <c r="CQ56" s="274">
        <f t="shared" si="16"/>
        <v>0</v>
      </c>
      <c r="CR56" s="276">
        <f t="shared" si="17"/>
        <v>0</v>
      </c>
      <c r="CS56" s="284">
        <v>0</v>
      </c>
      <c r="CT56" s="280">
        <v>0</v>
      </c>
      <c r="CU56" s="286">
        <v>0</v>
      </c>
      <c r="CV56" s="286">
        <v>0</v>
      </c>
      <c r="CW56" s="286">
        <v>0</v>
      </c>
      <c r="CX56" s="286">
        <v>0</v>
      </c>
      <c r="CY56" s="286">
        <v>0</v>
      </c>
      <c r="CZ56" s="286">
        <v>0</v>
      </c>
      <c r="DA56" s="286">
        <v>0</v>
      </c>
      <c r="DB56" s="274">
        <f t="shared" si="18"/>
        <v>0</v>
      </c>
      <c r="DC56" s="275">
        <f t="shared" si="19"/>
        <v>0</v>
      </c>
      <c r="DD56" s="279">
        <v>0</v>
      </c>
      <c r="DE56" s="280">
        <v>0</v>
      </c>
      <c r="DF56" s="286">
        <v>0</v>
      </c>
      <c r="DG56" s="286">
        <v>0</v>
      </c>
      <c r="DH56" s="286">
        <v>0</v>
      </c>
      <c r="DI56" s="286">
        <v>0</v>
      </c>
      <c r="DJ56" s="286">
        <v>0</v>
      </c>
      <c r="DK56" s="286">
        <v>0</v>
      </c>
      <c r="DL56" s="286">
        <v>0</v>
      </c>
      <c r="DM56" s="274">
        <f t="shared" si="20"/>
        <v>0</v>
      </c>
      <c r="DN56" s="276">
        <f t="shared" si="21"/>
        <v>0</v>
      </c>
      <c r="DO56" s="279">
        <v>0</v>
      </c>
      <c r="DP56" s="280">
        <v>0</v>
      </c>
      <c r="DQ56" s="286">
        <v>0</v>
      </c>
      <c r="DR56" s="286">
        <v>0</v>
      </c>
      <c r="DS56" s="286">
        <v>0</v>
      </c>
      <c r="DT56" s="286">
        <v>0</v>
      </c>
      <c r="DU56" s="286">
        <v>0</v>
      </c>
      <c r="DV56" s="286">
        <v>0</v>
      </c>
      <c r="DW56" s="286">
        <v>0</v>
      </c>
      <c r="DX56" s="274">
        <f t="shared" si="22"/>
        <v>0</v>
      </c>
      <c r="DY56" s="276">
        <f t="shared" si="23"/>
        <v>0</v>
      </c>
      <c r="DZ56" s="279">
        <v>0</v>
      </c>
      <c r="EA56" s="280">
        <v>0</v>
      </c>
      <c r="EB56" s="286">
        <v>0</v>
      </c>
      <c r="EC56" s="286">
        <v>0</v>
      </c>
      <c r="ED56" s="286">
        <v>0</v>
      </c>
      <c r="EE56" s="286">
        <v>0</v>
      </c>
      <c r="EF56" s="286">
        <v>0</v>
      </c>
      <c r="EG56" s="286">
        <v>0</v>
      </c>
      <c r="EH56" s="286">
        <v>0</v>
      </c>
      <c r="EI56" s="274">
        <f t="shared" si="24"/>
        <v>0</v>
      </c>
      <c r="EJ56" s="275">
        <f t="shared" si="25"/>
        <v>0</v>
      </c>
      <c r="EK56" s="279">
        <v>0</v>
      </c>
      <c r="EL56" s="280">
        <v>0</v>
      </c>
      <c r="EM56" s="286">
        <v>0</v>
      </c>
      <c r="EN56" s="286">
        <v>0</v>
      </c>
      <c r="EO56" s="286">
        <v>0</v>
      </c>
      <c r="EP56" s="286">
        <v>0</v>
      </c>
      <c r="EQ56" s="286">
        <v>0</v>
      </c>
      <c r="ER56" s="286">
        <v>0</v>
      </c>
      <c r="ES56" s="286">
        <v>0</v>
      </c>
      <c r="ET56" s="274">
        <f t="shared" si="26"/>
        <v>0</v>
      </c>
      <c r="EU56" s="276">
        <f t="shared" si="27"/>
        <v>0</v>
      </c>
    </row>
    <row r="57" spans="1:151" ht="16.5" thickTop="1" thickBot="1" x14ac:dyDescent="0.3">
      <c r="A57" s="279">
        <v>46</v>
      </c>
      <c r="B57" s="280">
        <v>734899</v>
      </c>
      <c r="C57" s="281" t="s">
        <v>125</v>
      </c>
      <c r="D57" s="281" t="s">
        <v>126</v>
      </c>
      <c r="E57" s="282">
        <v>49.5</v>
      </c>
      <c r="F57" s="283">
        <v>109</v>
      </c>
      <c r="G57" s="268">
        <v>3</v>
      </c>
      <c r="H57" s="269">
        <v>1</v>
      </c>
      <c r="I57" s="269">
        <v>0</v>
      </c>
      <c r="J57" s="269">
        <v>0</v>
      </c>
      <c r="K57" s="268">
        <v>0</v>
      </c>
      <c r="L57" s="269">
        <v>0</v>
      </c>
      <c r="M57" s="269">
        <v>0</v>
      </c>
      <c r="N57" s="269">
        <v>0</v>
      </c>
      <c r="O57" s="269">
        <v>3</v>
      </c>
      <c r="P57" s="269">
        <f t="shared" si="0"/>
        <v>7</v>
      </c>
      <c r="Q57" s="270">
        <f t="shared" si="2"/>
        <v>4</v>
      </c>
      <c r="R57" s="270">
        <f t="shared" si="1"/>
        <v>3</v>
      </c>
      <c r="S57" s="271">
        <f t="shared" si="3"/>
        <v>0.77777777777777779</v>
      </c>
      <c r="T57" s="284">
        <v>0</v>
      </c>
      <c r="U57" s="280">
        <v>0</v>
      </c>
      <c r="V57" s="285">
        <v>0</v>
      </c>
      <c r="W57" s="285">
        <v>0</v>
      </c>
      <c r="X57" s="285">
        <v>0</v>
      </c>
      <c r="Y57" s="285">
        <v>0</v>
      </c>
      <c r="Z57" s="286">
        <v>0</v>
      </c>
      <c r="AA57" s="286">
        <v>0</v>
      </c>
      <c r="AB57" s="286">
        <v>0</v>
      </c>
      <c r="AC57" s="274">
        <f t="shared" si="4"/>
        <v>0</v>
      </c>
      <c r="AD57" s="275">
        <f t="shared" si="5"/>
        <v>0</v>
      </c>
      <c r="AE57" s="279">
        <v>0</v>
      </c>
      <c r="AF57" s="280">
        <v>0</v>
      </c>
      <c r="AG57" s="286">
        <v>0</v>
      </c>
      <c r="AH57" s="286">
        <v>0</v>
      </c>
      <c r="AI57" s="286">
        <v>0</v>
      </c>
      <c r="AJ57" s="286">
        <v>0</v>
      </c>
      <c r="AK57" s="286">
        <v>0</v>
      </c>
      <c r="AL57" s="286">
        <v>0</v>
      </c>
      <c r="AM57" s="286">
        <v>0</v>
      </c>
      <c r="AN57" s="274">
        <f t="shared" si="6"/>
        <v>0</v>
      </c>
      <c r="AO57" s="276">
        <f t="shared" si="7"/>
        <v>0</v>
      </c>
      <c r="AP57" s="279">
        <v>0</v>
      </c>
      <c r="AQ57" s="280">
        <v>0</v>
      </c>
      <c r="AR57" s="286">
        <v>0</v>
      </c>
      <c r="AS57" s="286">
        <v>0</v>
      </c>
      <c r="AT57" s="286">
        <v>0</v>
      </c>
      <c r="AU57" s="286">
        <v>0</v>
      </c>
      <c r="AV57" s="286">
        <v>0</v>
      </c>
      <c r="AW57" s="286">
        <v>0</v>
      </c>
      <c r="AX57" s="286">
        <v>0</v>
      </c>
      <c r="AY57" s="274">
        <f t="shared" si="8"/>
        <v>0</v>
      </c>
      <c r="AZ57" s="276">
        <f t="shared" si="9"/>
        <v>0</v>
      </c>
      <c r="BA57" s="287">
        <v>0</v>
      </c>
      <c r="BB57" s="280">
        <v>0</v>
      </c>
      <c r="BC57" s="286">
        <v>0</v>
      </c>
      <c r="BD57" s="286">
        <v>0</v>
      </c>
      <c r="BE57" s="286">
        <v>0</v>
      </c>
      <c r="BF57" s="286">
        <v>0</v>
      </c>
      <c r="BG57" s="286">
        <v>0</v>
      </c>
      <c r="BH57" s="286">
        <v>0</v>
      </c>
      <c r="BI57" s="286">
        <v>0</v>
      </c>
      <c r="BJ57" s="274">
        <f t="shared" si="10"/>
        <v>0</v>
      </c>
      <c r="BK57" s="275">
        <f t="shared" si="28"/>
        <v>0</v>
      </c>
      <c r="BL57" s="279">
        <v>0</v>
      </c>
      <c r="BM57" s="280">
        <v>0</v>
      </c>
      <c r="BN57" s="286">
        <v>0</v>
      </c>
      <c r="BO57" s="286">
        <v>0</v>
      </c>
      <c r="BP57" s="286">
        <v>0</v>
      </c>
      <c r="BQ57" s="286">
        <v>0</v>
      </c>
      <c r="BR57" s="286">
        <v>0</v>
      </c>
      <c r="BS57" s="286">
        <v>0</v>
      </c>
      <c r="BT57" s="286">
        <v>0</v>
      </c>
      <c r="BU57" s="274">
        <f t="shared" si="12"/>
        <v>0</v>
      </c>
      <c r="BV57" s="276">
        <f t="shared" si="13"/>
        <v>0</v>
      </c>
      <c r="BW57" s="287">
        <v>2</v>
      </c>
      <c r="BX57" s="288">
        <v>1</v>
      </c>
      <c r="BY57" s="289">
        <v>0</v>
      </c>
      <c r="BZ57" s="289">
        <v>0</v>
      </c>
      <c r="CA57" s="289">
        <v>0</v>
      </c>
      <c r="CB57" s="289">
        <v>0</v>
      </c>
      <c r="CC57" s="289">
        <v>0</v>
      </c>
      <c r="CD57" s="289">
        <v>0</v>
      </c>
      <c r="CE57" s="289">
        <v>3</v>
      </c>
      <c r="CF57" s="274">
        <f t="shared" si="14"/>
        <v>6</v>
      </c>
      <c r="CG57" s="276">
        <f t="shared" si="15"/>
        <v>0.66666666666666663</v>
      </c>
      <c r="CH57" s="279">
        <v>0</v>
      </c>
      <c r="CI57" s="280">
        <v>0</v>
      </c>
      <c r="CJ57" s="286">
        <v>0</v>
      </c>
      <c r="CK57" s="286">
        <v>0</v>
      </c>
      <c r="CL57" s="286">
        <v>0</v>
      </c>
      <c r="CM57" s="286">
        <v>0</v>
      </c>
      <c r="CN57" s="286">
        <v>0</v>
      </c>
      <c r="CO57" s="286">
        <v>0</v>
      </c>
      <c r="CP57" s="286">
        <v>0</v>
      </c>
      <c r="CQ57" s="274">
        <f t="shared" si="16"/>
        <v>0</v>
      </c>
      <c r="CR57" s="276">
        <f t="shared" si="17"/>
        <v>0</v>
      </c>
      <c r="CS57" s="284">
        <v>0</v>
      </c>
      <c r="CT57" s="280">
        <v>0</v>
      </c>
      <c r="CU57" s="286">
        <v>0</v>
      </c>
      <c r="CV57" s="286">
        <v>0</v>
      </c>
      <c r="CW57" s="286">
        <v>0</v>
      </c>
      <c r="CX57" s="286">
        <v>0</v>
      </c>
      <c r="CY57" s="286">
        <v>0</v>
      </c>
      <c r="CZ57" s="286">
        <v>0</v>
      </c>
      <c r="DA57" s="286">
        <v>0</v>
      </c>
      <c r="DB57" s="274">
        <f t="shared" si="18"/>
        <v>0</v>
      </c>
      <c r="DC57" s="275">
        <f t="shared" si="19"/>
        <v>0</v>
      </c>
      <c r="DD57" s="279">
        <v>0</v>
      </c>
      <c r="DE57" s="280">
        <v>0</v>
      </c>
      <c r="DF57" s="286">
        <v>0</v>
      </c>
      <c r="DG57" s="286">
        <v>0</v>
      </c>
      <c r="DH57" s="286">
        <v>0</v>
      </c>
      <c r="DI57" s="286">
        <v>0</v>
      </c>
      <c r="DJ57" s="286">
        <v>0</v>
      </c>
      <c r="DK57" s="286">
        <v>0</v>
      </c>
      <c r="DL57" s="286">
        <v>0</v>
      </c>
      <c r="DM57" s="274">
        <f t="shared" si="20"/>
        <v>0</v>
      </c>
      <c r="DN57" s="276">
        <f t="shared" si="21"/>
        <v>0</v>
      </c>
      <c r="DO57" s="279">
        <v>0</v>
      </c>
      <c r="DP57" s="280">
        <v>0</v>
      </c>
      <c r="DQ57" s="286">
        <v>0</v>
      </c>
      <c r="DR57" s="286">
        <v>0</v>
      </c>
      <c r="DS57" s="286">
        <v>0</v>
      </c>
      <c r="DT57" s="286">
        <v>0</v>
      </c>
      <c r="DU57" s="286">
        <v>0</v>
      </c>
      <c r="DV57" s="286">
        <v>0</v>
      </c>
      <c r="DW57" s="286">
        <v>0</v>
      </c>
      <c r="DX57" s="274">
        <f t="shared" si="22"/>
        <v>0</v>
      </c>
      <c r="DY57" s="276">
        <f t="shared" si="23"/>
        <v>0</v>
      </c>
      <c r="DZ57" s="279">
        <v>0</v>
      </c>
      <c r="EA57" s="280">
        <v>0</v>
      </c>
      <c r="EB57" s="286">
        <v>0</v>
      </c>
      <c r="EC57" s="286">
        <v>0</v>
      </c>
      <c r="ED57" s="286">
        <v>0</v>
      </c>
      <c r="EE57" s="286">
        <v>0</v>
      </c>
      <c r="EF57" s="286">
        <v>0</v>
      </c>
      <c r="EG57" s="286">
        <v>0</v>
      </c>
      <c r="EH57" s="286">
        <v>0</v>
      </c>
      <c r="EI57" s="274">
        <f t="shared" si="24"/>
        <v>0</v>
      </c>
      <c r="EJ57" s="275">
        <f t="shared" si="25"/>
        <v>0</v>
      </c>
      <c r="EK57" s="279">
        <v>1</v>
      </c>
      <c r="EL57" s="280">
        <v>0</v>
      </c>
      <c r="EM57" s="286">
        <v>0</v>
      </c>
      <c r="EN57" s="286">
        <v>0</v>
      </c>
      <c r="EO57" s="286">
        <v>0</v>
      </c>
      <c r="EP57" s="286">
        <v>0</v>
      </c>
      <c r="EQ57" s="286">
        <v>0</v>
      </c>
      <c r="ER57" s="286">
        <v>0</v>
      </c>
      <c r="ES57" s="286">
        <v>0</v>
      </c>
      <c r="ET57" s="274">
        <f t="shared" si="26"/>
        <v>1</v>
      </c>
      <c r="EU57" s="276">
        <f t="shared" si="27"/>
        <v>0.1111111111111111</v>
      </c>
    </row>
    <row r="58" spans="1:151" ht="16.5" thickTop="1" thickBot="1" x14ac:dyDescent="0.3">
      <c r="A58" s="279">
        <v>47</v>
      </c>
      <c r="B58" s="280">
        <v>734900</v>
      </c>
      <c r="C58" s="281" t="s">
        <v>127</v>
      </c>
      <c r="D58" s="281" t="s">
        <v>128</v>
      </c>
      <c r="E58" s="282">
        <v>39.5</v>
      </c>
      <c r="F58" s="283">
        <v>79</v>
      </c>
      <c r="G58" s="268">
        <v>0</v>
      </c>
      <c r="H58" s="269">
        <v>0</v>
      </c>
      <c r="I58" s="269">
        <v>0</v>
      </c>
      <c r="J58" s="269">
        <v>0</v>
      </c>
      <c r="K58" s="268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f t="shared" si="0"/>
        <v>0</v>
      </c>
      <c r="Q58" s="270">
        <f t="shared" si="2"/>
        <v>0</v>
      </c>
      <c r="R58" s="270">
        <f t="shared" si="1"/>
        <v>0</v>
      </c>
      <c r="S58" s="271">
        <f t="shared" si="3"/>
        <v>0</v>
      </c>
      <c r="T58" s="284">
        <v>0</v>
      </c>
      <c r="U58" s="280">
        <v>0</v>
      </c>
      <c r="V58" s="285">
        <v>0</v>
      </c>
      <c r="W58" s="285">
        <v>0</v>
      </c>
      <c r="X58" s="285">
        <v>0</v>
      </c>
      <c r="Y58" s="285">
        <v>0</v>
      </c>
      <c r="Z58" s="286">
        <v>0</v>
      </c>
      <c r="AA58" s="286">
        <v>0</v>
      </c>
      <c r="AB58" s="286">
        <v>0</v>
      </c>
      <c r="AC58" s="274">
        <f t="shared" si="4"/>
        <v>0</v>
      </c>
      <c r="AD58" s="275">
        <f t="shared" si="5"/>
        <v>0</v>
      </c>
      <c r="AE58" s="279">
        <v>0</v>
      </c>
      <c r="AF58" s="280">
        <v>0</v>
      </c>
      <c r="AG58" s="286">
        <v>0</v>
      </c>
      <c r="AH58" s="286">
        <v>0</v>
      </c>
      <c r="AI58" s="286">
        <v>0</v>
      </c>
      <c r="AJ58" s="286">
        <v>0</v>
      </c>
      <c r="AK58" s="286">
        <v>0</v>
      </c>
      <c r="AL58" s="286">
        <v>0</v>
      </c>
      <c r="AM58" s="286">
        <v>0</v>
      </c>
      <c r="AN58" s="274">
        <f t="shared" si="6"/>
        <v>0</v>
      </c>
      <c r="AO58" s="276">
        <f t="shared" si="7"/>
        <v>0</v>
      </c>
      <c r="AP58" s="279">
        <v>0</v>
      </c>
      <c r="AQ58" s="280">
        <v>0</v>
      </c>
      <c r="AR58" s="286">
        <v>0</v>
      </c>
      <c r="AS58" s="286">
        <v>0</v>
      </c>
      <c r="AT58" s="286">
        <v>0</v>
      </c>
      <c r="AU58" s="286">
        <v>0</v>
      </c>
      <c r="AV58" s="286">
        <v>0</v>
      </c>
      <c r="AW58" s="286">
        <v>0</v>
      </c>
      <c r="AX58" s="286">
        <v>0</v>
      </c>
      <c r="AY58" s="274">
        <f t="shared" si="8"/>
        <v>0</v>
      </c>
      <c r="AZ58" s="276">
        <f t="shared" si="9"/>
        <v>0</v>
      </c>
      <c r="BA58" s="287">
        <v>0</v>
      </c>
      <c r="BB58" s="280">
        <v>0</v>
      </c>
      <c r="BC58" s="286">
        <v>0</v>
      </c>
      <c r="BD58" s="286">
        <v>0</v>
      </c>
      <c r="BE58" s="286">
        <v>0</v>
      </c>
      <c r="BF58" s="286">
        <v>0</v>
      </c>
      <c r="BG58" s="286">
        <v>0</v>
      </c>
      <c r="BH58" s="286">
        <v>0</v>
      </c>
      <c r="BI58" s="286">
        <v>0</v>
      </c>
      <c r="BJ58" s="274">
        <f t="shared" si="10"/>
        <v>0</v>
      </c>
      <c r="BK58" s="275">
        <f t="shared" si="28"/>
        <v>0</v>
      </c>
      <c r="BL58" s="279">
        <v>0</v>
      </c>
      <c r="BM58" s="280">
        <v>0</v>
      </c>
      <c r="BN58" s="286">
        <v>0</v>
      </c>
      <c r="BO58" s="286">
        <v>0</v>
      </c>
      <c r="BP58" s="286">
        <v>0</v>
      </c>
      <c r="BQ58" s="286">
        <v>0</v>
      </c>
      <c r="BR58" s="286">
        <v>0</v>
      </c>
      <c r="BS58" s="286">
        <v>0</v>
      </c>
      <c r="BT58" s="286">
        <v>0</v>
      </c>
      <c r="BU58" s="274">
        <f t="shared" si="12"/>
        <v>0</v>
      </c>
      <c r="BV58" s="276">
        <f t="shared" si="13"/>
        <v>0</v>
      </c>
      <c r="BW58" s="287">
        <v>0</v>
      </c>
      <c r="BX58" s="288">
        <v>0</v>
      </c>
      <c r="BY58" s="289">
        <v>0</v>
      </c>
      <c r="BZ58" s="289">
        <v>0</v>
      </c>
      <c r="CA58" s="289">
        <v>0</v>
      </c>
      <c r="CB58" s="289">
        <v>0</v>
      </c>
      <c r="CC58" s="289">
        <v>0</v>
      </c>
      <c r="CD58" s="289">
        <v>0</v>
      </c>
      <c r="CE58" s="289">
        <v>0</v>
      </c>
      <c r="CF58" s="274">
        <f t="shared" si="14"/>
        <v>0</v>
      </c>
      <c r="CG58" s="276">
        <f t="shared" si="15"/>
        <v>0</v>
      </c>
      <c r="CH58" s="279">
        <v>0</v>
      </c>
      <c r="CI58" s="280">
        <v>0</v>
      </c>
      <c r="CJ58" s="286">
        <v>0</v>
      </c>
      <c r="CK58" s="286">
        <v>0</v>
      </c>
      <c r="CL58" s="286">
        <v>0</v>
      </c>
      <c r="CM58" s="286">
        <v>0</v>
      </c>
      <c r="CN58" s="286">
        <v>0</v>
      </c>
      <c r="CO58" s="286">
        <v>0</v>
      </c>
      <c r="CP58" s="286">
        <v>0</v>
      </c>
      <c r="CQ58" s="274">
        <f t="shared" si="16"/>
        <v>0</v>
      </c>
      <c r="CR58" s="276">
        <f t="shared" si="17"/>
        <v>0</v>
      </c>
      <c r="CS58" s="284">
        <v>0</v>
      </c>
      <c r="CT58" s="280">
        <v>0</v>
      </c>
      <c r="CU58" s="286">
        <v>0</v>
      </c>
      <c r="CV58" s="286">
        <v>0</v>
      </c>
      <c r="CW58" s="286">
        <v>0</v>
      </c>
      <c r="CX58" s="286">
        <v>0</v>
      </c>
      <c r="CY58" s="286">
        <v>0</v>
      </c>
      <c r="CZ58" s="286">
        <v>0</v>
      </c>
      <c r="DA58" s="286">
        <v>0</v>
      </c>
      <c r="DB58" s="274">
        <f t="shared" si="18"/>
        <v>0</v>
      </c>
      <c r="DC58" s="275">
        <f t="shared" si="19"/>
        <v>0</v>
      </c>
      <c r="DD58" s="279">
        <v>0</v>
      </c>
      <c r="DE58" s="280">
        <v>0</v>
      </c>
      <c r="DF58" s="286">
        <v>0</v>
      </c>
      <c r="DG58" s="286">
        <v>0</v>
      </c>
      <c r="DH58" s="286">
        <v>0</v>
      </c>
      <c r="DI58" s="286">
        <v>0</v>
      </c>
      <c r="DJ58" s="286">
        <v>0</v>
      </c>
      <c r="DK58" s="286">
        <v>0</v>
      </c>
      <c r="DL58" s="286">
        <v>0</v>
      </c>
      <c r="DM58" s="274">
        <f t="shared" si="20"/>
        <v>0</v>
      </c>
      <c r="DN58" s="276">
        <f t="shared" si="21"/>
        <v>0</v>
      </c>
      <c r="DO58" s="279">
        <v>0</v>
      </c>
      <c r="DP58" s="280">
        <v>0</v>
      </c>
      <c r="DQ58" s="286">
        <v>0</v>
      </c>
      <c r="DR58" s="286">
        <v>0</v>
      </c>
      <c r="DS58" s="286">
        <v>0</v>
      </c>
      <c r="DT58" s="286">
        <v>0</v>
      </c>
      <c r="DU58" s="286">
        <v>0</v>
      </c>
      <c r="DV58" s="286">
        <v>0</v>
      </c>
      <c r="DW58" s="286">
        <v>0</v>
      </c>
      <c r="DX58" s="274">
        <f t="shared" si="22"/>
        <v>0</v>
      </c>
      <c r="DY58" s="276">
        <f t="shared" si="23"/>
        <v>0</v>
      </c>
      <c r="DZ58" s="279">
        <v>0</v>
      </c>
      <c r="EA58" s="280">
        <v>0</v>
      </c>
      <c r="EB58" s="286">
        <v>0</v>
      </c>
      <c r="EC58" s="286">
        <v>0</v>
      </c>
      <c r="ED58" s="286">
        <v>0</v>
      </c>
      <c r="EE58" s="286">
        <v>0</v>
      </c>
      <c r="EF58" s="286">
        <v>0</v>
      </c>
      <c r="EG58" s="286">
        <v>0</v>
      </c>
      <c r="EH58" s="286">
        <v>0</v>
      </c>
      <c r="EI58" s="274">
        <f t="shared" si="24"/>
        <v>0</v>
      </c>
      <c r="EJ58" s="275">
        <f t="shared" si="25"/>
        <v>0</v>
      </c>
      <c r="EK58" s="279">
        <v>0</v>
      </c>
      <c r="EL58" s="280">
        <v>0</v>
      </c>
      <c r="EM58" s="286">
        <v>0</v>
      </c>
      <c r="EN58" s="286">
        <v>0</v>
      </c>
      <c r="EO58" s="286">
        <v>0</v>
      </c>
      <c r="EP58" s="286">
        <v>0</v>
      </c>
      <c r="EQ58" s="286">
        <v>0</v>
      </c>
      <c r="ER58" s="286">
        <v>0</v>
      </c>
      <c r="ES58" s="286">
        <v>0</v>
      </c>
      <c r="ET58" s="274">
        <f t="shared" si="26"/>
        <v>0</v>
      </c>
      <c r="EU58" s="276">
        <f t="shared" si="27"/>
        <v>0</v>
      </c>
    </row>
    <row r="59" spans="1:151" ht="16.5" thickTop="1" thickBot="1" x14ac:dyDescent="0.3">
      <c r="A59" s="279">
        <v>48</v>
      </c>
      <c r="B59" s="280">
        <v>734901</v>
      </c>
      <c r="C59" s="281" t="s">
        <v>129</v>
      </c>
      <c r="D59" s="281" t="s">
        <v>130</v>
      </c>
      <c r="E59" s="282">
        <v>39.5</v>
      </c>
      <c r="F59" s="283">
        <v>79</v>
      </c>
      <c r="G59" s="268">
        <v>0</v>
      </c>
      <c r="H59" s="269">
        <v>0</v>
      </c>
      <c r="I59" s="269">
        <v>0</v>
      </c>
      <c r="J59" s="269">
        <v>0</v>
      </c>
      <c r="K59" s="268">
        <v>0</v>
      </c>
      <c r="L59" s="269">
        <v>0</v>
      </c>
      <c r="M59" s="269">
        <v>0</v>
      </c>
      <c r="N59" s="269">
        <v>0</v>
      </c>
      <c r="O59" s="269">
        <v>0</v>
      </c>
      <c r="P59" s="269">
        <f t="shared" si="0"/>
        <v>0</v>
      </c>
      <c r="Q59" s="270">
        <f t="shared" si="2"/>
        <v>0</v>
      </c>
      <c r="R59" s="270">
        <f t="shared" si="1"/>
        <v>0</v>
      </c>
      <c r="S59" s="271">
        <f t="shared" si="3"/>
        <v>0</v>
      </c>
      <c r="T59" s="284">
        <v>0</v>
      </c>
      <c r="U59" s="280">
        <v>0</v>
      </c>
      <c r="V59" s="285">
        <v>0</v>
      </c>
      <c r="W59" s="285">
        <v>0</v>
      </c>
      <c r="X59" s="285">
        <v>0</v>
      </c>
      <c r="Y59" s="285">
        <v>0</v>
      </c>
      <c r="Z59" s="286">
        <v>0</v>
      </c>
      <c r="AA59" s="286">
        <v>0</v>
      </c>
      <c r="AB59" s="286">
        <v>0</v>
      </c>
      <c r="AC59" s="274">
        <f t="shared" si="4"/>
        <v>0</v>
      </c>
      <c r="AD59" s="275">
        <f t="shared" si="5"/>
        <v>0</v>
      </c>
      <c r="AE59" s="279">
        <v>0</v>
      </c>
      <c r="AF59" s="280">
        <v>0</v>
      </c>
      <c r="AG59" s="286">
        <v>0</v>
      </c>
      <c r="AH59" s="286">
        <v>0</v>
      </c>
      <c r="AI59" s="286">
        <v>0</v>
      </c>
      <c r="AJ59" s="286">
        <v>0</v>
      </c>
      <c r="AK59" s="286">
        <v>0</v>
      </c>
      <c r="AL59" s="286">
        <v>0</v>
      </c>
      <c r="AM59" s="286">
        <v>0</v>
      </c>
      <c r="AN59" s="274">
        <f t="shared" si="6"/>
        <v>0</v>
      </c>
      <c r="AO59" s="276">
        <f t="shared" si="7"/>
        <v>0</v>
      </c>
      <c r="AP59" s="279">
        <v>0</v>
      </c>
      <c r="AQ59" s="280">
        <v>0</v>
      </c>
      <c r="AR59" s="286">
        <v>0</v>
      </c>
      <c r="AS59" s="286">
        <v>0</v>
      </c>
      <c r="AT59" s="286">
        <v>0</v>
      </c>
      <c r="AU59" s="286">
        <v>0</v>
      </c>
      <c r="AV59" s="286">
        <v>0</v>
      </c>
      <c r="AW59" s="286">
        <v>0</v>
      </c>
      <c r="AX59" s="286">
        <v>0</v>
      </c>
      <c r="AY59" s="274">
        <f t="shared" si="8"/>
        <v>0</v>
      </c>
      <c r="AZ59" s="276">
        <f t="shared" si="9"/>
        <v>0</v>
      </c>
      <c r="BA59" s="287">
        <v>0</v>
      </c>
      <c r="BB59" s="280">
        <v>0</v>
      </c>
      <c r="BC59" s="286">
        <v>0</v>
      </c>
      <c r="BD59" s="286">
        <v>0</v>
      </c>
      <c r="BE59" s="286">
        <v>0</v>
      </c>
      <c r="BF59" s="286">
        <v>0</v>
      </c>
      <c r="BG59" s="286">
        <v>0</v>
      </c>
      <c r="BH59" s="286">
        <v>0</v>
      </c>
      <c r="BI59" s="286">
        <v>0</v>
      </c>
      <c r="BJ59" s="274">
        <f t="shared" si="10"/>
        <v>0</v>
      </c>
      <c r="BK59" s="275">
        <f t="shared" si="28"/>
        <v>0</v>
      </c>
      <c r="BL59" s="279">
        <v>0</v>
      </c>
      <c r="BM59" s="280">
        <v>0</v>
      </c>
      <c r="BN59" s="286">
        <v>0</v>
      </c>
      <c r="BO59" s="286">
        <v>0</v>
      </c>
      <c r="BP59" s="286">
        <v>0</v>
      </c>
      <c r="BQ59" s="286">
        <v>0</v>
      </c>
      <c r="BR59" s="286">
        <v>0</v>
      </c>
      <c r="BS59" s="286">
        <v>0</v>
      </c>
      <c r="BT59" s="286">
        <v>0</v>
      </c>
      <c r="BU59" s="274">
        <f t="shared" si="12"/>
        <v>0</v>
      </c>
      <c r="BV59" s="276">
        <f t="shared" si="13"/>
        <v>0</v>
      </c>
      <c r="BW59" s="287">
        <v>0</v>
      </c>
      <c r="BX59" s="288">
        <v>0</v>
      </c>
      <c r="BY59" s="289">
        <v>0</v>
      </c>
      <c r="BZ59" s="289">
        <v>0</v>
      </c>
      <c r="CA59" s="289">
        <v>0</v>
      </c>
      <c r="CB59" s="289">
        <v>0</v>
      </c>
      <c r="CC59" s="289">
        <v>0</v>
      </c>
      <c r="CD59" s="289">
        <v>0</v>
      </c>
      <c r="CE59" s="289">
        <v>0</v>
      </c>
      <c r="CF59" s="274">
        <f t="shared" si="14"/>
        <v>0</v>
      </c>
      <c r="CG59" s="276">
        <f t="shared" si="15"/>
        <v>0</v>
      </c>
      <c r="CH59" s="279">
        <v>0</v>
      </c>
      <c r="CI59" s="280">
        <v>0</v>
      </c>
      <c r="CJ59" s="286">
        <v>0</v>
      </c>
      <c r="CK59" s="286">
        <v>0</v>
      </c>
      <c r="CL59" s="286">
        <v>0</v>
      </c>
      <c r="CM59" s="286">
        <v>0</v>
      </c>
      <c r="CN59" s="286">
        <v>0</v>
      </c>
      <c r="CO59" s="286">
        <v>0</v>
      </c>
      <c r="CP59" s="286">
        <v>0</v>
      </c>
      <c r="CQ59" s="274">
        <f t="shared" si="16"/>
        <v>0</v>
      </c>
      <c r="CR59" s="276">
        <f t="shared" si="17"/>
        <v>0</v>
      </c>
      <c r="CS59" s="284">
        <v>0</v>
      </c>
      <c r="CT59" s="280">
        <v>0</v>
      </c>
      <c r="CU59" s="286">
        <v>0</v>
      </c>
      <c r="CV59" s="286">
        <v>0</v>
      </c>
      <c r="CW59" s="286">
        <v>0</v>
      </c>
      <c r="CX59" s="286">
        <v>0</v>
      </c>
      <c r="CY59" s="286">
        <v>0</v>
      </c>
      <c r="CZ59" s="286">
        <v>0</v>
      </c>
      <c r="DA59" s="286">
        <v>0</v>
      </c>
      <c r="DB59" s="274">
        <f t="shared" si="18"/>
        <v>0</v>
      </c>
      <c r="DC59" s="275">
        <f t="shared" si="19"/>
        <v>0</v>
      </c>
      <c r="DD59" s="279">
        <v>0</v>
      </c>
      <c r="DE59" s="280">
        <v>0</v>
      </c>
      <c r="DF59" s="286">
        <v>0</v>
      </c>
      <c r="DG59" s="286">
        <v>0</v>
      </c>
      <c r="DH59" s="286">
        <v>0</v>
      </c>
      <c r="DI59" s="286">
        <v>0</v>
      </c>
      <c r="DJ59" s="286">
        <v>0</v>
      </c>
      <c r="DK59" s="286">
        <v>0</v>
      </c>
      <c r="DL59" s="286">
        <v>0</v>
      </c>
      <c r="DM59" s="274">
        <f t="shared" si="20"/>
        <v>0</v>
      </c>
      <c r="DN59" s="276">
        <f t="shared" si="21"/>
        <v>0</v>
      </c>
      <c r="DO59" s="279">
        <v>0</v>
      </c>
      <c r="DP59" s="280">
        <v>0</v>
      </c>
      <c r="DQ59" s="286">
        <v>0</v>
      </c>
      <c r="DR59" s="286">
        <v>0</v>
      </c>
      <c r="DS59" s="286">
        <v>0</v>
      </c>
      <c r="DT59" s="286">
        <v>0</v>
      </c>
      <c r="DU59" s="286">
        <v>0</v>
      </c>
      <c r="DV59" s="286">
        <v>0</v>
      </c>
      <c r="DW59" s="286">
        <v>0</v>
      </c>
      <c r="DX59" s="274">
        <f t="shared" si="22"/>
        <v>0</v>
      </c>
      <c r="DY59" s="276">
        <f t="shared" si="23"/>
        <v>0</v>
      </c>
      <c r="DZ59" s="279">
        <v>0</v>
      </c>
      <c r="EA59" s="280">
        <v>0</v>
      </c>
      <c r="EB59" s="286">
        <v>0</v>
      </c>
      <c r="EC59" s="286">
        <v>0</v>
      </c>
      <c r="ED59" s="286">
        <v>0</v>
      </c>
      <c r="EE59" s="286">
        <v>0</v>
      </c>
      <c r="EF59" s="286">
        <v>0</v>
      </c>
      <c r="EG59" s="286">
        <v>0</v>
      </c>
      <c r="EH59" s="286">
        <v>0</v>
      </c>
      <c r="EI59" s="274">
        <f t="shared" si="24"/>
        <v>0</v>
      </c>
      <c r="EJ59" s="275">
        <f t="shared" si="25"/>
        <v>0</v>
      </c>
      <c r="EK59" s="279">
        <v>0</v>
      </c>
      <c r="EL59" s="280">
        <v>0</v>
      </c>
      <c r="EM59" s="286">
        <v>0</v>
      </c>
      <c r="EN59" s="286">
        <v>0</v>
      </c>
      <c r="EO59" s="286">
        <v>0</v>
      </c>
      <c r="EP59" s="286">
        <v>0</v>
      </c>
      <c r="EQ59" s="286">
        <v>0</v>
      </c>
      <c r="ER59" s="286">
        <v>0</v>
      </c>
      <c r="ES59" s="286">
        <v>0</v>
      </c>
      <c r="ET59" s="274">
        <f t="shared" si="26"/>
        <v>0</v>
      </c>
      <c r="EU59" s="276">
        <f t="shared" si="27"/>
        <v>0</v>
      </c>
    </row>
    <row r="60" spans="1:151" ht="16.5" thickTop="1" thickBot="1" x14ac:dyDescent="0.3">
      <c r="A60" s="279">
        <v>49</v>
      </c>
      <c r="B60" s="280">
        <v>734902</v>
      </c>
      <c r="C60" s="281" t="s">
        <v>131</v>
      </c>
      <c r="D60" s="281" t="s">
        <v>132</v>
      </c>
      <c r="E60" s="282">
        <v>104.5</v>
      </c>
      <c r="F60" s="283">
        <v>219</v>
      </c>
      <c r="G60" s="268">
        <v>0</v>
      </c>
      <c r="H60" s="269">
        <v>1</v>
      </c>
      <c r="I60" s="269">
        <v>0</v>
      </c>
      <c r="J60" s="269">
        <v>0</v>
      </c>
      <c r="K60" s="268">
        <v>1</v>
      </c>
      <c r="L60" s="269">
        <v>0</v>
      </c>
      <c r="M60" s="269">
        <v>0</v>
      </c>
      <c r="N60" s="269">
        <v>0</v>
      </c>
      <c r="O60" s="269">
        <v>0</v>
      </c>
      <c r="P60" s="269">
        <f t="shared" si="0"/>
        <v>2</v>
      </c>
      <c r="Q60" s="270">
        <f t="shared" si="2"/>
        <v>2</v>
      </c>
      <c r="R60" s="270">
        <f t="shared" si="1"/>
        <v>0</v>
      </c>
      <c r="S60" s="271">
        <f t="shared" si="3"/>
        <v>0.22222222222222221</v>
      </c>
      <c r="T60" s="284">
        <v>0</v>
      </c>
      <c r="U60" s="280">
        <v>0</v>
      </c>
      <c r="V60" s="285">
        <v>0</v>
      </c>
      <c r="W60" s="285">
        <v>0</v>
      </c>
      <c r="X60" s="285">
        <v>0</v>
      </c>
      <c r="Y60" s="285">
        <v>0</v>
      </c>
      <c r="Z60" s="286">
        <v>0</v>
      </c>
      <c r="AA60" s="286">
        <v>0</v>
      </c>
      <c r="AB60" s="286">
        <v>0</v>
      </c>
      <c r="AC60" s="274">
        <f t="shared" si="4"/>
        <v>0</v>
      </c>
      <c r="AD60" s="275">
        <f t="shared" si="5"/>
        <v>0</v>
      </c>
      <c r="AE60" s="279">
        <v>0</v>
      </c>
      <c r="AF60" s="280">
        <v>0</v>
      </c>
      <c r="AG60" s="286">
        <v>0</v>
      </c>
      <c r="AH60" s="286">
        <v>0</v>
      </c>
      <c r="AI60" s="286">
        <v>0</v>
      </c>
      <c r="AJ60" s="286">
        <v>0</v>
      </c>
      <c r="AK60" s="286">
        <v>0</v>
      </c>
      <c r="AL60" s="286">
        <v>0</v>
      </c>
      <c r="AM60" s="286">
        <v>0</v>
      </c>
      <c r="AN60" s="274">
        <f t="shared" si="6"/>
        <v>0</v>
      </c>
      <c r="AO60" s="276">
        <f t="shared" si="7"/>
        <v>0</v>
      </c>
      <c r="AP60" s="279">
        <v>0</v>
      </c>
      <c r="AQ60" s="280">
        <v>0</v>
      </c>
      <c r="AR60" s="286">
        <v>0</v>
      </c>
      <c r="AS60" s="286">
        <v>0</v>
      </c>
      <c r="AT60" s="286">
        <v>0</v>
      </c>
      <c r="AU60" s="286">
        <v>0</v>
      </c>
      <c r="AV60" s="286">
        <v>0</v>
      </c>
      <c r="AW60" s="286">
        <v>0</v>
      </c>
      <c r="AX60" s="286">
        <v>0</v>
      </c>
      <c r="AY60" s="274">
        <f t="shared" si="8"/>
        <v>0</v>
      </c>
      <c r="AZ60" s="276">
        <f t="shared" si="9"/>
        <v>0</v>
      </c>
      <c r="BA60" s="287">
        <v>0</v>
      </c>
      <c r="BB60" s="280">
        <v>0</v>
      </c>
      <c r="BC60" s="286">
        <v>0</v>
      </c>
      <c r="BD60" s="286">
        <v>0</v>
      </c>
      <c r="BE60" s="286">
        <v>0</v>
      </c>
      <c r="BF60" s="286">
        <v>0</v>
      </c>
      <c r="BG60" s="286">
        <v>0</v>
      </c>
      <c r="BH60" s="286">
        <v>0</v>
      </c>
      <c r="BI60" s="286">
        <v>0</v>
      </c>
      <c r="BJ60" s="274">
        <f t="shared" si="10"/>
        <v>0</v>
      </c>
      <c r="BK60" s="275">
        <f t="shared" si="28"/>
        <v>0</v>
      </c>
      <c r="BL60" s="279">
        <v>0</v>
      </c>
      <c r="BM60" s="280">
        <v>0</v>
      </c>
      <c r="BN60" s="286">
        <v>0</v>
      </c>
      <c r="BO60" s="286">
        <v>0</v>
      </c>
      <c r="BP60" s="286">
        <v>0</v>
      </c>
      <c r="BQ60" s="286">
        <v>0</v>
      </c>
      <c r="BR60" s="286">
        <v>0</v>
      </c>
      <c r="BS60" s="286">
        <v>0</v>
      </c>
      <c r="BT60" s="286">
        <v>0</v>
      </c>
      <c r="BU60" s="274">
        <f t="shared" si="12"/>
        <v>0</v>
      </c>
      <c r="BV60" s="276">
        <f t="shared" si="13"/>
        <v>0</v>
      </c>
      <c r="BW60" s="287">
        <v>0</v>
      </c>
      <c r="BX60" s="288">
        <v>0</v>
      </c>
      <c r="BY60" s="289">
        <v>0</v>
      </c>
      <c r="BZ60" s="289">
        <v>0</v>
      </c>
      <c r="CA60" s="289">
        <v>1</v>
      </c>
      <c r="CB60" s="289">
        <v>0</v>
      </c>
      <c r="CC60" s="289">
        <v>0</v>
      </c>
      <c r="CD60" s="289">
        <v>0</v>
      </c>
      <c r="CE60" s="289">
        <v>0</v>
      </c>
      <c r="CF60" s="274">
        <f t="shared" si="14"/>
        <v>1</v>
      </c>
      <c r="CG60" s="276">
        <f t="shared" si="15"/>
        <v>0.1111111111111111</v>
      </c>
      <c r="CH60" s="279">
        <v>0</v>
      </c>
      <c r="CI60" s="280">
        <v>0</v>
      </c>
      <c r="CJ60" s="286">
        <v>0</v>
      </c>
      <c r="CK60" s="286">
        <v>0</v>
      </c>
      <c r="CL60" s="286">
        <v>0</v>
      </c>
      <c r="CM60" s="286">
        <v>0</v>
      </c>
      <c r="CN60" s="286">
        <v>0</v>
      </c>
      <c r="CO60" s="286">
        <v>0</v>
      </c>
      <c r="CP60" s="286">
        <v>0</v>
      </c>
      <c r="CQ60" s="274">
        <f t="shared" si="16"/>
        <v>0</v>
      </c>
      <c r="CR60" s="276">
        <f t="shared" si="17"/>
        <v>0</v>
      </c>
      <c r="CS60" s="284">
        <v>0</v>
      </c>
      <c r="CT60" s="280">
        <v>0</v>
      </c>
      <c r="CU60" s="286">
        <v>0</v>
      </c>
      <c r="CV60" s="286">
        <v>0</v>
      </c>
      <c r="CW60" s="286">
        <v>0</v>
      </c>
      <c r="CX60" s="286">
        <v>0</v>
      </c>
      <c r="CY60" s="286">
        <v>0</v>
      </c>
      <c r="CZ60" s="286">
        <v>0</v>
      </c>
      <c r="DA60" s="286">
        <v>0</v>
      </c>
      <c r="DB60" s="274">
        <f t="shared" si="18"/>
        <v>0</v>
      </c>
      <c r="DC60" s="275">
        <f t="shared" si="19"/>
        <v>0</v>
      </c>
      <c r="DD60" s="279">
        <v>0</v>
      </c>
      <c r="DE60" s="280">
        <v>0</v>
      </c>
      <c r="DF60" s="286">
        <v>0</v>
      </c>
      <c r="DG60" s="286">
        <v>0</v>
      </c>
      <c r="DH60" s="286">
        <v>0</v>
      </c>
      <c r="DI60" s="286">
        <v>0</v>
      </c>
      <c r="DJ60" s="286">
        <v>0</v>
      </c>
      <c r="DK60" s="286">
        <v>0</v>
      </c>
      <c r="DL60" s="286">
        <v>0</v>
      </c>
      <c r="DM60" s="274">
        <f t="shared" si="20"/>
        <v>0</v>
      </c>
      <c r="DN60" s="276">
        <f t="shared" si="21"/>
        <v>0</v>
      </c>
      <c r="DO60" s="279">
        <v>0</v>
      </c>
      <c r="DP60" s="280">
        <v>0</v>
      </c>
      <c r="DQ60" s="286">
        <v>0</v>
      </c>
      <c r="DR60" s="286">
        <v>0</v>
      </c>
      <c r="DS60" s="286">
        <v>0</v>
      </c>
      <c r="DT60" s="286">
        <v>0</v>
      </c>
      <c r="DU60" s="286">
        <v>0</v>
      </c>
      <c r="DV60" s="286">
        <v>0</v>
      </c>
      <c r="DW60" s="286">
        <v>0</v>
      </c>
      <c r="DX60" s="274">
        <f t="shared" si="22"/>
        <v>0</v>
      </c>
      <c r="DY60" s="276">
        <f t="shared" si="23"/>
        <v>0</v>
      </c>
      <c r="DZ60" s="279">
        <v>0</v>
      </c>
      <c r="EA60" s="280">
        <v>1</v>
      </c>
      <c r="EB60" s="286">
        <v>0</v>
      </c>
      <c r="EC60" s="286">
        <v>0</v>
      </c>
      <c r="ED60" s="286">
        <v>0</v>
      </c>
      <c r="EE60" s="286">
        <v>0</v>
      </c>
      <c r="EF60" s="286">
        <v>0</v>
      </c>
      <c r="EG60" s="286">
        <v>0</v>
      </c>
      <c r="EH60" s="286">
        <v>0</v>
      </c>
      <c r="EI60" s="274">
        <f t="shared" si="24"/>
        <v>1</v>
      </c>
      <c r="EJ60" s="275">
        <f t="shared" si="25"/>
        <v>0.1111111111111111</v>
      </c>
      <c r="EK60" s="279">
        <v>0</v>
      </c>
      <c r="EL60" s="280">
        <v>0</v>
      </c>
      <c r="EM60" s="286">
        <v>0</v>
      </c>
      <c r="EN60" s="286">
        <v>0</v>
      </c>
      <c r="EO60" s="286">
        <v>0</v>
      </c>
      <c r="EP60" s="286">
        <v>0</v>
      </c>
      <c r="EQ60" s="286">
        <v>0</v>
      </c>
      <c r="ER60" s="286">
        <v>0</v>
      </c>
      <c r="ES60" s="286">
        <v>0</v>
      </c>
      <c r="ET60" s="274">
        <f t="shared" si="26"/>
        <v>0</v>
      </c>
      <c r="EU60" s="276">
        <f t="shared" si="27"/>
        <v>0</v>
      </c>
    </row>
    <row r="61" spans="1:151" ht="16.5" thickTop="1" thickBot="1" x14ac:dyDescent="0.3">
      <c r="A61" s="279">
        <v>50</v>
      </c>
      <c r="B61" s="280">
        <v>734903</v>
      </c>
      <c r="C61" s="281" t="s">
        <v>133</v>
      </c>
      <c r="D61" s="281" t="s">
        <v>134</v>
      </c>
      <c r="E61" s="282">
        <v>169.5</v>
      </c>
      <c r="F61" s="283">
        <v>359</v>
      </c>
      <c r="G61" s="268">
        <v>2</v>
      </c>
      <c r="H61" s="269">
        <v>0</v>
      </c>
      <c r="I61" s="269">
        <v>0</v>
      </c>
      <c r="J61" s="269">
        <v>0</v>
      </c>
      <c r="K61" s="268">
        <v>3</v>
      </c>
      <c r="L61" s="269">
        <v>1</v>
      </c>
      <c r="M61" s="269">
        <v>0</v>
      </c>
      <c r="N61" s="269">
        <v>0</v>
      </c>
      <c r="O61" s="269">
        <v>0</v>
      </c>
      <c r="P61" s="269">
        <f t="shared" si="0"/>
        <v>6</v>
      </c>
      <c r="Q61" s="270">
        <f t="shared" si="2"/>
        <v>5</v>
      </c>
      <c r="R61" s="270">
        <f t="shared" si="1"/>
        <v>1</v>
      </c>
      <c r="S61" s="271">
        <f t="shared" si="3"/>
        <v>0.66666666666666663</v>
      </c>
      <c r="T61" s="284">
        <v>0</v>
      </c>
      <c r="U61" s="280">
        <v>0</v>
      </c>
      <c r="V61" s="285">
        <v>0</v>
      </c>
      <c r="W61" s="285">
        <v>0</v>
      </c>
      <c r="X61" s="285">
        <v>0</v>
      </c>
      <c r="Y61" s="285">
        <v>0</v>
      </c>
      <c r="Z61" s="286">
        <v>0</v>
      </c>
      <c r="AA61" s="286">
        <v>0</v>
      </c>
      <c r="AB61" s="286">
        <v>0</v>
      </c>
      <c r="AC61" s="274">
        <f t="shared" si="4"/>
        <v>0</v>
      </c>
      <c r="AD61" s="275">
        <f t="shared" si="5"/>
        <v>0</v>
      </c>
      <c r="AE61" s="279">
        <v>0</v>
      </c>
      <c r="AF61" s="280">
        <v>0</v>
      </c>
      <c r="AG61" s="286">
        <v>0</v>
      </c>
      <c r="AH61" s="286">
        <v>0</v>
      </c>
      <c r="AI61" s="286">
        <v>0</v>
      </c>
      <c r="AJ61" s="286">
        <v>0</v>
      </c>
      <c r="AK61" s="286">
        <v>0</v>
      </c>
      <c r="AL61" s="286">
        <v>0</v>
      </c>
      <c r="AM61" s="286">
        <v>0</v>
      </c>
      <c r="AN61" s="274">
        <f t="shared" si="6"/>
        <v>0</v>
      </c>
      <c r="AO61" s="276">
        <f t="shared" si="7"/>
        <v>0</v>
      </c>
      <c r="AP61" s="279">
        <v>0</v>
      </c>
      <c r="AQ61" s="280">
        <v>0</v>
      </c>
      <c r="AR61" s="286">
        <v>0</v>
      </c>
      <c r="AS61" s="286">
        <v>0</v>
      </c>
      <c r="AT61" s="286">
        <v>0</v>
      </c>
      <c r="AU61" s="286">
        <v>0</v>
      </c>
      <c r="AV61" s="286">
        <v>0</v>
      </c>
      <c r="AW61" s="286">
        <v>0</v>
      </c>
      <c r="AX61" s="286">
        <v>0</v>
      </c>
      <c r="AY61" s="274">
        <f t="shared" si="8"/>
        <v>0</v>
      </c>
      <c r="AZ61" s="276">
        <f t="shared" si="9"/>
        <v>0</v>
      </c>
      <c r="BA61" s="287">
        <v>0</v>
      </c>
      <c r="BB61" s="280">
        <v>0</v>
      </c>
      <c r="BC61" s="286">
        <v>0</v>
      </c>
      <c r="BD61" s="286">
        <v>0</v>
      </c>
      <c r="BE61" s="286">
        <v>0</v>
      </c>
      <c r="BF61" s="286">
        <v>0</v>
      </c>
      <c r="BG61" s="286">
        <v>0</v>
      </c>
      <c r="BH61" s="286">
        <v>0</v>
      </c>
      <c r="BI61" s="286">
        <v>0</v>
      </c>
      <c r="BJ61" s="274">
        <f t="shared" si="10"/>
        <v>0</v>
      </c>
      <c r="BK61" s="275">
        <f t="shared" si="28"/>
        <v>0</v>
      </c>
      <c r="BL61" s="279">
        <v>0</v>
      </c>
      <c r="BM61" s="280">
        <v>0</v>
      </c>
      <c r="BN61" s="286">
        <v>0</v>
      </c>
      <c r="BO61" s="286">
        <v>0</v>
      </c>
      <c r="BP61" s="286">
        <v>0</v>
      </c>
      <c r="BQ61" s="286">
        <v>0</v>
      </c>
      <c r="BR61" s="286">
        <v>0</v>
      </c>
      <c r="BS61" s="286">
        <v>0</v>
      </c>
      <c r="BT61" s="286">
        <v>0</v>
      </c>
      <c r="BU61" s="274">
        <f t="shared" si="12"/>
        <v>0</v>
      </c>
      <c r="BV61" s="276">
        <f t="shared" si="13"/>
        <v>0</v>
      </c>
      <c r="BW61" s="287">
        <v>2</v>
      </c>
      <c r="BX61" s="288">
        <v>0</v>
      </c>
      <c r="BY61" s="289">
        <v>0</v>
      </c>
      <c r="BZ61" s="289">
        <v>0</v>
      </c>
      <c r="CA61" s="289">
        <v>3</v>
      </c>
      <c r="CB61" s="289">
        <v>0</v>
      </c>
      <c r="CC61" s="289">
        <v>0</v>
      </c>
      <c r="CD61" s="289">
        <v>0</v>
      </c>
      <c r="CE61" s="289">
        <v>0</v>
      </c>
      <c r="CF61" s="274">
        <f t="shared" si="14"/>
        <v>5</v>
      </c>
      <c r="CG61" s="276">
        <f t="shared" si="15"/>
        <v>0.55555555555555558</v>
      </c>
      <c r="CH61" s="279">
        <v>0</v>
      </c>
      <c r="CI61" s="280">
        <v>0</v>
      </c>
      <c r="CJ61" s="286">
        <v>0</v>
      </c>
      <c r="CK61" s="286">
        <v>0</v>
      </c>
      <c r="CL61" s="286">
        <v>0</v>
      </c>
      <c r="CM61" s="286">
        <v>0</v>
      </c>
      <c r="CN61" s="286">
        <v>0</v>
      </c>
      <c r="CO61" s="286">
        <v>0</v>
      </c>
      <c r="CP61" s="286">
        <v>0</v>
      </c>
      <c r="CQ61" s="274">
        <f t="shared" si="16"/>
        <v>0</v>
      </c>
      <c r="CR61" s="276">
        <f t="shared" si="17"/>
        <v>0</v>
      </c>
      <c r="CS61" s="284">
        <v>0</v>
      </c>
      <c r="CT61" s="280">
        <v>0</v>
      </c>
      <c r="CU61" s="286">
        <v>0</v>
      </c>
      <c r="CV61" s="286">
        <v>0</v>
      </c>
      <c r="CW61" s="286">
        <v>0</v>
      </c>
      <c r="CX61" s="286">
        <v>1</v>
      </c>
      <c r="CY61" s="286">
        <v>0</v>
      </c>
      <c r="CZ61" s="286">
        <v>0</v>
      </c>
      <c r="DA61" s="286">
        <v>0</v>
      </c>
      <c r="DB61" s="274">
        <f t="shared" si="18"/>
        <v>1</v>
      </c>
      <c r="DC61" s="275">
        <f t="shared" si="19"/>
        <v>0.1111111111111111</v>
      </c>
      <c r="DD61" s="279">
        <v>0</v>
      </c>
      <c r="DE61" s="280">
        <v>0</v>
      </c>
      <c r="DF61" s="286">
        <v>0</v>
      </c>
      <c r="DG61" s="286">
        <v>0</v>
      </c>
      <c r="DH61" s="286">
        <v>0</v>
      </c>
      <c r="DI61" s="286">
        <v>0</v>
      </c>
      <c r="DJ61" s="286">
        <v>0</v>
      </c>
      <c r="DK61" s="286">
        <v>0</v>
      </c>
      <c r="DL61" s="286">
        <v>0</v>
      </c>
      <c r="DM61" s="274">
        <f t="shared" si="20"/>
        <v>0</v>
      </c>
      <c r="DN61" s="276">
        <f t="shared" si="21"/>
        <v>0</v>
      </c>
      <c r="DO61" s="279">
        <v>0</v>
      </c>
      <c r="DP61" s="280">
        <v>0</v>
      </c>
      <c r="DQ61" s="286">
        <v>0</v>
      </c>
      <c r="DR61" s="286">
        <v>0</v>
      </c>
      <c r="DS61" s="286">
        <v>0</v>
      </c>
      <c r="DT61" s="286">
        <v>0</v>
      </c>
      <c r="DU61" s="286">
        <v>0</v>
      </c>
      <c r="DV61" s="286">
        <v>0</v>
      </c>
      <c r="DW61" s="286">
        <v>0</v>
      </c>
      <c r="DX61" s="274">
        <f t="shared" si="22"/>
        <v>0</v>
      </c>
      <c r="DY61" s="276">
        <f t="shared" si="23"/>
        <v>0</v>
      </c>
      <c r="DZ61" s="279">
        <v>0</v>
      </c>
      <c r="EA61" s="280">
        <v>0</v>
      </c>
      <c r="EB61" s="286">
        <v>0</v>
      </c>
      <c r="EC61" s="286">
        <v>0</v>
      </c>
      <c r="ED61" s="286">
        <v>0</v>
      </c>
      <c r="EE61" s="286">
        <v>0</v>
      </c>
      <c r="EF61" s="286">
        <v>0</v>
      </c>
      <c r="EG61" s="286">
        <v>0</v>
      </c>
      <c r="EH61" s="286">
        <v>0</v>
      </c>
      <c r="EI61" s="274">
        <f t="shared" si="24"/>
        <v>0</v>
      </c>
      <c r="EJ61" s="275">
        <f t="shared" si="25"/>
        <v>0</v>
      </c>
      <c r="EK61" s="279">
        <v>0</v>
      </c>
      <c r="EL61" s="280">
        <v>0</v>
      </c>
      <c r="EM61" s="286">
        <v>0</v>
      </c>
      <c r="EN61" s="286">
        <v>0</v>
      </c>
      <c r="EO61" s="286">
        <v>0</v>
      </c>
      <c r="EP61" s="286">
        <v>0</v>
      </c>
      <c r="EQ61" s="286">
        <v>0</v>
      </c>
      <c r="ER61" s="286">
        <v>0</v>
      </c>
      <c r="ES61" s="286">
        <v>0</v>
      </c>
      <c r="ET61" s="274">
        <f t="shared" si="26"/>
        <v>0</v>
      </c>
      <c r="EU61" s="276">
        <f t="shared" si="27"/>
        <v>0</v>
      </c>
    </row>
    <row r="62" spans="1:151" ht="16.5" thickTop="1" thickBot="1" x14ac:dyDescent="0.3">
      <c r="A62" s="279">
        <v>51</v>
      </c>
      <c r="B62" s="280">
        <v>734904</v>
      </c>
      <c r="C62" s="281" t="s">
        <v>135</v>
      </c>
      <c r="D62" s="281" t="s">
        <v>136</v>
      </c>
      <c r="E62" s="282">
        <v>59.5</v>
      </c>
      <c r="F62" s="283">
        <v>129</v>
      </c>
      <c r="G62" s="268">
        <v>1</v>
      </c>
      <c r="H62" s="269">
        <v>3</v>
      </c>
      <c r="I62" s="269">
        <v>2</v>
      </c>
      <c r="J62" s="269">
        <v>1</v>
      </c>
      <c r="K62" s="268">
        <v>1</v>
      </c>
      <c r="L62" s="269">
        <v>2</v>
      </c>
      <c r="M62" s="269">
        <v>1</v>
      </c>
      <c r="N62" s="269">
        <v>2</v>
      </c>
      <c r="O62" s="269">
        <v>2</v>
      </c>
      <c r="P62" s="269">
        <f t="shared" si="0"/>
        <v>15</v>
      </c>
      <c r="Q62" s="270">
        <f t="shared" si="2"/>
        <v>8</v>
      </c>
      <c r="R62" s="270">
        <f t="shared" si="1"/>
        <v>7</v>
      </c>
      <c r="S62" s="271">
        <f t="shared" si="3"/>
        <v>1.6666666666666667</v>
      </c>
      <c r="T62" s="284">
        <v>0</v>
      </c>
      <c r="U62" s="280">
        <v>0</v>
      </c>
      <c r="V62" s="285">
        <v>0</v>
      </c>
      <c r="W62" s="285">
        <v>0</v>
      </c>
      <c r="X62" s="285">
        <v>0</v>
      </c>
      <c r="Y62" s="285">
        <v>0</v>
      </c>
      <c r="Z62" s="286">
        <v>0</v>
      </c>
      <c r="AA62" s="286">
        <v>0</v>
      </c>
      <c r="AB62" s="286">
        <v>0</v>
      </c>
      <c r="AC62" s="274">
        <f t="shared" si="4"/>
        <v>0</v>
      </c>
      <c r="AD62" s="275">
        <f t="shared" si="5"/>
        <v>0</v>
      </c>
      <c r="AE62" s="279">
        <v>0</v>
      </c>
      <c r="AF62" s="280">
        <v>0</v>
      </c>
      <c r="AG62" s="286">
        <v>0</v>
      </c>
      <c r="AH62" s="286">
        <v>0</v>
      </c>
      <c r="AI62" s="286">
        <v>0</v>
      </c>
      <c r="AJ62" s="286">
        <v>0</v>
      </c>
      <c r="AK62" s="286">
        <v>0</v>
      </c>
      <c r="AL62" s="286">
        <v>0</v>
      </c>
      <c r="AM62" s="286">
        <v>0</v>
      </c>
      <c r="AN62" s="274">
        <f t="shared" si="6"/>
        <v>0</v>
      </c>
      <c r="AO62" s="276">
        <f t="shared" si="7"/>
        <v>0</v>
      </c>
      <c r="AP62" s="279">
        <v>0</v>
      </c>
      <c r="AQ62" s="280">
        <v>0</v>
      </c>
      <c r="AR62" s="286">
        <v>2</v>
      </c>
      <c r="AS62" s="286">
        <v>0</v>
      </c>
      <c r="AT62" s="286">
        <v>0</v>
      </c>
      <c r="AU62" s="286">
        <v>0</v>
      </c>
      <c r="AV62" s="286">
        <v>0</v>
      </c>
      <c r="AW62" s="286">
        <v>1</v>
      </c>
      <c r="AX62" s="286">
        <v>0</v>
      </c>
      <c r="AY62" s="274">
        <f t="shared" si="8"/>
        <v>3</v>
      </c>
      <c r="AZ62" s="276">
        <f t="shared" si="9"/>
        <v>0.33333333333333331</v>
      </c>
      <c r="BA62" s="287">
        <v>0</v>
      </c>
      <c r="BB62" s="280">
        <v>0</v>
      </c>
      <c r="BC62" s="286">
        <v>0</v>
      </c>
      <c r="BD62" s="286">
        <v>0</v>
      </c>
      <c r="BE62" s="286">
        <v>0</v>
      </c>
      <c r="BF62" s="286">
        <v>0</v>
      </c>
      <c r="BG62" s="286">
        <v>0</v>
      </c>
      <c r="BH62" s="286">
        <v>0</v>
      </c>
      <c r="BI62" s="286">
        <v>0</v>
      </c>
      <c r="BJ62" s="274">
        <f t="shared" si="10"/>
        <v>0</v>
      </c>
      <c r="BK62" s="275">
        <f t="shared" si="28"/>
        <v>0</v>
      </c>
      <c r="BL62" s="279">
        <v>0</v>
      </c>
      <c r="BM62" s="280">
        <v>0</v>
      </c>
      <c r="BN62" s="286">
        <v>0</v>
      </c>
      <c r="BO62" s="286">
        <v>0</v>
      </c>
      <c r="BP62" s="286">
        <v>0</v>
      </c>
      <c r="BQ62" s="286">
        <v>0</v>
      </c>
      <c r="BR62" s="286">
        <v>0</v>
      </c>
      <c r="BS62" s="286">
        <v>0</v>
      </c>
      <c r="BT62" s="286">
        <v>0</v>
      </c>
      <c r="BU62" s="274">
        <f t="shared" si="12"/>
        <v>0</v>
      </c>
      <c r="BV62" s="276">
        <f t="shared" si="13"/>
        <v>0</v>
      </c>
      <c r="BW62" s="287">
        <v>0</v>
      </c>
      <c r="BX62" s="288">
        <v>0</v>
      </c>
      <c r="BY62" s="289">
        <v>0</v>
      </c>
      <c r="BZ62" s="289">
        <v>1</v>
      </c>
      <c r="CA62" s="289">
        <v>0</v>
      </c>
      <c r="CB62" s="289">
        <v>0</v>
      </c>
      <c r="CC62" s="289">
        <v>0</v>
      </c>
      <c r="CD62" s="289">
        <v>1</v>
      </c>
      <c r="CE62" s="289">
        <v>1</v>
      </c>
      <c r="CF62" s="274">
        <f t="shared" si="14"/>
        <v>3</v>
      </c>
      <c r="CG62" s="276">
        <f t="shared" si="15"/>
        <v>0.33333333333333331</v>
      </c>
      <c r="CH62" s="279">
        <v>0</v>
      </c>
      <c r="CI62" s="280">
        <v>1</v>
      </c>
      <c r="CJ62" s="286">
        <v>0</v>
      </c>
      <c r="CK62" s="286">
        <v>0</v>
      </c>
      <c r="CL62" s="286">
        <v>0</v>
      </c>
      <c r="CM62" s="286">
        <v>1</v>
      </c>
      <c r="CN62" s="286">
        <v>0</v>
      </c>
      <c r="CO62" s="286">
        <v>0</v>
      </c>
      <c r="CP62" s="286">
        <v>1</v>
      </c>
      <c r="CQ62" s="274">
        <f t="shared" si="16"/>
        <v>3</v>
      </c>
      <c r="CR62" s="276">
        <f t="shared" si="17"/>
        <v>0.33333333333333331</v>
      </c>
      <c r="CS62" s="284">
        <v>1</v>
      </c>
      <c r="CT62" s="280">
        <v>1</v>
      </c>
      <c r="CU62" s="286">
        <v>0</v>
      </c>
      <c r="CV62" s="286">
        <v>0</v>
      </c>
      <c r="CW62" s="286">
        <v>0</v>
      </c>
      <c r="CX62" s="286">
        <v>0</v>
      </c>
      <c r="CY62" s="286">
        <v>0</v>
      </c>
      <c r="CZ62" s="286">
        <v>0</v>
      </c>
      <c r="DA62" s="286">
        <v>0</v>
      </c>
      <c r="DB62" s="274">
        <f t="shared" si="18"/>
        <v>2</v>
      </c>
      <c r="DC62" s="275">
        <f t="shared" si="19"/>
        <v>0.22222222222222221</v>
      </c>
      <c r="DD62" s="279">
        <v>0</v>
      </c>
      <c r="DE62" s="280">
        <v>0</v>
      </c>
      <c r="DF62" s="286">
        <v>0</v>
      </c>
      <c r="DG62" s="286">
        <v>0</v>
      </c>
      <c r="DH62" s="286">
        <v>1</v>
      </c>
      <c r="DI62" s="286">
        <v>1</v>
      </c>
      <c r="DJ62" s="286">
        <v>0</v>
      </c>
      <c r="DK62" s="286">
        <v>0</v>
      </c>
      <c r="DL62" s="286">
        <v>0</v>
      </c>
      <c r="DM62" s="274">
        <f t="shared" si="20"/>
        <v>2</v>
      </c>
      <c r="DN62" s="276">
        <f t="shared" si="21"/>
        <v>0.22222222222222221</v>
      </c>
      <c r="DO62" s="279">
        <v>0</v>
      </c>
      <c r="DP62" s="280">
        <v>1</v>
      </c>
      <c r="DQ62" s="286">
        <v>0</v>
      </c>
      <c r="DR62" s="286">
        <v>0</v>
      </c>
      <c r="DS62" s="286">
        <v>0</v>
      </c>
      <c r="DT62" s="286">
        <v>0</v>
      </c>
      <c r="DU62" s="286">
        <v>0</v>
      </c>
      <c r="DV62" s="286">
        <v>0</v>
      </c>
      <c r="DW62" s="286">
        <v>0</v>
      </c>
      <c r="DX62" s="274">
        <f t="shared" si="22"/>
        <v>1</v>
      </c>
      <c r="DY62" s="276">
        <f t="shared" si="23"/>
        <v>0.1111111111111111</v>
      </c>
      <c r="DZ62" s="279">
        <v>0</v>
      </c>
      <c r="EA62" s="280">
        <v>0</v>
      </c>
      <c r="EB62" s="286">
        <v>0</v>
      </c>
      <c r="EC62" s="286">
        <v>0</v>
      </c>
      <c r="ED62" s="286">
        <v>0</v>
      </c>
      <c r="EE62" s="286">
        <v>0</v>
      </c>
      <c r="EF62" s="286">
        <v>0</v>
      </c>
      <c r="EG62" s="286">
        <v>0</v>
      </c>
      <c r="EH62" s="286">
        <v>0</v>
      </c>
      <c r="EI62" s="274">
        <f t="shared" si="24"/>
        <v>0</v>
      </c>
      <c r="EJ62" s="275">
        <f t="shared" si="25"/>
        <v>0</v>
      </c>
      <c r="EK62" s="279">
        <v>0</v>
      </c>
      <c r="EL62" s="280">
        <v>0</v>
      </c>
      <c r="EM62" s="286">
        <v>0</v>
      </c>
      <c r="EN62" s="286">
        <v>0</v>
      </c>
      <c r="EO62" s="286">
        <v>0</v>
      </c>
      <c r="EP62" s="286">
        <v>0</v>
      </c>
      <c r="EQ62" s="286">
        <v>1</v>
      </c>
      <c r="ER62" s="286">
        <v>0</v>
      </c>
      <c r="ES62" s="286">
        <v>0</v>
      </c>
      <c r="ET62" s="274">
        <f t="shared" si="26"/>
        <v>1</v>
      </c>
      <c r="EU62" s="276">
        <f t="shared" si="27"/>
        <v>0.1111111111111111</v>
      </c>
    </row>
    <row r="63" spans="1:151" ht="16.5" thickTop="1" thickBot="1" x14ac:dyDescent="0.3">
      <c r="A63" s="279">
        <v>52</v>
      </c>
      <c r="B63" s="280">
        <v>734905</v>
      </c>
      <c r="C63" s="281" t="s">
        <v>137</v>
      </c>
      <c r="D63" s="281" t="s">
        <v>138</v>
      </c>
      <c r="E63" s="282">
        <v>114.5</v>
      </c>
      <c r="F63" s="283">
        <v>239</v>
      </c>
      <c r="G63" s="268">
        <v>0</v>
      </c>
      <c r="H63" s="269">
        <v>0</v>
      </c>
      <c r="I63" s="269">
        <v>0</v>
      </c>
      <c r="J63" s="269">
        <v>0</v>
      </c>
      <c r="K63" s="268">
        <v>0</v>
      </c>
      <c r="L63" s="269">
        <v>0</v>
      </c>
      <c r="M63" s="269">
        <v>0</v>
      </c>
      <c r="N63" s="269">
        <v>0</v>
      </c>
      <c r="O63" s="269">
        <v>0</v>
      </c>
      <c r="P63" s="269">
        <f t="shared" si="0"/>
        <v>0</v>
      </c>
      <c r="Q63" s="270">
        <f t="shared" si="2"/>
        <v>0</v>
      </c>
      <c r="R63" s="270">
        <f t="shared" si="1"/>
        <v>0</v>
      </c>
      <c r="S63" s="271">
        <f t="shared" si="3"/>
        <v>0</v>
      </c>
      <c r="T63" s="284">
        <v>0</v>
      </c>
      <c r="U63" s="280">
        <v>0</v>
      </c>
      <c r="V63" s="285">
        <v>0</v>
      </c>
      <c r="W63" s="285">
        <v>0</v>
      </c>
      <c r="X63" s="285">
        <v>0</v>
      </c>
      <c r="Y63" s="285">
        <v>0</v>
      </c>
      <c r="Z63" s="286">
        <v>0</v>
      </c>
      <c r="AA63" s="286">
        <v>0</v>
      </c>
      <c r="AB63" s="286">
        <v>0</v>
      </c>
      <c r="AC63" s="274">
        <f t="shared" si="4"/>
        <v>0</v>
      </c>
      <c r="AD63" s="275">
        <f t="shared" si="5"/>
        <v>0</v>
      </c>
      <c r="AE63" s="279">
        <v>0</v>
      </c>
      <c r="AF63" s="280">
        <v>0</v>
      </c>
      <c r="AG63" s="286">
        <v>0</v>
      </c>
      <c r="AH63" s="286">
        <v>0</v>
      </c>
      <c r="AI63" s="286">
        <v>0</v>
      </c>
      <c r="AJ63" s="286">
        <v>0</v>
      </c>
      <c r="AK63" s="286">
        <v>0</v>
      </c>
      <c r="AL63" s="286">
        <v>0</v>
      </c>
      <c r="AM63" s="286">
        <v>0</v>
      </c>
      <c r="AN63" s="274">
        <f t="shared" si="6"/>
        <v>0</v>
      </c>
      <c r="AO63" s="276">
        <f t="shared" si="7"/>
        <v>0</v>
      </c>
      <c r="AP63" s="279">
        <v>0</v>
      </c>
      <c r="AQ63" s="280">
        <v>0</v>
      </c>
      <c r="AR63" s="286">
        <v>0</v>
      </c>
      <c r="AS63" s="286">
        <v>0</v>
      </c>
      <c r="AT63" s="286">
        <v>0</v>
      </c>
      <c r="AU63" s="286">
        <v>0</v>
      </c>
      <c r="AV63" s="286">
        <v>0</v>
      </c>
      <c r="AW63" s="286">
        <v>0</v>
      </c>
      <c r="AX63" s="286">
        <v>0</v>
      </c>
      <c r="AY63" s="274">
        <f t="shared" si="8"/>
        <v>0</v>
      </c>
      <c r="AZ63" s="276">
        <f t="shared" si="9"/>
        <v>0</v>
      </c>
      <c r="BA63" s="287">
        <v>0</v>
      </c>
      <c r="BB63" s="280">
        <v>0</v>
      </c>
      <c r="BC63" s="286">
        <v>0</v>
      </c>
      <c r="BD63" s="286">
        <v>0</v>
      </c>
      <c r="BE63" s="286">
        <v>0</v>
      </c>
      <c r="BF63" s="286">
        <v>0</v>
      </c>
      <c r="BG63" s="286">
        <v>0</v>
      </c>
      <c r="BH63" s="286">
        <v>0</v>
      </c>
      <c r="BI63" s="286">
        <v>0</v>
      </c>
      <c r="BJ63" s="274">
        <f t="shared" si="10"/>
        <v>0</v>
      </c>
      <c r="BK63" s="275">
        <f t="shared" si="28"/>
        <v>0</v>
      </c>
      <c r="BL63" s="279">
        <v>0</v>
      </c>
      <c r="BM63" s="280">
        <v>0</v>
      </c>
      <c r="BN63" s="286">
        <v>0</v>
      </c>
      <c r="BO63" s="286">
        <v>0</v>
      </c>
      <c r="BP63" s="286">
        <v>0</v>
      </c>
      <c r="BQ63" s="286">
        <v>0</v>
      </c>
      <c r="BR63" s="286">
        <v>0</v>
      </c>
      <c r="BS63" s="286">
        <v>0</v>
      </c>
      <c r="BT63" s="286">
        <v>0</v>
      </c>
      <c r="BU63" s="274">
        <f t="shared" si="12"/>
        <v>0</v>
      </c>
      <c r="BV63" s="276">
        <f t="shared" si="13"/>
        <v>0</v>
      </c>
      <c r="BW63" s="287">
        <v>0</v>
      </c>
      <c r="BX63" s="288">
        <v>0</v>
      </c>
      <c r="BY63" s="289">
        <v>0</v>
      </c>
      <c r="BZ63" s="289">
        <v>0</v>
      </c>
      <c r="CA63" s="289">
        <v>0</v>
      </c>
      <c r="CB63" s="289">
        <v>0</v>
      </c>
      <c r="CC63" s="289">
        <v>0</v>
      </c>
      <c r="CD63" s="289">
        <v>0</v>
      </c>
      <c r="CE63" s="289">
        <v>0</v>
      </c>
      <c r="CF63" s="274">
        <f t="shared" si="14"/>
        <v>0</v>
      </c>
      <c r="CG63" s="276">
        <f t="shared" si="15"/>
        <v>0</v>
      </c>
      <c r="CH63" s="279">
        <v>0</v>
      </c>
      <c r="CI63" s="280">
        <v>0</v>
      </c>
      <c r="CJ63" s="286">
        <v>0</v>
      </c>
      <c r="CK63" s="286">
        <v>0</v>
      </c>
      <c r="CL63" s="286">
        <v>0</v>
      </c>
      <c r="CM63" s="286">
        <v>0</v>
      </c>
      <c r="CN63" s="286">
        <v>0</v>
      </c>
      <c r="CO63" s="286">
        <v>0</v>
      </c>
      <c r="CP63" s="286">
        <v>0</v>
      </c>
      <c r="CQ63" s="274">
        <f t="shared" si="16"/>
        <v>0</v>
      </c>
      <c r="CR63" s="276">
        <f t="shared" si="17"/>
        <v>0</v>
      </c>
      <c r="CS63" s="284">
        <v>0</v>
      </c>
      <c r="CT63" s="280">
        <v>0</v>
      </c>
      <c r="CU63" s="286">
        <v>0</v>
      </c>
      <c r="CV63" s="286">
        <v>0</v>
      </c>
      <c r="CW63" s="286">
        <v>0</v>
      </c>
      <c r="CX63" s="286">
        <v>0</v>
      </c>
      <c r="CY63" s="286">
        <v>0</v>
      </c>
      <c r="CZ63" s="286">
        <v>0</v>
      </c>
      <c r="DA63" s="286">
        <v>0</v>
      </c>
      <c r="DB63" s="274">
        <f t="shared" si="18"/>
        <v>0</v>
      </c>
      <c r="DC63" s="275">
        <f t="shared" si="19"/>
        <v>0</v>
      </c>
      <c r="DD63" s="279">
        <v>0</v>
      </c>
      <c r="DE63" s="280">
        <v>0</v>
      </c>
      <c r="DF63" s="286">
        <v>0</v>
      </c>
      <c r="DG63" s="286">
        <v>0</v>
      </c>
      <c r="DH63" s="286">
        <v>0</v>
      </c>
      <c r="DI63" s="286">
        <v>0</v>
      </c>
      <c r="DJ63" s="286">
        <v>0</v>
      </c>
      <c r="DK63" s="286">
        <v>0</v>
      </c>
      <c r="DL63" s="286">
        <v>0</v>
      </c>
      <c r="DM63" s="274">
        <f t="shared" si="20"/>
        <v>0</v>
      </c>
      <c r="DN63" s="276">
        <f t="shared" si="21"/>
        <v>0</v>
      </c>
      <c r="DO63" s="279">
        <v>0</v>
      </c>
      <c r="DP63" s="280">
        <v>0</v>
      </c>
      <c r="DQ63" s="286">
        <v>0</v>
      </c>
      <c r="DR63" s="286">
        <v>0</v>
      </c>
      <c r="DS63" s="286">
        <v>0</v>
      </c>
      <c r="DT63" s="286">
        <v>0</v>
      </c>
      <c r="DU63" s="286">
        <v>0</v>
      </c>
      <c r="DV63" s="286">
        <v>0</v>
      </c>
      <c r="DW63" s="286">
        <v>0</v>
      </c>
      <c r="DX63" s="274">
        <f t="shared" si="22"/>
        <v>0</v>
      </c>
      <c r="DY63" s="276">
        <f t="shared" si="23"/>
        <v>0</v>
      </c>
      <c r="DZ63" s="279">
        <v>0</v>
      </c>
      <c r="EA63" s="280">
        <v>0</v>
      </c>
      <c r="EB63" s="286">
        <v>0</v>
      </c>
      <c r="EC63" s="286">
        <v>0</v>
      </c>
      <c r="ED63" s="286">
        <v>0</v>
      </c>
      <c r="EE63" s="286">
        <v>0</v>
      </c>
      <c r="EF63" s="286">
        <v>0</v>
      </c>
      <c r="EG63" s="286">
        <v>0</v>
      </c>
      <c r="EH63" s="286">
        <v>0</v>
      </c>
      <c r="EI63" s="274">
        <f t="shared" si="24"/>
        <v>0</v>
      </c>
      <c r="EJ63" s="275">
        <f t="shared" si="25"/>
        <v>0</v>
      </c>
      <c r="EK63" s="279">
        <v>0</v>
      </c>
      <c r="EL63" s="280">
        <v>0</v>
      </c>
      <c r="EM63" s="286">
        <v>0</v>
      </c>
      <c r="EN63" s="286">
        <v>0</v>
      </c>
      <c r="EO63" s="286">
        <v>0</v>
      </c>
      <c r="EP63" s="286">
        <v>0</v>
      </c>
      <c r="EQ63" s="286">
        <v>0</v>
      </c>
      <c r="ER63" s="286">
        <v>0</v>
      </c>
      <c r="ES63" s="286">
        <v>0</v>
      </c>
      <c r="ET63" s="274">
        <f t="shared" si="26"/>
        <v>0</v>
      </c>
      <c r="EU63" s="276">
        <f t="shared" si="27"/>
        <v>0</v>
      </c>
    </row>
    <row r="64" spans="1:151" ht="16.5" thickTop="1" thickBot="1" x14ac:dyDescent="0.3">
      <c r="A64" s="279">
        <v>53</v>
      </c>
      <c r="B64" s="280">
        <v>734906</v>
      </c>
      <c r="C64" s="281" t="s">
        <v>139</v>
      </c>
      <c r="D64" s="281" t="s">
        <v>140</v>
      </c>
      <c r="E64" s="282">
        <v>49.5</v>
      </c>
      <c r="F64" s="283">
        <v>109</v>
      </c>
      <c r="G64" s="268">
        <v>0</v>
      </c>
      <c r="H64" s="269">
        <v>0</v>
      </c>
      <c r="I64" s="269">
        <v>0</v>
      </c>
      <c r="J64" s="269">
        <v>0</v>
      </c>
      <c r="K64" s="268">
        <v>0</v>
      </c>
      <c r="L64" s="269">
        <v>0</v>
      </c>
      <c r="M64" s="269">
        <v>0</v>
      </c>
      <c r="N64" s="269">
        <v>0</v>
      </c>
      <c r="O64" s="269">
        <v>1</v>
      </c>
      <c r="P64" s="269">
        <f t="shared" si="0"/>
        <v>1</v>
      </c>
      <c r="Q64" s="270">
        <f t="shared" si="2"/>
        <v>0</v>
      </c>
      <c r="R64" s="270">
        <f t="shared" si="1"/>
        <v>1</v>
      </c>
      <c r="S64" s="271">
        <f t="shared" si="3"/>
        <v>0.1111111111111111</v>
      </c>
      <c r="T64" s="284">
        <v>0</v>
      </c>
      <c r="U64" s="280">
        <v>0</v>
      </c>
      <c r="V64" s="285">
        <v>0</v>
      </c>
      <c r="W64" s="285">
        <v>0</v>
      </c>
      <c r="X64" s="285">
        <v>0</v>
      </c>
      <c r="Y64" s="285">
        <v>0</v>
      </c>
      <c r="Z64" s="286">
        <v>0</v>
      </c>
      <c r="AA64" s="286">
        <v>0</v>
      </c>
      <c r="AB64" s="286">
        <v>0</v>
      </c>
      <c r="AC64" s="274">
        <f t="shared" si="4"/>
        <v>0</v>
      </c>
      <c r="AD64" s="275">
        <f t="shared" si="5"/>
        <v>0</v>
      </c>
      <c r="AE64" s="279">
        <v>0</v>
      </c>
      <c r="AF64" s="280">
        <v>0</v>
      </c>
      <c r="AG64" s="286">
        <v>0</v>
      </c>
      <c r="AH64" s="286">
        <v>0</v>
      </c>
      <c r="AI64" s="286">
        <v>0</v>
      </c>
      <c r="AJ64" s="286">
        <v>0</v>
      </c>
      <c r="AK64" s="286">
        <v>0</v>
      </c>
      <c r="AL64" s="286">
        <v>0</v>
      </c>
      <c r="AM64" s="286">
        <v>0</v>
      </c>
      <c r="AN64" s="274">
        <f t="shared" si="6"/>
        <v>0</v>
      </c>
      <c r="AO64" s="276">
        <f t="shared" si="7"/>
        <v>0</v>
      </c>
      <c r="AP64" s="279">
        <v>0</v>
      </c>
      <c r="AQ64" s="280">
        <v>0</v>
      </c>
      <c r="AR64" s="286">
        <v>0</v>
      </c>
      <c r="AS64" s="286">
        <v>0</v>
      </c>
      <c r="AT64" s="286">
        <v>0</v>
      </c>
      <c r="AU64" s="286">
        <v>0</v>
      </c>
      <c r="AV64" s="286">
        <v>0</v>
      </c>
      <c r="AW64" s="286">
        <v>0</v>
      </c>
      <c r="AX64" s="286">
        <v>0</v>
      </c>
      <c r="AY64" s="274">
        <f t="shared" si="8"/>
        <v>0</v>
      </c>
      <c r="AZ64" s="276">
        <f t="shared" si="9"/>
        <v>0</v>
      </c>
      <c r="BA64" s="287">
        <v>0</v>
      </c>
      <c r="BB64" s="280">
        <v>0</v>
      </c>
      <c r="BC64" s="286">
        <v>0</v>
      </c>
      <c r="BD64" s="286">
        <v>0</v>
      </c>
      <c r="BE64" s="286">
        <v>0</v>
      </c>
      <c r="BF64" s="286">
        <v>0</v>
      </c>
      <c r="BG64" s="286">
        <v>0</v>
      </c>
      <c r="BH64" s="286">
        <v>0</v>
      </c>
      <c r="BI64" s="286">
        <v>0</v>
      </c>
      <c r="BJ64" s="274">
        <f t="shared" si="10"/>
        <v>0</v>
      </c>
      <c r="BK64" s="275">
        <f t="shared" si="28"/>
        <v>0</v>
      </c>
      <c r="BL64" s="279">
        <v>0</v>
      </c>
      <c r="BM64" s="280">
        <v>0</v>
      </c>
      <c r="BN64" s="286">
        <v>0</v>
      </c>
      <c r="BO64" s="286">
        <v>0</v>
      </c>
      <c r="BP64" s="286">
        <v>0</v>
      </c>
      <c r="BQ64" s="286">
        <v>0</v>
      </c>
      <c r="BR64" s="286">
        <v>0</v>
      </c>
      <c r="BS64" s="286">
        <v>0</v>
      </c>
      <c r="BT64" s="286">
        <v>0</v>
      </c>
      <c r="BU64" s="274">
        <f t="shared" si="12"/>
        <v>0</v>
      </c>
      <c r="BV64" s="276">
        <f t="shared" si="13"/>
        <v>0</v>
      </c>
      <c r="BW64" s="287">
        <v>0</v>
      </c>
      <c r="BX64" s="288">
        <v>0</v>
      </c>
      <c r="BY64" s="289">
        <v>0</v>
      </c>
      <c r="BZ64" s="289">
        <v>0</v>
      </c>
      <c r="CA64" s="289">
        <v>0</v>
      </c>
      <c r="CB64" s="289">
        <v>0</v>
      </c>
      <c r="CC64" s="289">
        <v>0</v>
      </c>
      <c r="CD64" s="289">
        <v>0</v>
      </c>
      <c r="CE64" s="289">
        <v>1</v>
      </c>
      <c r="CF64" s="274">
        <f t="shared" si="14"/>
        <v>1</v>
      </c>
      <c r="CG64" s="276">
        <f t="shared" si="15"/>
        <v>0.1111111111111111</v>
      </c>
      <c r="CH64" s="279">
        <v>0</v>
      </c>
      <c r="CI64" s="280">
        <v>0</v>
      </c>
      <c r="CJ64" s="286">
        <v>0</v>
      </c>
      <c r="CK64" s="286">
        <v>0</v>
      </c>
      <c r="CL64" s="286">
        <v>0</v>
      </c>
      <c r="CM64" s="286">
        <v>0</v>
      </c>
      <c r="CN64" s="286">
        <v>0</v>
      </c>
      <c r="CO64" s="286">
        <v>0</v>
      </c>
      <c r="CP64" s="286">
        <v>0</v>
      </c>
      <c r="CQ64" s="274">
        <f t="shared" si="16"/>
        <v>0</v>
      </c>
      <c r="CR64" s="276">
        <f t="shared" si="17"/>
        <v>0</v>
      </c>
      <c r="CS64" s="284">
        <v>0</v>
      </c>
      <c r="CT64" s="280">
        <v>0</v>
      </c>
      <c r="CU64" s="286">
        <v>0</v>
      </c>
      <c r="CV64" s="286">
        <v>0</v>
      </c>
      <c r="CW64" s="286">
        <v>0</v>
      </c>
      <c r="CX64" s="286">
        <v>0</v>
      </c>
      <c r="CY64" s="286">
        <v>0</v>
      </c>
      <c r="CZ64" s="286">
        <v>0</v>
      </c>
      <c r="DA64" s="286">
        <v>0</v>
      </c>
      <c r="DB64" s="274">
        <f t="shared" si="18"/>
        <v>0</v>
      </c>
      <c r="DC64" s="275">
        <f t="shared" si="19"/>
        <v>0</v>
      </c>
      <c r="DD64" s="279">
        <v>0</v>
      </c>
      <c r="DE64" s="280">
        <v>0</v>
      </c>
      <c r="DF64" s="286">
        <v>0</v>
      </c>
      <c r="DG64" s="286">
        <v>0</v>
      </c>
      <c r="DH64" s="286">
        <v>0</v>
      </c>
      <c r="DI64" s="286">
        <v>0</v>
      </c>
      <c r="DJ64" s="286">
        <v>0</v>
      </c>
      <c r="DK64" s="286">
        <v>0</v>
      </c>
      <c r="DL64" s="286">
        <v>0</v>
      </c>
      <c r="DM64" s="274">
        <f t="shared" si="20"/>
        <v>0</v>
      </c>
      <c r="DN64" s="276">
        <f t="shared" si="21"/>
        <v>0</v>
      </c>
      <c r="DO64" s="279">
        <v>0</v>
      </c>
      <c r="DP64" s="280">
        <v>0</v>
      </c>
      <c r="DQ64" s="286">
        <v>0</v>
      </c>
      <c r="DR64" s="286">
        <v>0</v>
      </c>
      <c r="DS64" s="286">
        <v>0</v>
      </c>
      <c r="DT64" s="286">
        <v>0</v>
      </c>
      <c r="DU64" s="286">
        <v>0</v>
      </c>
      <c r="DV64" s="286">
        <v>0</v>
      </c>
      <c r="DW64" s="286">
        <v>0</v>
      </c>
      <c r="DX64" s="274">
        <f t="shared" si="22"/>
        <v>0</v>
      </c>
      <c r="DY64" s="276">
        <f t="shared" si="23"/>
        <v>0</v>
      </c>
      <c r="DZ64" s="279">
        <v>0</v>
      </c>
      <c r="EA64" s="280">
        <v>0</v>
      </c>
      <c r="EB64" s="286">
        <v>0</v>
      </c>
      <c r="EC64" s="286">
        <v>0</v>
      </c>
      <c r="ED64" s="286">
        <v>0</v>
      </c>
      <c r="EE64" s="286">
        <v>0</v>
      </c>
      <c r="EF64" s="286">
        <v>0</v>
      </c>
      <c r="EG64" s="286">
        <v>0</v>
      </c>
      <c r="EH64" s="286">
        <v>0</v>
      </c>
      <c r="EI64" s="274">
        <f t="shared" si="24"/>
        <v>0</v>
      </c>
      <c r="EJ64" s="275">
        <f t="shared" si="25"/>
        <v>0</v>
      </c>
      <c r="EK64" s="279">
        <v>0</v>
      </c>
      <c r="EL64" s="280">
        <v>0</v>
      </c>
      <c r="EM64" s="286">
        <v>0</v>
      </c>
      <c r="EN64" s="286">
        <v>0</v>
      </c>
      <c r="EO64" s="286">
        <v>0</v>
      </c>
      <c r="EP64" s="286">
        <v>0</v>
      </c>
      <c r="EQ64" s="286">
        <v>0</v>
      </c>
      <c r="ER64" s="286">
        <v>0</v>
      </c>
      <c r="ES64" s="286">
        <v>0</v>
      </c>
      <c r="ET64" s="274">
        <f t="shared" si="26"/>
        <v>0</v>
      </c>
      <c r="EU64" s="276">
        <f t="shared" si="27"/>
        <v>0</v>
      </c>
    </row>
    <row r="65" spans="1:151" ht="16.5" thickTop="1" thickBot="1" x14ac:dyDescent="0.3">
      <c r="A65" s="279">
        <v>54</v>
      </c>
      <c r="B65" s="280">
        <v>734907</v>
      </c>
      <c r="C65" s="281" t="s">
        <v>141</v>
      </c>
      <c r="D65" s="281" t="s">
        <v>142</v>
      </c>
      <c r="E65" s="282">
        <v>24.5</v>
      </c>
      <c r="F65" s="283">
        <v>49</v>
      </c>
      <c r="G65" s="268">
        <v>0</v>
      </c>
      <c r="H65" s="269">
        <v>0</v>
      </c>
      <c r="I65" s="269">
        <v>0</v>
      </c>
      <c r="J65" s="269">
        <v>0</v>
      </c>
      <c r="K65" s="268">
        <v>0</v>
      </c>
      <c r="L65" s="269">
        <v>0</v>
      </c>
      <c r="M65" s="269">
        <v>0</v>
      </c>
      <c r="N65" s="269">
        <v>0</v>
      </c>
      <c r="O65" s="269">
        <v>0</v>
      </c>
      <c r="P65" s="269">
        <f t="shared" si="0"/>
        <v>0</v>
      </c>
      <c r="Q65" s="270">
        <f t="shared" si="2"/>
        <v>0</v>
      </c>
      <c r="R65" s="270">
        <f t="shared" si="1"/>
        <v>0</v>
      </c>
      <c r="S65" s="271">
        <f t="shared" si="3"/>
        <v>0</v>
      </c>
      <c r="T65" s="284">
        <v>0</v>
      </c>
      <c r="U65" s="280">
        <v>0</v>
      </c>
      <c r="V65" s="285">
        <v>0</v>
      </c>
      <c r="W65" s="285">
        <v>0</v>
      </c>
      <c r="X65" s="285">
        <v>0</v>
      </c>
      <c r="Y65" s="285">
        <v>0</v>
      </c>
      <c r="Z65" s="286">
        <v>0</v>
      </c>
      <c r="AA65" s="286">
        <v>0</v>
      </c>
      <c r="AB65" s="286">
        <v>0</v>
      </c>
      <c r="AC65" s="274">
        <f t="shared" si="4"/>
        <v>0</v>
      </c>
      <c r="AD65" s="275">
        <f t="shared" si="5"/>
        <v>0</v>
      </c>
      <c r="AE65" s="279">
        <v>0</v>
      </c>
      <c r="AF65" s="280">
        <v>0</v>
      </c>
      <c r="AG65" s="286">
        <v>0</v>
      </c>
      <c r="AH65" s="286">
        <v>0</v>
      </c>
      <c r="AI65" s="286">
        <v>0</v>
      </c>
      <c r="AJ65" s="286">
        <v>0</v>
      </c>
      <c r="AK65" s="286">
        <v>0</v>
      </c>
      <c r="AL65" s="286">
        <v>0</v>
      </c>
      <c r="AM65" s="286">
        <v>0</v>
      </c>
      <c r="AN65" s="274">
        <f t="shared" si="6"/>
        <v>0</v>
      </c>
      <c r="AO65" s="276">
        <f t="shared" si="7"/>
        <v>0</v>
      </c>
      <c r="AP65" s="279">
        <v>0</v>
      </c>
      <c r="AQ65" s="280">
        <v>0</v>
      </c>
      <c r="AR65" s="286">
        <v>0</v>
      </c>
      <c r="AS65" s="286">
        <v>0</v>
      </c>
      <c r="AT65" s="286">
        <v>0</v>
      </c>
      <c r="AU65" s="286">
        <v>0</v>
      </c>
      <c r="AV65" s="286">
        <v>0</v>
      </c>
      <c r="AW65" s="286">
        <v>0</v>
      </c>
      <c r="AX65" s="286">
        <v>0</v>
      </c>
      <c r="AY65" s="274">
        <f t="shared" si="8"/>
        <v>0</v>
      </c>
      <c r="AZ65" s="276">
        <f t="shared" si="9"/>
        <v>0</v>
      </c>
      <c r="BA65" s="287">
        <v>0</v>
      </c>
      <c r="BB65" s="280">
        <v>0</v>
      </c>
      <c r="BC65" s="286">
        <v>0</v>
      </c>
      <c r="BD65" s="286">
        <v>0</v>
      </c>
      <c r="BE65" s="286">
        <v>0</v>
      </c>
      <c r="BF65" s="286">
        <v>0</v>
      </c>
      <c r="BG65" s="286">
        <v>0</v>
      </c>
      <c r="BH65" s="286">
        <v>0</v>
      </c>
      <c r="BI65" s="286">
        <v>0</v>
      </c>
      <c r="BJ65" s="274">
        <f t="shared" si="10"/>
        <v>0</v>
      </c>
      <c r="BK65" s="275">
        <f t="shared" si="28"/>
        <v>0</v>
      </c>
      <c r="BL65" s="279">
        <v>0</v>
      </c>
      <c r="BM65" s="280">
        <v>0</v>
      </c>
      <c r="BN65" s="286">
        <v>0</v>
      </c>
      <c r="BO65" s="286">
        <v>0</v>
      </c>
      <c r="BP65" s="286">
        <v>0</v>
      </c>
      <c r="BQ65" s="286">
        <v>0</v>
      </c>
      <c r="BR65" s="286">
        <v>0</v>
      </c>
      <c r="BS65" s="286">
        <v>0</v>
      </c>
      <c r="BT65" s="286">
        <v>0</v>
      </c>
      <c r="BU65" s="274">
        <f t="shared" si="12"/>
        <v>0</v>
      </c>
      <c r="BV65" s="276">
        <f t="shared" si="13"/>
        <v>0</v>
      </c>
      <c r="BW65" s="287">
        <v>0</v>
      </c>
      <c r="BX65" s="288">
        <v>0</v>
      </c>
      <c r="BY65" s="289">
        <v>0</v>
      </c>
      <c r="BZ65" s="289">
        <v>0</v>
      </c>
      <c r="CA65" s="289">
        <v>0</v>
      </c>
      <c r="CB65" s="289">
        <v>0</v>
      </c>
      <c r="CC65" s="289">
        <v>0</v>
      </c>
      <c r="CD65" s="289">
        <v>0</v>
      </c>
      <c r="CE65" s="289">
        <v>0</v>
      </c>
      <c r="CF65" s="274">
        <f t="shared" si="14"/>
        <v>0</v>
      </c>
      <c r="CG65" s="276">
        <f t="shared" si="15"/>
        <v>0</v>
      </c>
      <c r="CH65" s="279">
        <v>0</v>
      </c>
      <c r="CI65" s="280">
        <v>0</v>
      </c>
      <c r="CJ65" s="286">
        <v>0</v>
      </c>
      <c r="CK65" s="286">
        <v>0</v>
      </c>
      <c r="CL65" s="286">
        <v>0</v>
      </c>
      <c r="CM65" s="286">
        <v>0</v>
      </c>
      <c r="CN65" s="286">
        <v>0</v>
      </c>
      <c r="CO65" s="286">
        <v>0</v>
      </c>
      <c r="CP65" s="286">
        <v>0</v>
      </c>
      <c r="CQ65" s="274">
        <f t="shared" si="16"/>
        <v>0</v>
      </c>
      <c r="CR65" s="276">
        <f t="shared" si="17"/>
        <v>0</v>
      </c>
      <c r="CS65" s="284">
        <v>0</v>
      </c>
      <c r="CT65" s="280">
        <v>0</v>
      </c>
      <c r="CU65" s="286">
        <v>0</v>
      </c>
      <c r="CV65" s="286">
        <v>0</v>
      </c>
      <c r="CW65" s="286">
        <v>0</v>
      </c>
      <c r="CX65" s="286">
        <v>0</v>
      </c>
      <c r="CY65" s="286">
        <v>0</v>
      </c>
      <c r="CZ65" s="286">
        <v>0</v>
      </c>
      <c r="DA65" s="286">
        <v>0</v>
      </c>
      <c r="DB65" s="274">
        <f t="shared" si="18"/>
        <v>0</v>
      </c>
      <c r="DC65" s="275">
        <f t="shared" si="19"/>
        <v>0</v>
      </c>
      <c r="DD65" s="279">
        <v>0</v>
      </c>
      <c r="DE65" s="280">
        <v>0</v>
      </c>
      <c r="DF65" s="286">
        <v>0</v>
      </c>
      <c r="DG65" s="286">
        <v>0</v>
      </c>
      <c r="DH65" s="286">
        <v>0</v>
      </c>
      <c r="DI65" s="286">
        <v>0</v>
      </c>
      <c r="DJ65" s="286">
        <v>0</v>
      </c>
      <c r="DK65" s="286">
        <v>0</v>
      </c>
      <c r="DL65" s="286">
        <v>0</v>
      </c>
      <c r="DM65" s="274">
        <f t="shared" si="20"/>
        <v>0</v>
      </c>
      <c r="DN65" s="276">
        <f t="shared" si="21"/>
        <v>0</v>
      </c>
      <c r="DO65" s="279">
        <v>0</v>
      </c>
      <c r="DP65" s="280">
        <v>0</v>
      </c>
      <c r="DQ65" s="286">
        <v>0</v>
      </c>
      <c r="DR65" s="286">
        <v>0</v>
      </c>
      <c r="DS65" s="286">
        <v>0</v>
      </c>
      <c r="DT65" s="286">
        <v>0</v>
      </c>
      <c r="DU65" s="286">
        <v>0</v>
      </c>
      <c r="DV65" s="286">
        <v>0</v>
      </c>
      <c r="DW65" s="286">
        <v>0</v>
      </c>
      <c r="DX65" s="274">
        <f t="shared" si="22"/>
        <v>0</v>
      </c>
      <c r="DY65" s="276">
        <f t="shared" si="23"/>
        <v>0</v>
      </c>
      <c r="DZ65" s="279">
        <v>0</v>
      </c>
      <c r="EA65" s="280">
        <v>0</v>
      </c>
      <c r="EB65" s="286">
        <v>0</v>
      </c>
      <c r="EC65" s="286">
        <v>0</v>
      </c>
      <c r="ED65" s="286">
        <v>0</v>
      </c>
      <c r="EE65" s="286">
        <v>0</v>
      </c>
      <c r="EF65" s="286">
        <v>0</v>
      </c>
      <c r="EG65" s="286">
        <v>0</v>
      </c>
      <c r="EH65" s="286">
        <v>0</v>
      </c>
      <c r="EI65" s="274">
        <f t="shared" si="24"/>
        <v>0</v>
      </c>
      <c r="EJ65" s="275">
        <f t="shared" si="25"/>
        <v>0</v>
      </c>
      <c r="EK65" s="279">
        <v>0</v>
      </c>
      <c r="EL65" s="280">
        <v>0</v>
      </c>
      <c r="EM65" s="286">
        <v>0</v>
      </c>
      <c r="EN65" s="286">
        <v>0</v>
      </c>
      <c r="EO65" s="286">
        <v>0</v>
      </c>
      <c r="EP65" s="286">
        <v>0</v>
      </c>
      <c r="EQ65" s="286">
        <v>0</v>
      </c>
      <c r="ER65" s="286">
        <v>0</v>
      </c>
      <c r="ES65" s="286">
        <v>0</v>
      </c>
      <c r="ET65" s="274">
        <f t="shared" si="26"/>
        <v>0</v>
      </c>
      <c r="EU65" s="276">
        <f t="shared" si="27"/>
        <v>0</v>
      </c>
    </row>
    <row r="66" spans="1:151" ht="16.5" thickTop="1" thickBot="1" x14ac:dyDescent="0.3">
      <c r="A66" s="279">
        <v>55</v>
      </c>
      <c r="B66" s="280">
        <v>734909</v>
      </c>
      <c r="C66" s="281" t="s">
        <v>143</v>
      </c>
      <c r="D66" s="281" t="s">
        <v>144</v>
      </c>
      <c r="E66" s="282">
        <v>24.5</v>
      </c>
      <c r="F66" s="283">
        <v>49</v>
      </c>
      <c r="G66" s="268">
        <v>2</v>
      </c>
      <c r="H66" s="269">
        <v>0</v>
      </c>
      <c r="I66" s="269">
        <v>0</v>
      </c>
      <c r="J66" s="269">
        <v>0</v>
      </c>
      <c r="K66" s="268">
        <v>1</v>
      </c>
      <c r="L66" s="269">
        <v>1</v>
      </c>
      <c r="M66" s="269">
        <v>1</v>
      </c>
      <c r="N66" s="269">
        <v>1</v>
      </c>
      <c r="O66" s="269">
        <v>3</v>
      </c>
      <c r="P66" s="269">
        <f t="shared" si="0"/>
        <v>9</v>
      </c>
      <c r="Q66" s="270">
        <f t="shared" si="2"/>
        <v>3</v>
      </c>
      <c r="R66" s="270">
        <f t="shared" si="1"/>
        <v>6</v>
      </c>
      <c r="S66" s="271">
        <f t="shared" si="3"/>
        <v>1</v>
      </c>
      <c r="T66" s="284">
        <v>0</v>
      </c>
      <c r="U66" s="280">
        <v>0</v>
      </c>
      <c r="V66" s="285">
        <v>0</v>
      </c>
      <c r="W66" s="285">
        <v>0</v>
      </c>
      <c r="X66" s="285">
        <v>0</v>
      </c>
      <c r="Y66" s="285">
        <v>0</v>
      </c>
      <c r="Z66" s="286">
        <v>0</v>
      </c>
      <c r="AA66" s="286">
        <v>0</v>
      </c>
      <c r="AB66" s="286">
        <v>0</v>
      </c>
      <c r="AC66" s="274">
        <f t="shared" si="4"/>
        <v>0</v>
      </c>
      <c r="AD66" s="275">
        <f t="shared" si="5"/>
        <v>0</v>
      </c>
      <c r="AE66" s="279">
        <v>0</v>
      </c>
      <c r="AF66" s="280">
        <v>0</v>
      </c>
      <c r="AG66" s="286">
        <v>0</v>
      </c>
      <c r="AH66" s="286">
        <v>0</v>
      </c>
      <c r="AI66" s="286">
        <v>0</v>
      </c>
      <c r="AJ66" s="286">
        <v>0</v>
      </c>
      <c r="AK66" s="286">
        <v>0</v>
      </c>
      <c r="AL66" s="286">
        <v>0</v>
      </c>
      <c r="AM66" s="286">
        <v>0</v>
      </c>
      <c r="AN66" s="274">
        <f t="shared" si="6"/>
        <v>0</v>
      </c>
      <c r="AO66" s="276">
        <f t="shared" si="7"/>
        <v>0</v>
      </c>
      <c r="AP66" s="279">
        <v>0</v>
      </c>
      <c r="AQ66" s="280">
        <v>0</v>
      </c>
      <c r="AR66" s="286">
        <v>0</v>
      </c>
      <c r="AS66" s="286">
        <v>0</v>
      </c>
      <c r="AT66" s="286">
        <v>0</v>
      </c>
      <c r="AU66" s="286">
        <v>0</v>
      </c>
      <c r="AV66" s="286">
        <v>0</v>
      </c>
      <c r="AW66" s="286">
        <v>0</v>
      </c>
      <c r="AX66" s="286">
        <v>0</v>
      </c>
      <c r="AY66" s="274">
        <f t="shared" si="8"/>
        <v>0</v>
      </c>
      <c r="AZ66" s="276">
        <f t="shared" si="9"/>
        <v>0</v>
      </c>
      <c r="BA66" s="287">
        <v>0</v>
      </c>
      <c r="BB66" s="280">
        <v>0</v>
      </c>
      <c r="BC66" s="286">
        <v>0</v>
      </c>
      <c r="BD66" s="286">
        <v>0</v>
      </c>
      <c r="BE66" s="286">
        <v>0</v>
      </c>
      <c r="BF66" s="286">
        <v>0</v>
      </c>
      <c r="BG66" s="286">
        <v>0</v>
      </c>
      <c r="BH66" s="286">
        <v>0</v>
      </c>
      <c r="BI66" s="286">
        <v>0</v>
      </c>
      <c r="BJ66" s="274">
        <f t="shared" si="10"/>
        <v>0</v>
      </c>
      <c r="BK66" s="275">
        <f t="shared" si="28"/>
        <v>0</v>
      </c>
      <c r="BL66" s="279">
        <v>1</v>
      </c>
      <c r="BM66" s="280">
        <v>0</v>
      </c>
      <c r="BN66" s="286">
        <v>0</v>
      </c>
      <c r="BO66" s="286">
        <v>0</v>
      </c>
      <c r="BP66" s="286">
        <v>0</v>
      </c>
      <c r="BQ66" s="286">
        <v>0</v>
      </c>
      <c r="BR66" s="286">
        <v>0</v>
      </c>
      <c r="BS66" s="286">
        <v>0</v>
      </c>
      <c r="BT66" s="286">
        <v>0</v>
      </c>
      <c r="BU66" s="274">
        <f t="shared" si="12"/>
        <v>0</v>
      </c>
      <c r="BV66" s="276">
        <f t="shared" si="13"/>
        <v>0.1111111111111111</v>
      </c>
      <c r="BW66" s="287">
        <v>0</v>
      </c>
      <c r="BX66" s="288">
        <v>0</v>
      </c>
      <c r="BY66" s="289">
        <v>0</v>
      </c>
      <c r="BZ66" s="289">
        <v>0</v>
      </c>
      <c r="CA66" s="289">
        <v>0</v>
      </c>
      <c r="CB66" s="289">
        <v>0</v>
      </c>
      <c r="CC66" s="289">
        <v>0</v>
      </c>
      <c r="CD66" s="289">
        <v>0</v>
      </c>
      <c r="CE66" s="289">
        <v>0</v>
      </c>
      <c r="CF66" s="274">
        <f t="shared" si="14"/>
        <v>0</v>
      </c>
      <c r="CG66" s="276">
        <f t="shared" si="15"/>
        <v>0</v>
      </c>
      <c r="CH66" s="279">
        <v>0</v>
      </c>
      <c r="CI66" s="280">
        <v>0</v>
      </c>
      <c r="CJ66" s="286">
        <v>0</v>
      </c>
      <c r="CK66" s="286">
        <v>0</v>
      </c>
      <c r="CL66" s="286">
        <v>0</v>
      </c>
      <c r="CM66" s="286">
        <v>0</v>
      </c>
      <c r="CN66" s="286">
        <v>0</v>
      </c>
      <c r="CO66" s="286">
        <v>1</v>
      </c>
      <c r="CP66" s="286">
        <v>0</v>
      </c>
      <c r="CQ66" s="274">
        <f t="shared" si="16"/>
        <v>1</v>
      </c>
      <c r="CR66" s="276">
        <f t="shared" si="17"/>
        <v>0.1111111111111111</v>
      </c>
      <c r="CS66" s="284">
        <v>0</v>
      </c>
      <c r="CT66" s="280">
        <v>0</v>
      </c>
      <c r="CU66" s="286">
        <v>0</v>
      </c>
      <c r="CV66" s="286">
        <v>0</v>
      </c>
      <c r="CW66" s="286">
        <v>1</v>
      </c>
      <c r="CX66" s="286">
        <v>0</v>
      </c>
      <c r="CY66" s="286">
        <v>1</v>
      </c>
      <c r="CZ66" s="286">
        <v>0</v>
      </c>
      <c r="DA66" s="286">
        <v>3</v>
      </c>
      <c r="DB66" s="274">
        <f t="shared" si="18"/>
        <v>5</v>
      </c>
      <c r="DC66" s="275">
        <f t="shared" si="19"/>
        <v>0.55555555555555558</v>
      </c>
      <c r="DD66" s="279">
        <v>1</v>
      </c>
      <c r="DE66" s="280">
        <v>0</v>
      </c>
      <c r="DF66" s="286">
        <v>0</v>
      </c>
      <c r="DG66" s="286">
        <v>0</v>
      </c>
      <c r="DH66" s="286">
        <v>0</v>
      </c>
      <c r="DI66" s="286">
        <v>1</v>
      </c>
      <c r="DJ66" s="286">
        <v>0</v>
      </c>
      <c r="DK66" s="286">
        <v>0</v>
      </c>
      <c r="DL66" s="286">
        <v>0</v>
      </c>
      <c r="DM66" s="274">
        <f t="shared" si="20"/>
        <v>2</v>
      </c>
      <c r="DN66" s="276">
        <f t="shared" si="21"/>
        <v>0.22222222222222221</v>
      </c>
      <c r="DO66" s="279">
        <v>0</v>
      </c>
      <c r="DP66" s="280">
        <v>0</v>
      </c>
      <c r="DQ66" s="286">
        <v>0</v>
      </c>
      <c r="DR66" s="286">
        <v>0</v>
      </c>
      <c r="DS66" s="286">
        <v>0</v>
      </c>
      <c r="DT66" s="286">
        <v>0</v>
      </c>
      <c r="DU66" s="286">
        <v>0</v>
      </c>
      <c r="DV66" s="286">
        <v>0</v>
      </c>
      <c r="DW66" s="286">
        <v>0</v>
      </c>
      <c r="DX66" s="274">
        <f t="shared" si="22"/>
        <v>0</v>
      </c>
      <c r="DY66" s="276">
        <f t="shared" si="23"/>
        <v>0</v>
      </c>
      <c r="DZ66" s="279">
        <v>0</v>
      </c>
      <c r="EA66" s="280">
        <v>0</v>
      </c>
      <c r="EB66" s="286">
        <v>0</v>
      </c>
      <c r="EC66" s="286">
        <v>0</v>
      </c>
      <c r="ED66" s="286">
        <v>0</v>
      </c>
      <c r="EE66" s="286">
        <v>0</v>
      </c>
      <c r="EF66" s="286">
        <v>0</v>
      </c>
      <c r="EG66" s="286">
        <v>0</v>
      </c>
      <c r="EH66" s="286">
        <v>0</v>
      </c>
      <c r="EI66" s="274">
        <f t="shared" si="24"/>
        <v>0</v>
      </c>
      <c r="EJ66" s="275">
        <f t="shared" si="25"/>
        <v>0</v>
      </c>
      <c r="EK66" s="279">
        <v>0</v>
      </c>
      <c r="EL66" s="280">
        <v>0</v>
      </c>
      <c r="EM66" s="286">
        <v>0</v>
      </c>
      <c r="EN66" s="286">
        <v>0</v>
      </c>
      <c r="EO66" s="286">
        <v>0</v>
      </c>
      <c r="EP66" s="286">
        <v>0</v>
      </c>
      <c r="EQ66" s="286">
        <v>0</v>
      </c>
      <c r="ER66" s="286">
        <v>0</v>
      </c>
      <c r="ES66" s="286">
        <v>0</v>
      </c>
      <c r="ET66" s="274">
        <f t="shared" si="26"/>
        <v>0</v>
      </c>
      <c r="EU66" s="276">
        <f t="shared" si="27"/>
        <v>0</v>
      </c>
    </row>
    <row r="67" spans="1:151" ht="16.5" thickTop="1" thickBot="1" x14ac:dyDescent="0.3">
      <c r="A67" s="279">
        <v>56</v>
      </c>
      <c r="B67" s="280">
        <v>734910</v>
      </c>
      <c r="C67" s="281" t="s">
        <v>145</v>
      </c>
      <c r="D67" s="281" t="s">
        <v>146</v>
      </c>
      <c r="E67" s="282">
        <v>24.5</v>
      </c>
      <c r="F67" s="283">
        <v>49</v>
      </c>
      <c r="G67" s="268">
        <v>1</v>
      </c>
      <c r="H67" s="269">
        <v>0</v>
      </c>
      <c r="I67" s="269">
        <v>0</v>
      </c>
      <c r="J67" s="269">
        <v>0</v>
      </c>
      <c r="K67" s="268">
        <v>1</v>
      </c>
      <c r="L67" s="269">
        <v>0</v>
      </c>
      <c r="M67" s="269">
        <v>0</v>
      </c>
      <c r="N67" s="269">
        <v>1</v>
      </c>
      <c r="O67" s="269">
        <v>0</v>
      </c>
      <c r="P67" s="269">
        <f t="shared" si="0"/>
        <v>3</v>
      </c>
      <c r="Q67" s="270">
        <f t="shared" si="2"/>
        <v>2</v>
      </c>
      <c r="R67" s="270">
        <f t="shared" si="1"/>
        <v>1</v>
      </c>
      <c r="S67" s="271">
        <f t="shared" si="3"/>
        <v>0.33333333333333331</v>
      </c>
      <c r="T67" s="284">
        <v>0</v>
      </c>
      <c r="U67" s="280">
        <v>0</v>
      </c>
      <c r="V67" s="285">
        <v>0</v>
      </c>
      <c r="W67" s="285">
        <v>0</v>
      </c>
      <c r="X67" s="285">
        <v>0</v>
      </c>
      <c r="Y67" s="285">
        <v>0</v>
      </c>
      <c r="Z67" s="286">
        <v>0</v>
      </c>
      <c r="AA67" s="286">
        <v>0</v>
      </c>
      <c r="AB67" s="286">
        <v>0</v>
      </c>
      <c r="AC67" s="274">
        <f t="shared" si="4"/>
        <v>0</v>
      </c>
      <c r="AD67" s="275">
        <f t="shared" si="5"/>
        <v>0</v>
      </c>
      <c r="AE67" s="279">
        <v>0</v>
      </c>
      <c r="AF67" s="280">
        <v>0</v>
      </c>
      <c r="AG67" s="286">
        <v>0</v>
      </c>
      <c r="AH67" s="286">
        <v>0</v>
      </c>
      <c r="AI67" s="286">
        <v>0</v>
      </c>
      <c r="AJ67" s="286">
        <v>0</v>
      </c>
      <c r="AK67" s="286">
        <v>0</v>
      </c>
      <c r="AL67" s="286">
        <v>0</v>
      </c>
      <c r="AM67" s="286">
        <v>0</v>
      </c>
      <c r="AN67" s="274">
        <f t="shared" si="6"/>
        <v>0</v>
      </c>
      <c r="AO67" s="276">
        <f t="shared" si="7"/>
        <v>0</v>
      </c>
      <c r="AP67" s="279">
        <v>0</v>
      </c>
      <c r="AQ67" s="280">
        <v>0</v>
      </c>
      <c r="AR67" s="286">
        <v>0</v>
      </c>
      <c r="AS67" s="286">
        <v>0</v>
      </c>
      <c r="AT67" s="286">
        <v>0</v>
      </c>
      <c r="AU67" s="286">
        <v>0</v>
      </c>
      <c r="AV67" s="286">
        <v>0</v>
      </c>
      <c r="AW67" s="286">
        <v>0</v>
      </c>
      <c r="AX67" s="286">
        <v>0</v>
      </c>
      <c r="AY67" s="274">
        <f t="shared" si="8"/>
        <v>0</v>
      </c>
      <c r="AZ67" s="276">
        <f t="shared" si="9"/>
        <v>0</v>
      </c>
      <c r="BA67" s="287">
        <v>1</v>
      </c>
      <c r="BB67" s="280">
        <v>0</v>
      </c>
      <c r="BC67" s="286">
        <v>0</v>
      </c>
      <c r="BD67" s="286">
        <v>0</v>
      </c>
      <c r="BE67" s="286">
        <v>1</v>
      </c>
      <c r="BF67" s="286">
        <v>0</v>
      </c>
      <c r="BG67" s="286">
        <v>0</v>
      </c>
      <c r="BH67" s="286">
        <v>0</v>
      </c>
      <c r="BI67" s="286">
        <v>0</v>
      </c>
      <c r="BJ67" s="274">
        <f t="shared" si="10"/>
        <v>2</v>
      </c>
      <c r="BK67" s="275">
        <f t="shared" si="28"/>
        <v>0.25</v>
      </c>
      <c r="BL67" s="279">
        <v>0</v>
      </c>
      <c r="BM67" s="280">
        <v>0</v>
      </c>
      <c r="BN67" s="286">
        <v>0</v>
      </c>
      <c r="BO67" s="286">
        <v>0</v>
      </c>
      <c r="BP67" s="286">
        <v>0</v>
      </c>
      <c r="BQ67" s="286">
        <v>0</v>
      </c>
      <c r="BR67" s="286">
        <v>0</v>
      </c>
      <c r="BS67" s="286">
        <v>0</v>
      </c>
      <c r="BT67" s="286">
        <v>0</v>
      </c>
      <c r="BU67" s="274">
        <f t="shared" si="12"/>
        <v>0</v>
      </c>
      <c r="BV67" s="276">
        <f t="shared" si="13"/>
        <v>0</v>
      </c>
      <c r="BW67" s="287">
        <v>0</v>
      </c>
      <c r="BX67" s="288">
        <v>0</v>
      </c>
      <c r="BY67" s="289">
        <v>0</v>
      </c>
      <c r="BZ67" s="289">
        <v>0</v>
      </c>
      <c r="CA67" s="289">
        <v>0</v>
      </c>
      <c r="CB67" s="289">
        <v>0</v>
      </c>
      <c r="CC67" s="289">
        <v>0</v>
      </c>
      <c r="CD67" s="289">
        <v>0</v>
      </c>
      <c r="CE67" s="289">
        <v>0</v>
      </c>
      <c r="CF67" s="274">
        <f t="shared" si="14"/>
        <v>0</v>
      </c>
      <c r="CG67" s="276">
        <f t="shared" si="15"/>
        <v>0</v>
      </c>
      <c r="CH67" s="279">
        <v>0</v>
      </c>
      <c r="CI67" s="280">
        <v>0</v>
      </c>
      <c r="CJ67" s="286">
        <v>0</v>
      </c>
      <c r="CK67" s="286">
        <v>0</v>
      </c>
      <c r="CL67" s="286">
        <v>0</v>
      </c>
      <c r="CM67" s="286">
        <v>0</v>
      </c>
      <c r="CN67" s="286">
        <v>0</v>
      </c>
      <c r="CO67" s="286">
        <v>0</v>
      </c>
      <c r="CP67" s="286">
        <v>0</v>
      </c>
      <c r="CQ67" s="274">
        <f t="shared" si="16"/>
        <v>0</v>
      </c>
      <c r="CR67" s="276">
        <f t="shared" si="17"/>
        <v>0</v>
      </c>
      <c r="CS67" s="284">
        <v>0</v>
      </c>
      <c r="CT67" s="280">
        <v>0</v>
      </c>
      <c r="CU67" s="286">
        <v>0</v>
      </c>
      <c r="CV67" s="286">
        <v>0</v>
      </c>
      <c r="CW67" s="286">
        <v>0</v>
      </c>
      <c r="CX67" s="286">
        <v>0</v>
      </c>
      <c r="CY67" s="286">
        <v>0</v>
      </c>
      <c r="CZ67" s="286">
        <v>0</v>
      </c>
      <c r="DA67" s="286">
        <v>0</v>
      </c>
      <c r="DB67" s="274">
        <f t="shared" si="18"/>
        <v>0</v>
      </c>
      <c r="DC67" s="275">
        <f t="shared" si="19"/>
        <v>0</v>
      </c>
      <c r="DD67" s="279">
        <v>0</v>
      </c>
      <c r="DE67" s="280">
        <v>0</v>
      </c>
      <c r="DF67" s="286">
        <v>0</v>
      </c>
      <c r="DG67" s="286">
        <v>0</v>
      </c>
      <c r="DH67" s="286">
        <v>0</v>
      </c>
      <c r="DI67" s="286">
        <v>0</v>
      </c>
      <c r="DJ67" s="286">
        <v>0</v>
      </c>
      <c r="DK67" s="286">
        <v>1</v>
      </c>
      <c r="DL67" s="286">
        <v>0</v>
      </c>
      <c r="DM67" s="274">
        <f t="shared" si="20"/>
        <v>1</v>
      </c>
      <c r="DN67" s="276">
        <f t="shared" si="21"/>
        <v>0.1111111111111111</v>
      </c>
      <c r="DO67" s="279">
        <v>0</v>
      </c>
      <c r="DP67" s="280">
        <v>0</v>
      </c>
      <c r="DQ67" s="286">
        <v>0</v>
      </c>
      <c r="DR67" s="286">
        <v>0</v>
      </c>
      <c r="DS67" s="286">
        <v>0</v>
      </c>
      <c r="DT67" s="286">
        <v>0</v>
      </c>
      <c r="DU67" s="286">
        <v>0</v>
      </c>
      <c r="DV67" s="286">
        <v>0</v>
      </c>
      <c r="DW67" s="286">
        <v>0</v>
      </c>
      <c r="DX67" s="274">
        <f t="shared" si="22"/>
        <v>0</v>
      </c>
      <c r="DY67" s="276">
        <f t="shared" si="23"/>
        <v>0</v>
      </c>
      <c r="DZ67" s="279">
        <v>0</v>
      </c>
      <c r="EA67" s="280">
        <v>0</v>
      </c>
      <c r="EB67" s="286">
        <v>0</v>
      </c>
      <c r="EC67" s="286">
        <v>0</v>
      </c>
      <c r="ED67" s="286">
        <v>0</v>
      </c>
      <c r="EE67" s="286">
        <v>0</v>
      </c>
      <c r="EF67" s="286">
        <v>0</v>
      </c>
      <c r="EG67" s="286">
        <v>0</v>
      </c>
      <c r="EH67" s="286">
        <v>0</v>
      </c>
      <c r="EI67" s="274">
        <f t="shared" si="24"/>
        <v>0</v>
      </c>
      <c r="EJ67" s="275">
        <f t="shared" si="25"/>
        <v>0</v>
      </c>
      <c r="EK67" s="279">
        <v>0</v>
      </c>
      <c r="EL67" s="280">
        <v>0</v>
      </c>
      <c r="EM67" s="286">
        <v>0</v>
      </c>
      <c r="EN67" s="286">
        <v>0</v>
      </c>
      <c r="EO67" s="286">
        <v>0</v>
      </c>
      <c r="EP67" s="286">
        <v>0</v>
      </c>
      <c r="EQ67" s="286">
        <v>0</v>
      </c>
      <c r="ER67" s="286">
        <v>0</v>
      </c>
      <c r="ES67" s="286">
        <v>0</v>
      </c>
      <c r="ET67" s="274">
        <f t="shared" si="26"/>
        <v>0</v>
      </c>
      <c r="EU67" s="276">
        <f t="shared" si="27"/>
        <v>0</v>
      </c>
    </row>
    <row r="68" spans="1:151" ht="16.5" thickTop="1" thickBot="1" x14ac:dyDescent="0.3">
      <c r="A68" s="279">
        <v>57</v>
      </c>
      <c r="B68" s="280">
        <v>734911</v>
      </c>
      <c r="C68" s="281" t="s">
        <v>147</v>
      </c>
      <c r="D68" s="281" t="s">
        <v>148</v>
      </c>
      <c r="E68" s="282">
        <v>24.5</v>
      </c>
      <c r="F68" s="283">
        <v>49</v>
      </c>
      <c r="G68" s="268">
        <v>0</v>
      </c>
      <c r="H68" s="269">
        <v>1</v>
      </c>
      <c r="I68" s="269">
        <v>1</v>
      </c>
      <c r="J68" s="269">
        <v>0</v>
      </c>
      <c r="K68" s="268">
        <v>2</v>
      </c>
      <c r="L68" s="269">
        <v>1</v>
      </c>
      <c r="M68" s="269">
        <v>1</v>
      </c>
      <c r="N68" s="269">
        <v>1</v>
      </c>
      <c r="O68" s="269">
        <v>2</v>
      </c>
      <c r="P68" s="269">
        <f t="shared" si="0"/>
        <v>9</v>
      </c>
      <c r="Q68" s="270">
        <f t="shared" si="2"/>
        <v>4</v>
      </c>
      <c r="R68" s="270">
        <f t="shared" si="1"/>
        <v>5</v>
      </c>
      <c r="S68" s="271">
        <f t="shared" si="3"/>
        <v>1</v>
      </c>
      <c r="T68" s="284">
        <v>0</v>
      </c>
      <c r="U68" s="280">
        <v>0</v>
      </c>
      <c r="V68" s="285">
        <v>0</v>
      </c>
      <c r="W68" s="285">
        <v>0</v>
      </c>
      <c r="X68" s="285">
        <v>0</v>
      </c>
      <c r="Y68" s="285">
        <v>0</v>
      </c>
      <c r="Z68" s="286">
        <v>0</v>
      </c>
      <c r="AA68" s="286">
        <v>0</v>
      </c>
      <c r="AB68" s="286">
        <v>0</v>
      </c>
      <c r="AC68" s="274">
        <f t="shared" si="4"/>
        <v>0</v>
      </c>
      <c r="AD68" s="275">
        <f t="shared" si="5"/>
        <v>0</v>
      </c>
      <c r="AE68" s="279">
        <v>0</v>
      </c>
      <c r="AF68" s="280">
        <v>0</v>
      </c>
      <c r="AG68" s="286">
        <v>0</v>
      </c>
      <c r="AH68" s="286">
        <v>0</v>
      </c>
      <c r="AI68" s="286">
        <v>0</v>
      </c>
      <c r="AJ68" s="286">
        <v>0</v>
      </c>
      <c r="AK68" s="286">
        <v>0</v>
      </c>
      <c r="AL68" s="286">
        <v>0</v>
      </c>
      <c r="AM68" s="286">
        <v>0</v>
      </c>
      <c r="AN68" s="274">
        <f t="shared" si="6"/>
        <v>0</v>
      </c>
      <c r="AO68" s="276">
        <f t="shared" si="7"/>
        <v>0</v>
      </c>
      <c r="AP68" s="279">
        <v>0</v>
      </c>
      <c r="AQ68" s="280">
        <v>0</v>
      </c>
      <c r="AR68" s="286">
        <v>0</v>
      </c>
      <c r="AS68" s="286">
        <v>0</v>
      </c>
      <c r="AT68" s="286">
        <v>0</v>
      </c>
      <c r="AU68" s="286">
        <v>0</v>
      </c>
      <c r="AV68" s="286">
        <v>0</v>
      </c>
      <c r="AW68" s="286">
        <v>0</v>
      </c>
      <c r="AX68" s="286">
        <v>0</v>
      </c>
      <c r="AY68" s="274">
        <f t="shared" si="8"/>
        <v>0</v>
      </c>
      <c r="AZ68" s="276">
        <f t="shared" si="9"/>
        <v>0</v>
      </c>
      <c r="BA68" s="287">
        <v>0</v>
      </c>
      <c r="BB68" s="280">
        <v>0</v>
      </c>
      <c r="BC68" s="286">
        <v>0</v>
      </c>
      <c r="BD68" s="286">
        <v>0</v>
      </c>
      <c r="BE68" s="286">
        <v>0</v>
      </c>
      <c r="BF68" s="286">
        <v>0</v>
      </c>
      <c r="BG68" s="286">
        <v>0</v>
      </c>
      <c r="BH68" s="286">
        <v>0</v>
      </c>
      <c r="BI68" s="286">
        <v>0</v>
      </c>
      <c r="BJ68" s="274">
        <f t="shared" si="10"/>
        <v>0</v>
      </c>
      <c r="BK68" s="275">
        <f t="shared" si="28"/>
        <v>0</v>
      </c>
      <c r="BL68" s="279">
        <v>0</v>
      </c>
      <c r="BM68" s="280">
        <v>0</v>
      </c>
      <c r="BN68" s="286">
        <v>0</v>
      </c>
      <c r="BO68" s="286">
        <v>0</v>
      </c>
      <c r="BP68" s="286">
        <v>0</v>
      </c>
      <c r="BQ68" s="286">
        <v>0</v>
      </c>
      <c r="BR68" s="286">
        <v>0</v>
      </c>
      <c r="BS68" s="286">
        <v>1</v>
      </c>
      <c r="BT68" s="286">
        <v>0</v>
      </c>
      <c r="BU68" s="274">
        <f t="shared" si="12"/>
        <v>1</v>
      </c>
      <c r="BV68" s="276">
        <f t="shared" si="13"/>
        <v>0.1111111111111111</v>
      </c>
      <c r="BW68" s="287">
        <v>0</v>
      </c>
      <c r="BX68" s="288">
        <v>0</v>
      </c>
      <c r="BY68" s="289">
        <v>1</v>
      </c>
      <c r="BZ68" s="289">
        <v>0</v>
      </c>
      <c r="CA68" s="289">
        <v>0</v>
      </c>
      <c r="CB68" s="289">
        <v>0</v>
      </c>
      <c r="CC68" s="289">
        <v>0</v>
      </c>
      <c r="CD68" s="289">
        <v>0</v>
      </c>
      <c r="CE68" s="289">
        <v>0</v>
      </c>
      <c r="CF68" s="274">
        <f t="shared" si="14"/>
        <v>1</v>
      </c>
      <c r="CG68" s="276">
        <f t="shared" si="15"/>
        <v>0.1111111111111111</v>
      </c>
      <c r="CH68" s="279">
        <v>0</v>
      </c>
      <c r="CI68" s="280">
        <v>1</v>
      </c>
      <c r="CJ68" s="286">
        <v>0</v>
      </c>
      <c r="CK68" s="286">
        <v>0</v>
      </c>
      <c r="CL68" s="286">
        <v>0</v>
      </c>
      <c r="CM68" s="286">
        <v>1</v>
      </c>
      <c r="CN68" s="286">
        <v>0</v>
      </c>
      <c r="CO68" s="286">
        <v>0</v>
      </c>
      <c r="CP68" s="286">
        <v>0</v>
      </c>
      <c r="CQ68" s="274">
        <f t="shared" si="16"/>
        <v>2</v>
      </c>
      <c r="CR68" s="276">
        <f t="shared" si="17"/>
        <v>0.22222222222222221</v>
      </c>
      <c r="CS68" s="284">
        <v>0</v>
      </c>
      <c r="CT68" s="280">
        <v>0</v>
      </c>
      <c r="CU68" s="286">
        <v>0</v>
      </c>
      <c r="CV68" s="286">
        <v>0</v>
      </c>
      <c r="CW68" s="286">
        <v>2</v>
      </c>
      <c r="CX68" s="286">
        <v>0</v>
      </c>
      <c r="CY68" s="286">
        <v>1</v>
      </c>
      <c r="CZ68" s="286">
        <v>0</v>
      </c>
      <c r="DA68" s="286">
        <v>2</v>
      </c>
      <c r="DB68" s="274">
        <f t="shared" si="18"/>
        <v>5</v>
      </c>
      <c r="DC68" s="275">
        <f t="shared" si="19"/>
        <v>0.55555555555555558</v>
      </c>
      <c r="DD68" s="279">
        <v>0</v>
      </c>
      <c r="DE68" s="280">
        <v>0</v>
      </c>
      <c r="DF68" s="286">
        <v>0</v>
      </c>
      <c r="DG68" s="286">
        <v>0</v>
      </c>
      <c r="DH68" s="286">
        <v>0</v>
      </c>
      <c r="DI68" s="286">
        <v>0</v>
      </c>
      <c r="DJ68" s="286">
        <v>0</v>
      </c>
      <c r="DK68" s="286">
        <v>0</v>
      </c>
      <c r="DL68" s="286">
        <v>0</v>
      </c>
      <c r="DM68" s="274">
        <f t="shared" si="20"/>
        <v>0</v>
      </c>
      <c r="DN68" s="276">
        <f t="shared" si="21"/>
        <v>0</v>
      </c>
      <c r="DO68" s="279">
        <v>0</v>
      </c>
      <c r="DP68" s="280">
        <v>0</v>
      </c>
      <c r="DQ68" s="286">
        <v>0</v>
      </c>
      <c r="DR68" s="286">
        <v>0</v>
      </c>
      <c r="DS68" s="286">
        <v>0</v>
      </c>
      <c r="DT68" s="286">
        <v>0</v>
      </c>
      <c r="DU68" s="286">
        <v>0</v>
      </c>
      <c r="DV68" s="286">
        <v>0</v>
      </c>
      <c r="DW68" s="286">
        <v>0</v>
      </c>
      <c r="DX68" s="274">
        <f t="shared" si="22"/>
        <v>0</v>
      </c>
      <c r="DY68" s="276">
        <f t="shared" si="23"/>
        <v>0</v>
      </c>
      <c r="DZ68" s="279">
        <v>0</v>
      </c>
      <c r="EA68" s="280">
        <v>0</v>
      </c>
      <c r="EB68" s="286">
        <v>0</v>
      </c>
      <c r="EC68" s="286">
        <v>0</v>
      </c>
      <c r="ED68" s="286">
        <v>0</v>
      </c>
      <c r="EE68" s="286">
        <v>0</v>
      </c>
      <c r="EF68" s="286">
        <v>0</v>
      </c>
      <c r="EG68" s="286">
        <v>0</v>
      </c>
      <c r="EH68" s="286">
        <v>0</v>
      </c>
      <c r="EI68" s="274">
        <f t="shared" si="24"/>
        <v>0</v>
      </c>
      <c r="EJ68" s="275">
        <f t="shared" si="25"/>
        <v>0</v>
      </c>
      <c r="EK68" s="279">
        <v>0</v>
      </c>
      <c r="EL68" s="280">
        <v>0</v>
      </c>
      <c r="EM68" s="286">
        <v>0</v>
      </c>
      <c r="EN68" s="286">
        <v>0</v>
      </c>
      <c r="EO68" s="286">
        <v>0</v>
      </c>
      <c r="EP68" s="286">
        <v>0</v>
      </c>
      <c r="EQ68" s="286">
        <v>0</v>
      </c>
      <c r="ER68" s="286">
        <v>0</v>
      </c>
      <c r="ES68" s="286">
        <v>0</v>
      </c>
      <c r="ET68" s="274">
        <f t="shared" si="26"/>
        <v>0</v>
      </c>
      <c r="EU68" s="276">
        <f t="shared" si="27"/>
        <v>0</v>
      </c>
    </row>
    <row r="69" spans="1:151" ht="16.5" thickTop="1" thickBot="1" x14ac:dyDescent="0.3">
      <c r="A69" s="279">
        <v>58</v>
      </c>
      <c r="B69" s="280">
        <v>734912</v>
      </c>
      <c r="C69" s="281" t="s">
        <v>149</v>
      </c>
      <c r="D69" s="281" t="s">
        <v>150</v>
      </c>
      <c r="E69" s="282">
        <v>24.5</v>
      </c>
      <c r="F69" s="283">
        <v>49</v>
      </c>
      <c r="G69" s="268">
        <v>1</v>
      </c>
      <c r="H69" s="269">
        <v>0</v>
      </c>
      <c r="I69" s="269">
        <v>0</v>
      </c>
      <c r="J69" s="269">
        <v>0</v>
      </c>
      <c r="K69" s="268">
        <v>0</v>
      </c>
      <c r="L69" s="269">
        <v>0</v>
      </c>
      <c r="M69" s="269">
        <v>0</v>
      </c>
      <c r="N69" s="269">
        <v>2</v>
      </c>
      <c r="O69" s="269">
        <v>0</v>
      </c>
      <c r="P69" s="269">
        <f t="shared" si="0"/>
        <v>3</v>
      </c>
      <c r="Q69" s="270">
        <f t="shared" si="2"/>
        <v>1</v>
      </c>
      <c r="R69" s="270">
        <f t="shared" si="1"/>
        <v>2</v>
      </c>
      <c r="S69" s="271">
        <f t="shared" si="3"/>
        <v>0.33333333333333331</v>
      </c>
      <c r="T69" s="284">
        <v>0</v>
      </c>
      <c r="U69" s="280">
        <v>0</v>
      </c>
      <c r="V69" s="285">
        <v>0</v>
      </c>
      <c r="W69" s="285">
        <v>0</v>
      </c>
      <c r="X69" s="285">
        <v>0</v>
      </c>
      <c r="Y69" s="285">
        <v>0</v>
      </c>
      <c r="Z69" s="286">
        <v>0</v>
      </c>
      <c r="AA69" s="286">
        <v>0</v>
      </c>
      <c r="AB69" s="286">
        <v>0</v>
      </c>
      <c r="AC69" s="274">
        <f t="shared" si="4"/>
        <v>0</v>
      </c>
      <c r="AD69" s="275">
        <f t="shared" si="5"/>
        <v>0</v>
      </c>
      <c r="AE69" s="279">
        <v>0</v>
      </c>
      <c r="AF69" s="280">
        <v>0</v>
      </c>
      <c r="AG69" s="286">
        <v>0</v>
      </c>
      <c r="AH69" s="286">
        <v>0</v>
      </c>
      <c r="AI69" s="286">
        <v>0</v>
      </c>
      <c r="AJ69" s="286">
        <v>0</v>
      </c>
      <c r="AK69" s="286">
        <v>0</v>
      </c>
      <c r="AL69" s="286">
        <v>0</v>
      </c>
      <c r="AM69" s="286">
        <v>0</v>
      </c>
      <c r="AN69" s="274">
        <f t="shared" si="6"/>
        <v>0</v>
      </c>
      <c r="AO69" s="276">
        <f t="shared" si="7"/>
        <v>0</v>
      </c>
      <c r="AP69" s="279">
        <v>0</v>
      </c>
      <c r="AQ69" s="280">
        <v>0</v>
      </c>
      <c r="AR69" s="286">
        <v>0</v>
      </c>
      <c r="AS69" s="286">
        <v>0</v>
      </c>
      <c r="AT69" s="286">
        <v>0</v>
      </c>
      <c r="AU69" s="286">
        <v>0</v>
      </c>
      <c r="AV69" s="286">
        <v>0</v>
      </c>
      <c r="AW69" s="286">
        <v>0</v>
      </c>
      <c r="AX69" s="286">
        <v>0</v>
      </c>
      <c r="AY69" s="274">
        <f t="shared" si="8"/>
        <v>0</v>
      </c>
      <c r="AZ69" s="276">
        <f t="shared" si="9"/>
        <v>0</v>
      </c>
      <c r="BA69" s="287">
        <v>0</v>
      </c>
      <c r="BB69" s="280">
        <v>0</v>
      </c>
      <c r="BC69" s="286">
        <v>0</v>
      </c>
      <c r="BD69" s="286">
        <v>0</v>
      </c>
      <c r="BE69" s="286">
        <v>0</v>
      </c>
      <c r="BF69" s="286">
        <v>0</v>
      </c>
      <c r="BG69" s="286">
        <v>0</v>
      </c>
      <c r="BH69" s="286">
        <v>0</v>
      </c>
      <c r="BI69" s="286">
        <v>0</v>
      </c>
      <c r="BJ69" s="274">
        <f t="shared" si="10"/>
        <v>0</v>
      </c>
      <c r="BK69" s="275">
        <f t="shared" si="28"/>
        <v>0</v>
      </c>
      <c r="BL69" s="279">
        <v>0</v>
      </c>
      <c r="BM69" s="280">
        <v>0</v>
      </c>
      <c r="BN69" s="286">
        <v>0</v>
      </c>
      <c r="BO69" s="286">
        <v>0</v>
      </c>
      <c r="BP69" s="286">
        <v>0</v>
      </c>
      <c r="BQ69" s="286">
        <v>0</v>
      </c>
      <c r="BR69" s="286">
        <v>0</v>
      </c>
      <c r="BS69" s="286">
        <v>0</v>
      </c>
      <c r="BT69" s="286">
        <v>0</v>
      </c>
      <c r="BU69" s="274">
        <f t="shared" si="12"/>
        <v>0</v>
      </c>
      <c r="BV69" s="276">
        <f t="shared" si="13"/>
        <v>0</v>
      </c>
      <c r="BW69" s="287">
        <v>0</v>
      </c>
      <c r="BX69" s="288">
        <v>0</v>
      </c>
      <c r="BY69" s="289">
        <v>0</v>
      </c>
      <c r="BZ69" s="289">
        <v>0</v>
      </c>
      <c r="CA69" s="289">
        <v>0</v>
      </c>
      <c r="CB69" s="289">
        <v>0</v>
      </c>
      <c r="CC69" s="289">
        <v>0</v>
      </c>
      <c r="CD69" s="289">
        <v>0</v>
      </c>
      <c r="CE69" s="289">
        <v>0</v>
      </c>
      <c r="CF69" s="274">
        <f t="shared" si="14"/>
        <v>0</v>
      </c>
      <c r="CG69" s="276">
        <f t="shared" si="15"/>
        <v>0</v>
      </c>
      <c r="CH69" s="279">
        <v>0</v>
      </c>
      <c r="CI69" s="280">
        <v>0</v>
      </c>
      <c r="CJ69" s="286">
        <v>0</v>
      </c>
      <c r="CK69" s="286">
        <v>0</v>
      </c>
      <c r="CL69" s="286">
        <v>0</v>
      </c>
      <c r="CM69" s="286">
        <v>0</v>
      </c>
      <c r="CN69" s="286">
        <v>0</v>
      </c>
      <c r="CO69" s="286">
        <v>0</v>
      </c>
      <c r="CP69" s="286">
        <v>0</v>
      </c>
      <c r="CQ69" s="274">
        <f t="shared" si="16"/>
        <v>0</v>
      </c>
      <c r="CR69" s="276">
        <f t="shared" si="17"/>
        <v>0</v>
      </c>
      <c r="CS69" s="284">
        <v>1</v>
      </c>
      <c r="CT69" s="280">
        <v>0</v>
      </c>
      <c r="CU69" s="286">
        <v>0</v>
      </c>
      <c r="CV69" s="286">
        <v>0</v>
      </c>
      <c r="CW69" s="286">
        <v>0</v>
      </c>
      <c r="CX69" s="286">
        <v>0</v>
      </c>
      <c r="CY69" s="286">
        <v>0</v>
      </c>
      <c r="CZ69" s="286">
        <v>0</v>
      </c>
      <c r="DA69" s="286">
        <v>0</v>
      </c>
      <c r="DB69" s="274">
        <f t="shared" si="18"/>
        <v>1</v>
      </c>
      <c r="DC69" s="275">
        <f t="shared" si="19"/>
        <v>0.1111111111111111</v>
      </c>
      <c r="DD69" s="279">
        <v>0</v>
      </c>
      <c r="DE69" s="280">
        <v>0</v>
      </c>
      <c r="DF69" s="286">
        <v>0</v>
      </c>
      <c r="DG69" s="286">
        <v>0</v>
      </c>
      <c r="DH69" s="286">
        <v>0</v>
      </c>
      <c r="DI69" s="286">
        <v>0</v>
      </c>
      <c r="DJ69" s="286">
        <v>0</v>
      </c>
      <c r="DK69" s="286">
        <v>2</v>
      </c>
      <c r="DL69" s="286">
        <v>0</v>
      </c>
      <c r="DM69" s="274">
        <f t="shared" si="20"/>
        <v>2</v>
      </c>
      <c r="DN69" s="276">
        <f t="shared" si="21"/>
        <v>0.22222222222222221</v>
      </c>
      <c r="DO69" s="279">
        <v>0</v>
      </c>
      <c r="DP69" s="280">
        <v>0</v>
      </c>
      <c r="DQ69" s="286">
        <v>0</v>
      </c>
      <c r="DR69" s="286">
        <v>0</v>
      </c>
      <c r="DS69" s="286">
        <v>0</v>
      </c>
      <c r="DT69" s="286">
        <v>0</v>
      </c>
      <c r="DU69" s="286">
        <v>0</v>
      </c>
      <c r="DV69" s="286">
        <v>0</v>
      </c>
      <c r="DW69" s="286">
        <v>0</v>
      </c>
      <c r="DX69" s="274">
        <f t="shared" si="22"/>
        <v>0</v>
      </c>
      <c r="DY69" s="276">
        <f t="shared" si="23"/>
        <v>0</v>
      </c>
      <c r="DZ69" s="279">
        <v>0</v>
      </c>
      <c r="EA69" s="280">
        <v>0</v>
      </c>
      <c r="EB69" s="286">
        <v>0</v>
      </c>
      <c r="EC69" s="286">
        <v>0</v>
      </c>
      <c r="ED69" s="286">
        <v>0</v>
      </c>
      <c r="EE69" s="286">
        <v>0</v>
      </c>
      <c r="EF69" s="286">
        <v>0</v>
      </c>
      <c r="EG69" s="286">
        <v>0</v>
      </c>
      <c r="EH69" s="286">
        <v>0</v>
      </c>
      <c r="EI69" s="274">
        <f t="shared" si="24"/>
        <v>0</v>
      </c>
      <c r="EJ69" s="275">
        <f t="shared" si="25"/>
        <v>0</v>
      </c>
      <c r="EK69" s="279">
        <v>0</v>
      </c>
      <c r="EL69" s="280">
        <v>0</v>
      </c>
      <c r="EM69" s="286">
        <v>0</v>
      </c>
      <c r="EN69" s="286">
        <v>0</v>
      </c>
      <c r="EO69" s="286">
        <v>0</v>
      </c>
      <c r="EP69" s="286">
        <v>0</v>
      </c>
      <c r="EQ69" s="286">
        <v>0</v>
      </c>
      <c r="ER69" s="286">
        <v>0</v>
      </c>
      <c r="ES69" s="286">
        <v>0</v>
      </c>
      <c r="ET69" s="274">
        <f t="shared" si="26"/>
        <v>0</v>
      </c>
      <c r="EU69" s="276">
        <f t="shared" si="27"/>
        <v>0</v>
      </c>
    </row>
    <row r="70" spans="1:151" ht="16.5" thickTop="1" thickBot="1" x14ac:dyDescent="0.3">
      <c r="A70" s="279">
        <v>59</v>
      </c>
      <c r="B70" s="280">
        <v>734913</v>
      </c>
      <c r="C70" s="281" t="s">
        <v>151</v>
      </c>
      <c r="D70" s="281" t="s">
        <v>146</v>
      </c>
      <c r="E70" s="282">
        <v>24.5</v>
      </c>
      <c r="F70" s="283">
        <v>49</v>
      </c>
      <c r="G70" s="268">
        <v>1</v>
      </c>
      <c r="H70" s="269">
        <v>1</v>
      </c>
      <c r="I70" s="269">
        <v>1</v>
      </c>
      <c r="J70" s="269">
        <v>0</v>
      </c>
      <c r="K70" s="268">
        <v>0</v>
      </c>
      <c r="L70" s="269">
        <v>0</v>
      </c>
      <c r="M70" s="269">
        <v>0</v>
      </c>
      <c r="N70" s="269">
        <v>0</v>
      </c>
      <c r="O70" s="269">
        <v>0</v>
      </c>
      <c r="P70" s="269">
        <f t="shared" si="0"/>
        <v>3</v>
      </c>
      <c r="Q70" s="270">
        <f t="shared" si="2"/>
        <v>3</v>
      </c>
      <c r="R70" s="270">
        <f t="shared" si="1"/>
        <v>0</v>
      </c>
      <c r="S70" s="271">
        <f t="shared" si="3"/>
        <v>0.33333333333333331</v>
      </c>
      <c r="T70" s="284">
        <v>0</v>
      </c>
      <c r="U70" s="280">
        <v>0</v>
      </c>
      <c r="V70" s="285">
        <v>0</v>
      </c>
      <c r="W70" s="285">
        <v>0</v>
      </c>
      <c r="X70" s="285">
        <v>0</v>
      </c>
      <c r="Y70" s="285">
        <v>0</v>
      </c>
      <c r="Z70" s="286">
        <v>0</v>
      </c>
      <c r="AA70" s="286">
        <v>0</v>
      </c>
      <c r="AB70" s="286">
        <v>0</v>
      </c>
      <c r="AC70" s="274">
        <f t="shared" si="4"/>
        <v>0</v>
      </c>
      <c r="AD70" s="275">
        <f t="shared" si="5"/>
        <v>0</v>
      </c>
      <c r="AE70" s="279">
        <v>0</v>
      </c>
      <c r="AF70" s="280">
        <v>0</v>
      </c>
      <c r="AG70" s="286">
        <v>0</v>
      </c>
      <c r="AH70" s="286">
        <v>0</v>
      </c>
      <c r="AI70" s="286">
        <v>0</v>
      </c>
      <c r="AJ70" s="286">
        <v>0</v>
      </c>
      <c r="AK70" s="286">
        <v>0</v>
      </c>
      <c r="AL70" s="286">
        <v>0</v>
      </c>
      <c r="AM70" s="286">
        <v>0</v>
      </c>
      <c r="AN70" s="274">
        <f t="shared" si="6"/>
        <v>0</v>
      </c>
      <c r="AO70" s="276">
        <f t="shared" si="7"/>
        <v>0</v>
      </c>
      <c r="AP70" s="279">
        <v>0</v>
      </c>
      <c r="AQ70" s="280">
        <v>0</v>
      </c>
      <c r="AR70" s="286">
        <v>0</v>
      </c>
      <c r="AS70" s="286">
        <v>0</v>
      </c>
      <c r="AT70" s="286">
        <v>0</v>
      </c>
      <c r="AU70" s="286">
        <v>0</v>
      </c>
      <c r="AV70" s="286">
        <v>0</v>
      </c>
      <c r="AW70" s="286">
        <v>0</v>
      </c>
      <c r="AX70" s="286">
        <v>0</v>
      </c>
      <c r="AY70" s="274">
        <f t="shared" si="8"/>
        <v>0</v>
      </c>
      <c r="AZ70" s="276">
        <f t="shared" si="9"/>
        <v>0</v>
      </c>
      <c r="BA70" s="287">
        <v>0</v>
      </c>
      <c r="BB70" s="280">
        <v>1</v>
      </c>
      <c r="BC70" s="286">
        <v>1</v>
      </c>
      <c r="BD70" s="286">
        <v>0</v>
      </c>
      <c r="BE70" s="286">
        <v>0</v>
      </c>
      <c r="BF70" s="286">
        <v>0</v>
      </c>
      <c r="BG70" s="286">
        <v>0</v>
      </c>
      <c r="BH70" s="286">
        <v>0</v>
      </c>
      <c r="BI70" s="286">
        <v>0</v>
      </c>
      <c r="BJ70" s="274">
        <f t="shared" si="10"/>
        <v>2</v>
      </c>
      <c r="BK70" s="275">
        <f t="shared" si="28"/>
        <v>0.25</v>
      </c>
      <c r="BL70" s="279">
        <v>0</v>
      </c>
      <c r="BM70" s="280">
        <v>0</v>
      </c>
      <c r="BN70" s="286">
        <v>0</v>
      </c>
      <c r="BO70" s="286">
        <v>0</v>
      </c>
      <c r="BP70" s="286">
        <v>0</v>
      </c>
      <c r="BQ70" s="286">
        <v>0</v>
      </c>
      <c r="BR70" s="286">
        <v>0</v>
      </c>
      <c r="BS70" s="286">
        <v>0</v>
      </c>
      <c r="BT70" s="286">
        <v>0</v>
      </c>
      <c r="BU70" s="274">
        <f t="shared" si="12"/>
        <v>0</v>
      </c>
      <c r="BV70" s="276">
        <f t="shared" si="13"/>
        <v>0</v>
      </c>
      <c r="BW70" s="287">
        <v>0</v>
      </c>
      <c r="BX70" s="288">
        <v>0</v>
      </c>
      <c r="BY70" s="289">
        <v>0</v>
      </c>
      <c r="BZ70" s="289">
        <v>0</v>
      </c>
      <c r="CA70" s="289">
        <v>0</v>
      </c>
      <c r="CB70" s="289">
        <v>0</v>
      </c>
      <c r="CC70" s="289">
        <v>0</v>
      </c>
      <c r="CD70" s="289">
        <v>0</v>
      </c>
      <c r="CE70" s="289">
        <v>0</v>
      </c>
      <c r="CF70" s="274">
        <f t="shared" si="14"/>
        <v>0</v>
      </c>
      <c r="CG70" s="276">
        <f t="shared" si="15"/>
        <v>0</v>
      </c>
      <c r="CH70" s="279">
        <v>0</v>
      </c>
      <c r="CI70" s="280">
        <v>0</v>
      </c>
      <c r="CJ70" s="286">
        <v>0</v>
      </c>
      <c r="CK70" s="286">
        <v>0</v>
      </c>
      <c r="CL70" s="286">
        <v>0</v>
      </c>
      <c r="CM70" s="286">
        <v>0</v>
      </c>
      <c r="CN70" s="286">
        <v>0</v>
      </c>
      <c r="CO70" s="286">
        <v>0</v>
      </c>
      <c r="CP70" s="286">
        <v>0</v>
      </c>
      <c r="CQ70" s="274">
        <f t="shared" si="16"/>
        <v>0</v>
      </c>
      <c r="CR70" s="276">
        <f t="shared" si="17"/>
        <v>0</v>
      </c>
      <c r="CS70" s="284">
        <v>1</v>
      </c>
      <c r="CT70" s="280">
        <v>0</v>
      </c>
      <c r="CU70" s="286">
        <v>0</v>
      </c>
      <c r="CV70" s="286">
        <v>0</v>
      </c>
      <c r="CW70" s="286">
        <v>0</v>
      </c>
      <c r="CX70" s="286">
        <v>0</v>
      </c>
      <c r="CY70" s="286">
        <v>0</v>
      </c>
      <c r="CZ70" s="286">
        <v>0</v>
      </c>
      <c r="DA70" s="286">
        <v>0</v>
      </c>
      <c r="DB70" s="274">
        <f t="shared" si="18"/>
        <v>1</v>
      </c>
      <c r="DC70" s="275">
        <f t="shared" si="19"/>
        <v>0.1111111111111111</v>
      </c>
      <c r="DD70" s="279">
        <v>0</v>
      </c>
      <c r="DE70" s="280">
        <v>0</v>
      </c>
      <c r="DF70" s="286">
        <v>0</v>
      </c>
      <c r="DG70" s="286">
        <v>0</v>
      </c>
      <c r="DH70" s="286">
        <v>0</v>
      </c>
      <c r="DI70" s="286">
        <v>0</v>
      </c>
      <c r="DJ70" s="286">
        <v>0</v>
      </c>
      <c r="DK70" s="286">
        <v>0</v>
      </c>
      <c r="DL70" s="286">
        <v>0</v>
      </c>
      <c r="DM70" s="274">
        <f t="shared" si="20"/>
        <v>0</v>
      </c>
      <c r="DN70" s="276">
        <f t="shared" si="21"/>
        <v>0</v>
      </c>
      <c r="DO70" s="279">
        <v>0</v>
      </c>
      <c r="DP70" s="280">
        <v>0</v>
      </c>
      <c r="DQ70" s="286">
        <v>0</v>
      </c>
      <c r="DR70" s="286">
        <v>0</v>
      </c>
      <c r="DS70" s="286">
        <v>0</v>
      </c>
      <c r="DT70" s="286">
        <v>0</v>
      </c>
      <c r="DU70" s="286">
        <v>0</v>
      </c>
      <c r="DV70" s="286">
        <v>0</v>
      </c>
      <c r="DW70" s="286">
        <v>0</v>
      </c>
      <c r="DX70" s="274">
        <f t="shared" si="22"/>
        <v>0</v>
      </c>
      <c r="DY70" s="276">
        <f t="shared" si="23"/>
        <v>0</v>
      </c>
      <c r="DZ70" s="279">
        <v>0</v>
      </c>
      <c r="EA70" s="280">
        <v>0</v>
      </c>
      <c r="EB70" s="286">
        <v>0</v>
      </c>
      <c r="EC70" s="286">
        <v>0</v>
      </c>
      <c r="ED70" s="286">
        <v>0</v>
      </c>
      <c r="EE70" s="286">
        <v>0</v>
      </c>
      <c r="EF70" s="286">
        <v>0</v>
      </c>
      <c r="EG70" s="286">
        <v>0</v>
      </c>
      <c r="EH70" s="286">
        <v>0</v>
      </c>
      <c r="EI70" s="274">
        <f t="shared" si="24"/>
        <v>0</v>
      </c>
      <c r="EJ70" s="275">
        <f t="shared" si="25"/>
        <v>0</v>
      </c>
      <c r="EK70" s="279">
        <v>0</v>
      </c>
      <c r="EL70" s="280">
        <v>0</v>
      </c>
      <c r="EM70" s="286">
        <v>0</v>
      </c>
      <c r="EN70" s="286">
        <v>0</v>
      </c>
      <c r="EO70" s="286">
        <v>0</v>
      </c>
      <c r="EP70" s="286">
        <v>0</v>
      </c>
      <c r="EQ70" s="286">
        <v>0</v>
      </c>
      <c r="ER70" s="286">
        <v>0</v>
      </c>
      <c r="ES70" s="286">
        <v>0</v>
      </c>
      <c r="ET70" s="274">
        <f t="shared" si="26"/>
        <v>0</v>
      </c>
      <c r="EU70" s="276">
        <f t="shared" si="27"/>
        <v>0</v>
      </c>
    </row>
    <row r="71" spans="1:151" ht="16.5" thickTop="1" thickBot="1" x14ac:dyDescent="0.3">
      <c r="A71" s="279">
        <v>60</v>
      </c>
      <c r="B71" s="280">
        <v>734914</v>
      </c>
      <c r="C71" s="281" t="s">
        <v>152</v>
      </c>
      <c r="D71" s="281" t="s">
        <v>153</v>
      </c>
      <c r="E71" s="282">
        <v>24.5</v>
      </c>
      <c r="F71" s="283">
        <v>49</v>
      </c>
      <c r="G71" s="268">
        <v>1</v>
      </c>
      <c r="H71" s="269">
        <v>0</v>
      </c>
      <c r="I71" s="269">
        <v>0</v>
      </c>
      <c r="J71" s="269">
        <v>0</v>
      </c>
      <c r="K71" s="268">
        <v>0</v>
      </c>
      <c r="L71" s="269">
        <v>0</v>
      </c>
      <c r="M71" s="269">
        <v>0</v>
      </c>
      <c r="N71" s="269">
        <v>0</v>
      </c>
      <c r="O71" s="269">
        <v>0</v>
      </c>
      <c r="P71" s="269">
        <f t="shared" si="0"/>
        <v>1</v>
      </c>
      <c r="Q71" s="270">
        <f t="shared" si="2"/>
        <v>1</v>
      </c>
      <c r="R71" s="270">
        <f t="shared" si="1"/>
        <v>0</v>
      </c>
      <c r="S71" s="271">
        <f t="shared" si="3"/>
        <v>0.1111111111111111</v>
      </c>
      <c r="T71" s="284">
        <v>0</v>
      </c>
      <c r="U71" s="280">
        <v>0</v>
      </c>
      <c r="V71" s="285">
        <v>0</v>
      </c>
      <c r="W71" s="285">
        <v>0</v>
      </c>
      <c r="X71" s="285">
        <v>0</v>
      </c>
      <c r="Y71" s="285">
        <v>0</v>
      </c>
      <c r="Z71" s="286">
        <v>0</v>
      </c>
      <c r="AA71" s="286">
        <v>0</v>
      </c>
      <c r="AB71" s="286">
        <v>0</v>
      </c>
      <c r="AC71" s="274">
        <f t="shared" si="4"/>
        <v>0</v>
      </c>
      <c r="AD71" s="275">
        <f t="shared" si="5"/>
        <v>0</v>
      </c>
      <c r="AE71" s="279">
        <v>0</v>
      </c>
      <c r="AF71" s="280">
        <v>0</v>
      </c>
      <c r="AG71" s="286">
        <v>0</v>
      </c>
      <c r="AH71" s="286">
        <v>0</v>
      </c>
      <c r="AI71" s="286">
        <v>0</v>
      </c>
      <c r="AJ71" s="286">
        <v>0</v>
      </c>
      <c r="AK71" s="286">
        <v>0</v>
      </c>
      <c r="AL71" s="286">
        <v>0</v>
      </c>
      <c r="AM71" s="286">
        <v>0</v>
      </c>
      <c r="AN71" s="274">
        <f t="shared" si="6"/>
        <v>0</v>
      </c>
      <c r="AO71" s="276">
        <f t="shared" si="7"/>
        <v>0</v>
      </c>
      <c r="AP71" s="279">
        <v>0</v>
      </c>
      <c r="AQ71" s="280">
        <v>0</v>
      </c>
      <c r="AR71" s="286">
        <v>0</v>
      </c>
      <c r="AS71" s="286">
        <v>0</v>
      </c>
      <c r="AT71" s="286">
        <v>0</v>
      </c>
      <c r="AU71" s="286">
        <v>0</v>
      </c>
      <c r="AV71" s="286">
        <v>0</v>
      </c>
      <c r="AW71" s="286">
        <v>0</v>
      </c>
      <c r="AX71" s="286">
        <v>0</v>
      </c>
      <c r="AY71" s="274">
        <f t="shared" si="8"/>
        <v>0</v>
      </c>
      <c r="AZ71" s="276">
        <f t="shared" si="9"/>
        <v>0</v>
      </c>
      <c r="BA71" s="287">
        <v>0</v>
      </c>
      <c r="BB71" s="280">
        <v>0</v>
      </c>
      <c r="BC71" s="286">
        <v>0</v>
      </c>
      <c r="BD71" s="286">
        <v>0</v>
      </c>
      <c r="BE71" s="286">
        <v>0</v>
      </c>
      <c r="BF71" s="286">
        <v>0</v>
      </c>
      <c r="BG71" s="286">
        <v>0</v>
      </c>
      <c r="BH71" s="286">
        <v>0</v>
      </c>
      <c r="BI71" s="286">
        <v>0</v>
      </c>
      <c r="BJ71" s="274">
        <f t="shared" si="10"/>
        <v>0</v>
      </c>
      <c r="BK71" s="275">
        <f t="shared" si="28"/>
        <v>0</v>
      </c>
      <c r="BL71" s="279">
        <v>0</v>
      </c>
      <c r="BM71" s="280">
        <v>0</v>
      </c>
      <c r="BN71" s="286">
        <v>0</v>
      </c>
      <c r="BO71" s="286">
        <v>0</v>
      </c>
      <c r="BP71" s="286">
        <v>0</v>
      </c>
      <c r="BQ71" s="286">
        <v>0</v>
      </c>
      <c r="BR71" s="286">
        <v>0</v>
      </c>
      <c r="BS71" s="286">
        <v>0</v>
      </c>
      <c r="BT71" s="286">
        <v>0</v>
      </c>
      <c r="BU71" s="274">
        <f t="shared" si="12"/>
        <v>0</v>
      </c>
      <c r="BV71" s="276">
        <f t="shared" si="13"/>
        <v>0</v>
      </c>
      <c r="BW71" s="287">
        <v>0</v>
      </c>
      <c r="BX71" s="288">
        <v>0</v>
      </c>
      <c r="BY71" s="289">
        <v>0</v>
      </c>
      <c r="BZ71" s="289">
        <v>0</v>
      </c>
      <c r="CA71" s="289">
        <v>0</v>
      </c>
      <c r="CB71" s="289">
        <v>0</v>
      </c>
      <c r="CC71" s="289">
        <v>0</v>
      </c>
      <c r="CD71" s="289">
        <v>0</v>
      </c>
      <c r="CE71" s="289">
        <v>0</v>
      </c>
      <c r="CF71" s="274">
        <f t="shared" si="14"/>
        <v>0</v>
      </c>
      <c r="CG71" s="276">
        <f t="shared" si="15"/>
        <v>0</v>
      </c>
      <c r="CH71" s="279">
        <v>0</v>
      </c>
      <c r="CI71" s="280">
        <v>0</v>
      </c>
      <c r="CJ71" s="286">
        <v>0</v>
      </c>
      <c r="CK71" s="286">
        <v>0</v>
      </c>
      <c r="CL71" s="286">
        <v>0</v>
      </c>
      <c r="CM71" s="286">
        <v>0</v>
      </c>
      <c r="CN71" s="286">
        <v>0</v>
      </c>
      <c r="CO71" s="286">
        <v>0</v>
      </c>
      <c r="CP71" s="286">
        <v>0</v>
      </c>
      <c r="CQ71" s="274">
        <f t="shared" si="16"/>
        <v>0</v>
      </c>
      <c r="CR71" s="276">
        <f t="shared" si="17"/>
        <v>0</v>
      </c>
      <c r="CS71" s="284">
        <v>0</v>
      </c>
      <c r="CT71" s="280">
        <v>0</v>
      </c>
      <c r="CU71" s="286">
        <v>0</v>
      </c>
      <c r="CV71" s="286">
        <v>0</v>
      </c>
      <c r="CW71" s="286">
        <v>0</v>
      </c>
      <c r="CX71" s="286">
        <v>0</v>
      </c>
      <c r="CY71" s="286">
        <v>0</v>
      </c>
      <c r="CZ71" s="286">
        <v>0</v>
      </c>
      <c r="DA71" s="286">
        <v>0</v>
      </c>
      <c r="DB71" s="274">
        <f t="shared" si="18"/>
        <v>0</v>
      </c>
      <c r="DC71" s="275">
        <f t="shared" si="19"/>
        <v>0</v>
      </c>
      <c r="DD71" s="279">
        <v>0</v>
      </c>
      <c r="DE71" s="280">
        <v>0</v>
      </c>
      <c r="DF71" s="286">
        <v>0</v>
      </c>
      <c r="DG71" s="286">
        <v>0</v>
      </c>
      <c r="DH71" s="286">
        <v>0</v>
      </c>
      <c r="DI71" s="286">
        <v>0</v>
      </c>
      <c r="DJ71" s="286">
        <v>0</v>
      </c>
      <c r="DK71" s="286">
        <v>0</v>
      </c>
      <c r="DL71" s="286">
        <v>0</v>
      </c>
      <c r="DM71" s="274">
        <f t="shared" si="20"/>
        <v>0</v>
      </c>
      <c r="DN71" s="276">
        <f t="shared" si="21"/>
        <v>0</v>
      </c>
      <c r="DO71" s="279">
        <v>0</v>
      </c>
      <c r="DP71" s="280">
        <v>0</v>
      </c>
      <c r="DQ71" s="286">
        <v>0</v>
      </c>
      <c r="DR71" s="286">
        <v>0</v>
      </c>
      <c r="DS71" s="286">
        <v>0</v>
      </c>
      <c r="DT71" s="286">
        <v>0</v>
      </c>
      <c r="DU71" s="286">
        <v>0</v>
      </c>
      <c r="DV71" s="286">
        <v>0</v>
      </c>
      <c r="DW71" s="286">
        <v>0</v>
      </c>
      <c r="DX71" s="274">
        <f t="shared" si="22"/>
        <v>0</v>
      </c>
      <c r="DY71" s="276">
        <f t="shared" si="23"/>
        <v>0</v>
      </c>
      <c r="DZ71" s="279">
        <v>0</v>
      </c>
      <c r="EA71" s="280">
        <v>0</v>
      </c>
      <c r="EB71" s="286">
        <v>0</v>
      </c>
      <c r="EC71" s="286">
        <v>0</v>
      </c>
      <c r="ED71" s="286">
        <v>0</v>
      </c>
      <c r="EE71" s="286">
        <v>0</v>
      </c>
      <c r="EF71" s="286">
        <v>0</v>
      </c>
      <c r="EG71" s="286">
        <v>0</v>
      </c>
      <c r="EH71" s="286">
        <v>0</v>
      </c>
      <c r="EI71" s="274">
        <f t="shared" si="24"/>
        <v>0</v>
      </c>
      <c r="EJ71" s="275">
        <f t="shared" si="25"/>
        <v>0</v>
      </c>
      <c r="EK71" s="279">
        <v>1</v>
      </c>
      <c r="EL71" s="280">
        <v>0</v>
      </c>
      <c r="EM71" s="286">
        <v>0</v>
      </c>
      <c r="EN71" s="286">
        <v>0</v>
      </c>
      <c r="EO71" s="286">
        <v>0</v>
      </c>
      <c r="EP71" s="286">
        <v>0</v>
      </c>
      <c r="EQ71" s="286">
        <v>0</v>
      </c>
      <c r="ER71" s="286">
        <v>0</v>
      </c>
      <c r="ES71" s="286">
        <v>0</v>
      </c>
      <c r="ET71" s="274">
        <f t="shared" si="26"/>
        <v>1</v>
      </c>
      <c r="EU71" s="276">
        <f t="shared" si="27"/>
        <v>0.1111111111111111</v>
      </c>
    </row>
    <row r="72" spans="1:151" ht="16.5" thickTop="1" thickBot="1" x14ac:dyDescent="0.3">
      <c r="A72" s="279">
        <v>61</v>
      </c>
      <c r="B72" s="280">
        <v>734915</v>
      </c>
      <c r="C72" s="281" t="s">
        <v>154</v>
      </c>
      <c r="D72" s="281" t="s">
        <v>155</v>
      </c>
      <c r="E72" s="282">
        <v>24.5</v>
      </c>
      <c r="F72" s="283">
        <v>49</v>
      </c>
      <c r="G72" s="268">
        <v>1</v>
      </c>
      <c r="H72" s="269">
        <v>0</v>
      </c>
      <c r="I72" s="269">
        <v>0</v>
      </c>
      <c r="J72" s="269">
        <v>0</v>
      </c>
      <c r="K72" s="268">
        <v>0</v>
      </c>
      <c r="L72" s="269">
        <v>0</v>
      </c>
      <c r="M72" s="269">
        <v>0</v>
      </c>
      <c r="N72" s="269">
        <v>0</v>
      </c>
      <c r="O72" s="269">
        <v>0</v>
      </c>
      <c r="P72" s="269">
        <f t="shared" si="0"/>
        <v>1</v>
      </c>
      <c r="Q72" s="270">
        <f t="shared" si="2"/>
        <v>1</v>
      </c>
      <c r="R72" s="270">
        <f t="shared" si="1"/>
        <v>0</v>
      </c>
      <c r="S72" s="271">
        <f t="shared" si="3"/>
        <v>0.1111111111111111</v>
      </c>
      <c r="T72" s="284">
        <v>0</v>
      </c>
      <c r="U72" s="280">
        <v>0</v>
      </c>
      <c r="V72" s="285">
        <v>0</v>
      </c>
      <c r="W72" s="285">
        <v>0</v>
      </c>
      <c r="X72" s="285">
        <v>0</v>
      </c>
      <c r="Y72" s="285">
        <v>0</v>
      </c>
      <c r="Z72" s="286">
        <v>0</v>
      </c>
      <c r="AA72" s="286">
        <v>0</v>
      </c>
      <c r="AB72" s="286">
        <v>0</v>
      </c>
      <c r="AC72" s="274">
        <f t="shared" si="4"/>
        <v>0</v>
      </c>
      <c r="AD72" s="275">
        <f t="shared" si="5"/>
        <v>0</v>
      </c>
      <c r="AE72" s="279">
        <v>0</v>
      </c>
      <c r="AF72" s="280">
        <v>0</v>
      </c>
      <c r="AG72" s="286">
        <v>0</v>
      </c>
      <c r="AH72" s="286">
        <v>0</v>
      </c>
      <c r="AI72" s="286">
        <v>0</v>
      </c>
      <c r="AJ72" s="286">
        <v>0</v>
      </c>
      <c r="AK72" s="286">
        <v>0</v>
      </c>
      <c r="AL72" s="286">
        <v>0</v>
      </c>
      <c r="AM72" s="286">
        <v>0</v>
      </c>
      <c r="AN72" s="274">
        <f t="shared" si="6"/>
        <v>0</v>
      </c>
      <c r="AO72" s="276">
        <f t="shared" si="7"/>
        <v>0</v>
      </c>
      <c r="AP72" s="279">
        <v>0</v>
      </c>
      <c r="AQ72" s="280">
        <v>0</v>
      </c>
      <c r="AR72" s="286">
        <v>0</v>
      </c>
      <c r="AS72" s="286">
        <v>0</v>
      </c>
      <c r="AT72" s="286">
        <v>0</v>
      </c>
      <c r="AU72" s="286">
        <v>0</v>
      </c>
      <c r="AV72" s="286">
        <v>0</v>
      </c>
      <c r="AW72" s="286">
        <v>0</v>
      </c>
      <c r="AX72" s="286">
        <v>0</v>
      </c>
      <c r="AY72" s="274">
        <f t="shared" si="8"/>
        <v>0</v>
      </c>
      <c r="AZ72" s="276">
        <f t="shared" si="9"/>
        <v>0</v>
      </c>
      <c r="BA72" s="287">
        <v>0</v>
      </c>
      <c r="BB72" s="280">
        <v>0</v>
      </c>
      <c r="BC72" s="286">
        <v>0</v>
      </c>
      <c r="BD72" s="286">
        <v>0</v>
      </c>
      <c r="BE72" s="286">
        <v>0</v>
      </c>
      <c r="BF72" s="286">
        <v>0</v>
      </c>
      <c r="BG72" s="286">
        <v>0</v>
      </c>
      <c r="BH72" s="286">
        <v>0</v>
      </c>
      <c r="BI72" s="286">
        <v>0</v>
      </c>
      <c r="BJ72" s="274">
        <f t="shared" si="10"/>
        <v>0</v>
      </c>
      <c r="BK72" s="275">
        <f t="shared" si="28"/>
        <v>0</v>
      </c>
      <c r="BL72" s="279">
        <v>1</v>
      </c>
      <c r="BM72" s="280">
        <v>0</v>
      </c>
      <c r="BN72" s="286">
        <v>0</v>
      </c>
      <c r="BO72" s="286">
        <v>0</v>
      </c>
      <c r="BP72" s="286">
        <v>0</v>
      </c>
      <c r="BQ72" s="286">
        <v>0</v>
      </c>
      <c r="BR72" s="286">
        <v>0</v>
      </c>
      <c r="BS72" s="286">
        <v>0</v>
      </c>
      <c r="BT72" s="286">
        <v>0</v>
      </c>
      <c r="BU72" s="274">
        <f t="shared" si="12"/>
        <v>0</v>
      </c>
      <c r="BV72" s="276">
        <f t="shared" si="13"/>
        <v>0.1111111111111111</v>
      </c>
      <c r="BW72" s="287">
        <v>0</v>
      </c>
      <c r="BX72" s="288">
        <v>0</v>
      </c>
      <c r="BY72" s="289">
        <v>0</v>
      </c>
      <c r="BZ72" s="289">
        <v>0</v>
      </c>
      <c r="CA72" s="289">
        <v>0</v>
      </c>
      <c r="CB72" s="289">
        <v>0</v>
      </c>
      <c r="CC72" s="289">
        <v>0</v>
      </c>
      <c r="CD72" s="289">
        <v>0</v>
      </c>
      <c r="CE72" s="289">
        <v>0</v>
      </c>
      <c r="CF72" s="274">
        <f t="shared" si="14"/>
        <v>0</v>
      </c>
      <c r="CG72" s="276">
        <f t="shared" si="15"/>
        <v>0</v>
      </c>
      <c r="CH72" s="279">
        <v>0</v>
      </c>
      <c r="CI72" s="280">
        <v>0</v>
      </c>
      <c r="CJ72" s="286">
        <v>0</v>
      </c>
      <c r="CK72" s="286">
        <v>0</v>
      </c>
      <c r="CL72" s="286">
        <v>0</v>
      </c>
      <c r="CM72" s="286">
        <v>0</v>
      </c>
      <c r="CN72" s="286">
        <v>0</v>
      </c>
      <c r="CO72" s="286">
        <v>0</v>
      </c>
      <c r="CP72" s="286">
        <v>0</v>
      </c>
      <c r="CQ72" s="274">
        <f t="shared" si="16"/>
        <v>0</v>
      </c>
      <c r="CR72" s="276">
        <f t="shared" si="17"/>
        <v>0</v>
      </c>
      <c r="CS72" s="284">
        <v>0</v>
      </c>
      <c r="CT72" s="280">
        <v>0</v>
      </c>
      <c r="CU72" s="286">
        <v>0</v>
      </c>
      <c r="CV72" s="286">
        <v>0</v>
      </c>
      <c r="CW72" s="286">
        <v>0</v>
      </c>
      <c r="CX72" s="286">
        <v>0</v>
      </c>
      <c r="CY72" s="286">
        <v>0</v>
      </c>
      <c r="CZ72" s="286">
        <v>0</v>
      </c>
      <c r="DA72" s="286">
        <v>0</v>
      </c>
      <c r="DB72" s="274">
        <f t="shared" si="18"/>
        <v>0</v>
      </c>
      <c r="DC72" s="275">
        <f t="shared" si="19"/>
        <v>0</v>
      </c>
      <c r="DD72" s="279">
        <v>0</v>
      </c>
      <c r="DE72" s="280">
        <v>0</v>
      </c>
      <c r="DF72" s="286">
        <v>0</v>
      </c>
      <c r="DG72" s="286">
        <v>0</v>
      </c>
      <c r="DH72" s="286">
        <v>0</v>
      </c>
      <c r="DI72" s="286">
        <v>0</v>
      </c>
      <c r="DJ72" s="286">
        <v>0</v>
      </c>
      <c r="DK72" s="286">
        <v>0</v>
      </c>
      <c r="DL72" s="286">
        <v>0</v>
      </c>
      <c r="DM72" s="274">
        <f t="shared" si="20"/>
        <v>0</v>
      </c>
      <c r="DN72" s="276">
        <f t="shared" si="21"/>
        <v>0</v>
      </c>
      <c r="DO72" s="279">
        <v>0</v>
      </c>
      <c r="DP72" s="280">
        <v>0</v>
      </c>
      <c r="DQ72" s="286">
        <v>0</v>
      </c>
      <c r="DR72" s="286">
        <v>0</v>
      </c>
      <c r="DS72" s="286">
        <v>0</v>
      </c>
      <c r="DT72" s="286">
        <v>0</v>
      </c>
      <c r="DU72" s="286">
        <v>0</v>
      </c>
      <c r="DV72" s="286">
        <v>0</v>
      </c>
      <c r="DW72" s="286">
        <v>0</v>
      </c>
      <c r="DX72" s="274">
        <f t="shared" si="22"/>
        <v>0</v>
      </c>
      <c r="DY72" s="276">
        <f t="shared" si="23"/>
        <v>0</v>
      </c>
      <c r="DZ72" s="279">
        <v>0</v>
      </c>
      <c r="EA72" s="280">
        <v>0</v>
      </c>
      <c r="EB72" s="286">
        <v>0</v>
      </c>
      <c r="EC72" s="286">
        <v>0</v>
      </c>
      <c r="ED72" s="286">
        <v>0</v>
      </c>
      <c r="EE72" s="286">
        <v>0</v>
      </c>
      <c r="EF72" s="286">
        <v>0</v>
      </c>
      <c r="EG72" s="286">
        <v>0</v>
      </c>
      <c r="EH72" s="286">
        <v>0</v>
      </c>
      <c r="EI72" s="274">
        <f t="shared" si="24"/>
        <v>0</v>
      </c>
      <c r="EJ72" s="275">
        <f t="shared" si="25"/>
        <v>0</v>
      </c>
      <c r="EK72" s="279">
        <v>0</v>
      </c>
      <c r="EL72" s="280">
        <v>0</v>
      </c>
      <c r="EM72" s="286">
        <v>0</v>
      </c>
      <c r="EN72" s="286">
        <v>0</v>
      </c>
      <c r="EO72" s="286">
        <v>0</v>
      </c>
      <c r="EP72" s="286">
        <v>0</v>
      </c>
      <c r="EQ72" s="286">
        <v>0</v>
      </c>
      <c r="ER72" s="286">
        <v>0</v>
      </c>
      <c r="ES72" s="286">
        <v>0</v>
      </c>
      <c r="ET72" s="274">
        <f t="shared" si="26"/>
        <v>0</v>
      </c>
      <c r="EU72" s="276">
        <f t="shared" si="27"/>
        <v>0</v>
      </c>
    </row>
    <row r="73" spans="1:151" ht="16.5" thickTop="1" thickBot="1" x14ac:dyDescent="0.3">
      <c r="A73" s="279">
        <v>62</v>
      </c>
      <c r="B73" s="280">
        <v>734916</v>
      </c>
      <c r="C73" s="281" t="s">
        <v>156</v>
      </c>
      <c r="D73" s="281" t="s">
        <v>157</v>
      </c>
      <c r="E73" s="282">
        <v>29.5</v>
      </c>
      <c r="F73" s="283">
        <v>59</v>
      </c>
      <c r="G73" s="268">
        <v>2</v>
      </c>
      <c r="H73" s="269">
        <v>2</v>
      </c>
      <c r="I73" s="269">
        <v>1</v>
      </c>
      <c r="J73" s="269">
        <v>1</v>
      </c>
      <c r="K73" s="268">
        <v>-1</v>
      </c>
      <c r="L73" s="269">
        <v>0</v>
      </c>
      <c r="M73" s="269">
        <v>0</v>
      </c>
      <c r="N73" s="269">
        <v>0</v>
      </c>
      <c r="O73" s="269">
        <v>1</v>
      </c>
      <c r="P73" s="269">
        <f t="shared" si="0"/>
        <v>6</v>
      </c>
      <c r="Q73" s="270">
        <f t="shared" si="2"/>
        <v>5</v>
      </c>
      <c r="R73" s="270">
        <f t="shared" si="1"/>
        <v>1</v>
      </c>
      <c r="S73" s="271">
        <f t="shared" si="3"/>
        <v>0.66666666666666663</v>
      </c>
      <c r="T73" s="284">
        <v>0</v>
      </c>
      <c r="U73" s="280">
        <v>0</v>
      </c>
      <c r="V73" s="285">
        <v>0</v>
      </c>
      <c r="W73" s="285">
        <v>0</v>
      </c>
      <c r="X73" s="285">
        <v>0</v>
      </c>
      <c r="Y73" s="285">
        <v>0</v>
      </c>
      <c r="Z73" s="286">
        <v>0</v>
      </c>
      <c r="AA73" s="286">
        <v>0</v>
      </c>
      <c r="AB73" s="286">
        <v>0</v>
      </c>
      <c r="AC73" s="274">
        <f t="shared" si="4"/>
        <v>0</v>
      </c>
      <c r="AD73" s="275">
        <f t="shared" si="5"/>
        <v>0</v>
      </c>
      <c r="AE73" s="279">
        <v>0</v>
      </c>
      <c r="AF73" s="280">
        <v>1</v>
      </c>
      <c r="AG73" s="286">
        <v>0</v>
      </c>
      <c r="AH73" s="286">
        <v>0</v>
      </c>
      <c r="AI73" s="286">
        <v>0</v>
      </c>
      <c r="AJ73" s="286">
        <v>0</v>
      </c>
      <c r="AK73" s="286">
        <v>0</v>
      </c>
      <c r="AL73" s="286">
        <v>0</v>
      </c>
      <c r="AM73" s="286">
        <v>1</v>
      </c>
      <c r="AN73" s="274">
        <f t="shared" si="6"/>
        <v>2</v>
      </c>
      <c r="AO73" s="276">
        <f t="shared" si="7"/>
        <v>0.22222222222222221</v>
      </c>
      <c r="AP73" s="279">
        <v>0</v>
      </c>
      <c r="AQ73" s="280">
        <v>0</v>
      </c>
      <c r="AR73" s="286">
        <v>0</v>
      </c>
      <c r="AS73" s="286">
        <v>0</v>
      </c>
      <c r="AT73" s="286">
        <v>0</v>
      </c>
      <c r="AU73" s="286">
        <v>0</v>
      </c>
      <c r="AV73" s="286">
        <v>0</v>
      </c>
      <c r="AW73" s="286">
        <v>0</v>
      </c>
      <c r="AX73" s="286">
        <v>0</v>
      </c>
      <c r="AY73" s="274">
        <f t="shared" si="8"/>
        <v>0</v>
      </c>
      <c r="AZ73" s="276">
        <f t="shared" si="9"/>
        <v>0</v>
      </c>
      <c r="BA73" s="287">
        <v>1</v>
      </c>
      <c r="BB73" s="280">
        <v>0</v>
      </c>
      <c r="BC73" s="286">
        <v>0</v>
      </c>
      <c r="BD73" s="286">
        <v>1</v>
      </c>
      <c r="BE73" s="286">
        <v>-1</v>
      </c>
      <c r="BF73" s="286">
        <v>0</v>
      </c>
      <c r="BG73" s="286">
        <v>0</v>
      </c>
      <c r="BH73" s="286">
        <v>0</v>
      </c>
      <c r="BI73" s="286">
        <v>0</v>
      </c>
      <c r="BJ73" s="274">
        <f t="shared" si="10"/>
        <v>1</v>
      </c>
      <c r="BK73" s="275">
        <f t="shared" si="28"/>
        <v>0.125</v>
      </c>
      <c r="BL73" s="279">
        <v>0</v>
      </c>
      <c r="BM73" s="280">
        <v>0</v>
      </c>
      <c r="BN73" s="286">
        <v>0</v>
      </c>
      <c r="BO73" s="286">
        <v>0</v>
      </c>
      <c r="BP73" s="286">
        <v>0</v>
      </c>
      <c r="BQ73" s="286">
        <v>0</v>
      </c>
      <c r="BR73" s="286">
        <v>0</v>
      </c>
      <c r="BS73" s="286">
        <v>0</v>
      </c>
      <c r="BT73" s="286">
        <v>0</v>
      </c>
      <c r="BU73" s="274">
        <f t="shared" si="12"/>
        <v>0</v>
      </c>
      <c r="BV73" s="276">
        <f t="shared" si="13"/>
        <v>0</v>
      </c>
      <c r="BW73" s="287">
        <v>0</v>
      </c>
      <c r="BX73" s="288">
        <v>1</v>
      </c>
      <c r="BY73" s="289">
        <v>0</v>
      </c>
      <c r="BZ73" s="289">
        <v>0</v>
      </c>
      <c r="CA73" s="289">
        <v>0</v>
      </c>
      <c r="CB73" s="289">
        <v>0</v>
      </c>
      <c r="CC73" s="289">
        <v>0</v>
      </c>
      <c r="CD73" s="289">
        <v>0</v>
      </c>
      <c r="CE73" s="289">
        <v>0</v>
      </c>
      <c r="CF73" s="274">
        <f t="shared" si="14"/>
        <v>1</v>
      </c>
      <c r="CG73" s="276">
        <f t="shared" si="15"/>
        <v>0.1111111111111111</v>
      </c>
      <c r="CH73" s="279">
        <v>0</v>
      </c>
      <c r="CI73" s="280">
        <v>0</v>
      </c>
      <c r="CJ73" s="286">
        <v>1</v>
      </c>
      <c r="CK73" s="286">
        <v>0</v>
      </c>
      <c r="CL73" s="286">
        <v>0</v>
      </c>
      <c r="CM73" s="286">
        <v>0</v>
      </c>
      <c r="CN73" s="286">
        <v>0</v>
      </c>
      <c r="CO73" s="286">
        <v>0</v>
      </c>
      <c r="CP73" s="286">
        <v>0</v>
      </c>
      <c r="CQ73" s="274">
        <f t="shared" si="16"/>
        <v>1</v>
      </c>
      <c r="CR73" s="276">
        <f t="shared" si="17"/>
        <v>0.1111111111111111</v>
      </c>
      <c r="CS73" s="284">
        <v>0</v>
      </c>
      <c r="CT73" s="280">
        <v>0</v>
      </c>
      <c r="CU73" s="286">
        <v>0</v>
      </c>
      <c r="CV73" s="286">
        <v>0</v>
      </c>
      <c r="CW73" s="286">
        <v>0</v>
      </c>
      <c r="CX73" s="286">
        <v>0</v>
      </c>
      <c r="CY73" s="286">
        <v>0</v>
      </c>
      <c r="CZ73" s="286">
        <v>0</v>
      </c>
      <c r="DA73" s="286">
        <v>0</v>
      </c>
      <c r="DB73" s="274">
        <f t="shared" si="18"/>
        <v>0</v>
      </c>
      <c r="DC73" s="275">
        <f t="shared" si="19"/>
        <v>0</v>
      </c>
      <c r="DD73" s="279">
        <v>0</v>
      </c>
      <c r="DE73" s="280">
        <v>0</v>
      </c>
      <c r="DF73" s="286">
        <v>0</v>
      </c>
      <c r="DG73" s="286">
        <v>0</v>
      </c>
      <c r="DH73" s="286">
        <v>0</v>
      </c>
      <c r="DI73" s="286">
        <v>0</v>
      </c>
      <c r="DJ73" s="286">
        <v>0</v>
      </c>
      <c r="DK73" s="286">
        <v>0</v>
      </c>
      <c r="DL73" s="286">
        <v>0</v>
      </c>
      <c r="DM73" s="274">
        <f t="shared" si="20"/>
        <v>0</v>
      </c>
      <c r="DN73" s="276">
        <f t="shared" si="21"/>
        <v>0</v>
      </c>
      <c r="DO73" s="279">
        <v>0</v>
      </c>
      <c r="DP73" s="280">
        <v>0</v>
      </c>
      <c r="DQ73" s="286">
        <v>0</v>
      </c>
      <c r="DR73" s="286">
        <v>0</v>
      </c>
      <c r="DS73" s="286">
        <v>0</v>
      </c>
      <c r="DT73" s="286">
        <v>0</v>
      </c>
      <c r="DU73" s="286">
        <v>0</v>
      </c>
      <c r="DV73" s="286">
        <v>0</v>
      </c>
      <c r="DW73" s="286">
        <v>0</v>
      </c>
      <c r="DX73" s="274">
        <f t="shared" si="22"/>
        <v>0</v>
      </c>
      <c r="DY73" s="276">
        <f t="shared" si="23"/>
        <v>0</v>
      </c>
      <c r="DZ73" s="279">
        <v>1</v>
      </c>
      <c r="EA73" s="280">
        <v>0</v>
      </c>
      <c r="EB73" s="286">
        <v>0</v>
      </c>
      <c r="EC73" s="286">
        <v>0</v>
      </c>
      <c r="ED73" s="286">
        <v>0</v>
      </c>
      <c r="EE73" s="286">
        <v>0</v>
      </c>
      <c r="EF73" s="286">
        <v>0</v>
      </c>
      <c r="EG73" s="286">
        <v>0</v>
      </c>
      <c r="EH73" s="286">
        <v>0</v>
      </c>
      <c r="EI73" s="274">
        <f t="shared" si="24"/>
        <v>1</v>
      </c>
      <c r="EJ73" s="275">
        <f t="shared" si="25"/>
        <v>0.1111111111111111</v>
      </c>
      <c r="EK73" s="279">
        <v>0</v>
      </c>
      <c r="EL73" s="280">
        <v>0</v>
      </c>
      <c r="EM73" s="286">
        <v>0</v>
      </c>
      <c r="EN73" s="286">
        <v>0</v>
      </c>
      <c r="EO73" s="286">
        <v>0</v>
      </c>
      <c r="EP73" s="286">
        <v>0</v>
      </c>
      <c r="EQ73" s="286">
        <v>0</v>
      </c>
      <c r="ER73" s="286">
        <v>0</v>
      </c>
      <c r="ES73" s="286">
        <v>0</v>
      </c>
      <c r="ET73" s="274">
        <f t="shared" si="26"/>
        <v>0</v>
      </c>
      <c r="EU73" s="276">
        <f t="shared" si="27"/>
        <v>0</v>
      </c>
    </row>
    <row r="74" spans="1:151" ht="16.5" thickTop="1" thickBot="1" x14ac:dyDescent="0.3">
      <c r="A74" s="279">
        <v>63</v>
      </c>
      <c r="B74" s="280">
        <v>734917</v>
      </c>
      <c r="C74" s="281" t="s">
        <v>158</v>
      </c>
      <c r="D74" s="281" t="s">
        <v>159</v>
      </c>
      <c r="E74" s="282">
        <v>29.5</v>
      </c>
      <c r="F74" s="283">
        <v>59</v>
      </c>
      <c r="G74" s="268">
        <v>2</v>
      </c>
      <c r="H74" s="269">
        <v>0</v>
      </c>
      <c r="I74" s="269">
        <v>0</v>
      </c>
      <c r="J74" s="269">
        <v>0</v>
      </c>
      <c r="K74" s="268">
        <v>1</v>
      </c>
      <c r="L74" s="269">
        <v>0</v>
      </c>
      <c r="M74" s="269">
        <v>1</v>
      </c>
      <c r="N74" s="269">
        <v>0</v>
      </c>
      <c r="O74" s="269">
        <v>1</v>
      </c>
      <c r="P74" s="269">
        <f t="shared" si="0"/>
        <v>5</v>
      </c>
      <c r="Q74" s="270">
        <f t="shared" si="2"/>
        <v>3</v>
      </c>
      <c r="R74" s="270">
        <f t="shared" si="1"/>
        <v>2</v>
      </c>
      <c r="S74" s="271">
        <f t="shared" si="3"/>
        <v>0.55555555555555558</v>
      </c>
      <c r="T74" s="284">
        <v>0</v>
      </c>
      <c r="U74" s="280">
        <v>0</v>
      </c>
      <c r="V74" s="285">
        <v>0</v>
      </c>
      <c r="W74" s="285">
        <v>0</v>
      </c>
      <c r="X74" s="285">
        <v>0</v>
      </c>
      <c r="Y74" s="285">
        <v>0</v>
      </c>
      <c r="Z74" s="286">
        <v>0</v>
      </c>
      <c r="AA74" s="286">
        <v>0</v>
      </c>
      <c r="AB74" s="286">
        <v>0</v>
      </c>
      <c r="AC74" s="274">
        <f t="shared" si="4"/>
        <v>0</v>
      </c>
      <c r="AD74" s="275">
        <f t="shared" si="5"/>
        <v>0</v>
      </c>
      <c r="AE74" s="279">
        <v>0</v>
      </c>
      <c r="AF74" s="280">
        <v>0</v>
      </c>
      <c r="AG74" s="286">
        <v>0</v>
      </c>
      <c r="AH74" s="286">
        <v>0</v>
      </c>
      <c r="AI74" s="286">
        <v>0</v>
      </c>
      <c r="AJ74" s="286">
        <v>0</v>
      </c>
      <c r="AK74" s="286">
        <v>0</v>
      </c>
      <c r="AL74" s="286">
        <v>0</v>
      </c>
      <c r="AM74" s="286">
        <v>0</v>
      </c>
      <c r="AN74" s="274">
        <f t="shared" si="6"/>
        <v>0</v>
      </c>
      <c r="AO74" s="276">
        <f t="shared" si="7"/>
        <v>0</v>
      </c>
      <c r="AP74" s="279">
        <v>0</v>
      </c>
      <c r="AQ74" s="280">
        <v>0</v>
      </c>
      <c r="AR74" s="286">
        <v>0</v>
      </c>
      <c r="AS74" s="286">
        <v>0</v>
      </c>
      <c r="AT74" s="286">
        <v>0</v>
      </c>
      <c r="AU74" s="286">
        <v>0</v>
      </c>
      <c r="AV74" s="286">
        <v>0</v>
      </c>
      <c r="AW74" s="286">
        <v>0</v>
      </c>
      <c r="AX74" s="286">
        <v>0</v>
      </c>
      <c r="AY74" s="274">
        <f t="shared" si="8"/>
        <v>0</v>
      </c>
      <c r="AZ74" s="276">
        <f t="shared" si="9"/>
        <v>0</v>
      </c>
      <c r="BA74" s="287">
        <v>0</v>
      </c>
      <c r="BB74" s="280">
        <v>0</v>
      </c>
      <c r="BC74" s="286">
        <v>0</v>
      </c>
      <c r="BD74" s="286">
        <v>0</v>
      </c>
      <c r="BE74" s="286">
        <v>0</v>
      </c>
      <c r="BF74" s="286">
        <v>0</v>
      </c>
      <c r="BG74" s="286">
        <v>0</v>
      </c>
      <c r="BH74" s="286">
        <v>0</v>
      </c>
      <c r="BI74" s="286">
        <v>0</v>
      </c>
      <c r="BJ74" s="274">
        <f t="shared" si="10"/>
        <v>0</v>
      </c>
      <c r="BK74" s="275">
        <f t="shared" si="28"/>
        <v>0</v>
      </c>
      <c r="BL74" s="279">
        <v>0</v>
      </c>
      <c r="BM74" s="280">
        <v>0</v>
      </c>
      <c r="BN74" s="286">
        <v>0</v>
      </c>
      <c r="BO74" s="286">
        <v>0</v>
      </c>
      <c r="BP74" s="286">
        <v>0</v>
      </c>
      <c r="BQ74" s="286">
        <v>0</v>
      </c>
      <c r="BR74" s="286">
        <v>0</v>
      </c>
      <c r="BS74" s="286">
        <v>0</v>
      </c>
      <c r="BT74" s="286">
        <v>0</v>
      </c>
      <c r="BU74" s="274">
        <f t="shared" si="12"/>
        <v>0</v>
      </c>
      <c r="BV74" s="276">
        <f t="shared" si="13"/>
        <v>0</v>
      </c>
      <c r="BW74" s="287">
        <v>1</v>
      </c>
      <c r="BX74" s="288">
        <v>0</v>
      </c>
      <c r="BY74" s="289">
        <v>0</v>
      </c>
      <c r="BZ74" s="289">
        <v>0</v>
      </c>
      <c r="CA74" s="289">
        <v>1</v>
      </c>
      <c r="CB74" s="289">
        <v>0</v>
      </c>
      <c r="CC74" s="289">
        <v>0</v>
      </c>
      <c r="CD74" s="289">
        <v>0</v>
      </c>
      <c r="CE74" s="289">
        <v>0</v>
      </c>
      <c r="CF74" s="274">
        <f t="shared" si="14"/>
        <v>2</v>
      </c>
      <c r="CG74" s="276">
        <f t="shared" si="15"/>
        <v>0.22222222222222221</v>
      </c>
      <c r="CH74" s="279">
        <v>0</v>
      </c>
      <c r="CI74" s="280">
        <v>0</v>
      </c>
      <c r="CJ74" s="286">
        <v>0</v>
      </c>
      <c r="CK74" s="286">
        <v>0</v>
      </c>
      <c r="CL74" s="286">
        <v>0</v>
      </c>
      <c r="CM74" s="286">
        <v>0</v>
      </c>
      <c r="CN74" s="286">
        <v>1</v>
      </c>
      <c r="CO74" s="286">
        <v>0</v>
      </c>
      <c r="CP74" s="286">
        <v>1</v>
      </c>
      <c r="CQ74" s="274">
        <f t="shared" si="16"/>
        <v>2</v>
      </c>
      <c r="CR74" s="276">
        <f t="shared" si="17"/>
        <v>0.22222222222222221</v>
      </c>
      <c r="CS74" s="284">
        <v>0</v>
      </c>
      <c r="CT74" s="280">
        <v>0</v>
      </c>
      <c r="CU74" s="286">
        <v>0</v>
      </c>
      <c r="CV74" s="286">
        <v>0</v>
      </c>
      <c r="CW74" s="286">
        <v>0</v>
      </c>
      <c r="CX74" s="286">
        <v>0</v>
      </c>
      <c r="CY74" s="286">
        <v>0</v>
      </c>
      <c r="CZ74" s="286">
        <v>0</v>
      </c>
      <c r="DA74" s="286">
        <v>0</v>
      </c>
      <c r="DB74" s="274">
        <f t="shared" si="18"/>
        <v>0</v>
      </c>
      <c r="DC74" s="275">
        <f t="shared" si="19"/>
        <v>0</v>
      </c>
      <c r="DD74" s="279">
        <v>0</v>
      </c>
      <c r="DE74" s="280">
        <v>0</v>
      </c>
      <c r="DF74" s="286">
        <v>0</v>
      </c>
      <c r="DG74" s="286">
        <v>0</v>
      </c>
      <c r="DH74" s="286">
        <v>0</v>
      </c>
      <c r="DI74" s="286">
        <v>0</v>
      </c>
      <c r="DJ74" s="286">
        <v>0</v>
      </c>
      <c r="DK74" s="286">
        <v>0</v>
      </c>
      <c r="DL74" s="286">
        <v>0</v>
      </c>
      <c r="DM74" s="274">
        <f t="shared" si="20"/>
        <v>0</v>
      </c>
      <c r="DN74" s="276">
        <f t="shared" si="21"/>
        <v>0</v>
      </c>
      <c r="DO74" s="279">
        <v>0</v>
      </c>
      <c r="DP74" s="280">
        <v>0</v>
      </c>
      <c r="DQ74" s="286">
        <v>0</v>
      </c>
      <c r="DR74" s="286">
        <v>0</v>
      </c>
      <c r="DS74" s="286">
        <v>0</v>
      </c>
      <c r="DT74" s="286">
        <v>0</v>
      </c>
      <c r="DU74" s="286">
        <v>0</v>
      </c>
      <c r="DV74" s="286">
        <v>0</v>
      </c>
      <c r="DW74" s="286">
        <v>0</v>
      </c>
      <c r="DX74" s="274">
        <f t="shared" si="22"/>
        <v>0</v>
      </c>
      <c r="DY74" s="276">
        <f t="shared" si="23"/>
        <v>0</v>
      </c>
      <c r="DZ74" s="279">
        <v>1</v>
      </c>
      <c r="EA74" s="280">
        <v>0</v>
      </c>
      <c r="EB74" s="286">
        <v>0</v>
      </c>
      <c r="EC74" s="286">
        <v>0</v>
      </c>
      <c r="ED74" s="286">
        <v>0</v>
      </c>
      <c r="EE74" s="286">
        <v>0</v>
      </c>
      <c r="EF74" s="286">
        <v>0</v>
      </c>
      <c r="EG74" s="286">
        <v>0</v>
      </c>
      <c r="EH74" s="286">
        <v>0</v>
      </c>
      <c r="EI74" s="274">
        <f t="shared" si="24"/>
        <v>1</v>
      </c>
      <c r="EJ74" s="275">
        <f t="shared" si="25"/>
        <v>0.1111111111111111</v>
      </c>
      <c r="EK74" s="279">
        <v>0</v>
      </c>
      <c r="EL74" s="280">
        <v>0</v>
      </c>
      <c r="EM74" s="286">
        <v>0</v>
      </c>
      <c r="EN74" s="286">
        <v>0</v>
      </c>
      <c r="EO74" s="286">
        <v>0</v>
      </c>
      <c r="EP74" s="286">
        <v>0</v>
      </c>
      <c r="EQ74" s="286">
        <v>0</v>
      </c>
      <c r="ER74" s="286">
        <v>0</v>
      </c>
      <c r="ES74" s="286">
        <v>0</v>
      </c>
      <c r="ET74" s="274">
        <f t="shared" si="26"/>
        <v>0</v>
      </c>
      <c r="EU74" s="276">
        <f t="shared" si="27"/>
        <v>0</v>
      </c>
    </row>
    <row r="75" spans="1:151" ht="16.5" thickTop="1" thickBot="1" x14ac:dyDescent="0.3">
      <c r="A75" s="279">
        <v>64</v>
      </c>
      <c r="B75" s="280">
        <v>734918</v>
      </c>
      <c r="C75" s="281" t="s">
        <v>160</v>
      </c>
      <c r="D75" s="281" t="s">
        <v>161</v>
      </c>
      <c r="E75" s="282">
        <v>44.5</v>
      </c>
      <c r="F75" s="283">
        <v>99</v>
      </c>
      <c r="G75" s="268">
        <v>1</v>
      </c>
      <c r="H75" s="269">
        <v>1</v>
      </c>
      <c r="I75" s="269">
        <v>0</v>
      </c>
      <c r="J75" s="269">
        <v>1</v>
      </c>
      <c r="K75" s="268">
        <v>0</v>
      </c>
      <c r="L75" s="269">
        <v>1</v>
      </c>
      <c r="M75" s="269">
        <v>0</v>
      </c>
      <c r="N75" s="269">
        <v>0</v>
      </c>
      <c r="O75" s="269">
        <v>0</v>
      </c>
      <c r="P75" s="269">
        <f t="shared" si="0"/>
        <v>4</v>
      </c>
      <c r="Q75" s="270">
        <f t="shared" si="2"/>
        <v>3</v>
      </c>
      <c r="R75" s="270">
        <f t="shared" si="1"/>
        <v>1</v>
      </c>
      <c r="S75" s="271">
        <f t="shared" si="3"/>
        <v>0.44444444444444442</v>
      </c>
      <c r="T75" s="284">
        <v>0</v>
      </c>
      <c r="U75" s="280">
        <v>0</v>
      </c>
      <c r="V75" s="285">
        <v>0</v>
      </c>
      <c r="W75" s="285">
        <v>0</v>
      </c>
      <c r="X75" s="285">
        <v>0</v>
      </c>
      <c r="Y75" s="285">
        <v>1</v>
      </c>
      <c r="Z75" s="286">
        <v>0</v>
      </c>
      <c r="AA75" s="286">
        <v>0</v>
      </c>
      <c r="AB75" s="286">
        <v>0</v>
      </c>
      <c r="AC75" s="274">
        <f t="shared" si="4"/>
        <v>1</v>
      </c>
      <c r="AD75" s="275">
        <f t="shared" si="5"/>
        <v>0.1111111111111111</v>
      </c>
      <c r="AE75" s="279">
        <v>0</v>
      </c>
      <c r="AF75" s="280">
        <v>0</v>
      </c>
      <c r="AG75" s="286">
        <v>0</v>
      </c>
      <c r="AH75" s="286">
        <v>0</v>
      </c>
      <c r="AI75" s="286">
        <v>0</v>
      </c>
      <c r="AJ75" s="286">
        <v>0</v>
      </c>
      <c r="AK75" s="286">
        <v>0</v>
      </c>
      <c r="AL75" s="286">
        <v>0</v>
      </c>
      <c r="AM75" s="286">
        <v>0</v>
      </c>
      <c r="AN75" s="274">
        <f t="shared" si="6"/>
        <v>0</v>
      </c>
      <c r="AO75" s="276">
        <f t="shared" si="7"/>
        <v>0</v>
      </c>
      <c r="AP75" s="279">
        <v>0</v>
      </c>
      <c r="AQ75" s="280">
        <v>0</v>
      </c>
      <c r="AR75" s="286">
        <v>0</v>
      </c>
      <c r="AS75" s="286">
        <v>0</v>
      </c>
      <c r="AT75" s="286">
        <v>0</v>
      </c>
      <c r="AU75" s="286">
        <v>0</v>
      </c>
      <c r="AV75" s="286">
        <v>0</v>
      </c>
      <c r="AW75" s="286">
        <v>0</v>
      </c>
      <c r="AX75" s="286">
        <v>0</v>
      </c>
      <c r="AY75" s="274">
        <f t="shared" si="8"/>
        <v>0</v>
      </c>
      <c r="AZ75" s="276">
        <f t="shared" si="9"/>
        <v>0</v>
      </c>
      <c r="BA75" s="287">
        <v>1</v>
      </c>
      <c r="BB75" s="280">
        <v>0</v>
      </c>
      <c r="BC75" s="286">
        <v>0</v>
      </c>
      <c r="BD75" s="286">
        <v>1</v>
      </c>
      <c r="BE75" s="286">
        <v>0</v>
      </c>
      <c r="BF75" s="286">
        <v>0</v>
      </c>
      <c r="BG75" s="286">
        <v>0</v>
      </c>
      <c r="BH75" s="286">
        <v>0</v>
      </c>
      <c r="BI75" s="286">
        <v>0</v>
      </c>
      <c r="BJ75" s="274">
        <f t="shared" si="10"/>
        <v>2</v>
      </c>
      <c r="BK75" s="275">
        <f t="shared" si="28"/>
        <v>0.25</v>
      </c>
      <c r="BL75" s="279">
        <v>0</v>
      </c>
      <c r="BM75" s="280">
        <v>0</v>
      </c>
      <c r="BN75" s="286">
        <v>0</v>
      </c>
      <c r="BO75" s="286">
        <v>0</v>
      </c>
      <c r="BP75" s="286">
        <v>0</v>
      </c>
      <c r="BQ75" s="286">
        <v>0</v>
      </c>
      <c r="BR75" s="286">
        <v>0</v>
      </c>
      <c r="BS75" s="286">
        <v>0</v>
      </c>
      <c r="BT75" s="286">
        <v>0</v>
      </c>
      <c r="BU75" s="274">
        <f t="shared" si="12"/>
        <v>0</v>
      </c>
      <c r="BV75" s="276">
        <f t="shared" si="13"/>
        <v>0</v>
      </c>
      <c r="BW75" s="287">
        <v>0</v>
      </c>
      <c r="BX75" s="288">
        <v>0</v>
      </c>
      <c r="BY75" s="289">
        <v>0</v>
      </c>
      <c r="BZ75" s="289">
        <v>0</v>
      </c>
      <c r="CA75" s="289">
        <v>0</v>
      </c>
      <c r="CB75" s="289">
        <v>0</v>
      </c>
      <c r="CC75" s="289">
        <v>0</v>
      </c>
      <c r="CD75" s="289">
        <v>0</v>
      </c>
      <c r="CE75" s="289">
        <v>0</v>
      </c>
      <c r="CF75" s="274">
        <f t="shared" si="14"/>
        <v>0</v>
      </c>
      <c r="CG75" s="276">
        <f t="shared" si="15"/>
        <v>0</v>
      </c>
      <c r="CH75" s="279">
        <v>0</v>
      </c>
      <c r="CI75" s="280">
        <v>0</v>
      </c>
      <c r="CJ75" s="286">
        <v>0</v>
      </c>
      <c r="CK75" s="286">
        <v>0</v>
      </c>
      <c r="CL75" s="286">
        <v>0</v>
      </c>
      <c r="CM75" s="286">
        <v>0</v>
      </c>
      <c r="CN75" s="286">
        <v>0</v>
      </c>
      <c r="CO75" s="286">
        <v>0</v>
      </c>
      <c r="CP75" s="286">
        <v>0</v>
      </c>
      <c r="CQ75" s="274">
        <f t="shared" si="16"/>
        <v>0</v>
      </c>
      <c r="CR75" s="276">
        <f t="shared" si="17"/>
        <v>0</v>
      </c>
      <c r="CS75" s="284">
        <v>0</v>
      </c>
      <c r="CT75" s="280">
        <v>0</v>
      </c>
      <c r="CU75" s="286">
        <v>0</v>
      </c>
      <c r="CV75" s="286">
        <v>0</v>
      </c>
      <c r="CW75" s="286">
        <v>0</v>
      </c>
      <c r="CX75" s="286">
        <v>0</v>
      </c>
      <c r="CY75" s="286">
        <v>0</v>
      </c>
      <c r="CZ75" s="286">
        <v>0</v>
      </c>
      <c r="DA75" s="286">
        <v>0</v>
      </c>
      <c r="DB75" s="274">
        <f t="shared" si="18"/>
        <v>0</v>
      </c>
      <c r="DC75" s="275">
        <f t="shared" si="19"/>
        <v>0</v>
      </c>
      <c r="DD75" s="279">
        <v>0</v>
      </c>
      <c r="DE75" s="280">
        <v>0</v>
      </c>
      <c r="DF75" s="286">
        <v>0</v>
      </c>
      <c r="DG75" s="286">
        <v>0</v>
      </c>
      <c r="DH75" s="286">
        <v>0</v>
      </c>
      <c r="DI75" s="286">
        <v>0</v>
      </c>
      <c r="DJ75" s="286">
        <v>0</v>
      </c>
      <c r="DK75" s="286">
        <v>0</v>
      </c>
      <c r="DL75" s="286">
        <v>0</v>
      </c>
      <c r="DM75" s="274">
        <f t="shared" si="20"/>
        <v>0</v>
      </c>
      <c r="DN75" s="276">
        <f t="shared" si="21"/>
        <v>0</v>
      </c>
      <c r="DO75" s="279">
        <v>0</v>
      </c>
      <c r="DP75" s="280">
        <v>0</v>
      </c>
      <c r="DQ75" s="286">
        <v>0</v>
      </c>
      <c r="DR75" s="286">
        <v>0</v>
      </c>
      <c r="DS75" s="286">
        <v>0</v>
      </c>
      <c r="DT75" s="286">
        <v>0</v>
      </c>
      <c r="DU75" s="286">
        <v>0</v>
      </c>
      <c r="DV75" s="286">
        <v>0</v>
      </c>
      <c r="DW75" s="286">
        <v>0</v>
      </c>
      <c r="DX75" s="274">
        <f t="shared" si="22"/>
        <v>0</v>
      </c>
      <c r="DY75" s="276">
        <f t="shared" si="23"/>
        <v>0</v>
      </c>
      <c r="DZ75" s="279">
        <v>0</v>
      </c>
      <c r="EA75" s="280">
        <v>0</v>
      </c>
      <c r="EB75" s="286">
        <v>0</v>
      </c>
      <c r="EC75" s="286">
        <v>0</v>
      </c>
      <c r="ED75" s="286">
        <v>0</v>
      </c>
      <c r="EE75" s="286">
        <v>0</v>
      </c>
      <c r="EF75" s="286">
        <v>0</v>
      </c>
      <c r="EG75" s="286">
        <v>0</v>
      </c>
      <c r="EH75" s="286">
        <v>0</v>
      </c>
      <c r="EI75" s="274">
        <f t="shared" si="24"/>
        <v>0</v>
      </c>
      <c r="EJ75" s="275">
        <f t="shared" si="25"/>
        <v>0</v>
      </c>
      <c r="EK75" s="279">
        <v>0</v>
      </c>
      <c r="EL75" s="280">
        <v>1</v>
      </c>
      <c r="EM75" s="286">
        <v>0</v>
      </c>
      <c r="EN75" s="286">
        <v>0</v>
      </c>
      <c r="EO75" s="286">
        <v>0</v>
      </c>
      <c r="EP75" s="286">
        <v>0</v>
      </c>
      <c r="EQ75" s="286">
        <v>0</v>
      </c>
      <c r="ER75" s="286">
        <v>0</v>
      </c>
      <c r="ES75" s="286">
        <v>0</v>
      </c>
      <c r="ET75" s="274">
        <f t="shared" si="26"/>
        <v>1</v>
      </c>
      <c r="EU75" s="276">
        <f t="shared" si="27"/>
        <v>0.1111111111111111</v>
      </c>
    </row>
    <row r="76" spans="1:151" ht="16.5" thickTop="1" thickBot="1" x14ac:dyDescent="0.3">
      <c r="A76" s="279">
        <v>65</v>
      </c>
      <c r="B76" s="280">
        <v>734920</v>
      </c>
      <c r="C76" s="281" t="s">
        <v>162</v>
      </c>
      <c r="D76" s="281" t="s">
        <v>163</v>
      </c>
      <c r="E76" s="282">
        <v>34.5</v>
      </c>
      <c r="F76" s="283">
        <v>69</v>
      </c>
      <c r="G76" s="268">
        <v>4</v>
      </c>
      <c r="H76" s="269">
        <v>0</v>
      </c>
      <c r="I76" s="269">
        <v>4</v>
      </c>
      <c r="J76" s="269">
        <v>3</v>
      </c>
      <c r="K76" s="268">
        <v>0</v>
      </c>
      <c r="L76" s="269">
        <v>0</v>
      </c>
      <c r="M76" s="269">
        <v>2</v>
      </c>
      <c r="N76" s="269">
        <v>0</v>
      </c>
      <c r="O76" s="269">
        <v>9</v>
      </c>
      <c r="P76" s="269">
        <f t="shared" si="0"/>
        <v>22</v>
      </c>
      <c r="Q76" s="270">
        <f t="shared" si="2"/>
        <v>11</v>
      </c>
      <c r="R76" s="270">
        <f t="shared" si="1"/>
        <v>11</v>
      </c>
      <c r="S76" s="271">
        <f t="shared" si="3"/>
        <v>2.4444444444444446</v>
      </c>
      <c r="T76" s="284">
        <v>0</v>
      </c>
      <c r="U76" s="280">
        <v>0</v>
      </c>
      <c r="V76" s="285">
        <v>2</v>
      </c>
      <c r="W76" s="285">
        <v>0</v>
      </c>
      <c r="X76" s="285">
        <v>0</v>
      </c>
      <c r="Y76" s="285">
        <v>0</v>
      </c>
      <c r="Z76" s="286">
        <v>1</v>
      </c>
      <c r="AA76" s="286">
        <v>0</v>
      </c>
      <c r="AB76" s="286">
        <v>3</v>
      </c>
      <c r="AC76" s="274">
        <f t="shared" si="4"/>
        <v>6</v>
      </c>
      <c r="AD76" s="275">
        <f t="shared" si="5"/>
        <v>0.66666666666666663</v>
      </c>
      <c r="AE76" s="279">
        <v>0</v>
      </c>
      <c r="AF76" s="280">
        <v>0</v>
      </c>
      <c r="AG76" s="286">
        <v>0</v>
      </c>
      <c r="AH76" s="286">
        <v>0</v>
      </c>
      <c r="AI76" s="286">
        <v>0</v>
      </c>
      <c r="AJ76" s="286">
        <v>0</v>
      </c>
      <c r="AK76" s="286">
        <v>0</v>
      </c>
      <c r="AL76" s="286">
        <v>0</v>
      </c>
      <c r="AM76" s="286">
        <v>0</v>
      </c>
      <c r="AN76" s="274">
        <f t="shared" si="6"/>
        <v>0</v>
      </c>
      <c r="AO76" s="276">
        <f t="shared" si="7"/>
        <v>0</v>
      </c>
      <c r="AP76" s="279">
        <v>0</v>
      </c>
      <c r="AQ76" s="280">
        <v>0</v>
      </c>
      <c r="AR76" s="286">
        <v>0</v>
      </c>
      <c r="AS76" s="286">
        <v>0</v>
      </c>
      <c r="AT76" s="286">
        <v>0</v>
      </c>
      <c r="AU76" s="286">
        <v>0</v>
      </c>
      <c r="AV76" s="286">
        <v>0</v>
      </c>
      <c r="AW76" s="286">
        <v>0</v>
      </c>
      <c r="AX76" s="286">
        <v>0</v>
      </c>
      <c r="AY76" s="274">
        <f t="shared" si="8"/>
        <v>0</v>
      </c>
      <c r="AZ76" s="276">
        <f t="shared" si="9"/>
        <v>0</v>
      </c>
      <c r="BA76" s="287">
        <v>4</v>
      </c>
      <c r="BB76" s="280">
        <v>0</v>
      </c>
      <c r="BC76" s="286">
        <v>0</v>
      </c>
      <c r="BD76" s="286">
        <v>0</v>
      </c>
      <c r="BE76" s="286">
        <v>0</v>
      </c>
      <c r="BF76" s="286">
        <v>0</v>
      </c>
      <c r="BG76" s="286">
        <v>0</v>
      </c>
      <c r="BH76" s="286">
        <v>0</v>
      </c>
      <c r="BI76" s="286">
        <v>2</v>
      </c>
      <c r="BJ76" s="274">
        <f t="shared" si="10"/>
        <v>6</v>
      </c>
      <c r="BK76" s="275">
        <f t="shared" ref="BK76:BK107" si="29">AVERAGE(BA76:BH76)</f>
        <v>0.5</v>
      </c>
      <c r="BL76" s="279">
        <v>0</v>
      </c>
      <c r="BM76" s="280">
        <v>0</v>
      </c>
      <c r="BN76" s="286">
        <v>0</v>
      </c>
      <c r="BO76" s="286">
        <v>0</v>
      </c>
      <c r="BP76" s="286">
        <v>0</v>
      </c>
      <c r="BQ76" s="286">
        <v>0</v>
      </c>
      <c r="BR76" s="286">
        <v>0</v>
      </c>
      <c r="BS76" s="286">
        <v>0</v>
      </c>
      <c r="BT76" s="286">
        <v>0</v>
      </c>
      <c r="BU76" s="274">
        <f t="shared" si="12"/>
        <v>0</v>
      </c>
      <c r="BV76" s="276">
        <f t="shared" si="13"/>
        <v>0</v>
      </c>
      <c r="BW76" s="287">
        <v>0</v>
      </c>
      <c r="BX76" s="288">
        <v>0</v>
      </c>
      <c r="BY76" s="289">
        <v>1</v>
      </c>
      <c r="BZ76" s="289">
        <v>1</v>
      </c>
      <c r="CA76" s="289">
        <v>0</v>
      </c>
      <c r="CB76" s="289">
        <v>0</v>
      </c>
      <c r="CC76" s="289">
        <v>0</v>
      </c>
      <c r="CD76" s="289">
        <v>0</v>
      </c>
      <c r="CE76" s="289">
        <v>4</v>
      </c>
      <c r="CF76" s="274">
        <f t="shared" si="14"/>
        <v>6</v>
      </c>
      <c r="CG76" s="276">
        <f t="shared" si="15"/>
        <v>0.66666666666666663</v>
      </c>
      <c r="CH76" s="279">
        <v>0</v>
      </c>
      <c r="CI76" s="280">
        <v>0</v>
      </c>
      <c r="CJ76" s="286">
        <v>0</v>
      </c>
      <c r="CK76" s="286">
        <v>0</v>
      </c>
      <c r="CL76" s="286">
        <v>0</v>
      </c>
      <c r="CM76" s="286">
        <v>0</v>
      </c>
      <c r="CN76" s="286">
        <v>0</v>
      </c>
      <c r="CO76" s="286">
        <v>0</v>
      </c>
      <c r="CP76" s="286">
        <v>0</v>
      </c>
      <c r="CQ76" s="274">
        <f t="shared" si="16"/>
        <v>0</v>
      </c>
      <c r="CR76" s="276">
        <f t="shared" si="17"/>
        <v>0</v>
      </c>
      <c r="CS76" s="284">
        <v>0</v>
      </c>
      <c r="CT76" s="280">
        <v>0</v>
      </c>
      <c r="CU76" s="286">
        <v>0</v>
      </c>
      <c r="CV76" s="286">
        <v>0</v>
      </c>
      <c r="CW76" s="286">
        <v>0</v>
      </c>
      <c r="CX76" s="286">
        <v>0</v>
      </c>
      <c r="CY76" s="286">
        <v>1</v>
      </c>
      <c r="CZ76" s="286">
        <v>0</v>
      </c>
      <c r="DA76" s="286">
        <v>0</v>
      </c>
      <c r="DB76" s="274">
        <f t="shared" si="18"/>
        <v>1</v>
      </c>
      <c r="DC76" s="275">
        <f t="shared" si="19"/>
        <v>0.1111111111111111</v>
      </c>
      <c r="DD76" s="279">
        <v>0</v>
      </c>
      <c r="DE76" s="280">
        <v>0</v>
      </c>
      <c r="DF76" s="286">
        <v>1</v>
      </c>
      <c r="DG76" s="286">
        <v>2</v>
      </c>
      <c r="DH76" s="286">
        <v>0</v>
      </c>
      <c r="DI76" s="286">
        <v>0</v>
      </c>
      <c r="DJ76" s="286">
        <v>0</v>
      </c>
      <c r="DK76" s="286">
        <v>0</v>
      </c>
      <c r="DL76" s="286">
        <v>0</v>
      </c>
      <c r="DM76" s="274">
        <f t="shared" si="20"/>
        <v>3</v>
      </c>
      <c r="DN76" s="276">
        <f t="shared" si="21"/>
        <v>0.33333333333333331</v>
      </c>
      <c r="DO76" s="279">
        <v>0</v>
      </c>
      <c r="DP76" s="280">
        <v>0</v>
      </c>
      <c r="DQ76" s="286">
        <v>0</v>
      </c>
      <c r="DR76" s="286">
        <v>0</v>
      </c>
      <c r="DS76" s="286">
        <v>0</v>
      </c>
      <c r="DT76" s="286">
        <v>0</v>
      </c>
      <c r="DU76" s="286">
        <v>0</v>
      </c>
      <c r="DV76" s="286">
        <v>0</v>
      </c>
      <c r="DW76" s="286">
        <v>0</v>
      </c>
      <c r="DX76" s="274">
        <f t="shared" si="22"/>
        <v>0</v>
      </c>
      <c r="DY76" s="276">
        <f t="shared" si="23"/>
        <v>0</v>
      </c>
      <c r="DZ76" s="279">
        <v>0</v>
      </c>
      <c r="EA76" s="280">
        <v>0</v>
      </c>
      <c r="EB76" s="286">
        <v>0</v>
      </c>
      <c r="EC76" s="286">
        <v>0</v>
      </c>
      <c r="ED76" s="286">
        <v>0</v>
      </c>
      <c r="EE76" s="286">
        <v>0</v>
      </c>
      <c r="EF76" s="286">
        <v>0</v>
      </c>
      <c r="EG76" s="286">
        <v>0</v>
      </c>
      <c r="EH76" s="286">
        <v>0</v>
      </c>
      <c r="EI76" s="274">
        <f t="shared" si="24"/>
        <v>0</v>
      </c>
      <c r="EJ76" s="275">
        <f t="shared" si="25"/>
        <v>0</v>
      </c>
      <c r="EK76" s="279">
        <v>0</v>
      </c>
      <c r="EL76" s="280">
        <v>0</v>
      </c>
      <c r="EM76" s="286">
        <v>0</v>
      </c>
      <c r="EN76" s="286">
        <v>0</v>
      </c>
      <c r="EO76" s="286">
        <v>0</v>
      </c>
      <c r="EP76" s="286">
        <v>0</v>
      </c>
      <c r="EQ76" s="286">
        <v>0</v>
      </c>
      <c r="ER76" s="286">
        <v>0</v>
      </c>
      <c r="ES76" s="286">
        <v>0</v>
      </c>
      <c r="ET76" s="274">
        <f t="shared" si="26"/>
        <v>0</v>
      </c>
      <c r="EU76" s="276">
        <f t="shared" si="27"/>
        <v>0</v>
      </c>
    </row>
    <row r="77" spans="1:151" ht="16.5" thickTop="1" thickBot="1" x14ac:dyDescent="0.3">
      <c r="A77" s="279">
        <v>66</v>
      </c>
      <c r="B77" s="280">
        <v>734921</v>
      </c>
      <c r="C77" s="281" t="s">
        <v>164</v>
      </c>
      <c r="D77" s="281" t="s">
        <v>165</v>
      </c>
      <c r="E77" s="282">
        <v>34.5</v>
      </c>
      <c r="F77" s="283">
        <v>69</v>
      </c>
      <c r="G77" s="268">
        <v>7</v>
      </c>
      <c r="H77" s="269">
        <v>0</v>
      </c>
      <c r="I77" s="269">
        <v>1</v>
      </c>
      <c r="J77" s="269">
        <v>0</v>
      </c>
      <c r="K77" s="268">
        <v>0</v>
      </c>
      <c r="L77" s="269">
        <v>0</v>
      </c>
      <c r="M77" s="269">
        <v>0</v>
      </c>
      <c r="N77" s="269">
        <v>0</v>
      </c>
      <c r="O77" s="269">
        <v>2</v>
      </c>
      <c r="P77" s="269">
        <f t="shared" ref="P77:P140" si="30">SUM(G77:O77)</f>
        <v>10</v>
      </c>
      <c r="Q77" s="270">
        <f t="shared" si="2"/>
        <v>8</v>
      </c>
      <c r="R77" s="270">
        <f t="shared" ref="R77:R140" si="31">SUM(L77:O77)</f>
        <v>2</v>
      </c>
      <c r="S77" s="271">
        <f t="shared" ref="S77:S140" si="32">AVERAGE(G77:O77)</f>
        <v>1.1111111111111112</v>
      </c>
      <c r="T77" s="284">
        <v>0</v>
      </c>
      <c r="U77" s="280">
        <v>0</v>
      </c>
      <c r="V77" s="285">
        <v>1</v>
      </c>
      <c r="W77" s="285">
        <v>0</v>
      </c>
      <c r="X77" s="285">
        <v>0</v>
      </c>
      <c r="Y77" s="285">
        <v>0</v>
      </c>
      <c r="Z77" s="286">
        <v>0</v>
      </c>
      <c r="AA77" s="286">
        <v>0</v>
      </c>
      <c r="AB77" s="286">
        <v>1</v>
      </c>
      <c r="AC77" s="274">
        <f t="shared" si="4"/>
        <v>2</v>
      </c>
      <c r="AD77" s="275">
        <f t="shared" si="5"/>
        <v>0.22222222222222221</v>
      </c>
      <c r="AE77" s="279">
        <v>0</v>
      </c>
      <c r="AF77" s="280">
        <v>0</v>
      </c>
      <c r="AG77" s="286">
        <v>0</v>
      </c>
      <c r="AH77" s="286">
        <v>0</v>
      </c>
      <c r="AI77" s="286">
        <v>0</v>
      </c>
      <c r="AJ77" s="286">
        <v>0</v>
      </c>
      <c r="AK77" s="286">
        <v>0</v>
      </c>
      <c r="AL77" s="286">
        <v>0</v>
      </c>
      <c r="AM77" s="286">
        <v>0</v>
      </c>
      <c r="AN77" s="274">
        <f t="shared" si="6"/>
        <v>0</v>
      </c>
      <c r="AO77" s="276">
        <f t="shared" si="7"/>
        <v>0</v>
      </c>
      <c r="AP77" s="279">
        <v>0</v>
      </c>
      <c r="AQ77" s="280">
        <v>0</v>
      </c>
      <c r="AR77" s="286">
        <v>0</v>
      </c>
      <c r="AS77" s="286">
        <v>0</v>
      </c>
      <c r="AT77" s="286">
        <v>0</v>
      </c>
      <c r="AU77" s="286">
        <v>0</v>
      </c>
      <c r="AV77" s="286">
        <v>0</v>
      </c>
      <c r="AW77" s="286">
        <v>0</v>
      </c>
      <c r="AX77" s="286">
        <v>0</v>
      </c>
      <c r="AY77" s="274">
        <f t="shared" si="8"/>
        <v>0</v>
      </c>
      <c r="AZ77" s="276">
        <f t="shared" si="9"/>
        <v>0</v>
      </c>
      <c r="BA77" s="287">
        <v>3</v>
      </c>
      <c r="BB77" s="280">
        <v>0</v>
      </c>
      <c r="BC77" s="286">
        <v>0</v>
      </c>
      <c r="BD77" s="286">
        <v>0</v>
      </c>
      <c r="BE77" s="286">
        <v>0</v>
      </c>
      <c r="BF77" s="286">
        <v>0</v>
      </c>
      <c r="BG77" s="286">
        <v>0</v>
      </c>
      <c r="BH77" s="286">
        <v>0</v>
      </c>
      <c r="BI77" s="286">
        <v>0</v>
      </c>
      <c r="BJ77" s="274">
        <f t="shared" si="10"/>
        <v>3</v>
      </c>
      <c r="BK77" s="275">
        <f t="shared" si="29"/>
        <v>0.375</v>
      </c>
      <c r="BL77" s="279">
        <v>0</v>
      </c>
      <c r="BM77" s="280">
        <v>0</v>
      </c>
      <c r="BN77" s="286">
        <v>0</v>
      </c>
      <c r="BO77" s="286">
        <v>0</v>
      </c>
      <c r="BP77" s="286">
        <v>0</v>
      </c>
      <c r="BQ77" s="286">
        <v>0</v>
      </c>
      <c r="BR77" s="286">
        <v>0</v>
      </c>
      <c r="BS77" s="286">
        <v>0</v>
      </c>
      <c r="BT77" s="286">
        <v>0</v>
      </c>
      <c r="BU77" s="274">
        <f t="shared" si="12"/>
        <v>0</v>
      </c>
      <c r="BV77" s="276">
        <f t="shared" si="13"/>
        <v>0</v>
      </c>
      <c r="BW77" s="287">
        <v>2</v>
      </c>
      <c r="BX77" s="288">
        <v>0</v>
      </c>
      <c r="BY77" s="289">
        <v>0</v>
      </c>
      <c r="BZ77" s="289">
        <v>0</v>
      </c>
      <c r="CA77" s="289">
        <v>0</v>
      </c>
      <c r="CB77" s="289">
        <v>0</v>
      </c>
      <c r="CC77" s="289">
        <v>0</v>
      </c>
      <c r="CD77" s="289">
        <v>0</v>
      </c>
      <c r="CE77" s="289">
        <v>0</v>
      </c>
      <c r="CF77" s="274">
        <f t="shared" si="14"/>
        <v>2</v>
      </c>
      <c r="CG77" s="276">
        <f t="shared" si="15"/>
        <v>0.22222222222222221</v>
      </c>
      <c r="CH77" s="279">
        <v>0</v>
      </c>
      <c r="CI77" s="280">
        <v>0</v>
      </c>
      <c r="CJ77" s="286">
        <v>0</v>
      </c>
      <c r="CK77" s="286">
        <v>0</v>
      </c>
      <c r="CL77" s="286">
        <v>0</v>
      </c>
      <c r="CM77" s="286">
        <v>0</v>
      </c>
      <c r="CN77" s="286">
        <v>0</v>
      </c>
      <c r="CO77" s="286">
        <v>0</v>
      </c>
      <c r="CP77" s="286">
        <v>0</v>
      </c>
      <c r="CQ77" s="274">
        <f t="shared" si="16"/>
        <v>0</v>
      </c>
      <c r="CR77" s="276">
        <f t="shared" si="17"/>
        <v>0</v>
      </c>
      <c r="CS77" s="284">
        <v>0</v>
      </c>
      <c r="CT77" s="280">
        <v>0</v>
      </c>
      <c r="CU77" s="286">
        <v>0</v>
      </c>
      <c r="CV77" s="286">
        <v>0</v>
      </c>
      <c r="CW77" s="286">
        <v>0</v>
      </c>
      <c r="CX77" s="286">
        <v>0</v>
      </c>
      <c r="CY77" s="286">
        <v>0</v>
      </c>
      <c r="CZ77" s="286">
        <v>0</v>
      </c>
      <c r="DA77" s="286">
        <v>0</v>
      </c>
      <c r="DB77" s="274">
        <f t="shared" si="18"/>
        <v>0</v>
      </c>
      <c r="DC77" s="275">
        <f t="shared" si="19"/>
        <v>0</v>
      </c>
      <c r="DD77" s="279">
        <v>2</v>
      </c>
      <c r="DE77" s="280">
        <v>0</v>
      </c>
      <c r="DF77" s="286">
        <v>0</v>
      </c>
      <c r="DG77" s="286">
        <v>0</v>
      </c>
      <c r="DH77" s="286">
        <v>0</v>
      </c>
      <c r="DI77" s="286">
        <v>0</v>
      </c>
      <c r="DJ77" s="286">
        <v>0</v>
      </c>
      <c r="DK77" s="286">
        <v>0</v>
      </c>
      <c r="DL77" s="286">
        <v>1</v>
      </c>
      <c r="DM77" s="274">
        <f t="shared" si="20"/>
        <v>3</v>
      </c>
      <c r="DN77" s="276">
        <f t="shared" si="21"/>
        <v>0.33333333333333331</v>
      </c>
      <c r="DO77" s="279">
        <v>0</v>
      </c>
      <c r="DP77" s="280">
        <v>0</v>
      </c>
      <c r="DQ77" s="286">
        <v>0</v>
      </c>
      <c r="DR77" s="286">
        <v>0</v>
      </c>
      <c r="DS77" s="286">
        <v>0</v>
      </c>
      <c r="DT77" s="286">
        <v>0</v>
      </c>
      <c r="DU77" s="286">
        <v>0</v>
      </c>
      <c r="DV77" s="286">
        <v>0</v>
      </c>
      <c r="DW77" s="286">
        <v>0</v>
      </c>
      <c r="DX77" s="274">
        <f t="shared" si="22"/>
        <v>0</v>
      </c>
      <c r="DY77" s="276">
        <f t="shared" si="23"/>
        <v>0</v>
      </c>
      <c r="DZ77" s="279">
        <v>0</v>
      </c>
      <c r="EA77" s="280">
        <v>0</v>
      </c>
      <c r="EB77" s="286">
        <v>0</v>
      </c>
      <c r="EC77" s="286">
        <v>0</v>
      </c>
      <c r="ED77" s="286">
        <v>0</v>
      </c>
      <c r="EE77" s="286">
        <v>0</v>
      </c>
      <c r="EF77" s="286">
        <v>0</v>
      </c>
      <c r="EG77" s="286">
        <v>0</v>
      </c>
      <c r="EH77" s="286">
        <v>0</v>
      </c>
      <c r="EI77" s="274">
        <f t="shared" si="24"/>
        <v>0</v>
      </c>
      <c r="EJ77" s="275">
        <f t="shared" si="25"/>
        <v>0</v>
      </c>
      <c r="EK77" s="279">
        <v>0</v>
      </c>
      <c r="EL77" s="280">
        <v>0</v>
      </c>
      <c r="EM77" s="286">
        <v>0</v>
      </c>
      <c r="EN77" s="286">
        <v>0</v>
      </c>
      <c r="EO77" s="286">
        <v>0</v>
      </c>
      <c r="EP77" s="286">
        <v>0</v>
      </c>
      <c r="EQ77" s="286">
        <v>0</v>
      </c>
      <c r="ER77" s="286">
        <v>0</v>
      </c>
      <c r="ES77" s="286">
        <v>0</v>
      </c>
      <c r="ET77" s="274">
        <f t="shared" si="26"/>
        <v>0</v>
      </c>
      <c r="EU77" s="276">
        <f t="shared" si="27"/>
        <v>0</v>
      </c>
    </row>
    <row r="78" spans="1:151" ht="16.5" thickTop="1" thickBot="1" x14ac:dyDescent="0.3">
      <c r="A78" s="279">
        <v>67</v>
      </c>
      <c r="B78" s="280">
        <v>734922</v>
      </c>
      <c r="C78" s="281" t="s">
        <v>166</v>
      </c>
      <c r="D78" s="281" t="s">
        <v>167</v>
      </c>
      <c r="E78" s="282">
        <v>34.5</v>
      </c>
      <c r="F78" s="283">
        <v>69</v>
      </c>
      <c r="G78" s="268">
        <v>3</v>
      </c>
      <c r="H78" s="269">
        <v>1</v>
      </c>
      <c r="I78" s="269">
        <v>1</v>
      </c>
      <c r="J78" s="269">
        <v>4</v>
      </c>
      <c r="K78" s="268">
        <v>2</v>
      </c>
      <c r="L78" s="269">
        <v>1</v>
      </c>
      <c r="M78" s="269">
        <v>1</v>
      </c>
      <c r="N78" s="269">
        <v>1</v>
      </c>
      <c r="O78" s="269">
        <v>1</v>
      </c>
      <c r="P78" s="269">
        <f t="shared" si="30"/>
        <v>15</v>
      </c>
      <c r="Q78" s="270">
        <f t="shared" ref="Q78:Q141" si="33">SUM(G78:K78)</f>
        <v>11</v>
      </c>
      <c r="R78" s="270">
        <f t="shared" si="31"/>
        <v>4</v>
      </c>
      <c r="S78" s="271">
        <f t="shared" si="32"/>
        <v>1.6666666666666667</v>
      </c>
      <c r="T78" s="284">
        <v>0</v>
      </c>
      <c r="U78" s="280">
        <v>0</v>
      </c>
      <c r="V78" s="285">
        <v>0</v>
      </c>
      <c r="W78" s="285">
        <v>0</v>
      </c>
      <c r="X78" s="285">
        <v>0</v>
      </c>
      <c r="Y78" s="285">
        <v>0</v>
      </c>
      <c r="Z78" s="286">
        <v>0</v>
      </c>
      <c r="AA78" s="286">
        <v>0</v>
      </c>
      <c r="AB78" s="286">
        <v>0</v>
      </c>
      <c r="AC78" s="274">
        <f t="shared" ref="AC78:AC141" si="34">SUM(T78:AB78)</f>
        <v>0</v>
      </c>
      <c r="AD78" s="275">
        <f t="shared" ref="AD78:AD141" si="35">AVERAGE(T78:AB78)</f>
        <v>0</v>
      </c>
      <c r="AE78" s="279">
        <v>0</v>
      </c>
      <c r="AF78" s="280">
        <v>0</v>
      </c>
      <c r="AG78" s="286">
        <v>0</v>
      </c>
      <c r="AH78" s="286">
        <v>0</v>
      </c>
      <c r="AI78" s="286">
        <v>0</v>
      </c>
      <c r="AJ78" s="286">
        <v>0</v>
      </c>
      <c r="AK78" s="286">
        <v>0</v>
      </c>
      <c r="AL78" s="286">
        <v>0</v>
      </c>
      <c r="AM78" s="286">
        <v>0</v>
      </c>
      <c r="AN78" s="274">
        <f t="shared" ref="AN78:AN141" si="36">SUM(AE78:AM78)</f>
        <v>0</v>
      </c>
      <c r="AO78" s="276">
        <f t="shared" ref="AO78:AO141" si="37">AVERAGE(AE78:AM78)</f>
        <v>0</v>
      </c>
      <c r="AP78" s="279">
        <v>0</v>
      </c>
      <c r="AQ78" s="280">
        <v>0</v>
      </c>
      <c r="AR78" s="286">
        <v>0</v>
      </c>
      <c r="AS78" s="286">
        <v>0</v>
      </c>
      <c r="AT78" s="286">
        <v>0</v>
      </c>
      <c r="AU78" s="286">
        <v>0</v>
      </c>
      <c r="AV78" s="286">
        <v>0</v>
      </c>
      <c r="AW78" s="286">
        <v>0</v>
      </c>
      <c r="AX78" s="286">
        <v>0</v>
      </c>
      <c r="AY78" s="274">
        <f t="shared" ref="AY78:AY141" si="38">SUM(AP78:AX78)</f>
        <v>0</v>
      </c>
      <c r="AZ78" s="276">
        <f t="shared" ref="AZ78:AZ141" si="39">AVERAGE(AP78:AX78)</f>
        <v>0</v>
      </c>
      <c r="BA78" s="287">
        <v>1</v>
      </c>
      <c r="BB78" s="280">
        <v>0</v>
      </c>
      <c r="BC78" s="286">
        <v>0</v>
      </c>
      <c r="BD78" s="286">
        <v>0</v>
      </c>
      <c r="BE78" s="286">
        <v>0</v>
      </c>
      <c r="BF78" s="286">
        <v>0</v>
      </c>
      <c r="BG78" s="286">
        <v>0</v>
      </c>
      <c r="BH78" s="286">
        <v>0</v>
      </c>
      <c r="BI78" s="286">
        <v>0</v>
      </c>
      <c r="BJ78" s="274">
        <f t="shared" ref="BJ78:BJ141" si="40">SUM(BA78:BI78)</f>
        <v>1</v>
      </c>
      <c r="BK78" s="275">
        <f t="shared" si="29"/>
        <v>0.125</v>
      </c>
      <c r="BL78" s="279">
        <v>0</v>
      </c>
      <c r="BM78" s="280">
        <v>0</v>
      </c>
      <c r="BN78" s="286">
        <v>0</v>
      </c>
      <c r="BO78" s="286">
        <v>0</v>
      </c>
      <c r="BP78" s="286">
        <v>0</v>
      </c>
      <c r="BQ78" s="286">
        <v>0</v>
      </c>
      <c r="BR78" s="286">
        <v>0</v>
      </c>
      <c r="BS78" s="286">
        <v>0</v>
      </c>
      <c r="BT78" s="286">
        <v>0</v>
      </c>
      <c r="BU78" s="274">
        <f t="shared" ref="BU78:BU141" si="41">SUM(BM78:BT78)</f>
        <v>0</v>
      </c>
      <c r="BV78" s="276">
        <f t="shared" ref="BV78:BV141" si="42">AVERAGE(BL78:BT78)</f>
        <v>0</v>
      </c>
      <c r="BW78" s="287">
        <v>1</v>
      </c>
      <c r="BX78" s="288">
        <v>0</v>
      </c>
      <c r="BY78" s="289">
        <v>0</v>
      </c>
      <c r="BZ78" s="289">
        <v>2</v>
      </c>
      <c r="CA78" s="289">
        <v>0</v>
      </c>
      <c r="CB78" s="289">
        <v>0</v>
      </c>
      <c r="CC78" s="289">
        <v>0</v>
      </c>
      <c r="CD78" s="289">
        <v>0</v>
      </c>
      <c r="CE78" s="289">
        <v>1</v>
      </c>
      <c r="CF78" s="274">
        <f t="shared" ref="CF78:CF141" si="43">SUM(BW78:CE78)</f>
        <v>4</v>
      </c>
      <c r="CG78" s="276">
        <f t="shared" ref="CG78:CG141" si="44">AVERAGE(BW78:CE78)</f>
        <v>0.44444444444444442</v>
      </c>
      <c r="CH78" s="279">
        <v>1</v>
      </c>
      <c r="CI78" s="280">
        <v>0</v>
      </c>
      <c r="CJ78" s="286">
        <v>1</v>
      </c>
      <c r="CK78" s="286">
        <v>2</v>
      </c>
      <c r="CL78" s="286">
        <v>0</v>
      </c>
      <c r="CM78" s="286">
        <v>1</v>
      </c>
      <c r="CN78" s="286">
        <v>0</v>
      </c>
      <c r="CO78" s="286">
        <v>0</v>
      </c>
      <c r="CP78" s="286">
        <v>0</v>
      </c>
      <c r="CQ78" s="274">
        <f t="shared" ref="CQ78:CQ141" si="45">SUM(CH78:CP78)</f>
        <v>5</v>
      </c>
      <c r="CR78" s="276">
        <f t="shared" ref="CR78:CR141" si="46">AVERAGE(CH78:CP78)</f>
        <v>0.55555555555555558</v>
      </c>
      <c r="CS78" s="284">
        <v>0</v>
      </c>
      <c r="CT78" s="280">
        <v>0</v>
      </c>
      <c r="CU78" s="286">
        <v>0</v>
      </c>
      <c r="CV78" s="286">
        <v>0</v>
      </c>
      <c r="CW78" s="286">
        <v>0</v>
      </c>
      <c r="CX78" s="286">
        <v>0</v>
      </c>
      <c r="CY78" s="286">
        <v>0</v>
      </c>
      <c r="CZ78" s="286">
        <v>0</v>
      </c>
      <c r="DA78" s="286">
        <v>0</v>
      </c>
      <c r="DB78" s="274">
        <f t="shared" ref="DB78:DB141" si="47">SUM(CS78:DA78)</f>
        <v>0</v>
      </c>
      <c r="DC78" s="275">
        <f t="shared" ref="DC78:DC141" si="48">AVERAGE(CS78:DA78)</f>
        <v>0</v>
      </c>
      <c r="DD78" s="279">
        <v>0</v>
      </c>
      <c r="DE78" s="280">
        <v>1</v>
      </c>
      <c r="DF78" s="286">
        <v>0</v>
      </c>
      <c r="DG78" s="286">
        <v>0</v>
      </c>
      <c r="DH78" s="286">
        <v>2</v>
      </c>
      <c r="DI78" s="286">
        <v>0</v>
      </c>
      <c r="DJ78" s="286">
        <v>1</v>
      </c>
      <c r="DK78" s="286">
        <v>1</v>
      </c>
      <c r="DL78" s="286">
        <v>0</v>
      </c>
      <c r="DM78" s="274">
        <f t="shared" ref="DM78:DM141" si="49">SUM(DD78:DL78)</f>
        <v>5</v>
      </c>
      <c r="DN78" s="276">
        <f t="shared" ref="DN78:DN141" si="50">AVERAGE(DD78:DL78)</f>
        <v>0.55555555555555558</v>
      </c>
      <c r="DO78" s="279">
        <v>0</v>
      </c>
      <c r="DP78" s="280">
        <v>0</v>
      </c>
      <c r="DQ78" s="286">
        <v>0</v>
      </c>
      <c r="DR78" s="286">
        <v>0</v>
      </c>
      <c r="DS78" s="286">
        <v>0</v>
      </c>
      <c r="DT78" s="286">
        <v>0</v>
      </c>
      <c r="DU78" s="286">
        <v>0</v>
      </c>
      <c r="DV78" s="286">
        <v>0</v>
      </c>
      <c r="DW78" s="286">
        <v>0</v>
      </c>
      <c r="DX78" s="274">
        <f t="shared" ref="DX78:DX141" si="51">SUM(DO78:DW78)</f>
        <v>0</v>
      </c>
      <c r="DY78" s="276">
        <f t="shared" ref="DY78:DY141" si="52">AVERAGE(DO78:DW78)</f>
        <v>0</v>
      </c>
      <c r="DZ78" s="279">
        <v>0</v>
      </c>
      <c r="EA78" s="280">
        <v>0</v>
      </c>
      <c r="EB78" s="286">
        <v>0</v>
      </c>
      <c r="EC78" s="286">
        <v>0</v>
      </c>
      <c r="ED78" s="286">
        <v>0</v>
      </c>
      <c r="EE78" s="286">
        <v>0</v>
      </c>
      <c r="EF78" s="286">
        <v>0</v>
      </c>
      <c r="EG78" s="286">
        <v>0</v>
      </c>
      <c r="EH78" s="286">
        <v>0</v>
      </c>
      <c r="EI78" s="274">
        <f t="shared" ref="EI78:EI141" si="53">SUM(DZ78:EH78)</f>
        <v>0</v>
      </c>
      <c r="EJ78" s="275">
        <f t="shared" ref="EJ78:EJ141" si="54">AVERAGE(DZ78:EH78)</f>
        <v>0</v>
      </c>
      <c r="EK78" s="279">
        <v>0</v>
      </c>
      <c r="EL78" s="280">
        <v>0</v>
      </c>
      <c r="EM78" s="286">
        <v>0</v>
      </c>
      <c r="EN78" s="286">
        <v>0</v>
      </c>
      <c r="EO78" s="286">
        <v>0</v>
      </c>
      <c r="EP78" s="286">
        <v>0</v>
      </c>
      <c r="EQ78" s="286">
        <v>0</v>
      </c>
      <c r="ER78" s="286">
        <v>0</v>
      </c>
      <c r="ES78" s="286">
        <v>0</v>
      </c>
      <c r="ET78" s="274">
        <f t="shared" ref="ET78:ET141" si="55">SUM(EK78:ES78)</f>
        <v>0</v>
      </c>
      <c r="EU78" s="276">
        <f t="shared" ref="EU78:EU141" si="56">AVERAGE(EK78:ES78)</f>
        <v>0</v>
      </c>
    </row>
    <row r="79" spans="1:151" ht="16.5" thickTop="1" thickBot="1" x14ac:dyDescent="0.3">
      <c r="A79" s="279">
        <v>68</v>
      </c>
      <c r="B79" s="280">
        <v>734923</v>
      </c>
      <c r="C79" s="281" t="s">
        <v>168</v>
      </c>
      <c r="D79" s="281" t="s">
        <v>169</v>
      </c>
      <c r="E79" s="282">
        <v>29.5</v>
      </c>
      <c r="F79" s="283">
        <v>59</v>
      </c>
      <c r="G79" s="268">
        <v>0</v>
      </c>
      <c r="H79" s="269">
        <v>0</v>
      </c>
      <c r="I79" s="269">
        <v>0</v>
      </c>
      <c r="J79" s="269">
        <v>0</v>
      </c>
      <c r="K79" s="268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f t="shared" si="30"/>
        <v>0</v>
      </c>
      <c r="Q79" s="270">
        <f t="shared" si="33"/>
        <v>0</v>
      </c>
      <c r="R79" s="270">
        <f t="shared" si="31"/>
        <v>0</v>
      </c>
      <c r="S79" s="271">
        <f t="shared" si="32"/>
        <v>0</v>
      </c>
      <c r="T79" s="284">
        <v>0</v>
      </c>
      <c r="U79" s="280">
        <v>0</v>
      </c>
      <c r="V79" s="285">
        <v>0</v>
      </c>
      <c r="W79" s="285">
        <v>0</v>
      </c>
      <c r="X79" s="285">
        <v>0</v>
      </c>
      <c r="Y79" s="285">
        <v>0</v>
      </c>
      <c r="Z79" s="286">
        <v>0</v>
      </c>
      <c r="AA79" s="286">
        <v>0</v>
      </c>
      <c r="AB79" s="286">
        <v>0</v>
      </c>
      <c r="AC79" s="274">
        <f t="shared" si="34"/>
        <v>0</v>
      </c>
      <c r="AD79" s="275">
        <f t="shared" si="35"/>
        <v>0</v>
      </c>
      <c r="AE79" s="279">
        <v>0</v>
      </c>
      <c r="AF79" s="280">
        <v>0</v>
      </c>
      <c r="AG79" s="286">
        <v>0</v>
      </c>
      <c r="AH79" s="286">
        <v>0</v>
      </c>
      <c r="AI79" s="286">
        <v>0</v>
      </c>
      <c r="AJ79" s="286">
        <v>0</v>
      </c>
      <c r="AK79" s="286">
        <v>0</v>
      </c>
      <c r="AL79" s="286">
        <v>0</v>
      </c>
      <c r="AM79" s="286">
        <v>0</v>
      </c>
      <c r="AN79" s="274">
        <f t="shared" si="36"/>
        <v>0</v>
      </c>
      <c r="AO79" s="276">
        <f t="shared" si="37"/>
        <v>0</v>
      </c>
      <c r="AP79" s="279">
        <v>0</v>
      </c>
      <c r="AQ79" s="280">
        <v>0</v>
      </c>
      <c r="AR79" s="286">
        <v>0</v>
      </c>
      <c r="AS79" s="286">
        <v>0</v>
      </c>
      <c r="AT79" s="286">
        <v>0</v>
      </c>
      <c r="AU79" s="286">
        <v>0</v>
      </c>
      <c r="AV79" s="286">
        <v>0</v>
      </c>
      <c r="AW79" s="286">
        <v>0</v>
      </c>
      <c r="AX79" s="286">
        <v>0</v>
      </c>
      <c r="AY79" s="274">
        <f t="shared" si="38"/>
        <v>0</v>
      </c>
      <c r="AZ79" s="276">
        <f t="shared" si="39"/>
        <v>0</v>
      </c>
      <c r="BA79" s="287">
        <v>0</v>
      </c>
      <c r="BB79" s="280">
        <v>0</v>
      </c>
      <c r="BC79" s="286">
        <v>0</v>
      </c>
      <c r="BD79" s="286">
        <v>0</v>
      </c>
      <c r="BE79" s="286">
        <v>0</v>
      </c>
      <c r="BF79" s="286">
        <v>0</v>
      </c>
      <c r="BG79" s="286">
        <v>0</v>
      </c>
      <c r="BH79" s="286">
        <v>0</v>
      </c>
      <c r="BI79" s="286">
        <v>0</v>
      </c>
      <c r="BJ79" s="274">
        <f t="shared" si="40"/>
        <v>0</v>
      </c>
      <c r="BK79" s="275">
        <f t="shared" si="29"/>
        <v>0</v>
      </c>
      <c r="BL79" s="279">
        <v>0</v>
      </c>
      <c r="BM79" s="280">
        <v>0</v>
      </c>
      <c r="BN79" s="286">
        <v>0</v>
      </c>
      <c r="BO79" s="286">
        <v>0</v>
      </c>
      <c r="BP79" s="286">
        <v>0</v>
      </c>
      <c r="BQ79" s="286">
        <v>0</v>
      </c>
      <c r="BR79" s="286">
        <v>0</v>
      </c>
      <c r="BS79" s="286">
        <v>0</v>
      </c>
      <c r="BT79" s="286">
        <v>0</v>
      </c>
      <c r="BU79" s="274">
        <f t="shared" si="41"/>
        <v>0</v>
      </c>
      <c r="BV79" s="276">
        <f t="shared" si="42"/>
        <v>0</v>
      </c>
      <c r="BW79" s="287">
        <v>0</v>
      </c>
      <c r="BX79" s="288">
        <v>0</v>
      </c>
      <c r="BY79" s="289">
        <v>0</v>
      </c>
      <c r="BZ79" s="289">
        <v>0</v>
      </c>
      <c r="CA79" s="289">
        <v>0</v>
      </c>
      <c r="CB79" s="289">
        <v>0</v>
      </c>
      <c r="CC79" s="289">
        <v>0</v>
      </c>
      <c r="CD79" s="289">
        <v>0</v>
      </c>
      <c r="CE79" s="289">
        <v>0</v>
      </c>
      <c r="CF79" s="274">
        <f t="shared" si="43"/>
        <v>0</v>
      </c>
      <c r="CG79" s="276">
        <f t="shared" si="44"/>
        <v>0</v>
      </c>
      <c r="CH79" s="279">
        <v>0</v>
      </c>
      <c r="CI79" s="280">
        <v>0</v>
      </c>
      <c r="CJ79" s="286">
        <v>0</v>
      </c>
      <c r="CK79" s="286">
        <v>0</v>
      </c>
      <c r="CL79" s="286">
        <v>0</v>
      </c>
      <c r="CM79" s="286">
        <v>0</v>
      </c>
      <c r="CN79" s="286">
        <v>0</v>
      </c>
      <c r="CO79" s="286">
        <v>0</v>
      </c>
      <c r="CP79" s="286">
        <v>0</v>
      </c>
      <c r="CQ79" s="274">
        <f t="shared" si="45"/>
        <v>0</v>
      </c>
      <c r="CR79" s="276">
        <f t="shared" si="46"/>
        <v>0</v>
      </c>
      <c r="CS79" s="284">
        <v>0</v>
      </c>
      <c r="CT79" s="280">
        <v>0</v>
      </c>
      <c r="CU79" s="286">
        <v>0</v>
      </c>
      <c r="CV79" s="286">
        <v>0</v>
      </c>
      <c r="CW79" s="286">
        <v>0</v>
      </c>
      <c r="CX79" s="286">
        <v>0</v>
      </c>
      <c r="CY79" s="286">
        <v>0</v>
      </c>
      <c r="CZ79" s="286">
        <v>0</v>
      </c>
      <c r="DA79" s="286">
        <v>0</v>
      </c>
      <c r="DB79" s="274">
        <f t="shared" si="47"/>
        <v>0</v>
      </c>
      <c r="DC79" s="275">
        <f t="shared" si="48"/>
        <v>0</v>
      </c>
      <c r="DD79" s="279">
        <v>0</v>
      </c>
      <c r="DE79" s="280">
        <v>0</v>
      </c>
      <c r="DF79" s="286">
        <v>0</v>
      </c>
      <c r="DG79" s="286">
        <v>0</v>
      </c>
      <c r="DH79" s="286">
        <v>0</v>
      </c>
      <c r="DI79" s="286">
        <v>0</v>
      </c>
      <c r="DJ79" s="286">
        <v>0</v>
      </c>
      <c r="DK79" s="286">
        <v>0</v>
      </c>
      <c r="DL79" s="286">
        <v>0</v>
      </c>
      <c r="DM79" s="274">
        <f t="shared" si="49"/>
        <v>0</v>
      </c>
      <c r="DN79" s="276">
        <f t="shared" si="50"/>
        <v>0</v>
      </c>
      <c r="DO79" s="279">
        <v>0</v>
      </c>
      <c r="DP79" s="280">
        <v>0</v>
      </c>
      <c r="DQ79" s="286">
        <v>0</v>
      </c>
      <c r="DR79" s="286">
        <v>0</v>
      </c>
      <c r="DS79" s="286">
        <v>0</v>
      </c>
      <c r="DT79" s="286">
        <v>0</v>
      </c>
      <c r="DU79" s="286">
        <v>0</v>
      </c>
      <c r="DV79" s="286">
        <v>0</v>
      </c>
      <c r="DW79" s="286">
        <v>0</v>
      </c>
      <c r="DX79" s="274">
        <f t="shared" si="51"/>
        <v>0</v>
      </c>
      <c r="DY79" s="276">
        <f t="shared" si="52"/>
        <v>0</v>
      </c>
      <c r="DZ79" s="279">
        <v>0</v>
      </c>
      <c r="EA79" s="280">
        <v>0</v>
      </c>
      <c r="EB79" s="286">
        <v>0</v>
      </c>
      <c r="EC79" s="286">
        <v>0</v>
      </c>
      <c r="ED79" s="286">
        <v>0</v>
      </c>
      <c r="EE79" s="286">
        <v>0</v>
      </c>
      <c r="EF79" s="286">
        <v>0</v>
      </c>
      <c r="EG79" s="286">
        <v>0</v>
      </c>
      <c r="EH79" s="286">
        <v>0</v>
      </c>
      <c r="EI79" s="274">
        <f t="shared" si="53"/>
        <v>0</v>
      </c>
      <c r="EJ79" s="275">
        <f t="shared" si="54"/>
        <v>0</v>
      </c>
      <c r="EK79" s="279">
        <v>0</v>
      </c>
      <c r="EL79" s="280">
        <v>0</v>
      </c>
      <c r="EM79" s="286">
        <v>0</v>
      </c>
      <c r="EN79" s="286">
        <v>0</v>
      </c>
      <c r="EO79" s="286">
        <v>0</v>
      </c>
      <c r="EP79" s="286">
        <v>0</v>
      </c>
      <c r="EQ79" s="286">
        <v>0</v>
      </c>
      <c r="ER79" s="286">
        <v>0</v>
      </c>
      <c r="ES79" s="286">
        <v>0</v>
      </c>
      <c r="ET79" s="274">
        <f t="shared" si="55"/>
        <v>0</v>
      </c>
      <c r="EU79" s="276">
        <f t="shared" si="56"/>
        <v>0</v>
      </c>
    </row>
    <row r="80" spans="1:151" ht="16.5" thickTop="1" thickBot="1" x14ac:dyDescent="0.3">
      <c r="A80" s="279">
        <v>69</v>
      </c>
      <c r="B80" s="280">
        <v>734924</v>
      </c>
      <c r="C80" s="281" t="s">
        <v>170</v>
      </c>
      <c r="D80" s="281" t="s">
        <v>171</v>
      </c>
      <c r="E80" s="282">
        <v>29.5</v>
      </c>
      <c r="F80" s="283">
        <v>59</v>
      </c>
      <c r="G80" s="268">
        <v>0</v>
      </c>
      <c r="H80" s="269">
        <v>0</v>
      </c>
      <c r="I80" s="269">
        <v>0</v>
      </c>
      <c r="J80" s="269">
        <v>0</v>
      </c>
      <c r="K80" s="268">
        <v>0</v>
      </c>
      <c r="L80" s="269">
        <v>0</v>
      </c>
      <c r="M80" s="269">
        <v>0</v>
      </c>
      <c r="N80" s="269">
        <v>0</v>
      </c>
      <c r="O80" s="269">
        <v>0</v>
      </c>
      <c r="P80" s="269">
        <f t="shared" si="30"/>
        <v>0</v>
      </c>
      <c r="Q80" s="270">
        <f t="shared" si="33"/>
        <v>0</v>
      </c>
      <c r="R80" s="270">
        <f t="shared" si="31"/>
        <v>0</v>
      </c>
      <c r="S80" s="271">
        <f t="shared" si="32"/>
        <v>0</v>
      </c>
      <c r="T80" s="284">
        <v>0</v>
      </c>
      <c r="U80" s="280">
        <v>0</v>
      </c>
      <c r="V80" s="285">
        <v>0</v>
      </c>
      <c r="W80" s="285">
        <v>0</v>
      </c>
      <c r="X80" s="285">
        <v>0</v>
      </c>
      <c r="Y80" s="285">
        <v>0</v>
      </c>
      <c r="Z80" s="286">
        <v>0</v>
      </c>
      <c r="AA80" s="286">
        <v>0</v>
      </c>
      <c r="AB80" s="286">
        <v>0</v>
      </c>
      <c r="AC80" s="274">
        <f t="shared" si="34"/>
        <v>0</v>
      </c>
      <c r="AD80" s="275">
        <f t="shared" si="35"/>
        <v>0</v>
      </c>
      <c r="AE80" s="279">
        <v>0</v>
      </c>
      <c r="AF80" s="280">
        <v>0</v>
      </c>
      <c r="AG80" s="286">
        <v>0</v>
      </c>
      <c r="AH80" s="286">
        <v>0</v>
      </c>
      <c r="AI80" s="286">
        <v>0</v>
      </c>
      <c r="AJ80" s="286">
        <v>0</v>
      </c>
      <c r="AK80" s="286">
        <v>0</v>
      </c>
      <c r="AL80" s="286">
        <v>0</v>
      </c>
      <c r="AM80" s="286">
        <v>0</v>
      </c>
      <c r="AN80" s="274">
        <f t="shared" si="36"/>
        <v>0</v>
      </c>
      <c r="AO80" s="276">
        <f t="shared" si="37"/>
        <v>0</v>
      </c>
      <c r="AP80" s="279">
        <v>0</v>
      </c>
      <c r="AQ80" s="280">
        <v>0</v>
      </c>
      <c r="AR80" s="286">
        <v>0</v>
      </c>
      <c r="AS80" s="286">
        <v>0</v>
      </c>
      <c r="AT80" s="286">
        <v>0</v>
      </c>
      <c r="AU80" s="286">
        <v>0</v>
      </c>
      <c r="AV80" s="286">
        <v>0</v>
      </c>
      <c r="AW80" s="286">
        <v>0</v>
      </c>
      <c r="AX80" s="286">
        <v>0</v>
      </c>
      <c r="AY80" s="274">
        <f t="shared" si="38"/>
        <v>0</v>
      </c>
      <c r="AZ80" s="276">
        <f t="shared" si="39"/>
        <v>0</v>
      </c>
      <c r="BA80" s="287">
        <v>0</v>
      </c>
      <c r="BB80" s="280">
        <v>0</v>
      </c>
      <c r="BC80" s="286">
        <v>0</v>
      </c>
      <c r="BD80" s="286">
        <v>0</v>
      </c>
      <c r="BE80" s="286">
        <v>0</v>
      </c>
      <c r="BF80" s="286">
        <v>0</v>
      </c>
      <c r="BG80" s="286">
        <v>0</v>
      </c>
      <c r="BH80" s="286">
        <v>0</v>
      </c>
      <c r="BI80" s="286">
        <v>0</v>
      </c>
      <c r="BJ80" s="274">
        <f t="shared" si="40"/>
        <v>0</v>
      </c>
      <c r="BK80" s="275">
        <f t="shared" si="29"/>
        <v>0</v>
      </c>
      <c r="BL80" s="279">
        <v>0</v>
      </c>
      <c r="BM80" s="280">
        <v>0</v>
      </c>
      <c r="BN80" s="286">
        <v>0</v>
      </c>
      <c r="BO80" s="286">
        <v>0</v>
      </c>
      <c r="BP80" s="286">
        <v>0</v>
      </c>
      <c r="BQ80" s="286">
        <v>0</v>
      </c>
      <c r="BR80" s="286">
        <v>0</v>
      </c>
      <c r="BS80" s="286">
        <v>0</v>
      </c>
      <c r="BT80" s="286">
        <v>0</v>
      </c>
      <c r="BU80" s="274">
        <f t="shared" si="41"/>
        <v>0</v>
      </c>
      <c r="BV80" s="276">
        <f t="shared" si="42"/>
        <v>0</v>
      </c>
      <c r="BW80" s="287">
        <v>0</v>
      </c>
      <c r="BX80" s="288">
        <v>0</v>
      </c>
      <c r="BY80" s="289">
        <v>0</v>
      </c>
      <c r="BZ80" s="289">
        <v>0</v>
      </c>
      <c r="CA80" s="289">
        <v>0</v>
      </c>
      <c r="CB80" s="289">
        <v>0</v>
      </c>
      <c r="CC80" s="289">
        <v>0</v>
      </c>
      <c r="CD80" s="289">
        <v>0</v>
      </c>
      <c r="CE80" s="289">
        <v>0</v>
      </c>
      <c r="CF80" s="274">
        <f t="shared" si="43"/>
        <v>0</v>
      </c>
      <c r="CG80" s="276">
        <f t="shared" si="44"/>
        <v>0</v>
      </c>
      <c r="CH80" s="279">
        <v>0</v>
      </c>
      <c r="CI80" s="280">
        <v>0</v>
      </c>
      <c r="CJ80" s="286">
        <v>0</v>
      </c>
      <c r="CK80" s="286">
        <v>0</v>
      </c>
      <c r="CL80" s="286">
        <v>0</v>
      </c>
      <c r="CM80" s="286">
        <v>0</v>
      </c>
      <c r="CN80" s="286">
        <v>0</v>
      </c>
      <c r="CO80" s="286">
        <v>0</v>
      </c>
      <c r="CP80" s="286">
        <v>0</v>
      </c>
      <c r="CQ80" s="274">
        <f t="shared" si="45"/>
        <v>0</v>
      </c>
      <c r="CR80" s="276">
        <f t="shared" si="46"/>
        <v>0</v>
      </c>
      <c r="CS80" s="284">
        <v>0</v>
      </c>
      <c r="CT80" s="280">
        <v>0</v>
      </c>
      <c r="CU80" s="286">
        <v>0</v>
      </c>
      <c r="CV80" s="286">
        <v>0</v>
      </c>
      <c r="CW80" s="286">
        <v>0</v>
      </c>
      <c r="CX80" s="286">
        <v>0</v>
      </c>
      <c r="CY80" s="286">
        <v>0</v>
      </c>
      <c r="CZ80" s="286">
        <v>0</v>
      </c>
      <c r="DA80" s="286">
        <v>0</v>
      </c>
      <c r="DB80" s="274">
        <f t="shared" si="47"/>
        <v>0</v>
      </c>
      <c r="DC80" s="275">
        <f t="shared" si="48"/>
        <v>0</v>
      </c>
      <c r="DD80" s="279">
        <v>0</v>
      </c>
      <c r="DE80" s="280">
        <v>0</v>
      </c>
      <c r="DF80" s="286">
        <v>0</v>
      </c>
      <c r="DG80" s="286">
        <v>0</v>
      </c>
      <c r="DH80" s="286">
        <v>0</v>
      </c>
      <c r="DI80" s="286">
        <v>0</v>
      </c>
      <c r="DJ80" s="286">
        <v>0</v>
      </c>
      <c r="DK80" s="286">
        <v>0</v>
      </c>
      <c r="DL80" s="286">
        <v>0</v>
      </c>
      <c r="DM80" s="274">
        <f t="shared" si="49"/>
        <v>0</v>
      </c>
      <c r="DN80" s="276">
        <f t="shared" si="50"/>
        <v>0</v>
      </c>
      <c r="DO80" s="279">
        <v>0</v>
      </c>
      <c r="DP80" s="280">
        <v>0</v>
      </c>
      <c r="DQ80" s="286">
        <v>0</v>
      </c>
      <c r="DR80" s="286">
        <v>0</v>
      </c>
      <c r="DS80" s="286">
        <v>0</v>
      </c>
      <c r="DT80" s="286">
        <v>0</v>
      </c>
      <c r="DU80" s="286">
        <v>0</v>
      </c>
      <c r="DV80" s="286">
        <v>0</v>
      </c>
      <c r="DW80" s="286">
        <v>0</v>
      </c>
      <c r="DX80" s="274">
        <f t="shared" si="51"/>
        <v>0</v>
      </c>
      <c r="DY80" s="276">
        <f t="shared" si="52"/>
        <v>0</v>
      </c>
      <c r="DZ80" s="279">
        <v>0</v>
      </c>
      <c r="EA80" s="280">
        <v>0</v>
      </c>
      <c r="EB80" s="286">
        <v>0</v>
      </c>
      <c r="EC80" s="286">
        <v>0</v>
      </c>
      <c r="ED80" s="286">
        <v>0</v>
      </c>
      <c r="EE80" s="286">
        <v>0</v>
      </c>
      <c r="EF80" s="286">
        <v>0</v>
      </c>
      <c r="EG80" s="286">
        <v>0</v>
      </c>
      <c r="EH80" s="286">
        <v>0</v>
      </c>
      <c r="EI80" s="274">
        <f t="shared" si="53"/>
        <v>0</v>
      </c>
      <c r="EJ80" s="275">
        <f t="shared" si="54"/>
        <v>0</v>
      </c>
      <c r="EK80" s="279">
        <v>0</v>
      </c>
      <c r="EL80" s="280">
        <v>0</v>
      </c>
      <c r="EM80" s="286">
        <v>0</v>
      </c>
      <c r="EN80" s="286">
        <v>0</v>
      </c>
      <c r="EO80" s="286">
        <v>0</v>
      </c>
      <c r="EP80" s="286">
        <v>0</v>
      </c>
      <c r="EQ80" s="286">
        <v>0</v>
      </c>
      <c r="ER80" s="286">
        <v>0</v>
      </c>
      <c r="ES80" s="286">
        <v>0</v>
      </c>
      <c r="ET80" s="274">
        <f t="shared" si="55"/>
        <v>0</v>
      </c>
      <c r="EU80" s="276">
        <f t="shared" si="56"/>
        <v>0</v>
      </c>
    </row>
    <row r="81" spans="1:151" ht="16.5" thickTop="1" thickBot="1" x14ac:dyDescent="0.3">
      <c r="A81" s="279">
        <v>70</v>
      </c>
      <c r="B81" s="280">
        <v>734925</v>
      </c>
      <c r="C81" s="281" t="s">
        <v>172</v>
      </c>
      <c r="D81" s="281" t="s">
        <v>173</v>
      </c>
      <c r="E81" s="282">
        <v>29.5</v>
      </c>
      <c r="F81" s="283">
        <v>59</v>
      </c>
      <c r="G81" s="268">
        <v>0</v>
      </c>
      <c r="H81" s="269">
        <v>0</v>
      </c>
      <c r="I81" s="269">
        <v>0</v>
      </c>
      <c r="J81" s="269">
        <v>0</v>
      </c>
      <c r="K81" s="268">
        <v>0</v>
      </c>
      <c r="L81" s="269">
        <v>0</v>
      </c>
      <c r="M81" s="269">
        <v>0</v>
      </c>
      <c r="N81" s="269">
        <v>0</v>
      </c>
      <c r="O81" s="269">
        <v>0</v>
      </c>
      <c r="P81" s="269">
        <f t="shared" si="30"/>
        <v>0</v>
      </c>
      <c r="Q81" s="270">
        <f t="shared" si="33"/>
        <v>0</v>
      </c>
      <c r="R81" s="270">
        <f t="shared" si="31"/>
        <v>0</v>
      </c>
      <c r="S81" s="271">
        <f t="shared" si="32"/>
        <v>0</v>
      </c>
      <c r="T81" s="284">
        <v>0</v>
      </c>
      <c r="U81" s="280">
        <v>0</v>
      </c>
      <c r="V81" s="285">
        <v>0</v>
      </c>
      <c r="W81" s="285">
        <v>0</v>
      </c>
      <c r="X81" s="285">
        <v>0</v>
      </c>
      <c r="Y81" s="285">
        <v>0</v>
      </c>
      <c r="Z81" s="286">
        <v>0</v>
      </c>
      <c r="AA81" s="286">
        <v>0</v>
      </c>
      <c r="AB81" s="286">
        <v>0</v>
      </c>
      <c r="AC81" s="274">
        <f t="shared" si="34"/>
        <v>0</v>
      </c>
      <c r="AD81" s="275">
        <f t="shared" si="35"/>
        <v>0</v>
      </c>
      <c r="AE81" s="279">
        <v>0</v>
      </c>
      <c r="AF81" s="280">
        <v>0</v>
      </c>
      <c r="AG81" s="286">
        <v>0</v>
      </c>
      <c r="AH81" s="286">
        <v>0</v>
      </c>
      <c r="AI81" s="286">
        <v>0</v>
      </c>
      <c r="AJ81" s="286">
        <v>0</v>
      </c>
      <c r="AK81" s="286">
        <v>0</v>
      </c>
      <c r="AL81" s="286">
        <v>0</v>
      </c>
      <c r="AM81" s="286">
        <v>0</v>
      </c>
      <c r="AN81" s="274">
        <f t="shared" si="36"/>
        <v>0</v>
      </c>
      <c r="AO81" s="276">
        <f t="shared" si="37"/>
        <v>0</v>
      </c>
      <c r="AP81" s="279">
        <v>0</v>
      </c>
      <c r="AQ81" s="280">
        <v>0</v>
      </c>
      <c r="AR81" s="286">
        <v>0</v>
      </c>
      <c r="AS81" s="286">
        <v>0</v>
      </c>
      <c r="AT81" s="286">
        <v>0</v>
      </c>
      <c r="AU81" s="286">
        <v>0</v>
      </c>
      <c r="AV81" s="286">
        <v>0</v>
      </c>
      <c r="AW81" s="286">
        <v>0</v>
      </c>
      <c r="AX81" s="286">
        <v>0</v>
      </c>
      <c r="AY81" s="274">
        <f t="shared" si="38"/>
        <v>0</v>
      </c>
      <c r="AZ81" s="276">
        <f t="shared" si="39"/>
        <v>0</v>
      </c>
      <c r="BA81" s="287">
        <v>0</v>
      </c>
      <c r="BB81" s="280">
        <v>0</v>
      </c>
      <c r="BC81" s="286">
        <v>0</v>
      </c>
      <c r="BD81" s="286">
        <v>0</v>
      </c>
      <c r="BE81" s="286">
        <v>0</v>
      </c>
      <c r="BF81" s="286">
        <v>0</v>
      </c>
      <c r="BG81" s="286">
        <v>0</v>
      </c>
      <c r="BH81" s="286">
        <v>0</v>
      </c>
      <c r="BI81" s="286">
        <v>0</v>
      </c>
      <c r="BJ81" s="274">
        <f t="shared" si="40"/>
        <v>0</v>
      </c>
      <c r="BK81" s="275">
        <f t="shared" si="29"/>
        <v>0</v>
      </c>
      <c r="BL81" s="279">
        <v>0</v>
      </c>
      <c r="BM81" s="280">
        <v>0</v>
      </c>
      <c r="BN81" s="286">
        <v>0</v>
      </c>
      <c r="BO81" s="286">
        <v>0</v>
      </c>
      <c r="BP81" s="286">
        <v>0</v>
      </c>
      <c r="BQ81" s="286">
        <v>0</v>
      </c>
      <c r="BR81" s="286">
        <v>0</v>
      </c>
      <c r="BS81" s="286">
        <v>0</v>
      </c>
      <c r="BT81" s="286">
        <v>0</v>
      </c>
      <c r="BU81" s="274">
        <f t="shared" si="41"/>
        <v>0</v>
      </c>
      <c r="BV81" s="276">
        <f t="shared" si="42"/>
        <v>0</v>
      </c>
      <c r="BW81" s="287">
        <v>0</v>
      </c>
      <c r="BX81" s="288">
        <v>0</v>
      </c>
      <c r="BY81" s="289">
        <v>0</v>
      </c>
      <c r="BZ81" s="289">
        <v>0</v>
      </c>
      <c r="CA81" s="289">
        <v>0</v>
      </c>
      <c r="CB81" s="289">
        <v>0</v>
      </c>
      <c r="CC81" s="289">
        <v>0</v>
      </c>
      <c r="CD81" s="289">
        <v>0</v>
      </c>
      <c r="CE81" s="289">
        <v>0</v>
      </c>
      <c r="CF81" s="274">
        <f t="shared" si="43"/>
        <v>0</v>
      </c>
      <c r="CG81" s="276">
        <f t="shared" si="44"/>
        <v>0</v>
      </c>
      <c r="CH81" s="279">
        <v>0</v>
      </c>
      <c r="CI81" s="280">
        <v>0</v>
      </c>
      <c r="CJ81" s="286">
        <v>0</v>
      </c>
      <c r="CK81" s="286">
        <v>0</v>
      </c>
      <c r="CL81" s="286">
        <v>0</v>
      </c>
      <c r="CM81" s="286">
        <v>0</v>
      </c>
      <c r="CN81" s="286">
        <v>0</v>
      </c>
      <c r="CO81" s="286">
        <v>0</v>
      </c>
      <c r="CP81" s="286">
        <v>0</v>
      </c>
      <c r="CQ81" s="274">
        <f t="shared" si="45"/>
        <v>0</v>
      </c>
      <c r="CR81" s="276">
        <f t="shared" si="46"/>
        <v>0</v>
      </c>
      <c r="CS81" s="284">
        <v>0</v>
      </c>
      <c r="CT81" s="280">
        <v>0</v>
      </c>
      <c r="CU81" s="286">
        <v>0</v>
      </c>
      <c r="CV81" s="286">
        <v>0</v>
      </c>
      <c r="CW81" s="286">
        <v>0</v>
      </c>
      <c r="CX81" s="286">
        <v>0</v>
      </c>
      <c r="CY81" s="286">
        <v>0</v>
      </c>
      <c r="CZ81" s="286">
        <v>0</v>
      </c>
      <c r="DA81" s="286">
        <v>0</v>
      </c>
      <c r="DB81" s="274">
        <f t="shared" si="47"/>
        <v>0</v>
      </c>
      <c r="DC81" s="275">
        <f t="shared" si="48"/>
        <v>0</v>
      </c>
      <c r="DD81" s="279">
        <v>0</v>
      </c>
      <c r="DE81" s="280">
        <v>0</v>
      </c>
      <c r="DF81" s="286">
        <v>0</v>
      </c>
      <c r="DG81" s="286">
        <v>0</v>
      </c>
      <c r="DH81" s="286">
        <v>0</v>
      </c>
      <c r="DI81" s="286">
        <v>0</v>
      </c>
      <c r="DJ81" s="286">
        <v>0</v>
      </c>
      <c r="DK81" s="286">
        <v>0</v>
      </c>
      <c r="DL81" s="286">
        <v>0</v>
      </c>
      <c r="DM81" s="274">
        <f t="shared" si="49"/>
        <v>0</v>
      </c>
      <c r="DN81" s="276">
        <f t="shared" si="50"/>
        <v>0</v>
      </c>
      <c r="DO81" s="279">
        <v>0</v>
      </c>
      <c r="DP81" s="280">
        <v>0</v>
      </c>
      <c r="DQ81" s="286">
        <v>0</v>
      </c>
      <c r="DR81" s="286">
        <v>0</v>
      </c>
      <c r="DS81" s="286">
        <v>0</v>
      </c>
      <c r="DT81" s="286">
        <v>0</v>
      </c>
      <c r="DU81" s="286">
        <v>0</v>
      </c>
      <c r="DV81" s="286">
        <v>0</v>
      </c>
      <c r="DW81" s="286">
        <v>0</v>
      </c>
      <c r="DX81" s="274">
        <f t="shared" si="51"/>
        <v>0</v>
      </c>
      <c r="DY81" s="276">
        <f t="shared" si="52"/>
        <v>0</v>
      </c>
      <c r="DZ81" s="279">
        <v>0</v>
      </c>
      <c r="EA81" s="280">
        <v>0</v>
      </c>
      <c r="EB81" s="286">
        <v>0</v>
      </c>
      <c r="EC81" s="286">
        <v>0</v>
      </c>
      <c r="ED81" s="286">
        <v>0</v>
      </c>
      <c r="EE81" s="286">
        <v>0</v>
      </c>
      <c r="EF81" s="286">
        <v>0</v>
      </c>
      <c r="EG81" s="286">
        <v>0</v>
      </c>
      <c r="EH81" s="286">
        <v>0</v>
      </c>
      <c r="EI81" s="274">
        <f t="shared" si="53"/>
        <v>0</v>
      </c>
      <c r="EJ81" s="275">
        <f t="shared" si="54"/>
        <v>0</v>
      </c>
      <c r="EK81" s="279">
        <v>0</v>
      </c>
      <c r="EL81" s="280">
        <v>0</v>
      </c>
      <c r="EM81" s="286">
        <v>0</v>
      </c>
      <c r="EN81" s="286">
        <v>0</v>
      </c>
      <c r="EO81" s="286">
        <v>0</v>
      </c>
      <c r="EP81" s="286">
        <v>0</v>
      </c>
      <c r="EQ81" s="286">
        <v>0</v>
      </c>
      <c r="ER81" s="286">
        <v>0</v>
      </c>
      <c r="ES81" s="286">
        <v>0</v>
      </c>
      <c r="ET81" s="274">
        <f t="shared" si="55"/>
        <v>0</v>
      </c>
      <c r="EU81" s="276">
        <f t="shared" si="56"/>
        <v>0</v>
      </c>
    </row>
    <row r="82" spans="1:151" ht="16.5" thickTop="1" thickBot="1" x14ac:dyDescent="0.3">
      <c r="A82" s="279">
        <v>71</v>
      </c>
      <c r="B82" s="280">
        <v>734926</v>
      </c>
      <c r="C82" s="281" t="s">
        <v>174</v>
      </c>
      <c r="D82" s="281" t="s">
        <v>175</v>
      </c>
      <c r="E82" s="282">
        <v>24.5</v>
      </c>
      <c r="F82" s="283">
        <v>49</v>
      </c>
      <c r="G82" s="268">
        <v>0</v>
      </c>
      <c r="H82" s="269">
        <v>0</v>
      </c>
      <c r="I82" s="269">
        <v>0</v>
      </c>
      <c r="J82" s="269">
        <v>0</v>
      </c>
      <c r="K82" s="268">
        <v>0</v>
      </c>
      <c r="L82" s="269">
        <v>0</v>
      </c>
      <c r="M82" s="269">
        <v>0</v>
      </c>
      <c r="N82" s="269">
        <v>0</v>
      </c>
      <c r="O82" s="269">
        <v>0</v>
      </c>
      <c r="P82" s="269">
        <f t="shared" si="30"/>
        <v>0</v>
      </c>
      <c r="Q82" s="270">
        <f t="shared" si="33"/>
        <v>0</v>
      </c>
      <c r="R82" s="270">
        <f t="shared" si="31"/>
        <v>0</v>
      </c>
      <c r="S82" s="271">
        <f t="shared" si="32"/>
        <v>0</v>
      </c>
      <c r="T82" s="284">
        <v>0</v>
      </c>
      <c r="U82" s="280">
        <v>0</v>
      </c>
      <c r="V82" s="285">
        <v>0</v>
      </c>
      <c r="W82" s="285">
        <v>0</v>
      </c>
      <c r="X82" s="285">
        <v>0</v>
      </c>
      <c r="Y82" s="285">
        <v>0</v>
      </c>
      <c r="Z82" s="286">
        <v>0</v>
      </c>
      <c r="AA82" s="286">
        <v>0</v>
      </c>
      <c r="AB82" s="286">
        <v>0</v>
      </c>
      <c r="AC82" s="274">
        <f t="shared" si="34"/>
        <v>0</v>
      </c>
      <c r="AD82" s="275">
        <f t="shared" si="35"/>
        <v>0</v>
      </c>
      <c r="AE82" s="279">
        <v>0</v>
      </c>
      <c r="AF82" s="280">
        <v>0</v>
      </c>
      <c r="AG82" s="286">
        <v>0</v>
      </c>
      <c r="AH82" s="286">
        <v>0</v>
      </c>
      <c r="AI82" s="286">
        <v>0</v>
      </c>
      <c r="AJ82" s="286">
        <v>0</v>
      </c>
      <c r="AK82" s="286">
        <v>0</v>
      </c>
      <c r="AL82" s="286">
        <v>0</v>
      </c>
      <c r="AM82" s="286">
        <v>0</v>
      </c>
      <c r="AN82" s="274">
        <f t="shared" si="36"/>
        <v>0</v>
      </c>
      <c r="AO82" s="276">
        <f t="shared" si="37"/>
        <v>0</v>
      </c>
      <c r="AP82" s="279">
        <v>0</v>
      </c>
      <c r="AQ82" s="280">
        <v>0</v>
      </c>
      <c r="AR82" s="286">
        <v>0</v>
      </c>
      <c r="AS82" s="286">
        <v>0</v>
      </c>
      <c r="AT82" s="286">
        <v>0</v>
      </c>
      <c r="AU82" s="286">
        <v>0</v>
      </c>
      <c r="AV82" s="286">
        <v>0</v>
      </c>
      <c r="AW82" s="286">
        <v>0</v>
      </c>
      <c r="AX82" s="286">
        <v>0</v>
      </c>
      <c r="AY82" s="274">
        <f t="shared" si="38"/>
        <v>0</v>
      </c>
      <c r="AZ82" s="276">
        <f t="shared" si="39"/>
        <v>0</v>
      </c>
      <c r="BA82" s="287">
        <v>0</v>
      </c>
      <c r="BB82" s="280">
        <v>0</v>
      </c>
      <c r="BC82" s="286">
        <v>0</v>
      </c>
      <c r="BD82" s="286">
        <v>0</v>
      </c>
      <c r="BE82" s="286">
        <v>0</v>
      </c>
      <c r="BF82" s="286">
        <v>0</v>
      </c>
      <c r="BG82" s="286">
        <v>0</v>
      </c>
      <c r="BH82" s="286">
        <v>0</v>
      </c>
      <c r="BI82" s="286">
        <v>0</v>
      </c>
      <c r="BJ82" s="274">
        <f t="shared" si="40"/>
        <v>0</v>
      </c>
      <c r="BK82" s="275">
        <f t="shared" si="29"/>
        <v>0</v>
      </c>
      <c r="BL82" s="279">
        <v>0</v>
      </c>
      <c r="BM82" s="280">
        <v>0</v>
      </c>
      <c r="BN82" s="286">
        <v>0</v>
      </c>
      <c r="BO82" s="286">
        <v>0</v>
      </c>
      <c r="BP82" s="286">
        <v>0</v>
      </c>
      <c r="BQ82" s="286">
        <v>0</v>
      </c>
      <c r="BR82" s="286">
        <v>0</v>
      </c>
      <c r="BS82" s="286">
        <v>0</v>
      </c>
      <c r="BT82" s="286">
        <v>0</v>
      </c>
      <c r="BU82" s="274">
        <f t="shared" si="41"/>
        <v>0</v>
      </c>
      <c r="BV82" s="276">
        <f t="shared" si="42"/>
        <v>0</v>
      </c>
      <c r="BW82" s="287">
        <v>0</v>
      </c>
      <c r="BX82" s="288">
        <v>0</v>
      </c>
      <c r="BY82" s="289">
        <v>0</v>
      </c>
      <c r="BZ82" s="289">
        <v>0</v>
      </c>
      <c r="CA82" s="289">
        <v>0</v>
      </c>
      <c r="CB82" s="289">
        <v>0</v>
      </c>
      <c r="CC82" s="289">
        <v>0</v>
      </c>
      <c r="CD82" s="289">
        <v>0</v>
      </c>
      <c r="CE82" s="289">
        <v>0</v>
      </c>
      <c r="CF82" s="274">
        <f t="shared" si="43"/>
        <v>0</v>
      </c>
      <c r="CG82" s="276">
        <f t="shared" si="44"/>
        <v>0</v>
      </c>
      <c r="CH82" s="279">
        <v>0</v>
      </c>
      <c r="CI82" s="280">
        <v>0</v>
      </c>
      <c r="CJ82" s="286">
        <v>0</v>
      </c>
      <c r="CK82" s="286">
        <v>0</v>
      </c>
      <c r="CL82" s="286">
        <v>0</v>
      </c>
      <c r="CM82" s="286">
        <v>0</v>
      </c>
      <c r="CN82" s="286">
        <v>0</v>
      </c>
      <c r="CO82" s="286">
        <v>0</v>
      </c>
      <c r="CP82" s="286">
        <v>0</v>
      </c>
      <c r="CQ82" s="274">
        <f t="shared" si="45"/>
        <v>0</v>
      </c>
      <c r="CR82" s="276">
        <f t="shared" si="46"/>
        <v>0</v>
      </c>
      <c r="CS82" s="284">
        <v>0</v>
      </c>
      <c r="CT82" s="280">
        <v>0</v>
      </c>
      <c r="CU82" s="286">
        <v>0</v>
      </c>
      <c r="CV82" s="286">
        <v>0</v>
      </c>
      <c r="CW82" s="286">
        <v>0</v>
      </c>
      <c r="CX82" s="286">
        <v>0</v>
      </c>
      <c r="CY82" s="286">
        <v>0</v>
      </c>
      <c r="CZ82" s="286">
        <v>0</v>
      </c>
      <c r="DA82" s="286">
        <v>0</v>
      </c>
      <c r="DB82" s="274">
        <f t="shared" si="47"/>
        <v>0</v>
      </c>
      <c r="DC82" s="275">
        <f t="shared" si="48"/>
        <v>0</v>
      </c>
      <c r="DD82" s="279">
        <v>0</v>
      </c>
      <c r="DE82" s="280">
        <v>0</v>
      </c>
      <c r="DF82" s="286">
        <v>0</v>
      </c>
      <c r="DG82" s="286">
        <v>0</v>
      </c>
      <c r="DH82" s="286">
        <v>0</v>
      </c>
      <c r="DI82" s="286">
        <v>0</v>
      </c>
      <c r="DJ82" s="286">
        <v>0</v>
      </c>
      <c r="DK82" s="286">
        <v>0</v>
      </c>
      <c r="DL82" s="286">
        <v>0</v>
      </c>
      <c r="DM82" s="274">
        <f t="shared" si="49"/>
        <v>0</v>
      </c>
      <c r="DN82" s="276">
        <f t="shared" si="50"/>
        <v>0</v>
      </c>
      <c r="DO82" s="279">
        <v>0</v>
      </c>
      <c r="DP82" s="280">
        <v>0</v>
      </c>
      <c r="DQ82" s="286">
        <v>0</v>
      </c>
      <c r="DR82" s="286">
        <v>0</v>
      </c>
      <c r="DS82" s="286">
        <v>0</v>
      </c>
      <c r="DT82" s="286">
        <v>0</v>
      </c>
      <c r="DU82" s="286">
        <v>0</v>
      </c>
      <c r="DV82" s="286">
        <v>0</v>
      </c>
      <c r="DW82" s="286">
        <v>0</v>
      </c>
      <c r="DX82" s="274">
        <f t="shared" si="51"/>
        <v>0</v>
      </c>
      <c r="DY82" s="276">
        <f t="shared" si="52"/>
        <v>0</v>
      </c>
      <c r="DZ82" s="279">
        <v>0</v>
      </c>
      <c r="EA82" s="280">
        <v>0</v>
      </c>
      <c r="EB82" s="286">
        <v>0</v>
      </c>
      <c r="EC82" s="286">
        <v>0</v>
      </c>
      <c r="ED82" s="286">
        <v>0</v>
      </c>
      <c r="EE82" s="286">
        <v>0</v>
      </c>
      <c r="EF82" s="286">
        <v>0</v>
      </c>
      <c r="EG82" s="286">
        <v>0</v>
      </c>
      <c r="EH82" s="286">
        <v>0</v>
      </c>
      <c r="EI82" s="274">
        <f t="shared" si="53"/>
        <v>0</v>
      </c>
      <c r="EJ82" s="275">
        <f t="shared" si="54"/>
        <v>0</v>
      </c>
      <c r="EK82" s="279">
        <v>0</v>
      </c>
      <c r="EL82" s="280">
        <v>0</v>
      </c>
      <c r="EM82" s="286">
        <v>0</v>
      </c>
      <c r="EN82" s="286">
        <v>0</v>
      </c>
      <c r="EO82" s="286">
        <v>0</v>
      </c>
      <c r="EP82" s="286">
        <v>0</v>
      </c>
      <c r="EQ82" s="286">
        <v>0</v>
      </c>
      <c r="ER82" s="286">
        <v>0</v>
      </c>
      <c r="ES82" s="286">
        <v>0</v>
      </c>
      <c r="ET82" s="274">
        <f t="shared" si="55"/>
        <v>0</v>
      </c>
      <c r="EU82" s="276">
        <f t="shared" si="56"/>
        <v>0</v>
      </c>
    </row>
    <row r="83" spans="1:151" ht="16.5" thickTop="1" thickBot="1" x14ac:dyDescent="0.3">
      <c r="A83" s="279">
        <v>72</v>
      </c>
      <c r="B83" s="280">
        <v>734927</v>
      </c>
      <c r="C83" s="281" t="s">
        <v>176</v>
      </c>
      <c r="D83" s="281" t="s">
        <v>177</v>
      </c>
      <c r="E83" s="282">
        <v>24.5</v>
      </c>
      <c r="F83" s="283">
        <v>49</v>
      </c>
      <c r="G83" s="268">
        <v>2</v>
      </c>
      <c r="H83" s="269">
        <v>2</v>
      </c>
      <c r="I83" s="269">
        <v>2</v>
      </c>
      <c r="J83" s="269">
        <v>3</v>
      </c>
      <c r="K83" s="268">
        <v>3</v>
      </c>
      <c r="L83" s="269">
        <v>3</v>
      </c>
      <c r="M83" s="269">
        <v>2</v>
      </c>
      <c r="N83" s="269">
        <v>3</v>
      </c>
      <c r="O83" s="269">
        <v>4</v>
      </c>
      <c r="P83" s="269">
        <f t="shared" si="30"/>
        <v>24</v>
      </c>
      <c r="Q83" s="270">
        <f t="shared" si="33"/>
        <v>12</v>
      </c>
      <c r="R83" s="270">
        <f t="shared" si="31"/>
        <v>12</v>
      </c>
      <c r="S83" s="271">
        <f t="shared" si="32"/>
        <v>2.6666666666666665</v>
      </c>
      <c r="T83" s="284">
        <v>0</v>
      </c>
      <c r="U83" s="280">
        <v>0</v>
      </c>
      <c r="V83" s="285">
        <v>0</v>
      </c>
      <c r="W83" s="285">
        <v>0</v>
      </c>
      <c r="X83" s="285">
        <v>0</v>
      </c>
      <c r="Y83" s="285">
        <v>0</v>
      </c>
      <c r="Z83" s="286">
        <v>0</v>
      </c>
      <c r="AA83" s="286">
        <v>0</v>
      </c>
      <c r="AB83" s="286">
        <v>0</v>
      </c>
      <c r="AC83" s="274">
        <f t="shared" si="34"/>
        <v>0</v>
      </c>
      <c r="AD83" s="275">
        <f t="shared" si="35"/>
        <v>0</v>
      </c>
      <c r="AE83" s="279">
        <v>0</v>
      </c>
      <c r="AF83" s="280">
        <v>0</v>
      </c>
      <c r="AG83" s="286">
        <v>0</v>
      </c>
      <c r="AH83" s="286">
        <v>1</v>
      </c>
      <c r="AI83" s="286">
        <v>0</v>
      </c>
      <c r="AJ83" s="286">
        <v>0</v>
      </c>
      <c r="AK83" s="286">
        <v>1</v>
      </c>
      <c r="AL83" s="286">
        <v>0</v>
      </c>
      <c r="AM83" s="286">
        <v>0</v>
      </c>
      <c r="AN83" s="274">
        <f t="shared" si="36"/>
        <v>2</v>
      </c>
      <c r="AO83" s="276">
        <f t="shared" si="37"/>
        <v>0.22222222222222221</v>
      </c>
      <c r="AP83" s="279">
        <v>0</v>
      </c>
      <c r="AQ83" s="280">
        <v>0</v>
      </c>
      <c r="AR83" s="286">
        <v>0</v>
      </c>
      <c r="AS83" s="286">
        <v>0</v>
      </c>
      <c r="AT83" s="286">
        <v>0</v>
      </c>
      <c r="AU83" s="286">
        <v>0</v>
      </c>
      <c r="AV83" s="286">
        <v>0</v>
      </c>
      <c r="AW83" s="286">
        <v>0</v>
      </c>
      <c r="AX83" s="286">
        <v>0</v>
      </c>
      <c r="AY83" s="274">
        <f t="shared" si="38"/>
        <v>0</v>
      </c>
      <c r="AZ83" s="276">
        <f t="shared" si="39"/>
        <v>0</v>
      </c>
      <c r="BA83" s="287">
        <v>0</v>
      </c>
      <c r="BB83" s="280">
        <v>0</v>
      </c>
      <c r="BC83" s="286">
        <v>0</v>
      </c>
      <c r="BD83" s="286">
        <v>1</v>
      </c>
      <c r="BE83" s="286">
        <v>0</v>
      </c>
      <c r="BF83" s="286">
        <v>0</v>
      </c>
      <c r="BG83" s="286">
        <v>0</v>
      </c>
      <c r="BH83" s="286">
        <v>0</v>
      </c>
      <c r="BI83" s="286">
        <v>0</v>
      </c>
      <c r="BJ83" s="274">
        <f t="shared" si="40"/>
        <v>1</v>
      </c>
      <c r="BK83" s="275">
        <f t="shared" si="29"/>
        <v>0.125</v>
      </c>
      <c r="BL83" s="279">
        <v>0</v>
      </c>
      <c r="BM83" s="280">
        <v>2</v>
      </c>
      <c r="BN83" s="286">
        <v>0</v>
      </c>
      <c r="BO83" s="286">
        <v>0</v>
      </c>
      <c r="BP83" s="286">
        <v>1</v>
      </c>
      <c r="BQ83" s="286">
        <v>0</v>
      </c>
      <c r="BR83" s="286">
        <v>0</v>
      </c>
      <c r="BS83" s="286">
        <v>1</v>
      </c>
      <c r="BT83" s="286">
        <v>0</v>
      </c>
      <c r="BU83" s="274">
        <f t="shared" si="41"/>
        <v>4</v>
      </c>
      <c r="BV83" s="276">
        <f t="shared" si="42"/>
        <v>0.44444444444444442</v>
      </c>
      <c r="BW83" s="287">
        <v>2</v>
      </c>
      <c r="BX83" s="288">
        <v>0</v>
      </c>
      <c r="BY83" s="289">
        <v>0</v>
      </c>
      <c r="BZ83" s="289">
        <v>0</v>
      </c>
      <c r="CA83" s="289">
        <v>0</v>
      </c>
      <c r="CB83" s="289">
        <v>0</v>
      </c>
      <c r="CC83" s="289">
        <v>0</v>
      </c>
      <c r="CD83" s="289">
        <v>0</v>
      </c>
      <c r="CE83" s="289">
        <v>0</v>
      </c>
      <c r="CF83" s="274">
        <f t="shared" si="43"/>
        <v>2</v>
      </c>
      <c r="CG83" s="276">
        <f t="shared" si="44"/>
        <v>0.22222222222222221</v>
      </c>
      <c r="CH83" s="279">
        <v>0</v>
      </c>
      <c r="CI83" s="280">
        <v>0</v>
      </c>
      <c r="CJ83" s="286">
        <v>1</v>
      </c>
      <c r="CK83" s="286">
        <v>1</v>
      </c>
      <c r="CL83" s="286">
        <v>0</v>
      </c>
      <c r="CM83" s="286">
        <v>0</v>
      </c>
      <c r="CN83" s="286">
        <v>1</v>
      </c>
      <c r="CO83" s="286">
        <v>1</v>
      </c>
      <c r="CP83" s="286">
        <v>0</v>
      </c>
      <c r="CQ83" s="274">
        <f t="shared" si="45"/>
        <v>4</v>
      </c>
      <c r="CR83" s="276">
        <f t="shared" si="46"/>
        <v>0.44444444444444442</v>
      </c>
      <c r="CS83" s="284">
        <v>0</v>
      </c>
      <c r="CT83" s="280">
        <v>0</v>
      </c>
      <c r="CU83" s="286">
        <v>0</v>
      </c>
      <c r="CV83" s="286">
        <v>0</v>
      </c>
      <c r="CW83" s="286">
        <v>0</v>
      </c>
      <c r="CX83" s="286">
        <v>2</v>
      </c>
      <c r="CY83" s="286">
        <v>0</v>
      </c>
      <c r="CZ83" s="286">
        <v>1</v>
      </c>
      <c r="DA83" s="286">
        <v>0</v>
      </c>
      <c r="DB83" s="274">
        <f t="shared" si="47"/>
        <v>3</v>
      </c>
      <c r="DC83" s="275">
        <f t="shared" si="48"/>
        <v>0.33333333333333331</v>
      </c>
      <c r="DD83" s="279">
        <v>0</v>
      </c>
      <c r="DE83" s="280">
        <v>0</v>
      </c>
      <c r="DF83" s="286">
        <v>0</v>
      </c>
      <c r="DG83" s="286">
        <v>0</v>
      </c>
      <c r="DH83" s="286">
        <v>2</v>
      </c>
      <c r="DI83" s="286">
        <v>0</v>
      </c>
      <c r="DJ83" s="286">
        <v>0</v>
      </c>
      <c r="DK83" s="286">
        <v>0</v>
      </c>
      <c r="DL83" s="286">
        <v>3</v>
      </c>
      <c r="DM83" s="274">
        <f t="shared" si="49"/>
        <v>5</v>
      </c>
      <c r="DN83" s="276">
        <f t="shared" si="50"/>
        <v>0.55555555555555558</v>
      </c>
      <c r="DO83" s="279">
        <v>0</v>
      </c>
      <c r="DP83" s="280">
        <v>0</v>
      </c>
      <c r="DQ83" s="286">
        <v>0</v>
      </c>
      <c r="DR83" s="286">
        <v>0</v>
      </c>
      <c r="DS83" s="286">
        <v>0</v>
      </c>
      <c r="DT83" s="286">
        <v>1</v>
      </c>
      <c r="DU83" s="286">
        <v>0</v>
      </c>
      <c r="DV83" s="286">
        <v>0</v>
      </c>
      <c r="DW83" s="286">
        <v>0</v>
      </c>
      <c r="DX83" s="274">
        <f t="shared" si="51"/>
        <v>1</v>
      </c>
      <c r="DY83" s="276">
        <f t="shared" si="52"/>
        <v>0.1111111111111111</v>
      </c>
      <c r="DZ83" s="279">
        <v>0</v>
      </c>
      <c r="EA83" s="280">
        <v>0</v>
      </c>
      <c r="EB83" s="286">
        <v>0</v>
      </c>
      <c r="EC83" s="286">
        <v>0</v>
      </c>
      <c r="ED83" s="286">
        <v>0</v>
      </c>
      <c r="EE83" s="286">
        <v>0</v>
      </c>
      <c r="EF83" s="286">
        <v>0</v>
      </c>
      <c r="EG83" s="286">
        <v>0</v>
      </c>
      <c r="EH83" s="286">
        <v>0</v>
      </c>
      <c r="EI83" s="274">
        <f t="shared" si="53"/>
        <v>0</v>
      </c>
      <c r="EJ83" s="275">
        <f t="shared" si="54"/>
        <v>0</v>
      </c>
      <c r="EK83" s="279">
        <v>0</v>
      </c>
      <c r="EL83" s="280">
        <v>0</v>
      </c>
      <c r="EM83" s="286">
        <v>1</v>
      </c>
      <c r="EN83" s="286">
        <v>0</v>
      </c>
      <c r="EO83" s="286">
        <v>0</v>
      </c>
      <c r="EP83" s="286">
        <v>0</v>
      </c>
      <c r="EQ83" s="286">
        <v>0</v>
      </c>
      <c r="ER83" s="286">
        <v>0</v>
      </c>
      <c r="ES83" s="286">
        <v>1</v>
      </c>
      <c r="ET83" s="274">
        <f t="shared" si="55"/>
        <v>2</v>
      </c>
      <c r="EU83" s="276">
        <f t="shared" si="56"/>
        <v>0.22222222222222221</v>
      </c>
    </row>
    <row r="84" spans="1:151" ht="16.5" thickTop="1" thickBot="1" x14ac:dyDescent="0.3">
      <c r="A84" s="279">
        <v>73</v>
      </c>
      <c r="B84" s="280">
        <v>734928</v>
      </c>
      <c r="C84" s="281" t="s">
        <v>178</v>
      </c>
      <c r="D84" s="281" t="s">
        <v>179</v>
      </c>
      <c r="E84" s="282">
        <v>24</v>
      </c>
      <c r="F84" s="283">
        <v>49</v>
      </c>
      <c r="G84" s="268">
        <v>1</v>
      </c>
      <c r="H84" s="269">
        <v>0</v>
      </c>
      <c r="I84" s="269">
        <v>0</v>
      </c>
      <c r="J84" s="269">
        <v>0</v>
      </c>
      <c r="K84" s="268">
        <v>0</v>
      </c>
      <c r="L84" s="269">
        <v>0</v>
      </c>
      <c r="M84" s="269">
        <v>0</v>
      </c>
      <c r="N84" s="269">
        <v>1</v>
      </c>
      <c r="O84" s="269">
        <v>1</v>
      </c>
      <c r="P84" s="269">
        <f t="shared" si="30"/>
        <v>3</v>
      </c>
      <c r="Q84" s="270">
        <f t="shared" si="33"/>
        <v>1</v>
      </c>
      <c r="R84" s="270">
        <f t="shared" si="31"/>
        <v>2</v>
      </c>
      <c r="S84" s="271">
        <f t="shared" si="32"/>
        <v>0.33333333333333331</v>
      </c>
      <c r="T84" s="284">
        <v>0</v>
      </c>
      <c r="U84" s="280">
        <v>0</v>
      </c>
      <c r="V84" s="285">
        <v>0</v>
      </c>
      <c r="W84" s="285">
        <v>0</v>
      </c>
      <c r="X84" s="285">
        <v>0</v>
      </c>
      <c r="Y84" s="285">
        <v>0</v>
      </c>
      <c r="Z84" s="286">
        <v>0</v>
      </c>
      <c r="AA84" s="286">
        <v>0</v>
      </c>
      <c r="AB84" s="286">
        <v>0</v>
      </c>
      <c r="AC84" s="274">
        <f t="shared" si="34"/>
        <v>0</v>
      </c>
      <c r="AD84" s="275">
        <f t="shared" si="35"/>
        <v>0</v>
      </c>
      <c r="AE84" s="279">
        <v>0</v>
      </c>
      <c r="AF84" s="280">
        <v>0</v>
      </c>
      <c r="AG84" s="286">
        <v>0</v>
      </c>
      <c r="AH84" s="286">
        <v>0</v>
      </c>
      <c r="AI84" s="286">
        <v>0</v>
      </c>
      <c r="AJ84" s="286">
        <v>0</v>
      </c>
      <c r="AK84" s="286">
        <v>0</v>
      </c>
      <c r="AL84" s="286">
        <v>0</v>
      </c>
      <c r="AM84" s="286">
        <v>0</v>
      </c>
      <c r="AN84" s="274">
        <f t="shared" si="36"/>
        <v>0</v>
      </c>
      <c r="AO84" s="276">
        <f t="shared" si="37"/>
        <v>0</v>
      </c>
      <c r="AP84" s="279">
        <v>0</v>
      </c>
      <c r="AQ84" s="280">
        <v>0</v>
      </c>
      <c r="AR84" s="286">
        <v>0</v>
      </c>
      <c r="AS84" s="286">
        <v>0</v>
      </c>
      <c r="AT84" s="286">
        <v>0</v>
      </c>
      <c r="AU84" s="286">
        <v>0</v>
      </c>
      <c r="AV84" s="286">
        <v>0</v>
      </c>
      <c r="AW84" s="286">
        <v>0</v>
      </c>
      <c r="AX84" s="286">
        <v>0</v>
      </c>
      <c r="AY84" s="274">
        <f t="shared" si="38"/>
        <v>0</v>
      </c>
      <c r="AZ84" s="276">
        <f t="shared" si="39"/>
        <v>0</v>
      </c>
      <c r="BA84" s="287">
        <v>0</v>
      </c>
      <c r="BB84" s="280">
        <v>0</v>
      </c>
      <c r="BC84" s="286">
        <v>0</v>
      </c>
      <c r="BD84" s="286">
        <v>0</v>
      </c>
      <c r="BE84" s="286">
        <v>0</v>
      </c>
      <c r="BF84" s="286">
        <v>0</v>
      </c>
      <c r="BG84" s="286">
        <v>0</v>
      </c>
      <c r="BH84" s="286">
        <v>0</v>
      </c>
      <c r="BI84" s="286">
        <v>0</v>
      </c>
      <c r="BJ84" s="274">
        <f t="shared" si="40"/>
        <v>0</v>
      </c>
      <c r="BK84" s="275">
        <f t="shared" si="29"/>
        <v>0</v>
      </c>
      <c r="BL84" s="279">
        <v>0</v>
      </c>
      <c r="BM84" s="280">
        <v>0</v>
      </c>
      <c r="BN84" s="286">
        <v>0</v>
      </c>
      <c r="BO84" s="286">
        <v>0</v>
      </c>
      <c r="BP84" s="286">
        <v>0</v>
      </c>
      <c r="BQ84" s="286">
        <v>0</v>
      </c>
      <c r="BR84" s="286">
        <v>0</v>
      </c>
      <c r="BS84" s="286">
        <v>0</v>
      </c>
      <c r="BT84" s="286">
        <v>0</v>
      </c>
      <c r="BU84" s="274">
        <f t="shared" si="41"/>
        <v>0</v>
      </c>
      <c r="BV84" s="276">
        <f t="shared" si="42"/>
        <v>0</v>
      </c>
      <c r="BW84" s="287">
        <v>0</v>
      </c>
      <c r="BX84" s="288">
        <v>0</v>
      </c>
      <c r="BY84" s="289">
        <v>0</v>
      </c>
      <c r="BZ84" s="289">
        <v>0</v>
      </c>
      <c r="CA84" s="289">
        <v>0</v>
      </c>
      <c r="CB84" s="289">
        <v>0</v>
      </c>
      <c r="CC84" s="289">
        <v>0</v>
      </c>
      <c r="CD84" s="289">
        <v>0</v>
      </c>
      <c r="CE84" s="289">
        <v>1</v>
      </c>
      <c r="CF84" s="274">
        <f t="shared" si="43"/>
        <v>1</v>
      </c>
      <c r="CG84" s="276">
        <f t="shared" si="44"/>
        <v>0.1111111111111111</v>
      </c>
      <c r="CH84" s="279">
        <v>0</v>
      </c>
      <c r="CI84" s="280">
        <v>0</v>
      </c>
      <c r="CJ84" s="286">
        <v>0</v>
      </c>
      <c r="CK84" s="286">
        <v>0</v>
      </c>
      <c r="CL84" s="286">
        <v>0</v>
      </c>
      <c r="CM84" s="286">
        <v>0</v>
      </c>
      <c r="CN84" s="286">
        <v>0</v>
      </c>
      <c r="CO84" s="286">
        <v>0</v>
      </c>
      <c r="CP84" s="286">
        <v>0</v>
      </c>
      <c r="CQ84" s="274">
        <f t="shared" si="45"/>
        <v>0</v>
      </c>
      <c r="CR84" s="276">
        <f t="shared" si="46"/>
        <v>0</v>
      </c>
      <c r="CS84" s="284">
        <v>0</v>
      </c>
      <c r="CT84" s="280">
        <v>0</v>
      </c>
      <c r="CU84" s="286">
        <v>0</v>
      </c>
      <c r="CV84" s="286">
        <v>0</v>
      </c>
      <c r="CW84" s="286">
        <v>0</v>
      </c>
      <c r="CX84" s="286">
        <v>0</v>
      </c>
      <c r="CY84" s="286">
        <v>0</v>
      </c>
      <c r="CZ84" s="286">
        <v>1</v>
      </c>
      <c r="DA84" s="286">
        <v>0</v>
      </c>
      <c r="DB84" s="274">
        <f t="shared" si="47"/>
        <v>1</v>
      </c>
      <c r="DC84" s="275">
        <f t="shared" si="48"/>
        <v>0.1111111111111111</v>
      </c>
      <c r="DD84" s="279">
        <v>1</v>
      </c>
      <c r="DE84" s="280">
        <v>0</v>
      </c>
      <c r="DF84" s="286">
        <v>0</v>
      </c>
      <c r="DG84" s="286">
        <v>0</v>
      </c>
      <c r="DH84" s="286">
        <v>0</v>
      </c>
      <c r="DI84" s="286">
        <v>0</v>
      </c>
      <c r="DJ84" s="286">
        <v>0</v>
      </c>
      <c r="DK84" s="286">
        <v>0</v>
      </c>
      <c r="DL84" s="286">
        <v>0</v>
      </c>
      <c r="DM84" s="274">
        <f t="shared" si="49"/>
        <v>1</v>
      </c>
      <c r="DN84" s="276">
        <f t="shared" si="50"/>
        <v>0.1111111111111111</v>
      </c>
      <c r="DO84" s="279">
        <v>0</v>
      </c>
      <c r="DP84" s="280">
        <v>0</v>
      </c>
      <c r="DQ84" s="286">
        <v>0</v>
      </c>
      <c r="DR84" s="286">
        <v>0</v>
      </c>
      <c r="DS84" s="286">
        <v>0</v>
      </c>
      <c r="DT84" s="286">
        <v>0</v>
      </c>
      <c r="DU84" s="286">
        <v>0</v>
      </c>
      <c r="DV84" s="286">
        <v>0</v>
      </c>
      <c r="DW84" s="286">
        <v>0</v>
      </c>
      <c r="DX84" s="274">
        <f t="shared" si="51"/>
        <v>0</v>
      </c>
      <c r="DY84" s="276">
        <f t="shared" si="52"/>
        <v>0</v>
      </c>
      <c r="DZ84" s="279">
        <v>0</v>
      </c>
      <c r="EA84" s="280">
        <v>0</v>
      </c>
      <c r="EB84" s="286">
        <v>0</v>
      </c>
      <c r="EC84" s="286">
        <v>0</v>
      </c>
      <c r="ED84" s="286">
        <v>0</v>
      </c>
      <c r="EE84" s="286">
        <v>0</v>
      </c>
      <c r="EF84" s="286">
        <v>0</v>
      </c>
      <c r="EG84" s="286">
        <v>0</v>
      </c>
      <c r="EH84" s="286">
        <v>0</v>
      </c>
      <c r="EI84" s="274">
        <f t="shared" si="53"/>
        <v>0</v>
      </c>
      <c r="EJ84" s="275">
        <f t="shared" si="54"/>
        <v>0</v>
      </c>
      <c r="EK84" s="279">
        <v>0</v>
      </c>
      <c r="EL84" s="280">
        <v>0</v>
      </c>
      <c r="EM84" s="286">
        <v>0</v>
      </c>
      <c r="EN84" s="286">
        <v>0</v>
      </c>
      <c r="EO84" s="286">
        <v>0</v>
      </c>
      <c r="EP84" s="286">
        <v>0</v>
      </c>
      <c r="EQ84" s="286">
        <v>0</v>
      </c>
      <c r="ER84" s="286">
        <v>0</v>
      </c>
      <c r="ES84" s="286">
        <v>0</v>
      </c>
      <c r="ET84" s="274">
        <f t="shared" si="55"/>
        <v>0</v>
      </c>
      <c r="EU84" s="276">
        <f t="shared" si="56"/>
        <v>0</v>
      </c>
    </row>
    <row r="85" spans="1:151" ht="16.5" thickTop="1" thickBot="1" x14ac:dyDescent="0.3">
      <c r="A85" s="279">
        <v>74</v>
      </c>
      <c r="B85" s="280">
        <v>734929</v>
      </c>
      <c r="C85" s="281" t="s">
        <v>180</v>
      </c>
      <c r="D85" s="281" t="s">
        <v>181</v>
      </c>
      <c r="E85" s="282">
        <v>24.5</v>
      </c>
      <c r="F85" s="283">
        <v>49</v>
      </c>
      <c r="G85" s="268">
        <v>0</v>
      </c>
      <c r="H85" s="269">
        <v>1</v>
      </c>
      <c r="I85" s="269">
        <v>3</v>
      </c>
      <c r="J85" s="269">
        <v>0</v>
      </c>
      <c r="K85" s="268">
        <v>0</v>
      </c>
      <c r="L85" s="269">
        <v>0</v>
      </c>
      <c r="M85" s="269">
        <v>0</v>
      </c>
      <c r="N85" s="269">
        <v>1</v>
      </c>
      <c r="O85" s="269">
        <v>1</v>
      </c>
      <c r="P85" s="269">
        <f t="shared" si="30"/>
        <v>6</v>
      </c>
      <c r="Q85" s="270">
        <f t="shared" si="33"/>
        <v>4</v>
      </c>
      <c r="R85" s="270">
        <f t="shared" si="31"/>
        <v>2</v>
      </c>
      <c r="S85" s="271">
        <f t="shared" si="32"/>
        <v>0.66666666666666663</v>
      </c>
      <c r="T85" s="284">
        <v>0</v>
      </c>
      <c r="U85" s="280">
        <v>0</v>
      </c>
      <c r="V85" s="285">
        <v>0</v>
      </c>
      <c r="W85" s="285">
        <v>0</v>
      </c>
      <c r="X85" s="285">
        <v>0</v>
      </c>
      <c r="Y85" s="285">
        <v>0</v>
      </c>
      <c r="Z85" s="286">
        <v>0</v>
      </c>
      <c r="AA85" s="286">
        <v>0</v>
      </c>
      <c r="AB85" s="286">
        <v>0</v>
      </c>
      <c r="AC85" s="274">
        <f t="shared" si="34"/>
        <v>0</v>
      </c>
      <c r="AD85" s="275">
        <f t="shared" si="35"/>
        <v>0</v>
      </c>
      <c r="AE85" s="279">
        <v>0</v>
      </c>
      <c r="AF85" s="280">
        <v>0</v>
      </c>
      <c r="AG85" s="286">
        <v>0</v>
      </c>
      <c r="AH85" s="286">
        <v>0</v>
      </c>
      <c r="AI85" s="286">
        <v>0</v>
      </c>
      <c r="AJ85" s="286">
        <v>0</v>
      </c>
      <c r="AK85" s="286">
        <v>0</v>
      </c>
      <c r="AL85" s="286">
        <v>0</v>
      </c>
      <c r="AM85" s="286">
        <v>0</v>
      </c>
      <c r="AN85" s="274">
        <f t="shared" si="36"/>
        <v>0</v>
      </c>
      <c r="AO85" s="276">
        <f t="shared" si="37"/>
        <v>0</v>
      </c>
      <c r="AP85" s="279">
        <v>0</v>
      </c>
      <c r="AQ85" s="280">
        <v>0</v>
      </c>
      <c r="AR85" s="286">
        <v>0</v>
      </c>
      <c r="AS85" s="286">
        <v>0</v>
      </c>
      <c r="AT85" s="286">
        <v>0</v>
      </c>
      <c r="AU85" s="286">
        <v>0</v>
      </c>
      <c r="AV85" s="286">
        <v>0</v>
      </c>
      <c r="AW85" s="286">
        <v>0</v>
      </c>
      <c r="AX85" s="286">
        <v>0</v>
      </c>
      <c r="AY85" s="274">
        <f t="shared" si="38"/>
        <v>0</v>
      </c>
      <c r="AZ85" s="276">
        <f t="shared" si="39"/>
        <v>0</v>
      </c>
      <c r="BA85" s="287">
        <v>0</v>
      </c>
      <c r="BB85" s="280">
        <v>1</v>
      </c>
      <c r="BC85" s="286">
        <v>0</v>
      </c>
      <c r="BD85" s="286">
        <v>0</v>
      </c>
      <c r="BE85" s="286">
        <v>0</v>
      </c>
      <c r="BF85" s="286">
        <v>0</v>
      </c>
      <c r="BG85" s="286">
        <v>0</v>
      </c>
      <c r="BH85" s="286">
        <v>1</v>
      </c>
      <c r="BI85" s="286">
        <v>0</v>
      </c>
      <c r="BJ85" s="274">
        <f t="shared" si="40"/>
        <v>2</v>
      </c>
      <c r="BK85" s="275">
        <f t="shared" si="29"/>
        <v>0.25</v>
      </c>
      <c r="BL85" s="279">
        <v>0</v>
      </c>
      <c r="BM85" s="280">
        <v>0</v>
      </c>
      <c r="BN85" s="286">
        <v>0</v>
      </c>
      <c r="BO85" s="286">
        <v>0</v>
      </c>
      <c r="BP85" s="286">
        <v>0</v>
      </c>
      <c r="BQ85" s="286">
        <v>0</v>
      </c>
      <c r="BR85" s="286">
        <v>0</v>
      </c>
      <c r="BS85" s="286">
        <v>0</v>
      </c>
      <c r="BT85" s="286">
        <v>0</v>
      </c>
      <c r="BU85" s="274">
        <f t="shared" si="41"/>
        <v>0</v>
      </c>
      <c r="BV85" s="276">
        <f t="shared" si="42"/>
        <v>0</v>
      </c>
      <c r="BW85" s="287">
        <v>0</v>
      </c>
      <c r="BX85" s="288">
        <v>0</v>
      </c>
      <c r="BY85" s="289">
        <v>2</v>
      </c>
      <c r="BZ85" s="289">
        <v>0</v>
      </c>
      <c r="CA85" s="289">
        <v>0</v>
      </c>
      <c r="CB85" s="289">
        <v>0</v>
      </c>
      <c r="CC85" s="289">
        <v>0</v>
      </c>
      <c r="CD85" s="289">
        <v>0</v>
      </c>
      <c r="CE85" s="289">
        <v>0</v>
      </c>
      <c r="CF85" s="274">
        <f t="shared" si="43"/>
        <v>2</v>
      </c>
      <c r="CG85" s="276">
        <f t="shared" si="44"/>
        <v>0.22222222222222221</v>
      </c>
      <c r="CH85" s="279">
        <v>0</v>
      </c>
      <c r="CI85" s="280">
        <v>0</v>
      </c>
      <c r="CJ85" s="286">
        <v>0</v>
      </c>
      <c r="CK85" s="286">
        <v>0</v>
      </c>
      <c r="CL85" s="286">
        <v>0</v>
      </c>
      <c r="CM85" s="286">
        <v>0</v>
      </c>
      <c r="CN85" s="286">
        <v>0</v>
      </c>
      <c r="CO85" s="286">
        <v>0</v>
      </c>
      <c r="CP85" s="286">
        <v>0</v>
      </c>
      <c r="CQ85" s="274">
        <f t="shared" si="45"/>
        <v>0</v>
      </c>
      <c r="CR85" s="276">
        <f t="shared" si="46"/>
        <v>0</v>
      </c>
      <c r="CS85" s="284">
        <v>0</v>
      </c>
      <c r="CT85" s="280">
        <v>0</v>
      </c>
      <c r="CU85" s="286">
        <v>1</v>
      </c>
      <c r="CV85" s="286">
        <v>0</v>
      </c>
      <c r="CW85" s="286">
        <v>0</v>
      </c>
      <c r="CX85" s="286">
        <v>0</v>
      </c>
      <c r="CY85" s="286">
        <v>0</v>
      </c>
      <c r="CZ85" s="286">
        <v>0</v>
      </c>
      <c r="DA85" s="286">
        <v>0</v>
      </c>
      <c r="DB85" s="274">
        <f t="shared" si="47"/>
        <v>1</v>
      </c>
      <c r="DC85" s="275">
        <f t="shared" si="48"/>
        <v>0.1111111111111111</v>
      </c>
      <c r="DD85" s="279">
        <v>0</v>
      </c>
      <c r="DE85" s="280">
        <v>0</v>
      </c>
      <c r="DF85" s="286">
        <v>0</v>
      </c>
      <c r="DG85" s="286">
        <v>0</v>
      </c>
      <c r="DH85" s="286">
        <v>0</v>
      </c>
      <c r="DI85" s="286">
        <v>0</v>
      </c>
      <c r="DJ85" s="286">
        <v>0</v>
      </c>
      <c r="DK85" s="286">
        <v>0</v>
      </c>
      <c r="DL85" s="286">
        <v>1</v>
      </c>
      <c r="DM85" s="274">
        <f t="shared" si="49"/>
        <v>1</v>
      </c>
      <c r="DN85" s="276">
        <f t="shared" si="50"/>
        <v>0.1111111111111111</v>
      </c>
      <c r="DO85" s="279">
        <v>0</v>
      </c>
      <c r="DP85" s="280">
        <v>0</v>
      </c>
      <c r="DQ85" s="286">
        <v>0</v>
      </c>
      <c r="DR85" s="286">
        <v>0</v>
      </c>
      <c r="DS85" s="286">
        <v>0</v>
      </c>
      <c r="DT85" s="286">
        <v>0</v>
      </c>
      <c r="DU85" s="286">
        <v>0</v>
      </c>
      <c r="DV85" s="286">
        <v>0</v>
      </c>
      <c r="DW85" s="286">
        <v>0</v>
      </c>
      <c r="DX85" s="274">
        <f t="shared" si="51"/>
        <v>0</v>
      </c>
      <c r="DY85" s="276">
        <f t="shared" si="52"/>
        <v>0</v>
      </c>
      <c r="DZ85" s="279">
        <v>0</v>
      </c>
      <c r="EA85" s="280">
        <v>0</v>
      </c>
      <c r="EB85" s="286">
        <v>0</v>
      </c>
      <c r="EC85" s="286">
        <v>0</v>
      </c>
      <c r="ED85" s="286">
        <v>0</v>
      </c>
      <c r="EE85" s="286">
        <v>0</v>
      </c>
      <c r="EF85" s="286">
        <v>0</v>
      </c>
      <c r="EG85" s="286">
        <v>0</v>
      </c>
      <c r="EH85" s="286">
        <v>0</v>
      </c>
      <c r="EI85" s="274">
        <f t="shared" si="53"/>
        <v>0</v>
      </c>
      <c r="EJ85" s="275">
        <f t="shared" si="54"/>
        <v>0</v>
      </c>
      <c r="EK85" s="279">
        <v>0</v>
      </c>
      <c r="EL85" s="280">
        <v>0</v>
      </c>
      <c r="EM85" s="286">
        <v>0</v>
      </c>
      <c r="EN85" s="286">
        <v>0</v>
      </c>
      <c r="EO85" s="286">
        <v>0</v>
      </c>
      <c r="EP85" s="286">
        <v>0</v>
      </c>
      <c r="EQ85" s="286">
        <v>0</v>
      </c>
      <c r="ER85" s="286">
        <v>0</v>
      </c>
      <c r="ES85" s="286">
        <v>0</v>
      </c>
      <c r="ET85" s="274">
        <f t="shared" si="55"/>
        <v>0</v>
      </c>
      <c r="EU85" s="276">
        <f t="shared" si="56"/>
        <v>0</v>
      </c>
    </row>
    <row r="86" spans="1:151" ht="16.5" thickTop="1" thickBot="1" x14ac:dyDescent="0.3">
      <c r="A86" s="279">
        <v>75</v>
      </c>
      <c r="B86" s="280">
        <v>734930</v>
      </c>
      <c r="C86" s="281" t="s">
        <v>182</v>
      </c>
      <c r="D86" s="281" t="s">
        <v>183</v>
      </c>
      <c r="E86" s="282">
        <v>24.5</v>
      </c>
      <c r="F86" s="283">
        <v>49</v>
      </c>
      <c r="G86" s="268">
        <v>2</v>
      </c>
      <c r="H86" s="269">
        <v>1</v>
      </c>
      <c r="I86" s="269">
        <v>0</v>
      </c>
      <c r="J86" s="269">
        <v>0</v>
      </c>
      <c r="K86" s="268">
        <v>2</v>
      </c>
      <c r="L86" s="269">
        <v>2</v>
      </c>
      <c r="M86" s="269">
        <v>2</v>
      </c>
      <c r="N86" s="269">
        <v>0</v>
      </c>
      <c r="O86" s="269">
        <v>1</v>
      </c>
      <c r="P86" s="269">
        <f t="shared" si="30"/>
        <v>10</v>
      </c>
      <c r="Q86" s="270">
        <f t="shared" si="33"/>
        <v>5</v>
      </c>
      <c r="R86" s="270">
        <f t="shared" si="31"/>
        <v>5</v>
      </c>
      <c r="S86" s="271">
        <f t="shared" si="32"/>
        <v>1.1111111111111112</v>
      </c>
      <c r="T86" s="284">
        <v>0</v>
      </c>
      <c r="U86" s="280">
        <v>0</v>
      </c>
      <c r="V86" s="285">
        <v>0</v>
      </c>
      <c r="W86" s="285">
        <v>0</v>
      </c>
      <c r="X86" s="285">
        <v>0</v>
      </c>
      <c r="Y86" s="285">
        <v>0</v>
      </c>
      <c r="Z86" s="286">
        <v>0</v>
      </c>
      <c r="AA86" s="286">
        <v>0</v>
      </c>
      <c r="AB86" s="286">
        <v>0</v>
      </c>
      <c r="AC86" s="274">
        <f t="shared" si="34"/>
        <v>0</v>
      </c>
      <c r="AD86" s="275">
        <f t="shared" si="35"/>
        <v>0</v>
      </c>
      <c r="AE86" s="279">
        <v>0</v>
      </c>
      <c r="AF86" s="280">
        <v>0</v>
      </c>
      <c r="AG86" s="286">
        <v>0</v>
      </c>
      <c r="AH86" s="286">
        <v>0</v>
      </c>
      <c r="AI86" s="286">
        <v>0</v>
      </c>
      <c r="AJ86" s="286">
        <v>0</v>
      </c>
      <c r="AK86" s="286">
        <v>0</v>
      </c>
      <c r="AL86" s="286">
        <v>0</v>
      </c>
      <c r="AM86" s="286">
        <v>0</v>
      </c>
      <c r="AN86" s="274">
        <f t="shared" si="36"/>
        <v>0</v>
      </c>
      <c r="AO86" s="276">
        <f t="shared" si="37"/>
        <v>0</v>
      </c>
      <c r="AP86" s="279">
        <v>0</v>
      </c>
      <c r="AQ86" s="280">
        <v>0</v>
      </c>
      <c r="AR86" s="286">
        <v>0</v>
      </c>
      <c r="AS86" s="286">
        <v>0</v>
      </c>
      <c r="AT86" s="286">
        <v>0</v>
      </c>
      <c r="AU86" s="286">
        <v>0</v>
      </c>
      <c r="AV86" s="286">
        <v>0</v>
      </c>
      <c r="AW86" s="286">
        <v>0</v>
      </c>
      <c r="AX86" s="286">
        <v>0</v>
      </c>
      <c r="AY86" s="274">
        <f t="shared" si="38"/>
        <v>0</v>
      </c>
      <c r="AZ86" s="276">
        <f t="shared" si="39"/>
        <v>0</v>
      </c>
      <c r="BA86" s="287">
        <v>0</v>
      </c>
      <c r="BB86" s="280">
        <v>0</v>
      </c>
      <c r="BC86" s="286">
        <v>0</v>
      </c>
      <c r="BD86" s="286">
        <v>0</v>
      </c>
      <c r="BE86" s="286">
        <v>0</v>
      </c>
      <c r="BF86" s="286">
        <v>1</v>
      </c>
      <c r="BG86" s="286">
        <v>0</v>
      </c>
      <c r="BH86" s="286">
        <v>0</v>
      </c>
      <c r="BI86" s="286">
        <v>0</v>
      </c>
      <c r="BJ86" s="274">
        <f t="shared" si="40"/>
        <v>1</v>
      </c>
      <c r="BK86" s="275">
        <f t="shared" si="29"/>
        <v>0.125</v>
      </c>
      <c r="BL86" s="279">
        <v>1</v>
      </c>
      <c r="BM86" s="280">
        <v>0</v>
      </c>
      <c r="BN86" s="286">
        <v>0</v>
      </c>
      <c r="BO86" s="286">
        <v>0</v>
      </c>
      <c r="BP86" s="286">
        <v>1</v>
      </c>
      <c r="BQ86" s="286">
        <v>0</v>
      </c>
      <c r="BR86" s="286">
        <v>0</v>
      </c>
      <c r="BS86" s="286">
        <v>0</v>
      </c>
      <c r="BT86" s="286">
        <v>0</v>
      </c>
      <c r="BU86" s="274">
        <f t="shared" si="41"/>
        <v>1</v>
      </c>
      <c r="BV86" s="276">
        <f t="shared" si="42"/>
        <v>0.22222222222222221</v>
      </c>
      <c r="BW86" s="287">
        <v>0</v>
      </c>
      <c r="BX86" s="288">
        <v>0</v>
      </c>
      <c r="BY86" s="289">
        <v>0</v>
      </c>
      <c r="BZ86" s="289">
        <v>0</v>
      </c>
      <c r="CA86" s="289">
        <v>0</v>
      </c>
      <c r="CB86" s="289">
        <v>0</v>
      </c>
      <c r="CC86" s="289">
        <v>0</v>
      </c>
      <c r="CD86" s="289">
        <v>0</v>
      </c>
      <c r="CE86" s="289">
        <v>1</v>
      </c>
      <c r="CF86" s="274">
        <f t="shared" si="43"/>
        <v>1</v>
      </c>
      <c r="CG86" s="276">
        <f t="shared" si="44"/>
        <v>0.1111111111111111</v>
      </c>
      <c r="CH86" s="279">
        <v>0</v>
      </c>
      <c r="CI86" s="280">
        <v>0</v>
      </c>
      <c r="CJ86" s="286">
        <v>0</v>
      </c>
      <c r="CK86" s="286">
        <v>0</v>
      </c>
      <c r="CL86" s="286">
        <v>0</v>
      </c>
      <c r="CM86" s="286">
        <v>0</v>
      </c>
      <c r="CN86" s="286">
        <v>0</v>
      </c>
      <c r="CO86" s="286">
        <v>0</v>
      </c>
      <c r="CP86" s="286">
        <v>0</v>
      </c>
      <c r="CQ86" s="274">
        <f t="shared" si="45"/>
        <v>0</v>
      </c>
      <c r="CR86" s="276">
        <f t="shared" si="46"/>
        <v>0</v>
      </c>
      <c r="CS86" s="284">
        <v>0</v>
      </c>
      <c r="CT86" s="280">
        <v>0</v>
      </c>
      <c r="CU86" s="286">
        <v>0</v>
      </c>
      <c r="CV86" s="286">
        <v>0</v>
      </c>
      <c r="CW86" s="286">
        <v>1</v>
      </c>
      <c r="CX86" s="286">
        <v>0</v>
      </c>
      <c r="CY86" s="286">
        <v>1</v>
      </c>
      <c r="CZ86" s="286">
        <v>0</v>
      </c>
      <c r="DA86" s="286">
        <v>0</v>
      </c>
      <c r="DB86" s="274">
        <f t="shared" si="47"/>
        <v>2</v>
      </c>
      <c r="DC86" s="275">
        <f t="shared" si="48"/>
        <v>0.22222222222222221</v>
      </c>
      <c r="DD86" s="279">
        <v>1</v>
      </c>
      <c r="DE86" s="280">
        <v>1</v>
      </c>
      <c r="DF86" s="286">
        <v>0</v>
      </c>
      <c r="DG86" s="286">
        <v>0</v>
      </c>
      <c r="DH86" s="286">
        <v>0</v>
      </c>
      <c r="DI86" s="286">
        <v>1</v>
      </c>
      <c r="DJ86" s="286">
        <v>1</v>
      </c>
      <c r="DK86" s="286">
        <v>0</v>
      </c>
      <c r="DL86" s="286">
        <v>0</v>
      </c>
      <c r="DM86" s="274">
        <f t="shared" si="49"/>
        <v>4</v>
      </c>
      <c r="DN86" s="276">
        <f t="shared" si="50"/>
        <v>0.44444444444444442</v>
      </c>
      <c r="DO86" s="279">
        <v>0</v>
      </c>
      <c r="DP86" s="280">
        <v>0</v>
      </c>
      <c r="DQ86" s="286">
        <v>0</v>
      </c>
      <c r="DR86" s="286">
        <v>0</v>
      </c>
      <c r="DS86" s="286">
        <v>0</v>
      </c>
      <c r="DT86" s="286">
        <v>0</v>
      </c>
      <c r="DU86" s="286">
        <v>0</v>
      </c>
      <c r="DV86" s="286">
        <v>0</v>
      </c>
      <c r="DW86" s="286">
        <v>0</v>
      </c>
      <c r="DX86" s="274">
        <f t="shared" si="51"/>
        <v>0</v>
      </c>
      <c r="DY86" s="276">
        <f t="shared" si="52"/>
        <v>0</v>
      </c>
      <c r="DZ86" s="279">
        <v>0</v>
      </c>
      <c r="EA86" s="280">
        <v>0</v>
      </c>
      <c r="EB86" s="286">
        <v>0</v>
      </c>
      <c r="EC86" s="286">
        <v>0</v>
      </c>
      <c r="ED86" s="286">
        <v>0</v>
      </c>
      <c r="EE86" s="286">
        <v>0</v>
      </c>
      <c r="EF86" s="286">
        <v>0</v>
      </c>
      <c r="EG86" s="286">
        <v>0</v>
      </c>
      <c r="EH86" s="286">
        <v>0</v>
      </c>
      <c r="EI86" s="274">
        <f t="shared" si="53"/>
        <v>0</v>
      </c>
      <c r="EJ86" s="275">
        <f t="shared" si="54"/>
        <v>0</v>
      </c>
      <c r="EK86" s="279">
        <v>0</v>
      </c>
      <c r="EL86" s="280">
        <v>0</v>
      </c>
      <c r="EM86" s="286">
        <v>0</v>
      </c>
      <c r="EN86" s="286">
        <v>0</v>
      </c>
      <c r="EO86" s="286">
        <v>0</v>
      </c>
      <c r="EP86" s="286">
        <v>0</v>
      </c>
      <c r="EQ86" s="286">
        <v>0</v>
      </c>
      <c r="ER86" s="286">
        <v>0</v>
      </c>
      <c r="ES86" s="286">
        <v>0</v>
      </c>
      <c r="ET86" s="274">
        <f t="shared" si="55"/>
        <v>0</v>
      </c>
      <c r="EU86" s="276">
        <f t="shared" si="56"/>
        <v>0</v>
      </c>
    </row>
    <row r="87" spans="1:151" ht="16.5" thickTop="1" thickBot="1" x14ac:dyDescent="0.3">
      <c r="A87" s="279">
        <v>76</v>
      </c>
      <c r="B87" s="280">
        <v>734931</v>
      </c>
      <c r="C87" s="281" t="s">
        <v>184</v>
      </c>
      <c r="D87" s="281" t="s">
        <v>185</v>
      </c>
      <c r="E87" s="282">
        <v>24.5</v>
      </c>
      <c r="F87" s="283">
        <v>49</v>
      </c>
      <c r="G87" s="268">
        <v>0</v>
      </c>
      <c r="H87" s="269">
        <v>0</v>
      </c>
      <c r="I87" s="269">
        <v>0</v>
      </c>
      <c r="J87" s="269">
        <v>0</v>
      </c>
      <c r="K87" s="268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f t="shared" si="30"/>
        <v>0</v>
      </c>
      <c r="Q87" s="270">
        <f t="shared" si="33"/>
        <v>0</v>
      </c>
      <c r="R87" s="270">
        <f t="shared" si="31"/>
        <v>0</v>
      </c>
      <c r="S87" s="271">
        <f t="shared" si="32"/>
        <v>0</v>
      </c>
      <c r="T87" s="284">
        <v>0</v>
      </c>
      <c r="U87" s="280">
        <v>0</v>
      </c>
      <c r="V87" s="285">
        <v>0</v>
      </c>
      <c r="W87" s="285">
        <v>0</v>
      </c>
      <c r="X87" s="285">
        <v>0</v>
      </c>
      <c r="Y87" s="285">
        <v>0</v>
      </c>
      <c r="Z87" s="286">
        <v>0</v>
      </c>
      <c r="AA87" s="286">
        <v>0</v>
      </c>
      <c r="AB87" s="286">
        <v>0</v>
      </c>
      <c r="AC87" s="274">
        <f t="shared" si="34"/>
        <v>0</v>
      </c>
      <c r="AD87" s="275">
        <f t="shared" si="35"/>
        <v>0</v>
      </c>
      <c r="AE87" s="279">
        <v>0</v>
      </c>
      <c r="AF87" s="280">
        <v>0</v>
      </c>
      <c r="AG87" s="286">
        <v>0</v>
      </c>
      <c r="AH87" s="286">
        <v>0</v>
      </c>
      <c r="AI87" s="286">
        <v>0</v>
      </c>
      <c r="AJ87" s="286">
        <v>0</v>
      </c>
      <c r="AK87" s="286">
        <v>0</v>
      </c>
      <c r="AL87" s="286">
        <v>0</v>
      </c>
      <c r="AM87" s="286">
        <v>0</v>
      </c>
      <c r="AN87" s="274">
        <f t="shared" si="36"/>
        <v>0</v>
      </c>
      <c r="AO87" s="276">
        <f t="shared" si="37"/>
        <v>0</v>
      </c>
      <c r="AP87" s="279">
        <v>0</v>
      </c>
      <c r="AQ87" s="280">
        <v>0</v>
      </c>
      <c r="AR87" s="286">
        <v>0</v>
      </c>
      <c r="AS87" s="286">
        <v>0</v>
      </c>
      <c r="AT87" s="286">
        <v>0</v>
      </c>
      <c r="AU87" s="286">
        <v>0</v>
      </c>
      <c r="AV87" s="286">
        <v>0</v>
      </c>
      <c r="AW87" s="286">
        <v>0</v>
      </c>
      <c r="AX87" s="286">
        <v>0</v>
      </c>
      <c r="AY87" s="274">
        <f t="shared" si="38"/>
        <v>0</v>
      </c>
      <c r="AZ87" s="276">
        <f t="shared" si="39"/>
        <v>0</v>
      </c>
      <c r="BA87" s="287">
        <v>0</v>
      </c>
      <c r="BB87" s="280">
        <v>0</v>
      </c>
      <c r="BC87" s="286">
        <v>0</v>
      </c>
      <c r="BD87" s="286">
        <v>0</v>
      </c>
      <c r="BE87" s="286">
        <v>0</v>
      </c>
      <c r="BF87" s="286">
        <v>0</v>
      </c>
      <c r="BG87" s="286">
        <v>0</v>
      </c>
      <c r="BH87" s="286">
        <v>0</v>
      </c>
      <c r="BI87" s="286">
        <v>0</v>
      </c>
      <c r="BJ87" s="274">
        <f t="shared" si="40"/>
        <v>0</v>
      </c>
      <c r="BK87" s="275">
        <f t="shared" si="29"/>
        <v>0</v>
      </c>
      <c r="BL87" s="279">
        <v>0</v>
      </c>
      <c r="BM87" s="280">
        <v>0</v>
      </c>
      <c r="BN87" s="286">
        <v>0</v>
      </c>
      <c r="BO87" s="286">
        <v>0</v>
      </c>
      <c r="BP87" s="286">
        <v>0</v>
      </c>
      <c r="BQ87" s="286">
        <v>0</v>
      </c>
      <c r="BR87" s="286">
        <v>0</v>
      </c>
      <c r="BS87" s="286">
        <v>0</v>
      </c>
      <c r="BT87" s="286">
        <v>0</v>
      </c>
      <c r="BU87" s="274">
        <f t="shared" si="41"/>
        <v>0</v>
      </c>
      <c r="BV87" s="276">
        <f t="shared" si="42"/>
        <v>0</v>
      </c>
      <c r="BW87" s="287">
        <v>0</v>
      </c>
      <c r="BX87" s="288">
        <v>0</v>
      </c>
      <c r="BY87" s="289">
        <v>0</v>
      </c>
      <c r="BZ87" s="289">
        <v>0</v>
      </c>
      <c r="CA87" s="289">
        <v>0</v>
      </c>
      <c r="CB87" s="289">
        <v>0</v>
      </c>
      <c r="CC87" s="289">
        <v>0</v>
      </c>
      <c r="CD87" s="289">
        <v>0</v>
      </c>
      <c r="CE87" s="289">
        <v>0</v>
      </c>
      <c r="CF87" s="274">
        <f t="shared" si="43"/>
        <v>0</v>
      </c>
      <c r="CG87" s="276">
        <f t="shared" si="44"/>
        <v>0</v>
      </c>
      <c r="CH87" s="279">
        <v>0</v>
      </c>
      <c r="CI87" s="280">
        <v>0</v>
      </c>
      <c r="CJ87" s="286">
        <v>0</v>
      </c>
      <c r="CK87" s="286">
        <v>0</v>
      </c>
      <c r="CL87" s="286">
        <v>0</v>
      </c>
      <c r="CM87" s="286">
        <v>0</v>
      </c>
      <c r="CN87" s="286">
        <v>0</v>
      </c>
      <c r="CO87" s="286">
        <v>0</v>
      </c>
      <c r="CP87" s="286">
        <v>0</v>
      </c>
      <c r="CQ87" s="274">
        <f t="shared" si="45"/>
        <v>0</v>
      </c>
      <c r="CR87" s="276">
        <f t="shared" si="46"/>
        <v>0</v>
      </c>
      <c r="CS87" s="284">
        <v>0</v>
      </c>
      <c r="CT87" s="280">
        <v>0</v>
      </c>
      <c r="CU87" s="286">
        <v>0</v>
      </c>
      <c r="CV87" s="286">
        <v>0</v>
      </c>
      <c r="CW87" s="286">
        <v>0</v>
      </c>
      <c r="CX87" s="286">
        <v>0</v>
      </c>
      <c r="CY87" s="286">
        <v>0</v>
      </c>
      <c r="CZ87" s="286">
        <v>0</v>
      </c>
      <c r="DA87" s="286">
        <v>0</v>
      </c>
      <c r="DB87" s="274">
        <f t="shared" si="47"/>
        <v>0</v>
      </c>
      <c r="DC87" s="275">
        <f t="shared" si="48"/>
        <v>0</v>
      </c>
      <c r="DD87" s="279">
        <v>0</v>
      </c>
      <c r="DE87" s="280">
        <v>0</v>
      </c>
      <c r="DF87" s="286">
        <v>0</v>
      </c>
      <c r="DG87" s="286">
        <v>0</v>
      </c>
      <c r="DH87" s="286">
        <v>0</v>
      </c>
      <c r="DI87" s="286">
        <v>0</v>
      </c>
      <c r="DJ87" s="286">
        <v>0</v>
      </c>
      <c r="DK87" s="286">
        <v>0</v>
      </c>
      <c r="DL87" s="286">
        <v>0</v>
      </c>
      <c r="DM87" s="274">
        <f t="shared" si="49"/>
        <v>0</v>
      </c>
      <c r="DN87" s="276">
        <f t="shared" si="50"/>
        <v>0</v>
      </c>
      <c r="DO87" s="279">
        <v>0</v>
      </c>
      <c r="DP87" s="280">
        <v>0</v>
      </c>
      <c r="DQ87" s="286">
        <v>0</v>
      </c>
      <c r="DR87" s="286">
        <v>0</v>
      </c>
      <c r="DS87" s="286">
        <v>0</v>
      </c>
      <c r="DT87" s="286">
        <v>0</v>
      </c>
      <c r="DU87" s="286">
        <v>0</v>
      </c>
      <c r="DV87" s="286">
        <v>0</v>
      </c>
      <c r="DW87" s="286">
        <v>0</v>
      </c>
      <c r="DX87" s="274">
        <f t="shared" si="51"/>
        <v>0</v>
      </c>
      <c r="DY87" s="276">
        <f t="shared" si="52"/>
        <v>0</v>
      </c>
      <c r="DZ87" s="279">
        <v>0</v>
      </c>
      <c r="EA87" s="280">
        <v>0</v>
      </c>
      <c r="EB87" s="286">
        <v>0</v>
      </c>
      <c r="EC87" s="286">
        <v>0</v>
      </c>
      <c r="ED87" s="286">
        <v>0</v>
      </c>
      <c r="EE87" s="286">
        <v>0</v>
      </c>
      <c r="EF87" s="286">
        <v>0</v>
      </c>
      <c r="EG87" s="286">
        <v>0</v>
      </c>
      <c r="EH87" s="286">
        <v>0</v>
      </c>
      <c r="EI87" s="274">
        <f t="shared" si="53"/>
        <v>0</v>
      </c>
      <c r="EJ87" s="275">
        <f t="shared" si="54"/>
        <v>0</v>
      </c>
      <c r="EK87" s="279">
        <v>0</v>
      </c>
      <c r="EL87" s="280">
        <v>0</v>
      </c>
      <c r="EM87" s="286">
        <v>0</v>
      </c>
      <c r="EN87" s="286">
        <v>0</v>
      </c>
      <c r="EO87" s="286">
        <v>0</v>
      </c>
      <c r="EP87" s="286">
        <v>0</v>
      </c>
      <c r="EQ87" s="286">
        <v>0</v>
      </c>
      <c r="ER87" s="286">
        <v>0</v>
      </c>
      <c r="ES87" s="286">
        <v>0</v>
      </c>
      <c r="ET87" s="274">
        <f t="shared" si="55"/>
        <v>0</v>
      </c>
      <c r="EU87" s="276">
        <f t="shared" si="56"/>
        <v>0</v>
      </c>
    </row>
    <row r="88" spans="1:151" ht="16.5" thickTop="1" thickBot="1" x14ac:dyDescent="0.3">
      <c r="A88" s="279">
        <v>77</v>
      </c>
      <c r="B88" s="280">
        <v>734933</v>
      </c>
      <c r="C88" s="281" t="s">
        <v>186</v>
      </c>
      <c r="D88" s="281" t="s">
        <v>187</v>
      </c>
      <c r="E88" s="282">
        <v>24.5</v>
      </c>
      <c r="F88" s="283">
        <v>49</v>
      </c>
      <c r="G88" s="268">
        <v>0</v>
      </c>
      <c r="H88" s="269">
        <v>0</v>
      </c>
      <c r="I88" s="269">
        <v>0</v>
      </c>
      <c r="J88" s="269">
        <v>0</v>
      </c>
      <c r="K88" s="268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f t="shared" si="30"/>
        <v>0</v>
      </c>
      <c r="Q88" s="270">
        <f t="shared" si="33"/>
        <v>0</v>
      </c>
      <c r="R88" s="270">
        <f t="shared" si="31"/>
        <v>0</v>
      </c>
      <c r="S88" s="271">
        <f t="shared" si="32"/>
        <v>0</v>
      </c>
      <c r="T88" s="284">
        <v>0</v>
      </c>
      <c r="U88" s="280">
        <v>0</v>
      </c>
      <c r="V88" s="285">
        <v>0</v>
      </c>
      <c r="W88" s="285">
        <v>0</v>
      </c>
      <c r="X88" s="285">
        <v>0</v>
      </c>
      <c r="Y88" s="285">
        <v>0</v>
      </c>
      <c r="Z88" s="286">
        <v>0</v>
      </c>
      <c r="AA88" s="286">
        <v>0</v>
      </c>
      <c r="AB88" s="286">
        <v>0</v>
      </c>
      <c r="AC88" s="274">
        <f t="shared" si="34"/>
        <v>0</v>
      </c>
      <c r="AD88" s="275">
        <f t="shared" si="35"/>
        <v>0</v>
      </c>
      <c r="AE88" s="279">
        <v>0</v>
      </c>
      <c r="AF88" s="280">
        <v>0</v>
      </c>
      <c r="AG88" s="286">
        <v>0</v>
      </c>
      <c r="AH88" s="286">
        <v>0</v>
      </c>
      <c r="AI88" s="286">
        <v>0</v>
      </c>
      <c r="AJ88" s="286">
        <v>0</v>
      </c>
      <c r="AK88" s="286">
        <v>0</v>
      </c>
      <c r="AL88" s="286">
        <v>0</v>
      </c>
      <c r="AM88" s="286">
        <v>0</v>
      </c>
      <c r="AN88" s="274">
        <f t="shared" si="36"/>
        <v>0</v>
      </c>
      <c r="AO88" s="276">
        <f t="shared" si="37"/>
        <v>0</v>
      </c>
      <c r="AP88" s="279">
        <v>0</v>
      </c>
      <c r="AQ88" s="280">
        <v>0</v>
      </c>
      <c r="AR88" s="286">
        <v>0</v>
      </c>
      <c r="AS88" s="286">
        <v>0</v>
      </c>
      <c r="AT88" s="286">
        <v>0</v>
      </c>
      <c r="AU88" s="286">
        <v>0</v>
      </c>
      <c r="AV88" s="286">
        <v>0</v>
      </c>
      <c r="AW88" s="286">
        <v>0</v>
      </c>
      <c r="AX88" s="286">
        <v>0</v>
      </c>
      <c r="AY88" s="274">
        <f t="shared" si="38"/>
        <v>0</v>
      </c>
      <c r="AZ88" s="276">
        <f t="shared" si="39"/>
        <v>0</v>
      </c>
      <c r="BA88" s="287">
        <v>0</v>
      </c>
      <c r="BB88" s="280">
        <v>0</v>
      </c>
      <c r="BC88" s="286">
        <v>0</v>
      </c>
      <c r="BD88" s="286">
        <v>0</v>
      </c>
      <c r="BE88" s="286">
        <v>0</v>
      </c>
      <c r="BF88" s="286">
        <v>0</v>
      </c>
      <c r="BG88" s="286">
        <v>0</v>
      </c>
      <c r="BH88" s="286">
        <v>0</v>
      </c>
      <c r="BI88" s="286">
        <v>0</v>
      </c>
      <c r="BJ88" s="274">
        <f t="shared" si="40"/>
        <v>0</v>
      </c>
      <c r="BK88" s="275">
        <f t="shared" si="29"/>
        <v>0</v>
      </c>
      <c r="BL88" s="279">
        <v>0</v>
      </c>
      <c r="BM88" s="280">
        <v>0</v>
      </c>
      <c r="BN88" s="286">
        <v>0</v>
      </c>
      <c r="BO88" s="286">
        <v>0</v>
      </c>
      <c r="BP88" s="286">
        <v>0</v>
      </c>
      <c r="BQ88" s="286">
        <v>0</v>
      </c>
      <c r="BR88" s="286">
        <v>0</v>
      </c>
      <c r="BS88" s="286">
        <v>0</v>
      </c>
      <c r="BT88" s="286">
        <v>0</v>
      </c>
      <c r="BU88" s="274">
        <f t="shared" si="41"/>
        <v>0</v>
      </c>
      <c r="BV88" s="276">
        <f t="shared" si="42"/>
        <v>0</v>
      </c>
      <c r="BW88" s="287">
        <v>0</v>
      </c>
      <c r="BX88" s="288">
        <v>0</v>
      </c>
      <c r="BY88" s="289">
        <v>0</v>
      </c>
      <c r="BZ88" s="289">
        <v>0</v>
      </c>
      <c r="CA88" s="289">
        <v>0</v>
      </c>
      <c r="CB88" s="289">
        <v>0</v>
      </c>
      <c r="CC88" s="289">
        <v>0</v>
      </c>
      <c r="CD88" s="289">
        <v>0</v>
      </c>
      <c r="CE88" s="289">
        <v>0</v>
      </c>
      <c r="CF88" s="274">
        <f t="shared" si="43"/>
        <v>0</v>
      </c>
      <c r="CG88" s="276">
        <f t="shared" si="44"/>
        <v>0</v>
      </c>
      <c r="CH88" s="279">
        <v>0</v>
      </c>
      <c r="CI88" s="280">
        <v>0</v>
      </c>
      <c r="CJ88" s="286">
        <v>0</v>
      </c>
      <c r="CK88" s="286">
        <v>0</v>
      </c>
      <c r="CL88" s="286">
        <v>0</v>
      </c>
      <c r="CM88" s="286">
        <v>0</v>
      </c>
      <c r="CN88" s="286">
        <v>0</v>
      </c>
      <c r="CO88" s="286">
        <v>0</v>
      </c>
      <c r="CP88" s="286">
        <v>0</v>
      </c>
      <c r="CQ88" s="274">
        <f t="shared" si="45"/>
        <v>0</v>
      </c>
      <c r="CR88" s="276">
        <f t="shared" si="46"/>
        <v>0</v>
      </c>
      <c r="CS88" s="284">
        <v>0</v>
      </c>
      <c r="CT88" s="280">
        <v>0</v>
      </c>
      <c r="CU88" s="286">
        <v>0</v>
      </c>
      <c r="CV88" s="286">
        <v>0</v>
      </c>
      <c r="CW88" s="286">
        <v>0</v>
      </c>
      <c r="CX88" s="286">
        <v>0</v>
      </c>
      <c r="CY88" s="286">
        <v>0</v>
      </c>
      <c r="CZ88" s="286">
        <v>0</v>
      </c>
      <c r="DA88" s="286">
        <v>0</v>
      </c>
      <c r="DB88" s="274">
        <f t="shared" si="47"/>
        <v>0</v>
      </c>
      <c r="DC88" s="275">
        <f t="shared" si="48"/>
        <v>0</v>
      </c>
      <c r="DD88" s="279">
        <v>0</v>
      </c>
      <c r="DE88" s="280">
        <v>0</v>
      </c>
      <c r="DF88" s="286">
        <v>0</v>
      </c>
      <c r="DG88" s="286">
        <v>0</v>
      </c>
      <c r="DH88" s="286">
        <v>0</v>
      </c>
      <c r="DI88" s="286">
        <v>0</v>
      </c>
      <c r="DJ88" s="286">
        <v>0</v>
      </c>
      <c r="DK88" s="286">
        <v>0</v>
      </c>
      <c r="DL88" s="286">
        <v>0</v>
      </c>
      <c r="DM88" s="274">
        <f t="shared" si="49"/>
        <v>0</v>
      </c>
      <c r="DN88" s="276">
        <f t="shared" si="50"/>
        <v>0</v>
      </c>
      <c r="DO88" s="279">
        <v>0</v>
      </c>
      <c r="DP88" s="280">
        <v>0</v>
      </c>
      <c r="DQ88" s="286">
        <v>0</v>
      </c>
      <c r="DR88" s="286">
        <v>0</v>
      </c>
      <c r="DS88" s="286">
        <v>0</v>
      </c>
      <c r="DT88" s="286">
        <v>0</v>
      </c>
      <c r="DU88" s="286">
        <v>0</v>
      </c>
      <c r="DV88" s="286">
        <v>0</v>
      </c>
      <c r="DW88" s="286">
        <v>0</v>
      </c>
      <c r="DX88" s="274">
        <f t="shared" si="51"/>
        <v>0</v>
      </c>
      <c r="DY88" s="276">
        <f t="shared" si="52"/>
        <v>0</v>
      </c>
      <c r="DZ88" s="279">
        <v>0</v>
      </c>
      <c r="EA88" s="280">
        <v>0</v>
      </c>
      <c r="EB88" s="286">
        <v>0</v>
      </c>
      <c r="EC88" s="286">
        <v>0</v>
      </c>
      <c r="ED88" s="286">
        <v>0</v>
      </c>
      <c r="EE88" s="286">
        <v>0</v>
      </c>
      <c r="EF88" s="286">
        <v>0</v>
      </c>
      <c r="EG88" s="286">
        <v>0</v>
      </c>
      <c r="EH88" s="286">
        <v>0</v>
      </c>
      <c r="EI88" s="274">
        <f t="shared" si="53"/>
        <v>0</v>
      </c>
      <c r="EJ88" s="275">
        <f t="shared" si="54"/>
        <v>0</v>
      </c>
      <c r="EK88" s="279">
        <v>0</v>
      </c>
      <c r="EL88" s="280">
        <v>0</v>
      </c>
      <c r="EM88" s="286">
        <v>0</v>
      </c>
      <c r="EN88" s="286">
        <v>0</v>
      </c>
      <c r="EO88" s="286">
        <v>0</v>
      </c>
      <c r="EP88" s="286">
        <v>0</v>
      </c>
      <c r="EQ88" s="286">
        <v>0</v>
      </c>
      <c r="ER88" s="286">
        <v>0</v>
      </c>
      <c r="ES88" s="286">
        <v>0</v>
      </c>
      <c r="ET88" s="274">
        <f t="shared" si="55"/>
        <v>0</v>
      </c>
      <c r="EU88" s="276">
        <f t="shared" si="56"/>
        <v>0</v>
      </c>
    </row>
    <row r="89" spans="1:151" ht="16.5" thickTop="1" thickBot="1" x14ac:dyDescent="0.3">
      <c r="A89" s="279">
        <v>78</v>
      </c>
      <c r="B89" s="280">
        <v>734934</v>
      </c>
      <c r="C89" s="281" t="s">
        <v>188</v>
      </c>
      <c r="D89" s="281" t="s">
        <v>189</v>
      </c>
      <c r="E89" s="282">
        <v>24.5</v>
      </c>
      <c r="F89" s="283">
        <v>49</v>
      </c>
      <c r="G89" s="268">
        <v>0</v>
      </c>
      <c r="H89" s="269">
        <v>0</v>
      </c>
      <c r="I89" s="269">
        <v>0</v>
      </c>
      <c r="J89" s="269">
        <v>0</v>
      </c>
      <c r="K89" s="268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f t="shared" si="30"/>
        <v>0</v>
      </c>
      <c r="Q89" s="270">
        <f t="shared" si="33"/>
        <v>0</v>
      </c>
      <c r="R89" s="270">
        <f t="shared" si="31"/>
        <v>0</v>
      </c>
      <c r="S89" s="271">
        <f t="shared" si="32"/>
        <v>0</v>
      </c>
      <c r="T89" s="284">
        <v>0</v>
      </c>
      <c r="U89" s="280">
        <v>0</v>
      </c>
      <c r="V89" s="285">
        <v>0</v>
      </c>
      <c r="W89" s="285">
        <v>0</v>
      </c>
      <c r="X89" s="285">
        <v>0</v>
      </c>
      <c r="Y89" s="285">
        <v>0</v>
      </c>
      <c r="Z89" s="286">
        <v>0</v>
      </c>
      <c r="AA89" s="286">
        <v>0</v>
      </c>
      <c r="AB89" s="286">
        <v>0</v>
      </c>
      <c r="AC89" s="274">
        <f t="shared" si="34"/>
        <v>0</v>
      </c>
      <c r="AD89" s="275">
        <f t="shared" si="35"/>
        <v>0</v>
      </c>
      <c r="AE89" s="279">
        <v>0</v>
      </c>
      <c r="AF89" s="280">
        <v>0</v>
      </c>
      <c r="AG89" s="286">
        <v>0</v>
      </c>
      <c r="AH89" s="286">
        <v>0</v>
      </c>
      <c r="AI89" s="286">
        <v>0</v>
      </c>
      <c r="AJ89" s="286">
        <v>0</v>
      </c>
      <c r="AK89" s="286">
        <v>0</v>
      </c>
      <c r="AL89" s="286">
        <v>0</v>
      </c>
      <c r="AM89" s="286">
        <v>0</v>
      </c>
      <c r="AN89" s="274">
        <f t="shared" si="36"/>
        <v>0</v>
      </c>
      <c r="AO89" s="276">
        <f t="shared" si="37"/>
        <v>0</v>
      </c>
      <c r="AP89" s="279">
        <v>0</v>
      </c>
      <c r="AQ89" s="280">
        <v>0</v>
      </c>
      <c r="AR89" s="286">
        <v>0</v>
      </c>
      <c r="AS89" s="286">
        <v>0</v>
      </c>
      <c r="AT89" s="286">
        <v>0</v>
      </c>
      <c r="AU89" s="286">
        <v>0</v>
      </c>
      <c r="AV89" s="286">
        <v>0</v>
      </c>
      <c r="AW89" s="286">
        <v>0</v>
      </c>
      <c r="AX89" s="286">
        <v>0</v>
      </c>
      <c r="AY89" s="274">
        <f t="shared" si="38"/>
        <v>0</v>
      </c>
      <c r="AZ89" s="276">
        <f t="shared" si="39"/>
        <v>0</v>
      </c>
      <c r="BA89" s="287">
        <v>0</v>
      </c>
      <c r="BB89" s="280">
        <v>0</v>
      </c>
      <c r="BC89" s="286">
        <v>0</v>
      </c>
      <c r="BD89" s="286">
        <v>0</v>
      </c>
      <c r="BE89" s="286">
        <v>0</v>
      </c>
      <c r="BF89" s="286">
        <v>0</v>
      </c>
      <c r="BG89" s="286">
        <v>0</v>
      </c>
      <c r="BH89" s="286">
        <v>0</v>
      </c>
      <c r="BI89" s="286">
        <v>0</v>
      </c>
      <c r="BJ89" s="274">
        <f t="shared" si="40"/>
        <v>0</v>
      </c>
      <c r="BK89" s="275">
        <f t="shared" si="29"/>
        <v>0</v>
      </c>
      <c r="BL89" s="279">
        <v>0</v>
      </c>
      <c r="BM89" s="280">
        <v>0</v>
      </c>
      <c r="BN89" s="286">
        <v>0</v>
      </c>
      <c r="BO89" s="286">
        <v>0</v>
      </c>
      <c r="BP89" s="286">
        <v>0</v>
      </c>
      <c r="BQ89" s="286">
        <v>0</v>
      </c>
      <c r="BR89" s="286">
        <v>0</v>
      </c>
      <c r="BS89" s="286">
        <v>0</v>
      </c>
      <c r="BT89" s="286">
        <v>0</v>
      </c>
      <c r="BU89" s="274">
        <f t="shared" si="41"/>
        <v>0</v>
      </c>
      <c r="BV89" s="276">
        <f t="shared" si="42"/>
        <v>0</v>
      </c>
      <c r="BW89" s="287">
        <v>0</v>
      </c>
      <c r="BX89" s="288">
        <v>0</v>
      </c>
      <c r="BY89" s="289">
        <v>0</v>
      </c>
      <c r="BZ89" s="289">
        <v>0</v>
      </c>
      <c r="CA89" s="289">
        <v>0</v>
      </c>
      <c r="CB89" s="289">
        <v>0</v>
      </c>
      <c r="CC89" s="289">
        <v>0</v>
      </c>
      <c r="CD89" s="289">
        <v>0</v>
      </c>
      <c r="CE89" s="289">
        <v>0</v>
      </c>
      <c r="CF89" s="274">
        <f t="shared" si="43"/>
        <v>0</v>
      </c>
      <c r="CG89" s="276">
        <f t="shared" si="44"/>
        <v>0</v>
      </c>
      <c r="CH89" s="279">
        <v>0</v>
      </c>
      <c r="CI89" s="280">
        <v>0</v>
      </c>
      <c r="CJ89" s="286">
        <v>0</v>
      </c>
      <c r="CK89" s="286">
        <v>0</v>
      </c>
      <c r="CL89" s="286">
        <v>0</v>
      </c>
      <c r="CM89" s="286">
        <v>0</v>
      </c>
      <c r="CN89" s="286">
        <v>0</v>
      </c>
      <c r="CO89" s="286">
        <v>0</v>
      </c>
      <c r="CP89" s="286">
        <v>0</v>
      </c>
      <c r="CQ89" s="274">
        <f t="shared" si="45"/>
        <v>0</v>
      </c>
      <c r="CR89" s="276">
        <f t="shared" si="46"/>
        <v>0</v>
      </c>
      <c r="CS89" s="284">
        <v>0</v>
      </c>
      <c r="CT89" s="280">
        <v>0</v>
      </c>
      <c r="CU89" s="286">
        <v>0</v>
      </c>
      <c r="CV89" s="286">
        <v>0</v>
      </c>
      <c r="CW89" s="286">
        <v>0</v>
      </c>
      <c r="CX89" s="286">
        <v>0</v>
      </c>
      <c r="CY89" s="286">
        <v>0</v>
      </c>
      <c r="CZ89" s="286">
        <v>0</v>
      </c>
      <c r="DA89" s="286">
        <v>0</v>
      </c>
      <c r="DB89" s="274">
        <f t="shared" si="47"/>
        <v>0</v>
      </c>
      <c r="DC89" s="275">
        <f t="shared" si="48"/>
        <v>0</v>
      </c>
      <c r="DD89" s="279">
        <v>0</v>
      </c>
      <c r="DE89" s="280">
        <v>0</v>
      </c>
      <c r="DF89" s="286">
        <v>0</v>
      </c>
      <c r="DG89" s="286">
        <v>0</v>
      </c>
      <c r="DH89" s="286">
        <v>0</v>
      </c>
      <c r="DI89" s="286">
        <v>0</v>
      </c>
      <c r="DJ89" s="286">
        <v>0</v>
      </c>
      <c r="DK89" s="286">
        <v>0</v>
      </c>
      <c r="DL89" s="286">
        <v>0</v>
      </c>
      <c r="DM89" s="274">
        <f t="shared" si="49"/>
        <v>0</v>
      </c>
      <c r="DN89" s="276">
        <f t="shared" si="50"/>
        <v>0</v>
      </c>
      <c r="DO89" s="279">
        <v>0</v>
      </c>
      <c r="DP89" s="280">
        <v>0</v>
      </c>
      <c r="DQ89" s="286">
        <v>0</v>
      </c>
      <c r="DR89" s="286">
        <v>0</v>
      </c>
      <c r="DS89" s="286">
        <v>0</v>
      </c>
      <c r="DT89" s="286">
        <v>0</v>
      </c>
      <c r="DU89" s="286">
        <v>0</v>
      </c>
      <c r="DV89" s="286">
        <v>0</v>
      </c>
      <c r="DW89" s="286">
        <v>0</v>
      </c>
      <c r="DX89" s="274">
        <f t="shared" si="51"/>
        <v>0</v>
      </c>
      <c r="DY89" s="276">
        <f t="shared" si="52"/>
        <v>0</v>
      </c>
      <c r="DZ89" s="279">
        <v>0</v>
      </c>
      <c r="EA89" s="280">
        <v>0</v>
      </c>
      <c r="EB89" s="286">
        <v>0</v>
      </c>
      <c r="EC89" s="286">
        <v>0</v>
      </c>
      <c r="ED89" s="286">
        <v>0</v>
      </c>
      <c r="EE89" s="286">
        <v>0</v>
      </c>
      <c r="EF89" s="286">
        <v>0</v>
      </c>
      <c r="EG89" s="286">
        <v>0</v>
      </c>
      <c r="EH89" s="286">
        <v>0</v>
      </c>
      <c r="EI89" s="274">
        <f t="shared" si="53"/>
        <v>0</v>
      </c>
      <c r="EJ89" s="275">
        <f t="shared" si="54"/>
        <v>0</v>
      </c>
      <c r="EK89" s="279">
        <v>0</v>
      </c>
      <c r="EL89" s="280">
        <v>0</v>
      </c>
      <c r="EM89" s="286">
        <v>0</v>
      </c>
      <c r="EN89" s="286">
        <v>0</v>
      </c>
      <c r="EO89" s="286">
        <v>0</v>
      </c>
      <c r="EP89" s="286">
        <v>0</v>
      </c>
      <c r="EQ89" s="286">
        <v>0</v>
      </c>
      <c r="ER89" s="286">
        <v>0</v>
      </c>
      <c r="ES89" s="286">
        <v>0</v>
      </c>
      <c r="ET89" s="274">
        <f t="shared" si="55"/>
        <v>0</v>
      </c>
      <c r="EU89" s="276">
        <f t="shared" si="56"/>
        <v>0</v>
      </c>
    </row>
    <row r="90" spans="1:151" ht="16.5" thickTop="1" thickBot="1" x14ac:dyDescent="0.3">
      <c r="A90" s="279">
        <v>79</v>
      </c>
      <c r="B90" s="280">
        <v>734935</v>
      </c>
      <c r="C90" s="281" t="s">
        <v>190</v>
      </c>
      <c r="D90" s="281" t="s">
        <v>191</v>
      </c>
      <c r="E90" s="282">
        <v>29.5</v>
      </c>
      <c r="F90" s="283">
        <v>59</v>
      </c>
      <c r="G90" s="268">
        <v>0</v>
      </c>
      <c r="H90" s="269">
        <v>0</v>
      </c>
      <c r="I90" s="269">
        <v>0</v>
      </c>
      <c r="J90" s="269">
        <v>0</v>
      </c>
      <c r="K90" s="268">
        <v>0</v>
      </c>
      <c r="L90" s="269">
        <v>0</v>
      </c>
      <c r="M90" s="269">
        <v>0</v>
      </c>
      <c r="N90" s="269">
        <v>0</v>
      </c>
      <c r="O90" s="269">
        <v>0</v>
      </c>
      <c r="P90" s="269">
        <f t="shared" si="30"/>
        <v>0</v>
      </c>
      <c r="Q90" s="270">
        <f t="shared" si="33"/>
        <v>0</v>
      </c>
      <c r="R90" s="270">
        <f t="shared" si="31"/>
        <v>0</v>
      </c>
      <c r="S90" s="271">
        <f t="shared" si="32"/>
        <v>0</v>
      </c>
      <c r="T90" s="284">
        <v>0</v>
      </c>
      <c r="U90" s="280">
        <v>0</v>
      </c>
      <c r="V90" s="285">
        <v>0</v>
      </c>
      <c r="W90" s="285">
        <v>0</v>
      </c>
      <c r="X90" s="285">
        <v>0</v>
      </c>
      <c r="Y90" s="285">
        <v>0</v>
      </c>
      <c r="Z90" s="286">
        <v>0</v>
      </c>
      <c r="AA90" s="286">
        <v>0</v>
      </c>
      <c r="AB90" s="286">
        <v>0</v>
      </c>
      <c r="AC90" s="274">
        <f t="shared" si="34"/>
        <v>0</v>
      </c>
      <c r="AD90" s="275">
        <f t="shared" si="35"/>
        <v>0</v>
      </c>
      <c r="AE90" s="279">
        <v>0</v>
      </c>
      <c r="AF90" s="280">
        <v>0</v>
      </c>
      <c r="AG90" s="286">
        <v>0</v>
      </c>
      <c r="AH90" s="286">
        <v>0</v>
      </c>
      <c r="AI90" s="286">
        <v>0</v>
      </c>
      <c r="AJ90" s="286">
        <v>0</v>
      </c>
      <c r="AK90" s="286">
        <v>0</v>
      </c>
      <c r="AL90" s="286">
        <v>0</v>
      </c>
      <c r="AM90" s="286">
        <v>0</v>
      </c>
      <c r="AN90" s="274">
        <f t="shared" si="36"/>
        <v>0</v>
      </c>
      <c r="AO90" s="276">
        <f t="shared" si="37"/>
        <v>0</v>
      </c>
      <c r="AP90" s="279">
        <v>0</v>
      </c>
      <c r="AQ90" s="280">
        <v>0</v>
      </c>
      <c r="AR90" s="286">
        <v>0</v>
      </c>
      <c r="AS90" s="286">
        <v>0</v>
      </c>
      <c r="AT90" s="286">
        <v>0</v>
      </c>
      <c r="AU90" s="286">
        <v>0</v>
      </c>
      <c r="AV90" s="286">
        <v>0</v>
      </c>
      <c r="AW90" s="286">
        <v>0</v>
      </c>
      <c r="AX90" s="286">
        <v>0</v>
      </c>
      <c r="AY90" s="274">
        <f t="shared" si="38"/>
        <v>0</v>
      </c>
      <c r="AZ90" s="276">
        <f t="shared" si="39"/>
        <v>0</v>
      </c>
      <c r="BA90" s="287">
        <v>0</v>
      </c>
      <c r="BB90" s="280">
        <v>0</v>
      </c>
      <c r="BC90" s="286">
        <v>0</v>
      </c>
      <c r="BD90" s="286">
        <v>0</v>
      </c>
      <c r="BE90" s="286">
        <v>0</v>
      </c>
      <c r="BF90" s="286">
        <v>0</v>
      </c>
      <c r="BG90" s="286">
        <v>0</v>
      </c>
      <c r="BH90" s="286">
        <v>0</v>
      </c>
      <c r="BI90" s="286">
        <v>0</v>
      </c>
      <c r="BJ90" s="274">
        <f t="shared" si="40"/>
        <v>0</v>
      </c>
      <c r="BK90" s="275">
        <f t="shared" si="29"/>
        <v>0</v>
      </c>
      <c r="BL90" s="279">
        <v>0</v>
      </c>
      <c r="BM90" s="280">
        <v>0</v>
      </c>
      <c r="BN90" s="286">
        <v>0</v>
      </c>
      <c r="BO90" s="286">
        <v>0</v>
      </c>
      <c r="BP90" s="286">
        <v>0</v>
      </c>
      <c r="BQ90" s="286">
        <v>0</v>
      </c>
      <c r="BR90" s="286">
        <v>0</v>
      </c>
      <c r="BS90" s="286">
        <v>0</v>
      </c>
      <c r="BT90" s="286">
        <v>0</v>
      </c>
      <c r="BU90" s="274">
        <f t="shared" si="41"/>
        <v>0</v>
      </c>
      <c r="BV90" s="276">
        <f t="shared" si="42"/>
        <v>0</v>
      </c>
      <c r="BW90" s="287">
        <v>0</v>
      </c>
      <c r="BX90" s="288">
        <v>0</v>
      </c>
      <c r="BY90" s="289">
        <v>0</v>
      </c>
      <c r="BZ90" s="289">
        <v>0</v>
      </c>
      <c r="CA90" s="289">
        <v>0</v>
      </c>
      <c r="CB90" s="289">
        <v>0</v>
      </c>
      <c r="CC90" s="289">
        <v>0</v>
      </c>
      <c r="CD90" s="289">
        <v>0</v>
      </c>
      <c r="CE90" s="289">
        <v>0</v>
      </c>
      <c r="CF90" s="274">
        <f t="shared" si="43"/>
        <v>0</v>
      </c>
      <c r="CG90" s="276">
        <f t="shared" si="44"/>
        <v>0</v>
      </c>
      <c r="CH90" s="279">
        <v>0</v>
      </c>
      <c r="CI90" s="280">
        <v>0</v>
      </c>
      <c r="CJ90" s="286">
        <v>0</v>
      </c>
      <c r="CK90" s="286">
        <v>0</v>
      </c>
      <c r="CL90" s="286">
        <v>0</v>
      </c>
      <c r="CM90" s="286">
        <v>0</v>
      </c>
      <c r="CN90" s="286">
        <v>0</v>
      </c>
      <c r="CO90" s="286">
        <v>0</v>
      </c>
      <c r="CP90" s="286">
        <v>0</v>
      </c>
      <c r="CQ90" s="274">
        <f t="shared" si="45"/>
        <v>0</v>
      </c>
      <c r="CR90" s="276">
        <f t="shared" si="46"/>
        <v>0</v>
      </c>
      <c r="CS90" s="284">
        <v>0</v>
      </c>
      <c r="CT90" s="280">
        <v>0</v>
      </c>
      <c r="CU90" s="286">
        <v>0</v>
      </c>
      <c r="CV90" s="286">
        <v>0</v>
      </c>
      <c r="CW90" s="286">
        <v>0</v>
      </c>
      <c r="CX90" s="286">
        <v>0</v>
      </c>
      <c r="CY90" s="286">
        <v>0</v>
      </c>
      <c r="CZ90" s="286">
        <v>0</v>
      </c>
      <c r="DA90" s="286">
        <v>0</v>
      </c>
      <c r="DB90" s="274">
        <f t="shared" si="47"/>
        <v>0</v>
      </c>
      <c r="DC90" s="275">
        <f t="shared" si="48"/>
        <v>0</v>
      </c>
      <c r="DD90" s="279">
        <v>0</v>
      </c>
      <c r="DE90" s="280">
        <v>0</v>
      </c>
      <c r="DF90" s="286">
        <v>0</v>
      </c>
      <c r="DG90" s="286">
        <v>0</v>
      </c>
      <c r="DH90" s="286">
        <v>0</v>
      </c>
      <c r="DI90" s="286">
        <v>0</v>
      </c>
      <c r="DJ90" s="286">
        <v>0</v>
      </c>
      <c r="DK90" s="286">
        <v>0</v>
      </c>
      <c r="DL90" s="286">
        <v>0</v>
      </c>
      <c r="DM90" s="274">
        <f t="shared" si="49"/>
        <v>0</v>
      </c>
      <c r="DN90" s="276">
        <f t="shared" si="50"/>
        <v>0</v>
      </c>
      <c r="DO90" s="279">
        <v>0</v>
      </c>
      <c r="DP90" s="280">
        <v>0</v>
      </c>
      <c r="DQ90" s="286">
        <v>0</v>
      </c>
      <c r="DR90" s="286">
        <v>0</v>
      </c>
      <c r="DS90" s="286">
        <v>0</v>
      </c>
      <c r="DT90" s="286">
        <v>0</v>
      </c>
      <c r="DU90" s="286">
        <v>0</v>
      </c>
      <c r="DV90" s="286">
        <v>0</v>
      </c>
      <c r="DW90" s="286">
        <v>0</v>
      </c>
      <c r="DX90" s="274">
        <f t="shared" si="51"/>
        <v>0</v>
      </c>
      <c r="DY90" s="276">
        <f t="shared" si="52"/>
        <v>0</v>
      </c>
      <c r="DZ90" s="279">
        <v>0</v>
      </c>
      <c r="EA90" s="280">
        <v>0</v>
      </c>
      <c r="EB90" s="286">
        <v>0</v>
      </c>
      <c r="EC90" s="286">
        <v>0</v>
      </c>
      <c r="ED90" s="286">
        <v>0</v>
      </c>
      <c r="EE90" s="286">
        <v>0</v>
      </c>
      <c r="EF90" s="286">
        <v>0</v>
      </c>
      <c r="EG90" s="286">
        <v>0</v>
      </c>
      <c r="EH90" s="286">
        <v>0</v>
      </c>
      <c r="EI90" s="274">
        <f t="shared" si="53"/>
        <v>0</v>
      </c>
      <c r="EJ90" s="275">
        <f t="shared" si="54"/>
        <v>0</v>
      </c>
      <c r="EK90" s="279">
        <v>0</v>
      </c>
      <c r="EL90" s="280">
        <v>0</v>
      </c>
      <c r="EM90" s="286">
        <v>0</v>
      </c>
      <c r="EN90" s="286">
        <v>0</v>
      </c>
      <c r="EO90" s="286">
        <v>0</v>
      </c>
      <c r="EP90" s="286">
        <v>0</v>
      </c>
      <c r="EQ90" s="286">
        <v>0</v>
      </c>
      <c r="ER90" s="286">
        <v>0</v>
      </c>
      <c r="ES90" s="286">
        <v>0</v>
      </c>
      <c r="ET90" s="274">
        <f t="shared" si="55"/>
        <v>0</v>
      </c>
      <c r="EU90" s="276">
        <f t="shared" si="56"/>
        <v>0</v>
      </c>
    </row>
    <row r="91" spans="1:151" ht="16.5" thickTop="1" thickBot="1" x14ac:dyDescent="0.3">
      <c r="A91" s="279">
        <v>80</v>
      </c>
      <c r="B91" s="280">
        <v>734936</v>
      </c>
      <c r="C91" s="281" t="s">
        <v>192</v>
      </c>
      <c r="D91" s="281" t="s">
        <v>193</v>
      </c>
      <c r="E91" s="282">
        <v>29.5</v>
      </c>
      <c r="F91" s="283">
        <v>59</v>
      </c>
      <c r="G91" s="268">
        <v>0</v>
      </c>
      <c r="H91" s="269">
        <v>0</v>
      </c>
      <c r="I91" s="269">
        <v>0</v>
      </c>
      <c r="J91" s="269">
        <v>0</v>
      </c>
      <c r="K91" s="268">
        <v>0</v>
      </c>
      <c r="L91" s="269">
        <v>0</v>
      </c>
      <c r="M91" s="269">
        <v>0</v>
      </c>
      <c r="N91" s="269">
        <v>0</v>
      </c>
      <c r="O91" s="269">
        <v>0</v>
      </c>
      <c r="P91" s="269">
        <f t="shared" si="30"/>
        <v>0</v>
      </c>
      <c r="Q91" s="270">
        <f t="shared" si="33"/>
        <v>0</v>
      </c>
      <c r="R91" s="270">
        <f t="shared" si="31"/>
        <v>0</v>
      </c>
      <c r="S91" s="271">
        <f t="shared" si="32"/>
        <v>0</v>
      </c>
      <c r="T91" s="284">
        <v>0</v>
      </c>
      <c r="U91" s="280">
        <v>0</v>
      </c>
      <c r="V91" s="285">
        <v>0</v>
      </c>
      <c r="W91" s="285">
        <v>0</v>
      </c>
      <c r="X91" s="285">
        <v>0</v>
      </c>
      <c r="Y91" s="285">
        <v>0</v>
      </c>
      <c r="Z91" s="286">
        <v>0</v>
      </c>
      <c r="AA91" s="286">
        <v>0</v>
      </c>
      <c r="AB91" s="286">
        <v>0</v>
      </c>
      <c r="AC91" s="274">
        <f t="shared" si="34"/>
        <v>0</v>
      </c>
      <c r="AD91" s="275">
        <f t="shared" si="35"/>
        <v>0</v>
      </c>
      <c r="AE91" s="279">
        <v>0</v>
      </c>
      <c r="AF91" s="280">
        <v>0</v>
      </c>
      <c r="AG91" s="286">
        <v>0</v>
      </c>
      <c r="AH91" s="286">
        <v>0</v>
      </c>
      <c r="AI91" s="286">
        <v>0</v>
      </c>
      <c r="AJ91" s="286">
        <v>0</v>
      </c>
      <c r="AK91" s="286">
        <v>0</v>
      </c>
      <c r="AL91" s="286">
        <v>0</v>
      </c>
      <c r="AM91" s="286">
        <v>0</v>
      </c>
      <c r="AN91" s="274">
        <f t="shared" si="36"/>
        <v>0</v>
      </c>
      <c r="AO91" s="276">
        <f t="shared" si="37"/>
        <v>0</v>
      </c>
      <c r="AP91" s="279">
        <v>0</v>
      </c>
      <c r="AQ91" s="280">
        <v>0</v>
      </c>
      <c r="AR91" s="286">
        <v>0</v>
      </c>
      <c r="AS91" s="286">
        <v>0</v>
      </c>
      <c r="AT91" s="286">
        <v>0</v>
      </c>
      <c r="AU91" s="286">
        <v>0</v>
      </c>
      <c r="AV91" s="286">
        <v>0</v>
      </c>
      <c r="AW91" s="286">
        <v>0</v>
      </c>
      <c r="AX91" s="286">
        <v>0</v>
      </c>
      <c r="AY91" s="274">
        <f t="shared" si="38"/>
        <v>0</v>
      </c>
      <c r="AZ91" s="276">
        <f t="shared" si="39"/>
        <v>0</v>
      </c>
      <c r="BA91" s="287">
        <v>0</v>
      </c>
      <c r="BB91" s="280">
        <v>0</v>
      </c>
      <c r="BC91" s="286">
        <v>0</v>
      </c>
      <c r="BD91" s="286">
        <v>0</v>
      </c>
      <c r="BE91" s="286">
        <v>0</v>
      </c>
      <c r="BF91" s="286">
        <v>0</v>
      </c>
      <c r="BG91" s="286">
        <v>0</v>
      </c>
      <c r="BH91" s="286">
        <v>0</v>
      </c>
      <c r="BI91" s="286">
        <v>0</v>
      </c>
      <c r="BJ91" s="274">
        <f t="shared" si="40"/>
        <v>0</v>
      </c>
      <c r="BK91" s="275">
        <f t="shared" si="29"/>
        <v>0</v>
      </c>
      <c r="BL91" s="279">
        <v>0</v>
      </c>
      <c r="BM91" s="280">
        <v>0</v>
      </c>
      <c r="BN91" s="286">
        <v>0</v>
      </c>
      <c r="BO91" s="286">
        <v>0</v>
      </c>
      <c r="BP91" s="286">
        <v>0</v>
      </c>
      <c r="BQ91" s="286">
        <v>0</v>
      </c>
      <c r="BR91" s="286">
        <v>0</v>
      </c>
      <c r="BS91" s="286">
        <v>0</v>
      </c>
      <c r="BT91" s="286">
        <v>0</v>
      </c>
      <c r="BU91" s="274">
        <f t="shared" si="41"/>
        <v>0</v>
      </c>
      <c r="BV91" s="276">
        <f t="shared" si="42"/>
        <v>0</v>
      </c>
      <c r="BW91" s="287">
        <v>0</v>
      </c>
      <c r="BX91" s="288">
        <v>0</v>
      </c>
      <c r="BY91" s="289">
        <v>0</v>
      </c>
      <c r="BZ91" s="289">
        <v>0</v>
      </c>
      <c r="CA91" s="289">
        <v>0</v>
      </c>
      <c r="CB91" s="289">
        <v>0</v>
      </c>
      <c r="CC91" s="289">
        <v>0</v>
      </c>
      <c r="CD91" s="289">
        <v>0</v>
      </c>
      <c r="CE91" s="289">
        <v>0</v>
      </c>
      <c r="CF91" s="274">
        <f t="shared" si="43"/>
        <v>0</v>
      </c>
      <c r="CG91" s="276">
        <f t="shared" si="44"/>
        <v>0</v>
      </c>
      <c r="CH91" s="279">
        <v>0</v>
      </c>
      <c r="CI91" s="280">
        <v>0</v>
      </c>
      <c r="CJ91" s="286">
        <v>0</v>
      </c>
      <c r="CK91" s="286">
        <v>0</v>
      </c>
      <c r="CL91" s="286">
        <v>0</v>
      </c>
      <c r="CM91" s="286">
        <v>0</v>
      </c>
      <c r="CN91" s="286">
        <v>0</v>
      </c>
      <c r="CO91" s="286">
        <v>0</v>
      </c>
      <c r="CP91" s="286">
        <v>0</v>
      </c>
      <c r="CQ91" s="274">
        <f t="shared" si="45"/>
        <v>0</v>
      </c>
      <c r="CR91" s="276">
        <f t="shared" si="46"/>
        <v>0</v>
      </c>
      <c r="CS91" s="284">
        <v>0</v>
      </c>
      <c r="CT91" s="280">
        <v>0</v>
      </c>
      <c r="CU91" s="286">
        <v>0</v>
      </c>
      <c r="CV91" s="286">
        <v>0</v>
      </c>
      <c r="CW91" s="286">
        <v>0</v>
      </c>
      <c r="CX91" s="286">
        <v>0</v>
      </c>
      <c r="CY91" s="286">
        <v>0</v>
      </c>
      <c r="CZ91" s="286">
        <v>0</v>
      </c>
      <c r="DA91" s="286">
        <v>0</v>
      </c>
      <c r="DB91" s="274">
        <f t="shared" si="47"/>
        <v>0</v>
      </c>
      <c r="DC91" s="275">
        <f t="shared" si="48"/>
        <v>0</v>
      </c>
      <c r="DD91" s="279">
        <v>0</v>
      </c>
      <c r="DE91" s="280">
        <v>0</v>
      </c>
      <c r="DF91" s="286">
        <v>0</v>
      </c>
      <c r="DG91" s="286">
        <v>0</v>
      </c>
      <c r="DH91" s="286">
        <v>0</v>
      </c>
      <c r="DI91" s="286">
        <v>0</v>
      </c>
      <c r="DJ91" s="286">
        <v>0</v>
      </c>
      <c r="DK91" s="286">
        <v>0</v>
      </c>
      <c r="DL91" s="286">
        <v>0</v>
      </c>
      <c r="DM91" s="274">
        <f t="shared" si="49"/>
        <v>0</v>
      </c>
      <c r="DN91" s="276">
        <f t="shared" si="50"/>
        <v>0</v>
      </c>
      <c r="DO91" s="279">
        <v>0</v>
      </c>
      <c r="DP91" s="280">
        <v>0</v>
      </c>
      <c r="DQ91" s="286">
        <v>0</v>
      </c>
      <c r="DR91" s="286">
        <v>0</v>
      </c>
      <c r="DS91" s="286">
        <v>0</v>
      </c>
      <c r="DT91" s="286">
        <v>0</v>
      </c>
      <c r="DU91" s="286">
        <v>0</v>
      </c>
      <c r="DV91" s="286">
        <v>0</v>
      </c>
      <c r="DW91" s="286">
        <v>0</v>
      </c>
      <c r="DX91" s="274">
        <f t="shared" si="51"/>
        <v>0</v>
      </c>
      <c r="DY91" s="276">
        <f t="shared" si="52"/>
        <v>0</v>
      </c>
      <c r="DZ91" s="279">
        <v>0</v>
      </c>
      <c r="EA91" s="280">
        <v>0</v>
      </c>
      <c r="EB91" s="286">
        <v>0</v>
      </c>
      <c r="EC91" s="286">
        <v>0</v>
      </c>
      <c r="ED91" s="286">
        <v>0</v>
      </c>
      <c r="EE91" s="286">
        <v>0</v>
      </c>
      <c r="EF91" s="286">
        <v>0</v>
      </c>
      <c r="EG91" s="286">
        <v>0</v>
      </c>
      <c r="EH91" s="286">
        <v>0</v>
      </c>
      <c r="EI91" s="274">
        <f t="shared" si="53"/>
        <v>0</v>
      </c>
      <c r="EJ91" s="275">
        <f t="shared" si="54"/>
        <v>0</v>
      </c>
      <c r="EK91" s="279">
        <v>0</v>
      </c>
      <c r="EL91" s="280">
        <v>0</v>
      </c>
      <c r="EM91" s="286">
        <v>0</v>
      </c>
      <c r="EN91" s="286">
        <v>0</v>
      </c>
      <c r="EO91" s="286">
        <v>0</v>
      </c>
      <c r="EP91" s="286">
        <v>0</v>
      </c>
      <c r="EQ91" s="286">
        <v>0</v>
      </c>
      <c r="ER91" s="286">
        <v>0</v>
      </c>
      <c r="ES91" s="286">
        <v>0</v>
      </c>
      <c r="ET91" s="274">
        <f t="shared" si="55"/>
        <v>0</v>
      </c>
      <c r="EU91" s="276">
        <f t="shared" si="56"/>
        <v>0</v>
      </c>
    </row>
    <row r="92" spans="1:151" ht="16.5" thickTop="1" thickBot="1" x14ac:dyDescent="0.3">
      <c r="A92" s="279">
        <v>81</v>
      </c>
      <c r="B92" s="280">
        <v>734937</v>
      </c>
      <c r="C92" s="281" t="s">
        <v>194</v>
      </c>
      <c r="D92" s="281" t="s">
        <v>195</v>
      </c>
      <c r="E92" s="282">
        <v>69.5</v>
      </c>
      <c r="F92" s="283">
        <v>149</v>
      </c>
      <c r="G92" s="268">
        <v>0</v>
      </c>
      <c r="H92" s="269">
        <v>0</v>
      </c>
      <c r="I92" s="269">
        <v>0</v>
      </c>
      <c r="J92" s="269">
        <v>0</v>
      </c>
      <c r="K92" s="268">
        <v>0</v>
      </c>
      <c r="L92" s="269">
        <v>0</v>
      </c>
      <c r="M92" s="269">
        <v>0</v>
      </c>
      <c r="N92" s="269">
        <v>0</v>
      </c>
      <c r="O92" s="269">
        <v>0</v>
      </c>
      <c r="P92" s="269">
        <f t="shared" si="30"/>
        <v>0</v>
      </c>
      <c r="Q92" s="270">
        <f t="shared" si="33"/>
        <v>0</v>
      </c>
      <c r="R92" s="270">
        <f t="shared" si="31"/>
        <v>0</v>
      </c>
      <c r="S92" s="271">
        <f t="shared" si="32"/>
        <v>0</v>
      </c>
      <c r="T92" s="284">
        <v>0</v>
      </c>
      <c r="U92" s="280">
        <v>0</v>
      </c>
      <c r="V92" s="285">
        <v>0</v>
      </c>
      <c r="W92" s="285">
        <v>0</v>
      </c>
      <c r="X92" s="285">
        <v>0</v>
      </c>
      <c r="Y92" s="285">
        <v>0</v>
      </c>
      <c r="Z92" s="286">
        <v>0</v>
      </c>
      <c r="AA92" s="286">
        <v>0</v>
      </c>
      <c r="AB92" s="286">
        <v>0</v>
      </c>
      <c r="AC92" s="274">
        <f t="shared" si="34"/>
        <v>0</v>
      </c>
      <c r="AD92" s="275">
        <f t="shared" si="35"/>
        <v>0</v>
      </c>
      <c r="AE92" s="279">
        <v>0</v>
      </c>
      <c r="AF92" s="280">
        <v>0</v>
      </c>
      <c r="AG92" s="286">
        <v>0</v>
      </c>
      <c r="AH92" s="286">
        <v>0</v>
      </c>
      <c r="AI92" s="286">
        <v>0</v>
      </c>
      <c r="AJ92" s="286">
        <v>0</v>
      </c>
      <c r="AK92" s="286">
        <v>0</v>
      </c>
      <c r="AL92" s="286">
        <v>0</v>
      </c>
      <c r="AM92" s="286">
        <v>0</v>
      </c>
      <c r="AN92" s="274">
        <f t="shared" si="36"/>
        <v>0</v>
      </c>
      <c r="AO92" s="276">
        <f t="shared" si="37"/>
        <v>0</v>
      </c>
      <c r="AP92" s="279">
        <v>0</v>
      </c>
      <c r="AQ92" s="280">
        <v>0</v>
      </c>
      <c r="AR92" s="286">
        <v>0</v>
      </c>
      <c r="AS92" s="286">
        <v>0</v>
      </c>
      <c r="AT92" s="286">
        <v>0</v>
      </c>
      <c r="AU92" s="286">
        <v>0</v>
      </c>
      <c r="AV92" s="286">
        <v>0</v>
      </c>
      <c r="AW92" s="286">
        <v>0</v>
      </c>
      <c r="AX92" s="286">
        <v>0</v>
      </c>
      <c r="AY92" s="274">
        <f t="shared" si="38"/>
        <v>0</v>
      </c>
      <c r="AZ92" s="276">
        <f t="shared" si="39"/>
        <v>0</v>
      </c>
      <c r="BA92" s="287">
        <v>0</v>
      </c>
      <c r="BB92" s="280">
        <v>0</v>
      </c>
      <c r="BC92" s="286">
        <v>0</v>
      </c>
      <c r="BD92" s="286">
        <v>0</v>
      </c>
      <c r="BE92" s="286">
        <v>0</v>
      </c>
      <c r="BF92" s="286">
        <v>0</v>
      </c>
      <c r="BG92" s="286">
        <v>0</v>
      </c>
      <c r="BH92" s="286">
        <v>0</v>
      </c>
      <c r="BI92" s="286">
        <v>0</v>
      </c>
      <c r="BJ92" s="274">
        <f t="shared" si="40"/>
        <v>0</v>
      </c>
      <c r="BK92" s="275">
        <f t="shared" si="29"/>
        <v>0</v>
      </c>
      <c r="BL92" s="279">
        <v>0</v>
      </c>
      <c r="BM92" s="280">
        <v>0</v>
      </c>
      <c r="BN92" s="286">
        <v>0</v>
      </c>
      <c r="BO92" s="286">
        <v>0</v>
      </c>
      <c r="BP92" s="286">
        <v>0</v>
      </c>
      <c r="BQ92" s="286">
        <v>0</v>
      </c>
      <c r="BR92" s="286">
        <v>0</v>
      </c>
      <c r="BS92" s="286">
        <v>0</v>
      </c>
      <c r="BT92" s="286">
        <v>0</v>
      </c>
      <c r="BU92" s="274">
        <f t="shared" si="41"/>
        <v>0</v>
      </c>
      <c r="BV92" s="276">
        <f t="shared" si="42"/>
        <v>0</v>
      </c>
      <c r="BW92" s="287">
        <v>0</v>
      </c>
      <c r="BX92" s="288">
        <v>0</v>
      </c>
      <c r="BY92" s="289">
        <v>0</v>
      </c>
      <c r="BZ92" s="289">
        <v>0</v>
      </c>
      <c r="CA92" s="289">
        <v>0</v>
      </c>
      <c r="CB92" s="289">
        <v>0</v>
      </c>
      <c r="CC92" s="289">
        <v>0</v>
      </c>
      <c r="CD92" s="289">
        <v>0</v>
      </c>
      <c r="CE92" s="289">
        <v>0</v>
      </c>
      <c r="CF92" s="274">
        <f t="shared" si="43"/>
        <v>0</v>
      </c>
      <c r="CG92" s="276">
        <f t="shared" si="44"/>
        <v>0</v>
      </c>
      <c r="CH92" s="279">
        <v>0</v>
      </c>
      <c r="CI92" s="280">
        <v>0</v>
      </c>
      <c r="CJ92" s="286">
        <v>0</v>
      </c>
      <c r="CK92" s="286">
        <v>0</v>
      </c>
      <c r="CL92" s="286">
        <v>0</v>
      </c>
      <c r="CM92" s="286">
        <v>0</v>
      </c>
      <c r="CN92" s="286">
        <v>0</v>
      </c>
      <c r="CO92" s="286">
        <v>0</v>
      </c>
      <c r="CP92" s="286">
        <v>0</v>
      </c>
      <c r="CQ92" s="274">
        <f t="shared" si="45"/>
        <v>0</v>
      </c>
      <c r="CR92" s="276">
        <f t="shared" si="46"/>
        <v>0</v>
      </c>
      <c r="CS92" s="284">
        <v>0</v>
      </c>
      <c r="CT92" s="280">
        <v>0</v>
      </c>
      <c r="CU92" s="286">
        <v>0</v>
      </c>
      <c r="CV92" s="286">
        <v>0</v>
      </c>
      <c r="CW92" s="286">
        <v>0</v>
      </c>
      <c r="CX92" s="286">
        <v>0</v>
      </c>
      <c r="CY92" s="286">
        <v>0</v>
      </c>
      <c r="CZ92" s="286">
        <v>0</v>
      </c>
      <c r="DA92" s="286">
        <v>0</v>
      </c>
      <c r="DB92" s="274">
        <f t="shared" si="47"/>
        <v>0</v>
      </c>
      <c r="DC92" s="275">
        <f t="shared" si="48"/>
        <v>0</v>
      </c>
      <c r="DD92" s="279">
        <v>0</v>
      </c>
      <c r="DE92" s="280">
        <v>0</v>
      </c>
      <c r="DF92" s="286">
        <v>0</v>
      </c>
      <c r="DG92" s="286">
        <v>0</v>
      </c>
      <c r="DH92" s="286">
        <v>0</v>
      </c>
      <c r="DI92" s="286">
        <v>0</v>
      </c>
      <c r="DJ92" s="286">
        <v>0</v>
      </c>
      <c r="DK92" s="286">
        <v>0</v>
      </c>
      <c r="DL92" s="286">
        <v>0</v>
      </c>
      <c r="DM92" s="274">
        <f t="shared" si="49"/>
        <v>0</v>
      </c>
      <c r="DN92" s="276">
        <f t="shared" si="50"/>
        <v>0</v>
      </c>
      <c r="DO92" s="279">
        <v>0</v>
      </c>
      <c r="DP92" s="280">
        <v>0</v>
      </c>
      <c r="DQ92" s="286">
        <v>0</v>
      </c>
      <c r="DR92" s="286">
        <v>0</v>
      </c>
      <c r="DS92" s="286">
        <v>0</v>
      </c>
      <c r="DT92" s="286">
        <v>0</v>
      </c>
      <c r="DU92" s="286">
        <v>0</v>
      </c>
      <c r="DV92" s="286">
        <v>0</v>
      </c>
      <c r="DW92" s="286">
        <v>0</v>
      </c>
      <c r="DX92" s="274">
        <f t="shared" si="51"/>
        <v>0</v>
      </c>
      <c r="DY92" s="276">
        <f t="shared" si="52"/>
        <v>0</v>
      </c>
      <c r="DZ92" s="279">
        <v>0</v>
      </c>
      <c r="EA92" s="280">
        <v>0</v>
      </c>
      <c r="EB92" s="286">
        <v>0</v>
      </c>
      <c r="EC92" s="286">
        <v>0</v>
      </c>
      <c r="ED92" s="286">
        <v>0</v>
      </c>
      <c r="EE92" s="286">
        <v>0</v>
      </c>
      <c r="EF92" s="286">
        <v>0</v>
      </c>
      <c r="EG92" s="286">
        <v>0</v>
      </c>
      <c r="EH92" s="286">
        <v>0</v>
      </c>
      <c r="EI92" s="274">
        <f t="shared" si="53"/>
        <v>0</v>
      </c>
      <c r="EJ92" s="275">
        <f t="shared" si="54"/>
        <v>0</v>
      </c>
      <c r="EK92" s="279">
        <v>0</v>
      </c>
      <c r="EL92" s="280">
        <v>0</v>
      </c>
      <c r="EM92" s="286">
        <v>0</v>
      </c>
      <c r="EN92" s="286">
        <v>0</v>
      </c>
      <c r="EO92" s="286">
        <v>0</v>
      </c>
      <c r="EP92" s="286">
        <v>0</v>
      </c>
      <c r="EQ92" s="286">
        <v>0</v>
      </c>
      <c r="ER92" s="286">
        <v>0</v>
      </c>
      <c r="ES92" s="286">
        <v>0</v>
      </c>
      <c r="ET92" s="274">
        <f t="shared" si="55"/>
        <v>0</v>
      </c>
      <c r="EU92" s="276">
        <f t="shared" si="56"/>
        <v>0</v>
      </c>
    </row>
    <row r="93" spans="1:151" ht="16.5" thickTop="1" thickBot="1" x14ac:dyDescent="0.3">
      <c r="A93" s="279">
        <v>82</v>
      </c>
      <c r="B93" s="280">
        <v>734938</v>
      </c>
      <c r="C93" s="281" t="s">
        <v>196</v>
      </c>
      <c r="D93" s="281" t="s">
        <v>197</v>
      </c>
      <c r="E93" s="282">
        <v>69.5</v>
      </c>
      <c r="F93" s="283">
        <v>149</v>
      </c>
      <c r="G93" s="268">
        <v>0</v>
      </c>
      <c r="H93" s="269">
        <v>0</v>
      </c>
      <c r="I93" s="269">
        <v>0</v>
      </c>
      <c r="J93" s="269">
        <v>0</v>
      </c>
      <c r="K93" s="268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f t="shared" si="30"/>
        <v>0</v>
      </c>
      <c r="Q93" s="270">
        <f t="shared" si="33"/>
        <v>0</v>
      </c>
      <c r="R93" s="270">
        <f t="shared" si="31"/>
        <v>0</v>
      </c>
      <c r="S93" s="271">
        <f t="shared" si="32"/>
        <v>0</v>
      </c>
      <c r="T93" s="284">
        <v>0</v>
      </c>
      <c r="U93" s="280">
        <v>0</v>
      </c>
      <c r="V93" s="285">
        <v>0</v>
      </c>
      <c r="W93" s="285">
        <v>0</v>
      </c>
      <c r="X93" s="285">
        <v>0</v>
      </c>
      <c r="Y93" s="285">
        <v>0</v>
      </c>
      <c r="Z93" s="286">
        <v>0</v>
      </c>
      <c r="AA93" s="286">
        <v>0</v>
      </c>
      <c r="AB93" s="286">
        <v>0</v>
      </c>
      <c r="AC93" s="274">
        <f t="shared" si="34"/>
        <v>0</v>
      </c>
      <c r="AD93" s="275">
        <f t="shared" si="35"/>
        <v>0</v>
      </c>
      <c r="AE93" s="279">
        <v>0</v>
      </c>
      <c r="AF93" s="280">
        <v>0</v>
      </c>
      <c r="AG93" s="286">
        <v>0</v>
      </c>
      <c r="AH93" s="286">
        <v>0</v>
      </c>
      <c r="AI93" s="286">
        <v>0</v>
      </c>
      <c r="AJ93" s="286">
        <v>0</v>
      </c>
      <c r="AK93" s="286">
        <v>0</v>
      </c>
      <c r="AL93" s="286">
        <v>0</v>
      </c>
      <c r="AM93" s="286">
        <v>0</v>
      </c>
      <c r="AN93" s="274">
        <f t="shared" si="36"/>
        <v>0</v>
      </c>
      <c r="AO93" s="276">
        <f t="shared" si="37"/>
        <v>0</v>
      </c>
      <c r="AP93" s="279">
        <v>0</v>
      </c>
      <c r="AQ93" s="280">
        <v>0</v>
      </c>
      <c r="AR93" s="286">
        <v>0</v>
      </c>
      <c r="AS93" s="286">
        <v>0</v>
      </c>
      <c r="AT93" s="286">
        <v>0</v>
      </c>
      <c r="AU93" s="286">
        <v>0</v>
      </c>
      <c r="AV93" s="286">
        <v>0</v>
      </c>
      <c r="AW93" s="286">
        <v>0</v>
      </c>
      <c r="AX93" s="286">
        <v>0</v>
      </c>
      <c r="AY93" s="274">
        <f t="shared" si="38"/>
        <v>0</v>
      </c>
      <c r="AZ93" s="276">
        <f t="shared" si="39"/>
        <v>0</v>
      </c>
      <c r="BA93" s="287">
        <v>0</v>
      </c>
      <c r="BB93" s="280">
        <v>0</v>
      </c>
      <c r="BC93" s="286">
        <v>0</v>
      </c>
      <c r="BD93" s="286">
        <v>0</v>
      </c>
      <c r="BE93" s="286">
        <v>0</v>
      </c>
      <c r="BF93" s="286">
        <v>0</v>
      </c>
      <c r="BG93" s="286">
        <v>0</v>
      </c>
      <c r="BH93" s="286">
        <v>0</v>
      </c>
      <c r="BI93" s="286">
        <v>0</v>
      </c>
      <c r="BJ93" s="274">
        <f t="shared" si="40"/>
        <v>0</v>
      </c>
      <c r="BK93" s="275">
        <f t="shared" si="29"/>
        <v>0</v>
      </c>
      <c r="BL93" s="279">
        <v>0</v>
      </c>
      <c r="BM93" s="280">
        <v>0</v>
      </c>
      <c r="BN93" s="286">
        <v>0</v>
      </c>
      <c r="BO93" s="286">
        <v>0</v>
      </c>
      <c r="BP93" s="286">
        <v>0</v>
      </c>
      <c r="BQ93" s="286">
        <v>0</v>
      </c>
      <c r="BR93" s="286">
        <v>0</v>
      </c>
      <c r="BS93" s="286">
        <v>0</v>
      </c>
      <c r="BT93" s="286">
        <v>0</v>
      </c>
      <c r="BU93" s="274">
        <f t="shared" si="41"/>
        <v>0</v>
      </c>
      <c r="BV93" s="276">
        <f t="shared" si="42"/>
        <v>0</v>
      </c>
      <c r="BW93" s="287">
        <v>0</v>
      </c>
      <c r="BX93" s="288">
        <v>0</v>
      </c>
      <c r="BY93" s="289">
        <v>0</v>
      </c>
      <c r="BZ93" s="289">
        <v>0</v>
      </c>
      <c r="CA93" s="289">
        <v>0</v>
      </c>
      <c r="CB93" s="289">
        <v>0</v>
      </c>
      <c r="CC93" s="289">
        <v>0</v>
      </c>
      <c r="CD93" s="289">
        <v>0</v>
      </c>
      <c r="CE93" s="289">
        <v>0</v>
      </c>
      <c r="CF93" s="274">
        <f t="shared" si="43"/>
        <v>0</v>
      </c>
      <c r="CG93" s="276">
        <f t="shared" si="44"/>
        <v>0</v>
      </c>
      <c r="CH93" s="279">
        <v>0</v>
      </c>
      <c r="CI93" s="280">
        <v>0</v>
      </c>
      <c r="CJ93" s="286">
        <v>0</v>
      </c>
      <c r="CK93" s="286">
        <v>0</v>
      </c>
      <c r="CL93" s="286">
        <v>0</v>
      </c>
      <c r="CM93" s="286">
        <v>0</v>
      </c>
      <c r="CN93" s="286">
        <v>0</v>
      </c>
      <c r="CO93" s="286">
        <v>0</v>
      </c>
      <c r="CP93" s="286">
        <v>0</v>
      </c>
      <c r="CQ93" s="274">
        <f t="shared" si="45"/>
        <v>0</v>
      </c>
      <c r="CR93" s="276">
        <f t="shared" si="46"/>
        <v>0</v>
      </c>
      <c r="CS93" s="284">
        <v>0</v>
      </c>
      <c r="CT93" s="280">
        <v>0</v>
      </c>
      <c r="CU93" s="286">
        <v>0</v>
      </c>
      <c r="CV93" s="286">
        <v>0</v>
      </c>
      <c r="CW93" s="286">
        <v>0</v>
      </c>
      <c r="CX93" s="286">
        <v>0</v>
      </c>
      <c r="CY93" s="286">
        <v>0</v>
      </c>
      <c r="CZ93" s="286">
        <v>0</v>
      </c>
      <c r="DA93" s="286">
        <v>0</v>
      </c>
      <c r="DB93" s="274">
        <f t="shared" si="47"/>
        <v>0</v>
      </c>
      <c r="DC93" s="275">
        <f t="shared" si="48"/>
        <v>0</v>
      </c>
      <c r="DD93" s="279">
        <v>0</v>
      </c>
      <c r="DE93" s="280">
        <v>0</v>
      </c>
      <c r="DF93" s="286">
        <v>0</v>
      </c>
      <c r="DG93" s="286">
        <v>0</v>
      </c>
      <c r="DH93" s="286">
        <v>0</v>
      </c>
      <c r="DI93" s="286">
        <v>0</v>
      </c>
      <c r="DJ93" s="286">
        <v>0</v>
      </c>
      <c r="DK93" s="286">
        <v>0</v>
      </c>
      <c r="DL93" s="286">
        <v>0</v>
      </c>
      <c r="DM93" s="274">
        <f t="shared" si="49"/>
        <v>0</v>
      </c>
      <c r="DN93" s="276">
        <f t="shared" si="50"/>
        <v>0</v>
      </c>
      <c r="DO93" s="279">
        <v>0</v>
      </c>
      <c r="DP93" s="280">
        <v>0</v>
      </c>
      <c r="DQ93" s="286">
        <v>0</v>
      </c>
      <c r="DR93" s="286">
        <v>0</v>
      </c>
      <c r="DS93" s="286">
        <v>0</v>
      </c>
      <c r="DT93" s="286">
        <v>0</v>
      </c>
      <c r="DU93" s="286">
        <v>0</v>
      </c>
      <c r="DV93" s="286">
        <v>0</v>
      </c>
      <c r="DW93" s="286">
        <v>0</v>
      </c>
      <c r="DX93" s="274">
        <f t="shared" si="51"/>
        <v>0</v>
      </c>
      <c r="DY93" s="276">
        <f t="shared" si="52"/>
        <v>0</v>
      </c>
      <c r="DZ93" s="279">
        <v>0</v>
      </c>
      <c r="EA93" s="280">
        <v>0</v>
      </c>
      <c r="EB93" s="286">
        <v>0</v>
      </c>
      <c r="EC93" s="286">
        <v>0</v>
      </c>
      <c r="ED93" s="286">
        <v>0</v>
      </c>
      <c r="EE93" s="286">
        <v>0</v>
      </c>
      <c r="EF93" s="286">
        <v>0</v>
      </c>
      <c r="EG93" s="286">
        <v>0</v>
      </c>
      <c r="EH93" s="286">
        <v>0</v>
      </c>
      <c r="EI93" s="274">
        <f t="shared" si="53"/>
        <v>0</v>
      </c>
      <c r="EJ93" s="275">
        <f t="shared" si="54"/>
        <v>0</v>
      </c>
      <c r="EK93" s="279">
        <v>0</v>
      </c>
      <c r="EL93" s="280">
        <v>0</v>
      </c>
      <c r="EM93" s="286">
        <v>0</v>
      </c>
      <c r="EN93" s="286">
        <v>0</v>
      </c>
      <c r="EO93" s="286">
        <v>0</v>
      </c>
      <c r="EP93" s="286">
        <v>0</v>
      </c>
      <c r="EQ93" s="286">
        <v>0</v>
      </c>
      <c r="ER93" s="286">
        <v>0</v>
      </c>
      <c r="ES93" s="286">
        <v>0</v>
      </c>
      <c r="ET93" s="274">
        <f t="shared" si="55"/>
        <v>0</v>
      </c>
      <c r="EU93" s="276">
        <f t="shared" si="56"/>
        <v>0</v>
      </c>
    </row>
    <row r="94" spans="1:151" ht="16.5" thickTop="1" thickBot="1" x14ac:dyDescent="0.3">
      <c r="A94" s="279">
        <v>83</v>
      </c>
      <c r="B94" s="280">
        <v>734939</v>
      </c>
      <c r="C94" s="281" t="s">
        <v>198</v>
      </c>
      <c r="D94" s="281" t="s">
        <v>199</v>
      </c>
      <c r="E94" s="282">
        <v>109.5</v>
      </c>
      <c r="F94" s="283">
        <v>229</v>
      </c>
      <c r="G94" s="268">
        <v>1</v>
      </c>
      <c r="H94" s="269">
        <v>0</v>
      </c>
      <c r="I94" s="269">
        <v>0</v>
      </c>
      <c r="J94" s="269">
        <v>0</v>
      </c>
      <c r="K94" s="268">
        <v>0</v>
      </c>
      <c r="L94" s="269">
        <v>0</v>
      </c>
      <c r="M94" s="269">
        <v>0</v>
      </c>
      <c r="N94" s="269">
        <v>0</v>
      </c>
      <c r="O94" s="269">
        <v>0</v>
      </c>
      <c r="P94" s="269">
        <f t="shared" si="30"/>
        <v>1</v>
      </c>
      <c r="Q94" s="270">
        <f t="shared" si="33"/>
        <v>1</v>
      </c>
      <c r="R94" s="270">
        <f t="shared" si="31"/>
        <v>0</v>
      </c>
      <c r="S94" s="271">
        <f t="shared" si="32"/>
        <v>0.1111111111111111</v>
      </c>
      <c r="T94" s="284">
        <v>0</v>
      </c>
      <c r="U94" s="280">
        <v>0</v>
      </c>
      <c r="V94" s="285">
        <v>0</v>
      </c>
      <c r="W94" s="285">
        <v>0</v>
      </c>
      <c r="X94" s="285">
        <v>0</v>
      </c>
      <c r="Y94" s="285">
        <v>0</v>
      </c>
      <c r="Z94" s="286">
        <v>0</v>
      </c>
      <c r="AA94" s="286">
        <v>0</v>
      </c>
      <c r="AB94" s="286">
        <v>0</v>
      </c>
      <c r="AC94" s="274">
        <f t="shared" si="34"/>
        <v>0</v>
      </c>
      <c r="AD94" s="275">
        <f t="shared" si="35"/>
        <v>0</v>
      </c>
      <c r="AE94" s="279">
        <v>0</v>
      </c>
      <c r="AF94" s="280">
        <v>0</v>
      </c>
      <c r="AG94" s="286">
        <v>0</v>
      </c>
      <c r="AH94" s="286">
        <v>0</v>
      </c>
      <c r="AI94" s="286">
        <v>0</v>
      </c>
      <c r="AJ94" s="286">
        <v>0</v>
      </c>
      <c r="AK94" s="286">
        <v>0</v>
      </c>
      <c r="AL94" s="286">
        <v>0</v>
      </c>
      <c r="AM94" s="286">
        <v>0</v>
      </c>
      <c r="AN94" s="274">
        <f t="shared" si="36"/>
        <v>0</v>
      </c>
      <c r="AO94" s="276">
        <f t="shared" si="37"/>
        <v>0</v>
      </c>
      <c r="AP94" s="279">
        <v>0</v>
      </c>
      <c r="AQ94" s="280">
        <v>0</v>
      </c>
      <c r="AR94" s="286">
        <v>0</v>
      </c>
      <c r="AS94" s="286">
        <v>0</v>
      </c>
      <c r="AT94" s="286">
        <v>0</v>
      </c>
      <c r="AU94" s="286">
        <v>0</v>
      </c>
      <c r="AV94" s="286">
        <v>0</v>
      </c>
      <c r="AW94" s="286">
        <v>0</v>
      </c>
      <c r="AX94" s="286">
        <v>0</v>
      </c>
      <c r="AY94" s="274">
        <f t="shared" si="38"/>
        <v>0</v>
      </c>
      <c r="AZ94" s="276">
        <f t="shared" si="39"/>
        <v>0</v>
      </c>
      <c r="BA94" s="287">
        <v>1</v>
      </c>
      <c r="BB94" s="280">
        <v>0</v>
      </c>
      <c r="BC94" s="286">
        <v>0</v>
      </c>
      <c r="BD94" s="286">
        <v>0</v>
      </c>
      <c r="BE94" s="286">
        <v>0</v>
      </c>
      <c r="BF94" s="286">
        <v>0</v>
      </c>
      <c r="BG94" s="286">
        <v>0</v>
      </c>
      <c r="BH94" s="286">
        <v>0</v>
      </c>
      <c r="BI94" s="286">
        <v>0</v>
      </c>
      <c r="BJ94" s="274">
        <f t="shared" si="40"/>
        <v>1</v>
      </c>
      <c r="BK94" s="275">
        <f t="shared" si="29"/>
        <v>0.125</v>
      </c>
      <c r="BL94" s="279">
        <v>0</v>
      </c>
      <c r="BM94" s="280">
        <v>0</v>
      </c>
      <c r="BN94" s="286">
        <v>0</v>
      </c>
      <c r="BO94" s="286">
        <v>0</v>
      </c>
      <c r="BP94" s="286">
        <v>0</v>
      </c>
      <c r="BQ94" s="286">
        <v>0</v>
      </c>
      <c r="BR94" s="286">
        <v>0</v>
      </c>
      <c r="BS94" s="286">
        <v>0</v>
      </c>
      <c r="BT94" s="286">
        <v>0</v>
      </c>
      <c r="BU94" s="274">
        <f t="shared" si="41"/>
        <v>0</v>
      </c>
      <c r="BV94" s="276">
        <f t="shared" si="42"/>
        <v>0</v>
      </c>
      <c r="BW94" s="287">
        <v>0</v>
      </c>
      <c r="BX94" s="288">
        <v>0</v>
      </c>
      <c r="BY94" s="289">
        <v>0</v>
      </c>
      <c r="BZ94" s="289">
        <v>0</v>
      </c>
      <c r="CA94" s="289">
        <v>0</v>
      </c>
      <c r="CB94" s="289">
        <v>0</v>
      </c>
      <c r="CC94" s="289">
        <v>0</v>
      </c>
      <c r="CD94" s="289">
        <v>0</v>
      </c>
      <c r="CE94" s="289">
        <v>0</v>
      </c>
      <c r="CF94" s="274">
        <f t="shared" si="43"/>
        <v>0</v>
      </c>
      <c r="CG94" s="276">
        <f t="shared" si="44"/>
        <v>0</v>
      </c>
      <c r="CH94" s="279">
        <v>0</v>
      </c>
      <c r="CI94" s="280">
        <v>0</v>
      </c>
      <c r="CJ94" s="286">
        <v>0</v>
      </c>
      <c r="CK94" s="286">
        <v>0</v>
      </c>
      <c r="CL94" s="286">
        <v>0</v>
      </c>
      <c r="CM94" s="286">
        <v>0</v>
      </c>
      <c r="CN94" s="286">
        <v>0</v>
      </c>
      <c r="CO94" s="286">
        <v>0</v>
      </c>
      <c r="CP94" s="286">
        <v>0</v>
      </c>
      <c r="CQ94" s="274">
        <f t="shared" si="45"/>
        <v>0</v>
      </c>
      <c r="CR94" s="276">
        <f t="shared" si="46"/>
        <v>0</v>
      </c>
      <c r="CS94" s="284">
        <v>0</v>
      </c>
      <c r="CT94" s="280">
        <v>0</v>
      </c>
      <c r="CU94" s="286">
        <v>0</v>
      </c>
      <c r="CV94" s="286">
        <v>0</v>
      </c>
      <c r="CW94" s="286">
        <v>0</v>
      </c>
      <c r="CX94" s="286">
        <v>0</v>
      </c>
      <c r="CY94" s="286">
        <v>0</v>
      </c>
      <c r="CZ94" s="286">
        <v>0</v>
      </c>
      <c r="DA94" s="286">
        <v>0</v>
      </c>
      <c r="DB94" s="274">
        <f t="shared" si="47"/>
        <v>0</v>
      </c>
      <c r="DC94" s="275">
        <f t="shared" si="48"/>
        <v>0</v>
      </c>
      <c r="DD94" s="279">
        <v>0</v>
      </c>
      <c r="DE94" s="280">
        <v>0</v>
      </c>
      <c r="DF94" s="286">
        <v>0</v>
      </c>
      <c r="DG94" s="286">
        <v>0</v>
      </c>
      <c r="DH94" s="286">
        <v>0</v>
      </c>
      <c r="DI94" s="286">
        <v>0</v>
      </c>
      <c r="DJ94" s="286">
        <v>0</v>
      </c>
      <c r="DK94" s="286">
        <v>0</v>
      </c>
      <c r="DL94" s="286">
        <v>0</v>
      </c>
      <c r="DM94" s="274">
        <f t="shared" si="49"/>
        <v>0</v>
      </c>
      <c r="DN94" s="276">
        <f t="shared" si="50"/>
        <v>0</v>
      </c>
      <c r="DO94" s="279">
        <v>0</v>
      </c>
      <c r="DP94" s="280">
        <v>0</v>
      </c>
      <c r="DQ94" s="286">
        <v>0</v>
      </c>
      <c r="DR94" s="286">
        <v>0</v>
      </c>
      <c r="DS94" s="286">
        <v>0</v>
      </c>
      <c r="DT94" s="286">
        <v>0</v>
      </c>
      <c r="DU94" s="286">
        <v>0</v>
      </c>
      <c r="DV94" s="286">
        <v>0</v>
      </c>
      <c r="DW94" s="286">
        <v>0</v>
      </c>
      <c r="DX94" s="274">
        <f t="shared" si="51"/>
        <v>0</v>
      </c>
      <c r="DY94" s="276">
        <f t="shared" si="52"/>
        <v>0</v>
      </c>
      <c r="DZ94" s="279">
        <v>0</v>
      </c>
      <c r="EA94" s="280">
        <v>0</v>
      </c>
      <c r="EB94" s="286">
        <v>0</v>
      </c>
      <c r="EC94" s="286">
        <v>0</v>
      </c>
      <c r="ED94" s="286">
        <v>0</v>
      </c>
      <c r="EE94" s="286">
        <v>0</v>
      </c>
      <c r="EF94" s="286">
        <v>0</v>
      </c>
      <c r="EG94" s="286">
        <v>0</v>
      </c>
      <c r="EH94" s="286">
        <v>0</v>
      </c>
      <c r="EI94" s="274">
        <f t="shared" si="53"/>
        <v>0</v>
      </c>
      <c r="EJ94" s="275">
        <f t="shared" si="54"/>
        <v>0</v>
      </c>
      <c r="EK94" s="279">
        <v>0</v>
      </c>
      <c r="EL94" s="280">
        <v>0</v>
      </c>
      <c r="EM94" s="286">
        <v>0</v>
      </c>
      <c r="EN94" s="286">
        <v>0</v>
      </c>
      <c r="EO94" s="286">
        <v>0</v>
      </c>
      <c r="EP94" s="286">
        <v>0</v>
      </c>
      <c r="EQ94" s="286">
        <v>0</v>
      </c>
      <c r="ER94" s="286">
        <v>0</v>
      </c>
      <c r="ES94" s="286">
        <v>0</v>
      </c>
      <c r="ET94" s="274">
        <f t="shared" si="55"/>
        <v>0</v>
      </c>
      <c r="EU94" s="276">
        <f t="shared" si="56"/>
        <v>0</v>
      </c>
    </row>
    <row r="95" spans="1:151" ht="16.5" thickTop="1" thickBot="1" x14ac:dyDescent="0.3">
      <c r="A95" s="279">
        <v>84</v>
      </c>
      <c r="B95" s="280">
        <v>734940</v>
      </c>
      <c r="C95" s="281" t="s">
        <v>200</v>
      </c>
      <c r="D95" s="281" t="s">
        <v>201</v>
      </c>
      <c r="E95" s="282">
        <v>44.5</v>
      </c>
      <c r="F95" s="283">
        <v>99</v>
      </c>
      <c r="G95" s="268">
        <v>1</v>
      </c>
      <c r="H95" s="269">
        <v>0</v>
      </c>
      <c r="I95" s="269">
        <v>0</v>
      </c>
      <c r="J95" s="269">
        <v>0</v>
      </c>
      <c r="K95" s="268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f t="shared" si="30"/>
        <v>1</v>
      </c>
      <c r="Q95" s="270">
        <f t="shared" si="33"/>
        <v>1</v>
      </c>
      <c r="R95" s="270">
        <f t="shared" si="31"/>
        <v>0</v>
      </c>
      <c r="S95" s="271">
        <f t="shared" si="32"/>
        <v>0.1111111111111111</v>
      </c>
      <c r="T95" s="284">
        <v>0</v>
      </c>
      <c r="U95" s="280">
        <v>0</v>
      </c>
      <c r="V95" s="285">
        <v>0</v>
      </c>
      <c r="W95" s="285">
        <v>0</v>
      </c>
      <c r="X95" s="285">
        <v>0</v>
      </c>
      <c r="Y95" s="285">
        <v>0</v>
      </c>
      <c r="Z95" s="286">
        <v>0</v>
      </c>
      <c r="AA95" s="286">
        <v>0</v>
      </c>
      <c r="AB95" s="286">
        <v>0</v>
      </c>
      <c r="AC95" s="274">
        <f t="shared" si="34"/>
        <v>0</v>
      </c>
      <c r="AD95" s="275">
        <f t="shared" si="35"/>
        <v>0</v>
      </c>
      <c r="AE95" s="279">
        <v>1</v>
      </c>
      <c r="AF95" s="280">
        <v>0</v>
      </c>
      <c r="AG95" s="286">
        <v>0</v>
      </c>
      <c r="AH95" s="286">
        <v>0</v>
      </c>
      <c r="AI95" s="286">
        <v>0</v>
      </c>
      <c r="AJ95" s="286">
        <v>0</v>
      </c>
      <c r="AK95" s="286">
        <v>0</v>
      </c>
      <c r="AL95" s="286">
        <v>0</v>
      </c>
      <c r="AM95" s="286">
        <v>0</v>
      </c>
      <c r="AN95" s="274">
        <f t="shared" si="36"/>
        <v>1</v>
      </c>
      <c r="AO95" s="276">
        <f t="shared" si="37"/>
        <v>0.1111111111111111</v>
      </c>
      <c r="AP95" s="279">
        <v>0</v>
      </c>
      <c r="AQ95" s="280">
        <v>0</v>
      </c>
      <c r="AR95" s="286">
        <v>0</v>
      </c>
      <c r="AS95" s="286">
        <v>0</v>
      </c>
      <c r="AT95" s="286">
        <v>0</v>
      </c>
      <c r="AU95" s="286">
        <v>0</v>
      </c>
      <c r="AV95" s="286">
        <v>0</v>
      </c>
      <c r="AW95" s="286">
        <v>0</v>
      </c>
      <c r="AX95" s="286">
        <v>0</v>
      </c>
      <c r="AY95" s="274">
        <f t="shared" si="38"/>
        <v>0</v>
      </c>
      <c r="AZ95" s="276">
        <f t="shared" si="39"/>
        <v>0</v>
      </c>
      <c r="BA95" s="287">
        <v>0</v>
      </c>
      <c r="BB95" s="280">
        <v>0</v>
      </c>
      <c r="BC95" s="286">
        <v>0</v>
      </c>
      <c r="BD95" s="286">
        <v>0</v>
      </c>
      <c r="BE95" s="286">
        <v>0</v>
      </c>
      <c r="BF95" s="286">
        <v>0</v>
      </c>
      <c r="BG95" s="286">
        <v>0</v>
      </c>
      <c r="BH95" s="286">
        <v>0</v>
      </c>
      <c r="BI95" s="286">
        <v>0</v>
      </c>
      <c r="BJ95" s="274">
        <f t="shared" si="40"/>
        <v>0</v>
      </c>
      <c r="BK95" s="275">
        <f t="shared" si="29"/>
        <v>0</v>
      </c>
      <c r="BL95" s="279">
        <v>0</v>
      </c>
      <c r="BM95" s="280">
        <v>0</v>
      </c>
      <c r="BN95" s="286">
        <v>0</v>
      </c>
      <c r="BO95" s="286">
        <v>0</v>
      </c>
      <c r="BP95" s="286">
        <v>0</v>
      </c>
      <c r="BQ95" s="286">
        <v>0</v>
      </c>
      <c r="BR95" s="286">
        <v>0</v>
      </c>
      <c r="BS95" s="286">
        <v>0</v>
      </c>
      <c r="BT95" s="286">
        <v>0</v>
      </c>
      <c r="BU95" s="274">
        <f t="shared" si="41"/>
        <v>0</v>
      </c>
      <c r="BV95" s="276">
        <f t="shared" si="42"/>
        <v>0</v>
      </c>
      <c r="BW95" s="287">
        <v>0</v>
      </c>
      <c r="BX95" s="288">
        <v>0</v>
      </c>
      <c r="BY95" s="289">
        <v>0</v>
      </c>
      <c r="BZ95" s="289">
        <v>0</v>
      </c>
      <c r="CA95" s="289">
        <v>0</v>
      </c>
      <c r="CB95" s="289">
        <v>0</v>
      </c>
      <c r="CC95" s="289">
        <v>0</v>
      </c>
      <c r="CD95" s="289">
        <v>0</v>
      </c>
      <c r="CE95" s="289">
        <v>0</v>
      </c>
      <c r="CF95" s="274">
        <f t="shared" si="43"/>
        <v>0</v>
      </c>
      <c r="CG95" s="276">
        <f t="shared" si="44"/>
        <v>0</v>
      </c>
      <c r="CH95" s="279">
        <v>0</v>
      </c>
      <c r="CI95" s="280">
        <v>0</v>
      </c>
      <c r="CJ95" s="286">
        <v>0</v>
      </c>
      <c r="CK95" s="286">
        <v>0</v>
      </c>
      <c r="CL95" s="286">
        <v>0</v>
      </c>
      <c r="CM95" s="286">
        <v>0</v>
      </c>
      <c r="CN95" s="286">
        <v>0</v>
      </c>
      <c r="CO95" s="286">
        <v>0</v>
      </c>
      <c r="CP95" s="286">
        <v>0</v>
      </c>
      <c r="CQ95" s="274">
        <f t="shared" si="45"/>
        <v>0</v>
      </c>
      <c r="CR95" s="276">
        <f t="shared" si="46"/>
        <v>0</v>
      </c>
      <c r="CS95" s="284">
        <v>0</v>
      </c>
      <c r="CT95" s="280">
        <v>0</v>
      </c>
      <c r="CU95" s="286">
        <v>0</v>
      </c>
      <c r="CV95" s="286">
        <v>0</v>
      </c>
      <c r="CW95" s="286">
        <v>0</v>
      </c>
      <c r="CX95" s="286">
        <v>0</v>
      </c>
      <c r="CY95" s="286">
        <v>0</v>
      </c>
      <c r="CZ95" s="286">
        <v>0</v>
      </c>
      <c r="DA95" s="286">
        <v>0</v>
      </c>
      <c r="DB95" s="274">
        <f t="shared" si="47"/>
        <v>0</v>
      </c>
      <c r="DC95" s="275">
        <f t="shared" si="48"/>
        <v>0</v>
      </c>
      <c r="DD95" s="279">
        <v>0</v>
      </c>
      <c r="DE95" s="280">
        <v>0</v>
      </c>
      <c r="DF95" s="286">
        <v>0</v>
      </c>
      <c r="DG95" s="286">
        <v>0</v>
      </c>
      <c r="DH95" s="286">
        <v>0</v>
      </c>
      <c r="DI95" s="286">
        <v>0</v>
      </c>
      <c r="DJ95" s="286">
        <v>0</v>
      </c>
      <c r="DK95" s="286">
        <v>0</v>
      </c>
      <c r="DL95" s="286">
        <v>0</v>
      </c>
      <c r="DM95" s="274">
        <f t="shared" si="49"/>
        <v>0</v>
      </c>
      <c r="DN95" s="276">
        <f t="shared" si="50"/>
        <v>0</v>
      </c>
      <c r="DO95" s="279">
        <v>0</v>
      </c>
      <c r="DP95" s="280">
        <v>0</v>
      </c>
      <c r="DQ95" s="286">
        <v>0</v>
      </c>
      <c r="DR95" s="286">
        <v>0</v>
      </c>
      <c r="DS95" s="286">
        <v>0</v>
      </c>
      <c r="DT95" s="286">
        <v>0</v>
      </c>
      <c r="DU95" s="286">
        <v>0</v>
      </c>
      <c r="DV95" s="286">
        <v>0</v>
      </c>
      <c r="DW95" s="286">
        <v>0</v>
      </c>
      <c r="DX95" s="274">
        <f t="shared" si="51"/>
        <v>0</v>
      </c>
      <c r="DY95" s="276">
        <f t="shared" si="52"/>
        <v>0</v>
      </c>
      <c r="DZ95" s="279">
        <v>0</v>
      </c>
      <c r="EA95" s="280">
        <v>0</v>
      </c>
      <c r="EB95" s="286">
        <v>0</v>
      </c>
      <c r="EC95" s="286">
        <v>0</v>
      </c>
      <c r="ED95" s="286">
        <v>0</v>
      </c>
      <c r="EE95" s="286">
        <v>0</v>
      </c>
      <c r="EF95" s="286">
        <v>0</v>
      </c>
      <c r="EG95" s="286">
        <v>0</v>
      </c>
      <c r="EH95" s="286">
        <v>0</v>
      </c>
      <c r="EI95" s="274">
        <f t="shared" si="53"/>
        <v>0</v>
      </c>
      <c r="EJ95" s="275">
        <f t="shared" si="54"/>
        <v>0</v>
      </c>
      <c r="EK95" s="279">
        <v>0</v>
      </c>
      <c r="EL95" s="280">
        <v>0</v>
      </c>
      <c r="EM95" s="286">
        <v>0</v>
      </c>
      <c r="EN95" s="286">
        <v>0</v>
      </c>
      <c r="EO95" s="286">
        <v>0</v>
      </c>
      <c r="EP95" s="286">
        <v>0</v>
      </c>
      <c r="EQ95" s="286">
        <v>0</v>
      </c>
      <c r="ER95" s="286">
        <v>0</v>
      </c>
      <c r="ES95" s="286">
        <v>0</v>
      </c>
      <c r="ET95" s="274">
        <f t="shared" si="55"/>
        <v>0</v>
      </c>
      <c r="EU95" s="276">
        <f t="shared" si="56"/>
        <v>0</v>
      </c>
    </row>
    <row r="96" spans="1:151" ht="16.5" thickTop="1" thickBot="1" x14ac:dyDescent="0.3">
      <c r="A96" s="279">
        <v>85</v>
      </c>
      <c r="B96" s="280">
        <v>734941</v>
      </c>
      <c r="C96" s="281" t="s">
        <v>202</v>
      </c>
      <c r="D96" s="281" t="s">
        <v>203</v>
      </c>
      <c r="E96" s="282">
        <v>44.5</v>
      </c>
      <c r="F96" s="283">
        <v>89</v>
      </c>
      <c r="G96" s="268">
        <v>1</v>
      </c>
      <c r="H96" s="269">
        <v>1</v>
      </c>
      <c r="I96" s="269">
        <v>0</v>
      </c>
      <c r="J96" s="269">
        <v>0</v>
      </c>
      <c r="K96" s="268">
        <v>0</v>
      </c>
      <c r="L96" s="269">
        <v>0</v>
      </c>
      <c r="M96" s="269">
        <v>0</v>
      </c>
      <c r="N96" s="269">
        <v>0</v>
      </c>
      <c r="O96" s="269">
        <v>1</v>
      </c>
      <c r="P96" s="269">
        <f t="shared" si="30"/>
        <v>3</v>
      </c>
      <c r="Q96" s="270">
        <f t="shared" si="33"/>
        <v>2</v>
      </c>
      <c r="R96" s="270">
        <f t="shared" si="31"/>
        <v>1</v>
      </c>
      <c r="S96" s="271">
        <f t="shared" si="32"/>
        <v>0.33333333333333331</v>
      </c>
      <c r="T96" s="284">
        <v>0</v>
      </c>
      <c r="U96" s="280">
        <v>0</v>
      </c>
      <c r="V96" s="285">
        <v>0</v>
      </c>
      <c r="W96" s="285">
        <v>0</v>
      </c>
      <c r="X96" s="285">
        <v>0</v>
      </c>
      <c r="Y96" s="285">
        <v>0</v>
      </c>
      <c r="Z96" s="286">
        <v>0</v>
      </c>
      <c r="AA96" s="286">
        <v>0</v>
      </c>
      <c r="AB96" s="286">
        <v>0</v>
      </c>
      <c r="AC96" s="274">
        <f t="shared" si="34"/>
        <v>0</v>
      </c>
      <c r="AD96" s="275">
        <f t="shared" si="35"/>
        <v>0</v>
      </c>
      <c r="AE96" s="279">
        <v>0</v>
      </c>
      <c r="AF96" s="280">
        <v>0</v>
      </c>
      <c r="AG96" s="286">
        <v>0</v>
      </c>
      <c r="AH96" s="286">
        <v>0</v>
      </c>
      <c r="AI96" s="286">
        <v>0</v>
      </c>
      <c r="AJ96" s="286">
        <v>0</v>
      </c>
      <c r="AK96" s="286">
        <v>0</v>
      </c>
      <c r="AL96" s="286">
        <v>0</v>
      </c>
      <c r="AM96" s="286">
        <v>1</v>
      </c>
      <c r="AN96" s="274">
        <f t="shared" si="36"/>
        <v>1</v>
      </c>
      <c r="AO96" s="276">
        <f t="shared" si="37"/>
        <v>0.1111111111111111</v>
      </c>
      <c r="AP96" s="279">
        <v>0</v>
      </c>
      <c r="AQ96" s="280">
        <v>1</v>
      </c>
      <c r="AR96" s="286">
        <v>0</v>
      </c>
      <c r="AS96" s="286">
        <v>0</v>
      </c>
      <c r="AT96" s="286">
        <v>0</v>
      </c>
      <c r="AU96" s="286">
        <v>0</v>
      </c>
      <c r="AV96" s="286">
        <v>0</v>
      </c>
      <c r="AW96" s="286">
        <v>0</v>
      </c>
      <c r="AX96" s="286">
        <v>0</v>
      </c>
      <c r="AY96" s="274">
        <f t="shared" si="38"/>
        <v>1</v>
      </c>
      <c r="AZ96" s="276">
        <f t="shared" si="39"/>
        <v>0.1111111111111111</v>
      </c>
      <c r="BA96" s="287">
        <v>1</v>
      </c>
      <c r="BB96" s="280">
        <v>0</v>
      </c>
      <c r="BC96" s="286">
        <v>0</v>
      </c>
      <c r="BD96" s="286">
        <v>0</v>
      </c>
      <c r="BE96" s="286">
        <v>0</v>
      </c>
      <c r="BF96" s="286">
        <v>0</v>
      </c>
      <c r="BG96" s="286">
        <v>0</v>
      </c>
      <c r="BH96" s="286">
        <v>0</v>
      </c>
      <c r="BI96" s="286">
        <v>0</v>
      </c>
      <c r="BJ96" s="274">
        <f t="shared" si="40"/>
        <v>1</v>
      </c>
      <c r="BK96" s="275">
        <f t="shared" si="29"/>
        <v>0.125</v>
      </c>
      <c r="BL96" s="279">
        <v>0</v>
      </c>
      <c r="BM96" s="280">
        <v>0</v>
      </c>
      <c r="BN96" s="286">
        <v>0</v>
      </c>
      <c r="BO96" s="286">
        <v>0</v>
      </c>
      <c r="BP96" s="286">
        <v>0</v>
      </c>
      <c r="BQ96" s="286">
        <v>0</v>
      </c>
      <c r="BR96" s="286">
        <v>0</v>
      </c>
      <c r="BS96" s="286">
        <v>0</v>
      </c>
      <c r="BT96" s="286">
        <v>0</v>
      </c>
      <c r="BU96" s="274">
        <f t="shared" si="41"/>
        <v>0</v>
      </c>
      <c r="BV96" s="276">
        <f t="shared" si="42"/>
        <v>0</v>
      </c>
      <c r="BW96" s="287">
        <v>0</v>
      </c>
      <c r="BX96" s="288">
        <v>0</v>
      </c>
      <c r="BY96" s="289">
        <v>0</v>
      </c>
      <c r="BZ96" s="289">
        <v>0</v>
      </c>
      <c r="CA96" s="289">
        <v>0</v>
      </c>
      <c r="CB96" s="289">
        <v>0</v>
      </c>
      <c r="CC96" s="289">
        <v>0</v>
      </c>
      <c r="CD96" s="289">
        <v>0</v>
      </c>
      <c r="CE96" s="289">
        <v>0</v>
      </c>
      <c r="CF96" s="274">
        <f t="shared" si="43"/>
        <v>0</v>
      </c>
      <c r="CG96" s="276">
        <f t="shared" si="44"/>
        <v>0</v>
      </c>
      <c r="CH96" s="279">
        <v>0</v>
      </c>
      <c r="CI96" s="280">
        <v>0</v>
      </c>
      <c r="CJ96" s="286">
        <v>0</v>
      </c>
      <c r="CK96" s="286">
        <v>0</v>
      </c>
      <c r="CL96" s="286">
        <v>0</v>
      </c>
      <c r="CM96" s="286">
        <v>0</v>
      </c>
      <c r="CN96" s="286">
        <v>0</v>
      </c>
      <c r="CO96" s="286">
        <v>0</v>
      </c>
      <c r="CP96" s="286">
        <v>0</v>
      </c>
      <c r="CQ96" s="274">
        <f t="shared" si="45"/>
        <v>0</v>
      </c>
      <c r="CR96" s="276">
        <f t="shared" si="46"/>
        <v>0</v>
      </c>
      <c r="CS96" s="284">
        <v>0</v>
      </c>
      <c r="CT96" s="280">
        <v>0</v>
      </c>
      <c r="CU96" s="286">
        <v>0</v>
      </c>
      <c r="CV96" s="286">
        <v>0</v>
      </c>
      <c r="CW96" s="286">
        <v>0</v>
      </c>
      <c r="CX96" s="286">
        <v>0</v>
      </c>
      <c r="CY96" s="286">
        <v>0</v>
      </c>
      <c r="CZ96" s="286">
        <v>0</v>
      </c>
      <c r="DA96" s="286">
        <v>0</v>
      </c>
      <c r="DB96" s="274">
        <f t="shared" si="47"/>
        <v>0</v>
      </c>
      <c r="DC96" s="275">
        <f t="shared" si="48"/>
        <v>0</v>
      </c>
      <c r="DD96" s="279">
        <v>0</v>
      </c>
      <c r="DE96" s="280">
        <v>0</v>
      </c>
      <c r="DF96" s="286">
        <v>0</v>
      </c>
      <c r="DG96" s="286">
        <v>0</v>
      </c>
      <c r="DH96" s="286">
        <v>0</v>
      </c>
      <c r="DI96" s="286">
        <v>0</v>
      </c>
      <c r="DJ96" s="286">
        <v>0</v>
      </c>
      <c r="DK96" s="286">
        <v>0</v>
      </c>
      <c r="DL96" s="286">
        <v>0</v>
      </c>
      <c r="DM96" s="274">
        <f t="shared" si="49"/>
        <v>0</v>
      </c>
      <c r="DN96" s="276">
        <f t="shared" si="50"/>
        <v>0</v>
      </c>
      <c r="DO96" s="279">
        <v>0</v>
      </c>
      <c r="DP96" s="280">
        <v>0</v>
      </c>
      <c r="DQ96" s="286">
        <v>0</v>
      </c>
      <c r="DR96" s="286">
        <v>0</v>
      </c>
      <c r="DS96" s="286">
        <v>0</v>
      </c>
      <c r="DT96" s="286">
        <v>0</v>
      </c>
      <c r="DU96" s="286">
        <v>0</v>
      </c>
      <c r="DV96" s="286">
        <v>0</v>
      </c>
      <c r="DW96" s="286">
        <v>0</v>
      </c>
      <c r="DX96" s="274">
        <f t="shared" si="51"/>
        <v>0</v>
      </c>
      <c r="DY96" s="276">
        <f t="shared" si="52"/>
        <v>0</v>
      </c>
      <c r="DZ96" s="279">
        <v>0</v>
      </c>
      <c r="EA96" s="280">
        <v>0</v>
      </c>
      <c r="EB96" s="286">
        <v>0</v>
      </c>
      <c r="EC96" s="286">
        <v>0</v>
      </c>
      <c r="ED96" s="286">
        <v>0</v>
      </c>
      <c r="EE96" s="286">
        <v>0</v>
      </c>
      <c r="EF96" s="286">
        <v>0</v>
      </c>
      <c r="EG96" s="286">
        <v>0</v>
      </c>
      <c r="EH96" s="286">
        <v>0</v>
      </c>
      <c r="EI96" s="274">
        <f t="shared" si="53"/>
        <v>0</v>
      </c>
      <c r="EJ96" s="275">
        <f t="shared" si="54"/>
        <v>0</v>
      </c>
      <c r="EK96" s="279">
        <v>0</v>
      </c>
      <c r="EL96" s="280">
        <v>0</v>
      </c>
      <c r="EM96" s="286">
        <v>0</v>
      </c>
      <c r="EN96" s="286">
        <v>0</v>
      </c>
      <c r="EO96" s="286">
        <v>0</v>
      </c>
      <c r="EP96" s="286">
        <v>0</v>
      </c>
      <c r="EQ96" s="286">
        <v>0</v>
      </c>
      <c r="ER96" s="286">
        <v>0</v>
      </c>
      <c r="ES96" s="286">
        <v>0</v>
      </c>
      <c r="ET96" s="274">
        <f t="shared" si="55"/>
        <v>0</v>
      </c>
      <c r="EU96" s="276">
        <f t="shared" si="56"/>
        <v>0</v>
      </c>
    </row>
    <row r="97" spans="1:151" ht="16.5" thickTop="1" thickBot="1" x14ac:dyDescent="0.3">
      <c r="A97" s="279">
        <v>86</v>
      </c>
      <c r="B97" s="280">
        <v>734942</v>
      </c>
      <c r="C97" s="281" t="s">
        <v>204</v>
      </c>
      <c r="D97" s="281" t="s">
        <v>205</v>
      </c>
      <c r="E97" s="282">
        <v>24.5</v>
      </c>
      <c r="F97" s="283">
        <v>49</v>
      </c>
      <c r="G97" s="268">
        <v>0</v>
      </c>
      <c r="H97" s="269">
        <v>1</v>
      </c>
      <c r="I97" s="269">
        <v>5</v>
      </c>
      <c r="J97" s="269">
        <v>1</v>
      </c>
      <c r="K97" s="268">
        <v>2</v>
      </c>
      <c r="L97" s="269">
        <v>0</v>
      </c>
      <c r="M97" s="269">
        <v>1</v>
      </c>
      <c r="N97" s="269">
        <v>0</v>
      </c>
      <c r="O97" s="269">
        <v>1</v>
      </c>
      <c r="P97" s="269">
        <f t="shared" si="30"/>
        <v>11</v>
      </c>
      <c r="Q97" s="270">
        <f t="shared" si="33"/>
        <v>9</v>
      </c>
      <c r="R97" s="270">
        <f t="shared" si="31"/>
        <v>2</v>
      </c>
      <c r="S97" s="271">
        <f t="shared" si="32"/>
        <v>1.2222222222222223</v>
      </c>
      <c r="T97" s="284">
        <v>0</v>
      </c>
      <c r="U97" s="280">
        <v>1</v>
      </c>
      <c r="V97" s="285">
        <v>1</v>
      </c>
      <c r="W97" s="285">
        <v>0</v>
      </c>
      <c r="X97" s="285">
        <v>0</v>
      </c>
      <c r="Y97" s="285">
        <v>0</v>
      </c>
      <c r="Z97" s="286">
        <v>0</v>
      </c>
      <c r="AA97" s="286">
        <v>0</v>
      </c>
      <c r="AB97" s="286">
        <v>0</v>
      </c>
      <c r="AC97" s="274">
        <f t="shared" si="34"/>
        <v>2</v>
      </c>
      <c r="AD97" s="275">
        <f t="shared" si="35"/>
        <v>0.22222222222222221</v>
      </c>
      <c r="AE97" s="279">
        <v>0</v>
      </c>
      <c r="AF97" s="280">
        <v>0</v>
      </c>
      <c r="AG97" s="286">
        <v>0</v>
      </c>
      <c r="AH97" s="286">
        <v>0</v>
      </c>
      <c r="AI97" s="286">
        <v>0</v>
      </c>
      <c r="AJ97" s="286">
        <v>0</v>
      </c>
      <c r="AK97" s="286">
        <v>0</v>
      </c>
      <c r="AL97" s="286">
        <v>0</v>
      </c>
      <c r="AM97" s="286">
        <v>0</v>
      </c>
      <c r="AN97" s="274">
        <f t="shared" si="36"/>
        <v>0</v>
      </c>
      <c r="AO97" s="276">
        <f t="shared" si="37"/>
        <v>0</v>
      </c>
      <c r="AP97" s="279">
        <v>0</v>
      </c>
      <c r="AQ97" s="280">
        <v>0</v>
      </c>
      <c r="AR97" s="286">
        <v>1</v>
      </c>
      <c r="AS97" s="286">
        <v>0</v>
      </c>
      <c r="AT97" s="286">
        <v>0</v>
      </c>
      <c r="AU97" s="286">
        <v>0</v>
      </c>
      <c r="AV97" s="286">
        <v>0</v>
      </c>
      <c r="AW97" s="286">
        <v>0</v>
      </c>
      <c r="AX97" s="286">
        <v>0</v>
      </c>
      <c r="AY97" s="274">
        <f t="shared" si="38"/>
        <v>1</v>
      </c>
      <c r="AZ97" s="276">
        <f t="shared" si="39"/>
        <v>0.1111111111111111</v>
      </c>
      <c r="BA97" s="287">
        <v>0</v>
      </c>
      <c r="BB97" s="280">
        <v>0</v>
      </c>
      <c r="BC97" s="286">
        <v>1</v>
      </c>
      <c r="BD97" s="286">
        <v>0</v>
      </c>
      <c r="BE97" s="286">
        <v>0</v>
      </c>
      <c r="BF97" s="286">
        <v>0</v>
      </c>
      <c r="BG97" s="286">
        <v>0</v>
      </c>
      <c r="BH97" s="286">
        <v>0</v>
      </c>
      <c r="BI97" s="286">
        <v>0</v>
      </c>
      <c r="BJ97" s="274">
        <f t="shared" si="40"/>
        <v>1</v>
      </c>
      <c r="BK97" s="275">
        <f t="shared" si="29"/>
        <v>0.125</v>
      </c>
      <c r="BL97" s="279">
        <v>0</v>
      </c>
      <c r="BM97" s="280">
        <v>0</v>
      </c>
      <c r="BN97" s="286">
        <v>0</v>
      </c>
      <c r="BO97" s="286">
        <v>0</v>
      </c>
      <c r="BP97" s="286">
        <v>0</v>
      </c>
      <c r="BQ97" s="286">
        <v>0</v>
      </c>
      <c r="BR97" s="286">
        <v>0</v>
      </c>
      <c r="BS97" s="286">
        <v>0</v>
      </c>
      <c r="BT97" s="286">
        <v>0</v>
      </c>
      <c r="BU97" s="274">
        <f t="shared" si="41"/>
        <v>0</v>
      </c>
      <c r="BV97" s="276">
        <f t="shared" si="42"/>
        <v>0</v>
      </c>
      <c r="BW97" s="287">
        <v>0</v>
      </c>
      <c r="BX97" s="288">
        <v>0</v>
      </c>
      <c r="BY97" s="289">
        <v>2</v>
      </c>
      <c r="BZ97" s="289">
        <v>1</v>
      </c>
      <c r="CA97" s="289">
        <v>1</v>
      </c>
      <c r="CB97" s="289">
        <v>0</v>
      </c>
      <c r="CC97" s="289">
        <v>1</v>
      </c>
      <c r="CD97" s="289">
        <v>0</v>
      </c>
      <c r="CE97" s="289">
        <v>1</v>
      </c>
      <c r="CF97" s="274">
        <f t="shared" si="43"/>
        <v>6</v>
      </c>
      <c r="CG97" s="276">
        <f t="shared" si="44"/>
        <v>0.66666666666666663</v>
      </c>
      <c r="CH97" s="279">
        <v>0</v>
      </c>
      <c r="CI97" s="280">
        <v>0</v>
      </c>
      <c r="CJ97" s="286">
        <v>0</v>
      </c>
      <c r="CK97" s="286">
        <v>0</v>
      </c>
      <c r="CL97" s="286">
        <v>0</v>
      </c>
      <c r="CM97" s="286">
        <v>0</v>
      </c>
      <c r="CN97" s="286">
        <v>0</v>
      </c>
      <c r="CO97" s="286">
        <v>0</v>
      </c>
      <c r="CP97" s="286">
        <v>0</v>
      </c>
      <c r="CQ97" s="274">
        <f t="shared" si="45"/>
        <v>0</v>
      </c>
      <c r="CR97" s="276">
        <f t="shared" si="46"/>
        <v>0</v>
      </c>
      <c r="CS97" s="284">
        <v>0</v>
      </c>
      <c r="CT97" s="280">
        <v>0</v>
      </c>
      <c r="CU97" s="286">
        <v>0</v>
      </c>
      <c r="CV97" s="286">
        <v>0</v>
      </c>
      <c r="CW97" s="286">
        <v>1</v>
      </c>
      <c r="CX97" s="286">
        <v>0</v>
      </c>
      <c r="CY97" s="286">
        <v>0</v>
      </c>
      <c r="CZ97" s="286">
        <v>0</v>
      </c>
      <c r="DA97" s="286">
        <v>0</v>
      </c>
      <c r="DB97" s="274">
        <f t="shared" si="47"/>
        <v>1</v>
      </c>
      <c r="DC97" s="275">
        <f t="shared" si="48"/>
        <v>0.1111111111111111</v>
      </c>
      <c r="DD97" s="279">
        <v>0</v>
      </c>
      <c r="DE97" s="280">
        <v>0</v>
      </c>
      <c r="DF97" s="286">
        <v>0</v>
      </c>
      <c r="DG97" s="286">
        <v>0</v>
      </c>
      <c r="DH97" s="286">
        <v>0</v>
      </c>
      <c r="DI97" s="286">
        <v>0</v>
      </c>
      <c r="DJ97" s="286">
        <v>0</v>
      </c>
      <c r="DK97" s="286">
        <v>0</v>
      </c>
      <c r="DL97" s="286">
        <v>0</v>
      </c>
      <c r="DM97" s="274">
        <f t="shared" si="49"/>
        <v>0</v>
      </c>
      <c r="DN97" s="276">
        <f t="shared" si="50"/>
        <v>0</v>
      </c>
      <c r="DO97" s="279">
        <v>0</v>
      </c>
      <c r="DP97" s="280">
        <v>0</v>
      </c>
      <c r="DQ97" s="286">
        <v>0</v>
      </c>
      <c r="DR97" s="286">
        <v>0</v>
      </c>
      <c r="DS97" s="286">
        <v>0</v>
      </c>
      <c r="DT97" s="286">
        <v>0</v>
      </c>
      <c r="DU97" s="286">
        <v>0</v>
      </c>
      <c r="DV97" s="286">
        <v>0</v>
      </c>
      <c r="DW97" s="286">
        <v>0</v>
      </c>
      <c r="DX97" s="274">
        <f t="shared" si="51"/>
        <v>0</v>
      </c>
      <c r="DY97" s="276">
        <f t="shared" si="52"/>
        <v>0</v>
      </c>
      <c r="DZ97" s="279">
        <v>0</v>
      </c>
      <c r="EA97" s="280">
        <v>0</v>
      </c>
      <c r="EB97" s="286">
        <v>0</v>
      </c>
      <c r="EC97" s="286">
        <v>0</v>
      </c>
      <c r="ED97" s="286">
        <v>0</v>
      </c>
      <c r="EE97" s="286">
        <v>0</v>
      </c>
      <c r="EF97" s="286">
        <v>0</v>
      </c>
      <c r="EG97" s="286">
        <v>0</v>
      </c>
      <c r="EH97" s="286">
        <v>0</v>
      </c>
      <c r="EI97" s="274">
        <f t="shared" si="53"/>
        <v>0</v>
      </c>
      <c r="EJ97" s="275">
        <f t="shared" si="54"/>
        <v>0</v>
      </c>
      <c r="EK97" s="279">
        <v>0</v>
      </c>
      <c r="EL97" s="280">
        <v>0</v>
      </c>
      <c r="EM97" s="286">
        <v>0</v>
      </c>
      <c r="EN97" s="286">
        <v>0</v>
      </c>
      <c r="EO97" s="286">
        <v>0</v>
      </c>
      <c r="EP97" s="286">
        <v>0</v>
      </c>
      <c r="EQ97" s="286">
        <v>0</v>
      </c>
      <c r="ER97" s="286">
        <v>0</v>
      </c>
      <c r="ES97" s="286">
        <v>0</v>
      </c>
      <c r="ET97" s="274">
        <f t="shared" si="55"/>
        <v>0</v>
      </c>
      <c r="EU97" s="276">
        <f t="shared" si="56"/>
        <v>0</v>
      </c>
    </row>
    <row r="98" spans="1:151" ht="16.5" thickTop="1" thickBot="1" x14ac:dyDescent="0.3">
      <c r="A98" s="279">
        <v>87</v>
      </c>
      <c r="B98" s="280">
        <v>734943</v>
      </c>
      <c r="C98" s="281" t="s">
        <v>206</v>
      </c>
      <c r="D98" s="281" t="s">
        <v>207</v>
      </c>
      <c r="E98" s="282">
        <v>24.5</v>
      </c>
      <c r="F98" s="283">
        <v>49</v>
      </c>
      <c r="G98" s="268">
        <v>5</v>
      </c>
      <c r="H98" s="269">
        <v>4</v>
      </c>
      <c r="I98" s="269">
        <v>3</v>
      </c>
      <c r="J98" s="269">
        <v>1</v>
      </c>
      <c r="K98" s="268">
        <v>1</v>
      </c>
      <c r="L98" s="269">
        <v>7</v>
      </c>
      <c r="M98" s="269">
        <v>2</v>
      </c>
      <c r="N98" s="269">
        <v>3</v>
      </c>
      <c r="O98" s="269">
        <v>3</v>
      </c>
      <c r="P98" s="269">
        <f t="shared" si="30"/>
        <v>29</v>
      </c>
      <c r="Q98" s="270">
        <f t="shared" si="33"/>
        <v>14</v>
      </c>
      <c r="R98" s="270">
        <f t="shared" si="31"/>
        <v>15</v>
      </c>
      <c r="S98" s="271">
        <f t="shared" si="32"/>
        <v>3.2222222222222223</v>
      </c>
      <c r="T98" s="284">
        <v>2</v>
      </c>
      <c r="U98" s="280">
        <v>1</v>
      </c>
      <c r="V98" s="285">
        <v>1</v>
      </c>
      <c r="W98" s="285">
        <v>0</v>
      </c>
      <c r="X98" s="285">
        <v>0</v>
      </c>
      <c r="Y98" s="285">
        <v>2</v>
      </c>
      <c r="Z98" s="286">
        <v>0</v>
      </c>
      <c r="AA98" s="286">
        <v>1</v>
      </c>
      <c r="AB98" s="286">
        <v>0</v>
      </c>
      <c r="AC98" s="274">
        <f t="shared" si="34"/>
        <v>7</v>
      </c>
      <c r="AD98" s="275">
        <f t="shared" si="35"/>
        <v>0.77777777777777779</v>
      </c>
      <c r="AE98" s="279">
        <v>0</v>
      </c>
      <c r="AF98" s="280">
        <v>0</v>
      </c>
      <c r="AG98" s="286">
        <v>0</v>
      </c>
      <c r="AH98" s="286">
        <v>0</v>
      </c>
      <c r="AI98" s="286">
        <v>0</v>
      </c>
      <c r="AJ98" s="286">
        <v>0</v>
      </c>
      <c r="AK98" s="286">
        <v>0</v>
      </c>
      <c r="AL98" s="286">
        <v>0</v>
      </c>
      <c r="AM98" s="286">
        <v>0</v>
      </c>
      <c r="AN98" s="274">
        <f t="shared" si="36"/>
        <v>0</v>
      </c>
      <c r="AO98" s="276">
        <f t="shared" si="37"/>
        <v>0</v>
      </c>
      <c r="AP98" s="279">
        <v>0</v>
      </c>
      <c r="AQ98" s="280">
        <v>0</v>
      </c>
      <c r="AR98" s="286">
        <v>0</v>
      </c>
      <c r="AS98" s="286">
        <v>0</v>
      </c>
      <c r="AT98" s="286">
        <v>0</v>
      </c>
      <c r="AU98" s="286">
        <v>0</v>
      </c>
      <c r="AV98" s="286">
        <v>0</v>
      </c>
      <c r="AW98" s="286">
        <v>0</v>
      </c>
      <c r="AX98" s="286">
        <v>0</v>
      </c>
      <c r="AY98" s="274">
        <f t="shared" si="38"/>
        <v>0</v>
      </c>
      <c r="AZ98" s="276">
        <f t="shared" si="39"/>
        <v>0</v>
      </c>
      <c r="BA98" s="287">
        <v>2</v>
      </c>
      <c r="BB98" s="280">
        <v>0</v>
      </c>
      <c r="BC98" s="286">
        <v>0</v>
      </c>
      <c r="BD98" s="286">
        <v>0</v>
      </c>
      <c r="BE98" s="286">
        <v>0</v>
      </c>
      <c r="BF98" s="286">
        <v>3</v>
      </c>
      <c r="BG98" s="286">
        <v>1</v>
      </c>
      <c r="BH98" s="286">
        <v>0</v>
      </c>
      <c r="BI98" s="286">
        <v>2</v>
      </c>
      <c r="BJ98" s="274">
        <f t="shared" si="40"/>
        <v>8</v>
      </c>
      <c r="BK98" s="275">
        <f t="shared" si="29"/>
        <v>0.75</v>
      </c>
      <c r="BL98" s="279">
        <v>0</v>
      </c>
      <c r="BM98" s="280">
        <v>0</v>
      </c>
      <c r="BN98" s="286">
        <v>0</v>
      </c>
      <c r="BO98" s="286">
        <v>0</v>
      </c>
      <c r="BP98" s="286">
        <v>0</v>
      </c>
      <c r="BQ98" s="286">
        <v>0</v>
      </c>
      <c r="BR98" s="286">
        <v>0</v>
      </c>
      <c r="BS98" s="286">
        <v>0</v>
      </c>
      <c r="BT98" s="286">
        <v>0</v>
      </c>
      <c r="BU98" s="274">
        <f t="shared" si="41"/>
        <v>0</v>
      </c>
      <c r="BV98" s="276">
        <f t="shared" si="42"/>
        <v>0</v>
      </c>
      <c r="BW98" s="287">
        <v>0</v>
      </c>
      <c r="BX98" s="288">
        <v>1</v>
      </c>
      <c r="BY98" s="289">
        <v>2</v>
      </c>
      <c r="BZ98" s="289">
        <v>1</v>
      </c>
      <c r="CA98" s="289">
        <v>1</v>
      </c>
      <c r="CB98" s="289">
        <v>2</v>
      </c>
      <c r="CC98" s="289">
        <v>0</v>
      </c>
      <c r="CD98" s="289">
        <v>1</v>
      </c>
      <c r="CE98" s="289">
        <v>1</v>
      </c>
      <c r="CF98" s="274">
        <f t="shared" si="43"/>
        <v>9</v>
      </c>
      <c r="CG98" s="276">
        <f t="shared" si="44"/>
        <v>1</v>
      </c>
      <c r="CH98" s="279">
        <v>0</v>
      </c>
      <c r="CI98" s="280">
        <v>0</v>
      </c>
      <c r="CJ98" s="286">
        <v>0</v>
      </c>
      <c r="CK98" s="286">
        <v>0</v>
      </c>
      <c r="CL98" s="286">
        <v>0</v>
      </c>
      <c r="CM98" s="286">
        <v>0</v>
      </c>
      <c r="CN98" s="286">
        <v>0</v>
      </c>
      <c r="CO98" s="286">
        <v>0</v>
      </c>
      <c r="CP98" s="286">
        <v>0</v>
      </c>
      <c r="CQ98" s="274">
        <f t="shared" si="45"/>
        <v>0</v>
      </c>
      <c r="CR98" s="276">
        <f t="shared" si="46"/>
        <v>0</v>
      </c>
      <c r="CS98" s="284">
        <v>0</v>
      </c>
      <c r="CT98" s="280">
        <v>1</v>
      </c>
      <c r="CU98" s="286">
        <v>0</v>
      </c>
      <c r="CV98" s="286">
        <v>0</v>
      </c>
      <c r="CW98" s="286">
        <v>0</v>
      </c>
      <c r="CX98" s="286">
        <v>0</v>
      </c>
      <c r="CY98" s="286">
        <v>0</v>
      </c>
      <c r="CZ98" s="286">
        <v>0</v>
      </c>
      <c r="DA98" s="286">
        <v>0</v>
      </c>
      <c r="DB98" s="274">
        <f t="shared" si="47"/>
        <v>1</v>
      </c>
      <c r="DC98" s="275">
        <f t="shared" si="48"/>
        <v>0.1111111111111111</v>
      </c>
      <c r="DD98" s="279">
        <v>1</v>
      </c>
      <c r="DE98" s="280">
        <v>1</v>
      </c>
      <c r="DF98" s="286">
        <v>0</v>
      </c>
      <c r="DG98" s="286">
        <v>0</v>
      </c>
      <c r="DH98" s="286">
        <v>0</v>
      </c>
      <c r="DI98" s="286">
        <v>0</v>
      </c>
      <c r="DJ98" s="286">
        <v>1</v>
      </c>
      <c r="DK98" s="286">
        <v>1</v>
      </c>
      <c r="DL98" s="286">
        <v>0</v>
      </c>
      <c r="DM98" s="274">
        <f t="shared" si="49"/>
        <v>4</v>
      </c>
      <c r="DN98" s="276">
        <f t="shared" si="50"/>
        <v>0.44444444444444442</v>
      </c>
      <c r="DO98" s="279">
        <v>0</v>
      </c>
      <c r="DP98" s="280">
        <v>0</v>
      </c>
      <c r="DQ98" s="286">
        <v>0</v>
      </c>
      <c r="DR98" s="286">
        <v>0</v>
      </c>
      <c r="DS98" s="286">
        <v>0</v>
      </c>
      <c r="DT98" s="286">
        <v>0</v>
      </c>
      <c r="DU98" s="286">
        <v>0</v>
      </c>
      <c r="DV98" s="286">
        <v>0</v>
      </c>
      <c r="DW98" s="286">
        <v>0</v>
      </c>
      <c r="DX98" s="274">
        <f t="shared" si="51"/>
        <v>0</v>
      </c>
      <c r="DY98" s="276">
        <f t="shared" si="52"/>
        <v>0</v>
      </c>
      <c r="DZ98" s="279">
        <v>0</v>
      </c>
      <c r="EA98" s="280">
        <v>0</v>
      </c>
      <c r="EB98" s="286">
        <v>0</v>
      </c>
      <c r="EC98" s="286">
        <v>0</v>
      </c>
      <c r="ED98" s="286">
        <v>0</v>
      </c>
      <c r="EE98" s="286">
        <v>0</v>
      </c>
      <c r="EF98" s="286">
        <v>0</v>
      </c>
      <c r="EG98" s="286">
        <v>0</v>
      </c>
      <c r="EH98" s="286">
        <v>0</v>
      </c>
      <c r="EI98" s="274">
        <f t="shared" si="53"/>
        <v>0</v>
      </c>
      <c r="EJ98" s="275">
        <f t="shared" si="54"/>
        <v>0</v>
      </c>
      <c r="EK98" s="279">
        <v>0</v>
      </c>
      <c r="EL98" s="280">
        <v>0</v>
      </c>
      <c r="EM98" s="286">
        <v>0</v>
      </c>
      <c r="EN98" s="286">
        <v>0</v>
      </c>
      <c r="EO98" s="286">
        <v>0</v>
      </c>
      <c r="EP98" s="286">
        <v>0</v>
      </c>
      <c r="EQ98" s="286">
        <v>0</v>
      </c>
      <c r="ER98" s="286">
        <v>0</v>
      </c>
      <c r="ES98" s="286">
        <v>0</v>
      </c>
      <c r="ET98" s="274">
        <f t="shared" si="55"/>
        <v>0</v>
      </c>
      <c r="EU98" s="276">
        <f t="shared" si="56"/>
        <v>0</v>
      </c>
    </row>
    <row r="99" spans="1:151" ht="16.5" thickTop="1" thickBot="1" x14ac:dyDescent="0.3">
      <c r="A99" s="279">
        <v>88</v>
      </c>
      <c r="B99" s="280">
        <v>734944</v>
      </c>
      <c r="C99" s="281" t="s">
        <v>208</v>
      </c>
      <c r="D99" s="281" t="s">
        <v>209</v>
      </c>
      <c r="E99" s="282">
        <v>24.5</v>
      </c>
      <c r="F99" s="283">
        <v>49</v>
      </c>
      <c r="G99" s="268">
        <v>4</v>
      </c>
      <c r="H99" s="269">
        <v>0</v>
      </c>
      <c r="I99" s="269">
        <v>2</v>
      </c>
      <c r="J99" s="269">
        <v>2</v>
      </c>
      <c r="K99" s="268">
        <v>3</v>
      </c>
      <c r="L99" s="269">
        <v>1</v>
      </c>
      <c r="M99" s="269">
        <v>1</v>
      </c>
      <c r="N99" s="269">
        <v>0</v>
      </c>
      <c r="O99" s="269">
        <v>1</v>
      </c>
      <c r="P99" s="269">
        <f t="shared" si="30"/>
        <v>14</v>
      </c>
      <c r="Q99" s="270">
        <f t="shared" si="33"/>
        <v>11</v>
      </c>
      <c r="R99" s="270">
        <f t="shared" si="31"/>
        <v>3</v>
      </c>
      <c r="S99" s="271">
        <f t="shared" si="32"/>
        <v>1.5555555555555556</v>
      </c>
      <c r="T99" s="284">
        <v>1</v>
      </c>
      <c r="U99" s="280">
        <v>0</v>
      </c>
      <c r="V99" s="285">
        <v>2</v>
      </c>
      <c r="W99" s="285">
        <v>0</v>
      </c>
      <c r="X99" s="285">
        <v>0</v>
      </c>
      <c r="Y99" s="285">
        <v>0</v>
      </c>
      <c r="Z99" s="286">
        <v>0</v>
      </c>
      <c r="AA99" s="286">
        <v>0</v>
      </c>
      <c r="AB99" s="286">
        <v>0</v>
      </c>
      <c r="AC99" s="274">
        <f t="shared" si="34"/>
        <v>3</v>
      </c>
      <c r="AD99" s="275">
        <f t="shared" si="35"/>
        <v>0.33333333333333331</v>
      </c>
      <c r="AE99" s="279">
        <v>0</v>
      </c>
      <c r="AF99" s="280">
        <v>0</v>
      </c>
      <c r="AG99" s="286">
        <v>0</v>
      </c>
      <c r="AH99" s="286">
        <v>0</v>
      </c>
      <c r="AI99" s="286">
        <v>0</v>
      </c>
      <c r="AJ99" s="286">
        <v>0</v>
      </c>
      <c r="AK99" s="286">
        <v>0</v>
      </c>
      <c r="AL99" s="286">
        <v>0</v>
      </c>
      <c r="AM99" s="286">
        <v>0</v>
      </c>
      <c r="AN99" s="274">
        <f t="shared" si="36"/>
        <v>0</v>
      </c>
      <c r="AO99" s="276">
        <f t="shared" si="37"/>
        <v>0</v>
      </c>
      <c r="AP99" s="279">
        <v>0</v>
      </c>
      <c r="AQ99" s="280">
        <v>0</v>
      </c>
      <c r="AR99" s="286">
        <v>0</v>
      </c>
      <c r="AS99" s="286">
        <v>0</v>
      </c>
      <c r="AT99" s="286">
        <v>0</v>
      </c>
      <c r="AU99" s="286">
        <v>0</v>
      </c>
      <c r="AV99" s="286">
        <v>0</v>
      </c>
      <c r="AW99" s="286">
        <v>0</v>
      </c>
      <c r="AX99" s="286">
        <v>0</v>
      </c>
      <c r="AY99" s="274">
        <f t="shared" si="38"/>
        <v>0</v>
      </c>
      <c r="AZ99" s="276">
        <f t="shared" si="39"/>
        <v>0</v>
      </c>
      <c r="BA99" s="287">
        <v>2</v>
      </c>
      <c r="BB99" s="280">
        <v>0</v>
      </c>
      <c r="BC99" s="286">
        <v>0</v>
      </c>
      <c r="BD99" s="286">
        <v>1</v>
      </c>
      <c r="BE99" s="286">
        <v>0</v>
      </c>
      <c r="BF99" s="286">
        <v>1</v>
      </c>
      <c r="BG99" s="286">
        <v>0</v>
      </c>
      <c r="BH99" s="286">
        <v>0</v>
      </c>
      <c r="BI99" s="286">
        <v>0</v>
      </c>
      <c r="BJ99" s="274">
        <f t="shared" si="40"/>
        <v>4</v>
      </c>
      <c r="BK99" s="275">
        <f t="shared" si="29"/>
        <v>0.5</v>
      </c>
      <c r="BL99" s="279">
        <v>1</v>
      </c>
      <c r="BM99" s="280">
        <v>0</v>
      </c>
      <c r="BN99" s="286">
        <v>0</v>
      </c>
      <c r="BO99" s="286">
        <v>0</v>
      </c>
      <c r="BP99" s="286">
        <v>0</v>
      </c>
      <c r="BQ99" s="286">
        <v>0</v>
      </c>
      <c r="BR99" s="286">
        <v>0</v>
      </c>
      <c r="BS99" s="286">
        <v>0</v>
      </c>
      <c r="BT99" s="286">
        <v>0</v>
      </c>
      <c r="BU99" s="274">
        <f t="shared" si="41"/>
        <v>0</v>
      </c>
      <c r="BV99" s="276">
        <f t="shared" si="42"/>
        <v>0.1111111111111111</v>
      </c>
      <c r="BW99" s="287">
        <v>0</v>
      </c>
      <c r="BX99" s="288">
        <v>0</v>
      </c>
      <c r="BY99" s="289">
        <v>0</v>
      </c>
      <c r="BZ99" s="289">
        <v>1</v>
      </c>
      <c r="CA99" s="289">
        <v>3</v>
      </c>
      <c r="CB99" s="289">
        <v>0</v>
      </c>
      <c r="CC99" s="289">
        <v>1</v>
      </c>
      <c r="CD99" s="289">
        <v>0</v>
      </c>
      <c r="CE99" s="289">
        <v>1</v>
      </c>
      <c r="CF99" s="274">
        <f t="shared" si="43"/>
        <v>6</v>
      </c>
      <c r="CG99" s="276">
        <f t="shared" si="44"/>
        <v>0.66666666666666663</v>
      </c>
      <c r="CH99" s="279">
        <v>0</v>
      </c>
      <c r="CI99" s="280">
        <v>0</v>
      </c>
      <c r="CJ99" s="286">
        <v>0</v>
      </c>
      <c r="CK99" s="286">
        <v>0</v>
      </c>
      <c r="CL99" s="286">
        <v>0</v>
      </c>
      <c r="CM99" s="286">
        <v>0</v>
      </c>
      <c r="CN99" s="286">
        <v>0</v>
      </c>
      <c r="CO99" s="286">
        <v>0</v>
      </c>
      <c r="CP99" s="286">
        <v>0</v>
      </c>
      <c r="CQ99" s="274">
        <f t="shared" si="45"/>
        <v>0</v>
      </c>
      <c r="CR99" s="276">
        <f t="shared" si="46"/>
        <v>0</v>
      </c>
      <c r="CS99" s="284">
        <v>0</v>
      </c>
      <c r="CT99" s="280">
        <v>0</v>
      </c>
      <c r="CU99" s="286">
        <v>0</v>
      </c>
      <c r="CV99" s="286">
        <v>0</v>
      </c>
      <c r="CW99" s="286">
        <v>0</v>
      </c>
      <c r="CX99" s="286">
        <v>0</v>
      </c>
      <c r="CY99" s="286">
        <v>0</v>
      </c>
      <c r="CZ99" s="286">
        <v>0</v>
      </c>
      <c r="DA99" s="286">
        <v>0</v>
      </c>
      <c r="DB99" s="274">
        <f t="shared" si="47"/>
        <v>0</v>
      </c>
      <c r="DC99" s="275">
        <f t="shared" si="48"/>
        <v>0</v>
      </c>
      <c r="DD99" s="279">
        <v>0</v>
      </c>
      <c r="DE99" s="280">
        <v>0</v>
      </c>
      <c r="DF99" s="286">
        <v>0</v>
      </c>
      <c r="DG99" s="286">
        <v>0</v>
      </c>
      <c r="DH99" s="286">
        <v>0</v>
      </c>
      <c r="DI99" s="286">
        <v>0</v>
      </c>
      <c r="DJ99" s="286">
        <v>0</v>
      </c>
      <c r="DK99" s="286">
        <v>0</v>
      </c>
      <c r="DL99" s="286">
        <v>0</v>
      </c>
      <c r="DM99" s="274">
        <f t="shared" si="49"/>
        <v>0</v>
      </c>
      <c r="DN99" s="276">
        <f t="shared" si="50"/>
        <v>0</v>
      </c>
      <c r="DO99" s="279">
        <v>0</v>
      </c>
      <c r="DP99" s="280">
        <v>0</v>
      </c>
      <c r="DQ99" s="286">
        <v>0</v>
      </c>
      <c r="DR99" s="286">
        <v>0</v>
      </c>
      <c r="DS99" s="286">
        <v>0</v>
      </c>
      <c r="DT99" s="286">
        <v>0</v>
      </c>
      <c r="DU99" s="286">
        <v>0</v>
      </c>
      <c r="DV99" s="286">
        <v>0</v>
      </c>
      <c r="DW99" s="286">
        <v>0</v>
      </c>
      <c r="DX99" s="274">
        <f t="shared" si="51"/>
        <v>0</v>
      </c>
      <c r="DY99" s="276">
        <f t="shared" si="52"/>
        <v>0</v>
      </c>
      <c r="DZ99" s="279">
        <v>0</v>
      </c>
      <c r="EA99" s="280">
        <v>0</v>
      </c>
      <c r="EB99" s="286">
        <v>0</v>
      </c>
      <c r="EC99" s="286">
        <v>0</v>
      </c>
      <c r="ED99" s="286">
        <v>0</v>
      </c>
      <c r="EE99" s="286">
        <v>0</v>
      </c>
      <c r="EF99" s="286">
        <v>0</v>
      </c>
      <c r="EG99" s="286">
        <v>0</v>
      </c>
      <c r="EH99" s="286">
        <v>0</v>
      </c>
      <c r="EI99" s="274">
        <f t="shared" si="53"/>
        <v>0</v>
      </c>
      <c r="EJ99" s="275">
        <f t="shared" si="54"/>
        <v>0</v>
      </c>
      <c r="EK99" s="279">
        <v>0</v>
      </c>
      <c r="EL99" s="280">
        <v>0</v>
      </c>
      <c r="EM99" s="286">
        <v>0</v>
      </c>
      <c r="EN99" s="286">
        <v>0</v>
      </c>
      <c r="EO99" s="286">
        <v>0</v>
      </c>
      <c r="EP99" s="286">
        <v>0</v>
      </c>
      <c r="EQ99" s="286">
        <v>0</v>
      </c>
      <c r="ER99" s="286">
        <v>0</v>
      </c>
      <c r="ES99" s="286">
        <v>0</v>
      </c>
      <c r="ET99" s="274">
        <f t="shared" si="55"/>
        <v>0</v>
      </c>
      <c r="EU99" s="276">
        <f t="shared" si="56"/>
        <v>0</v>
      </c>
    </row>
    <row r="100" spans="1:151" ht="16.5" thickTop="1" thickBot="1" x14ac:dyDescent="0.3">
      <c r="A100" s="279">
        <v>89</v>
      </c>
      <c r="B100" s="280">
        <v>734945</v>
      </c>
      <c r="C100" s="281" t="s">
        <v>210</v>
      </c>
      <c r="D100" s="281" t="s">
        <v>211</v>
      </c>
      <c r="E100" s="282">
        <v>39.5</v>
      </c>
      <c r="F100" s="283">
        <v>79</v>
      </c>
      <c r="G100" s="268">
        <v>0</v>
      </c>
      <c r="H100" s="269">
        <v>0</v>
      </c>
      <c r="I100" s="269">
        <v>0</v>
      </c>
      <c r="J100" s="269">
        <v>0</v>
      </c>
      <c r="K100" s="268">
        <v>0</v>
      </c>
      <c r="L100" s="269">
        <v>0</v>
      </c>
      <c r="M100" s="269">
        <v>0</v>
      </c>
      <c r="N100" s="269">
        <v>0</v>
      </c>
      <c r="O100" s="269">
        <v>0</v>
      </c>
      <c r="P100" s="269">
        <f t="shared" si="30"/>
        <v>0</v>
      </c>
      <c r="Q100" s="270">
        <f t="shared" si="33"/>
        <v>0</v>
      </c>
      <c r="R100" s="270">
        <f t="shared" si="31"/>
        <v>0</v>
      </c>
      <c r="S100" s="271">
        <f t="shared" si="32"/>
        <v>0</v>
      </c>
      <c r="T100" s="284">
        <v>0</v>
      </c>
      <c r="U100" s="280">
        <v>0</v>
      </c>
      <c r="V100" s="285">
        <v>0</v>
      </c>
      <c r="W100" s="285">
        <v>0</v>
      </c>
      <c r="X100" s="285">
        <v>0</v>
      </c>
      <c r="Y100" s="285">
        <v>0</v>
      </c>
      <c r="Z100" s="286">
        <v>0</v>
      </c>
      <c r="AA100" s="286">
        <v>0</v>
      </c>
      <c r="AB100" s="286">
        <v>0</v>
      </c>
      <c r="AC100" s="274">
        <f t="shared" si="34"/>
        <v>0</v>
      </c>
      <c r="AD100" s="275">
        <f t="shared" si="35"/>
        <v>0</v>
      </c>
      <c r="AE100" s="279">
        <v>0</v>
      </c>
      <c r="AF100" s="280">
        <v>0</v>
      </c>
      <c r="AG100" s="286">
        <v>0</v>
      </c>
      <c r="AH100" s="286">
        <v>0</v>
      </c>
      <c r="AI100" s="286">
        <v>0</v>
      </c>
      <c r="AJ100" s="286">
        <v>0</v>
      </c>
      <c r="AK100" s="286">
        <v>0</v>
      </c>
      <c r="AL100" s="286">
        <v>0</v>
      </c>
      <c r="AM100" s="286">
        <v>0</v>
      </c>
      <c r="AN100" s="274">
        <f t="shared" si="36"/>
        <v>0</v>
      </c>
      <c r="AO100" s="276">
        <f t="shared" si="37"/>
        <v>0</v>
      </c>
      <c r="AP100" s="279">
        <v>0</v>
      </c>
      <c r="AQ100" s="280">
        <v>0</v>
      </c>
      <c r="AR100" s="286">
        <v>0</v>
      </c>
      <c r="AS100" s="286">
        <v>0</v>
      </c>
      <c r="AT100" s="286">
        <v>0</v>
      </c>
      <c r="AU100" s="286">
        <v>0</v>
      </c>
      <c r="AV100" s="286">
        <v>0</v>
      </c>
      <c r="AW100" s="286">
        <v>0</v>
      </c>
      <c r="AX100" s="286">
        <v>0</v>
      </c>
      <c r="AY100" s="274">
        <f t="shared" si="38"/>
        <v>0</v>
      </c>
      <c r="AZ100" s="276">
        <f t="shared" si="39"/>
        <v>0</v>
      </c>
      <c r="BA100" s="287">
        <v>0</v>
      </c>
      <c r="BB100" s="280">
        <v>0</v>
      </c>
      <c r="BC100" s="286">
        <v>0</v>
      </c>
      <c r="BD100" s="286">
        <v>0</v>
      </c>
      <c r="BE100" s="286">
        <v>0</v>
      </c>
      <c r="BF100" s="286">
        <v>0</v>
      </c>
      <c r="BG100" s="286">
        <v>0</v>
      </c>
      <c r="BH100" s="286">
        <v>0</v>
      </c>
      <c r="BI100" s="286">
        <v>0</v>
      </c>
      <c r="BJ100" s="274">
        <f t="shared" si="40"/>
        <v>0</v>
      </c>
      <c r="BK100" s="275">
        <f t="shared" si="29"/>
        <v>0</v>
      </c>
      <c r="BL100" s="279">
        <v>0</v>
      </c>
      <c r="BM100" s="280">
        <v>0</v>
      </c>
      <c r="BN100" s="286">
        <v>0</v>
      </c>
      <c r="BO100" s="286">
        <v>0</v>
      </c>
      <c r="BP100" s="286">
        <v>0</v>
      </c>
      <c r="BQ100" s="286">
        <v>0</v>
      </c>
      <c r="BR100" s="286">
        <v>0</v>
      </c>
      <c r="BS100" s="286">
        <v>0</v>
      </c>
      <c r="BT100" s="286">
        <v>0</v>
      </c>
      <c r="BU100" s="274">
        <f t="shared" si="41"/>
        <v>0</v>
      </c>
      <c r="BV100" s="276">
        <f t="shared" si="42"/>
        <v>0</v>
      </c>
      <c r="BW100" s="287">
        <v>0</v>
      </c>
      <c r="BX100" s="288">
        <v>0</v>
      </c>
      <c r="BY100" s="289">
        <v>0</v>
      </c>
      <c r="BZ100" s="289">
        <v>0</v>
      </c>
      <c r="CA100" s="289">
        <v>0</v>
      </c>
      <c r="CB100" s="289">
        <v>0</v>
      </c>
      <c r="CC100" s="289">
        <v>0</v>
      </c>
      <c r="CD100" s="289">
        <v>0</v>
      </c>
      <c r="CE100" s="289">
        <v>0</v>
      </c>
      <c r="CF100" s="274">
        <f t="shared" si="43"/>
        <v>0</v>
      </c>
      <c r="CG100" s="276">
        <f t="shared" si="44"/>
        <v>0</v>
      </c>
      <c r="CH100" s="279">
        <v>0</v>
      </c>
      <c r="CI100" s="280">
        <v>0</v>
      </c>
      <c r="CJ100" s="286">
        <v>0</v>
      </c>
      <c r="CK100" s="286">
        <v>0</v>
      </c>
      <c r="CL100" s="286">
        <v>0</v>
      </c>
      <c r="CM100" s="286">
        <v>0</v>
      </c>
      <c r="CN100" s="286">
        <v>0</v>
      </c>
      <c r="CO100" s="286">
        <v>0</v>
      </c>
      <c r="CP100" s="286">
        <v>0</v>
      </c>
      <c r="CQ100" s="274">
        <f t="shared" si="45"/>
        <v>0</v>
      </c>
      <c r="CR100" s="276">
        <f t="shared" si="46"/>
        <v>0</v>
      </c>
      <c r="CS100" s="284">
        <v>0</v>
      </c>
      <c r="CT100" s="280">
        <v>0</v>
      </c>
      <c r="CU100" s="286">
        <v>0</v>
      </c>
      <c r="CV100" s="286">
        <v>0</v>
      </c>
      <c r="CW100" s="286">
        <v>0</v>
      </c>
      <c r="CX100" s="286">
        <v>0</v>
      </c>
      <c r="CY100" s="286">
        <v>0</v>
      </c>
      <c r="CZ100" s="286">
        <v>0</v>
      </c>
      <c r="DA100" s="286">
        <v>0</v>
      </c>
      <c r="DB100" s="274">
        <f t="shared" si="47"/>
        <v>0</v>
      </c>
      <c r="DC100" s="275">
        <f t="shared" si="48"/>
        <v>0</v>
      </c>
      <c r="DD100" s="279">
        <v>0</v>
      </c>
      <c r="DE100" s="280">
        <v>0</v>
      </c>
      <c r="DF100" s="286">
        <v>0</v>
      </c>
      <c r="DG100" s="286">
        <v>0</v>
      </c>
      <c r="DH100" s="286">
        <v>0</v>
      </c>
      <c r="DI100" s="286">
        <v>0</v>
      </c>
      <c r="DJ100" s="286">
        <v>0</v>
      </c>
      <c r="DK100" s="286">
        <v>0</v>
      </c>
      <c r="DL100" s="286">
        <v>0</v>
      </c>
      <c r="DM100" s="274">
        <f t="shared" si="49"/>
        <v>0</v>
      </c>
      <c r="DN100" s="276">
        <f t="shared" si="50"/>
        <v>0</v>
      </c>
      <c r="DO100" s="279">
        <v>0</v>
      </c>
      <c r="DP100" s="280">
        <v>0</v>
      </c>
      <c r="DQ100" s="286">
        <v>0</v>
      </c>
      <c r="DR100" s="286">
        <v>0</v>
      </c>
      <c r="DS100" s="286">
        <v>0</v>
      </c>
      <c r="DT100" s="286">
        <v>0</v>
      </c>
      <c r="DU100" s="286">
        <v>0</v>
      </c>
      <c r="DV100" s="286">
        <v>0</v>
      </c>
      <c r="DW100" s="286">
        <v>0</v>
      </c>
      <c r="DX100" s="274">
        <f t="shared" si="51"/>
        <v>0</v>
      </c>
      <c r="DY100" s="276">
        <f t="shared" si="52"/>
        <v>0</v>
      </c>
      <c r="DZ100" s="279">
        <v>0</v>
      </c>
      <c r="EA100" s="280">
        <v>0</v>
      </c>
      <c r="EB100" s="286">
        <v>0</v>
      </c>
      <c r="EC100" s="286">
        <v>0</v>
      </c>
      <c r="ED100" s="286">
        <v>0</v>
      </c>
      <c r="EE100" s="286">
        <v>0</v>
      </c>
      <c r="EF100" s="286">
        <v>0</v>
      </c>
      <c r="EG100" s="286">
        <v>0</v>
      </c>
      <c r="EH100" s="286">
        <v>0</v>
      </c>
      <c r="EI100" s="274">
        <f t="shared" si="53"/>
        <v>0</v>
      </c>
      <c r="EJ100" s="275">
        <f t="shared" si="54"/>
        <v>0</v>
      </c>
      <c r="EK100" s="279">
        <v>0</v>
      </c>
      <c r="EL100" s="280">
        <v>0</v>
      </c>
      <c r="EM100" s="286">
        <v>0</v>
      </c>
      <c r="EN100" s="286">
        <v>0</v>
      </c>
      <c r="EO100" s="286">
        <v>0</v>
      </c>
      <c r="EP100" s="286">
        <v>0</v>
      </c>
      <c r="EQ100" s="286">
        <v>0</v>
      </c>
      <c r="ER100" s="286">
        <v>0</v>
      </c>
      <c r="ES100" s="286">
        <v>0</v>
      </c>
      <c r="ET100" s="274">
        <f t="shared" si="55"/>
        <v>0</v>
      </c>
      <c r="EU100" s="276">
        <f t="shared" si="56"/>
        <v>0</v>
      </c>
    </row>
    <row r="101" spans="1:151" ht="16.5" thickTop="1" thickBot="1" x14ac:dyDescent="0.3">
      <c r="A101" s="279">
        <v>90</v>
      </c>
      <c r="B101" s="280">
        <v>734947</v>
      </c>
      <c r="C101" s="281" t="s">
        <v>212</v>
      </c>
      <c r="D101" s="281" t="s">
        <v>213</v>
      </c>
      <c r="E101" s="282">
        <v>39.5</v>
      </c>
      <c r="F101" s="283">
        <v>79</v>
      </c>
      <c r="G101" s="268">
        <v>0</v>
      </c>
      <c r="H101" s="269">
        <v>0</v>
      </c>
      <c r="I101" s="269">
        <v>0</v>
      </c>
      <c r="J101" s="269">
        <v>0</v>
      </c>
      <c r="K101" s="268">
        <v>0</v>
      </c>
      <c r="L101" s="269">
        <v>0</v>
      </c>
      <c r="M101" s="269">
        <v>0</v>
      </c>
      <c r="N101" s="269">
        <v>0</v>
      </c>
      <c r="O101" s="269">
        <v>0</v>
      </c>
      <c r="P101" s="269">
        <f t="shared" si="30"/>
        <v>0</v>
      </c>
      <c r="Q101" s="270">
        <f t="shared" si="33"/>
        <v>0</v>
      </c>
      <c r="R101" s="270">
        <f t="shared" si="31"/>
        <v>0</v>
      </c>
      <c r="S101" s="271">
        <f t="shared" si="32"/>
        <v>0</v>
      </c>
      <c r="T101" s="284">
        <v>0</v>
      </c>
      <c r="U101" s="280">
        <v>0</v>
      </c>
      <c r="V101" s="285">
        <v>0</v>
      </c>
      <c r="W101" s="285">
        <v>0</v>
      </c>
      <c r="X101" s="285">
        <v>0</v>
      </c>
      <c r="Y101" s="285">
        <v>0</v>
      </c>
      <c r="Z101" s="286">
        <v>0</v>
      </c>
      <c r="AA101" s="286">
        <v>0</v>
      </c>
      <c r="AB101" s="286">
        <v>0</v>
      </c>
      <c r="AC101" s="274">
        <f t="shared" si="34"/>
        <v>0</v>
      </c>
      <c r="AD101" s="275">
        <f t="shared" si="35"/>
        <v>0</v>
      </c>
      <c r="AE101" s="279">
        <v>0</v>
      </c>
      <c r="AF101" s="280">
        <v>0</v>
      </c>
      <c r="AG101" s="286">
        <v>0</v>
      </c>
      <c r="AH101" s="286">
        <v>0</v>
      </c>
      <c r="AI101" s="286">
        <v>0</v>
      </c>
      <c r="AJ101" s="286">
        <v>0</v>
      </c>
      <c r="AK101" s="286">
        <v>0</v>
      </c>
      <c r="AL101" s="286">
        <v>0</v>
      </c>
      <c r="AM101" s="286">
        <v>0</v>
      </c>
      <c r="AN101" s="274">
        <f t="shared" si="36"/>
        <v>0</v>
      </c>
      <c r="AO101" s="276">
        <f t="shared" si="37"/>
        <v>0</v>
      </c>
      <c r="AP101" s="279">
        <v>0</v>
      </c>
      <c r="AQ101" s="280">
        <v>0</v>
      </c>
      <c r="AR101" s="286">
        <v>0</v>
      </c>
      <c r="AS101" s="286">
        <v>0</v>
      </c>
      <c r="AT101" s="286">
        <v>0</v>
      </c>
      <c r="AU101" s="286">
        <v>0</v>
      </c>
      <c r="AV101" s="286">
        <v>0</v>
      </c>
      <c r="AW101" s="286">
        <v>0</v>
      </c>
      <c r="AX101" s="286">
        <v>0</v>
      </c>
      <c r="AY101" s="274">
        <f t="shared" si="38"/>
        <v>0</v>
      </c>
      <c r="AZ101" s="276">
        <f t="shared" si="39"/>
        <v>0</v>
      </c>
      <c r="BA101" s="287">
        <v>0</v>
      </c>
      <c r="BB101" s="280">
        <v>0</v>
      </c>
      <c r="BC101" s="286">
        <v>0</v>
      </c>
      <c r="BD101" s="286">
        <v>0</v>
      </c>
      <c r="BE101" s="286">
        <v>0</v>
      </c>
      <c r="BF101" s="286">
        <v>0</v>
      </c>
      <c r="BG101" s="286">
        <v>0</v>
      </c>
      <c r="BH101" s="286">
        <v>0</v>
      </c>
      <c r="BI101" s="286">
        <v>0</v>
      </c>
      <c r="BJ101" s="274">
        <f t="shared" si="40"/>
        <v>0</v>
      </c>
      <c r="BK101" s="275">
        <f t="shared" si="29"/>
        <v>0</v>
      </c>
      <c r="BL101" s="279">
        <v>0</v>
      </c>
      <c r="BM101" s="280">
        <v>0</v>
      </c>
      <c r="BN101" s="286">
        <v>0</v>
      </c>
      <c r="BO101" s="286">
        <v>0</v>
      </c>
      <c r="BP101" s="286">
        <v>0</v>
      </c>
      <c r="BQ101" s="286">
        <v>0</v>
      </c>
      <c r="BR101" s="286">
        <v>0</v>
      </c>
      <c r="BS101" s="286">
        <v>0</v>
      </c>
      <c r="BT101" s="286">
        <v>0</v>
      </c>
      <c r="BU101" s="274">
        <f t="shared" si="41"/>
        <v>0</v>
      </c>
      <c r="BV101" s="276">
        <f t="shared" si="42"/>
        <v>0</v>
      </c>
      <c r="BW101" s="287">
        <v>0</v>
      </c>
      <c r="BX101" s="288">
        <v>0</v>
      </c>
      <c r="BY101" s="289">
        <v>0</v>
      </c>
      <c r="BZ101" s="289">
        <v>0</v>
      </c>
      <c r="CA101" s="289">
        <v>0</v>
      </c>
      <c r="CB101" s="289">
        <v>0</v>
      </c>
      <c r="CC101" s="289">
        <v>0</v>
      </c>
      <c r="CD101" s="289">
        <v>0</v>
      </c>
      <c r="CE101" s="289">
        <v>0</v>
      </c>
      <c r="CF101" s="274">
        <f t="shared" si="43"/>
        <v>0</v>
      </c>
      <c r="CG101" s="276">
        <f t="shared" si="44"/>
        <v>0</v>
      </c>
      <c r="CH101" s="279">
        <v>0</v>
      </c>
      <c r="CI101" s="280">
        <v>0</v>
      </c>
      <c r="CJ101" s="286">
        <v>0</v>
      </c>
      <c r="CK101" s="286">
        <v>0</v>
      </c>
      <c r="CL101" s="286">
        <v>0</v>
      </c>
      <c r="CM101" s="286">
        <v>0</v>
      </c>
      <c r="CN101" s="286">
        <v>0</v>
      </c>
      <c r="CO101" s="286">
        <v>0</v>
      </c>
      <c r="CP101" s="286">
        <v>0</v>
      </c>
      <c r="CQ101" s="274">
        <f t="shared" si="45"/>
        <v>0</v>
      </c>
      <c r="CR101" s="276">
        <f t="shared" si="46"/>
        <v>0</v>
      </c>
      <c r="CS101" s="284">
        <v>0</v>
      </c>
      <c r="CT101" s="280">
        <v>0</v>
      </c>
      <c r="CU101" s="286">
        <v>0</v>
      </c>
      <c r="CV101" s="286">
        <v>0</v>
      </c>
      <c r="CW101" s="286">
        <v>0</v>
      </c>
      <c r="CX101" s="286">
        <v>0</v>
      </c>
      <c r="CY101" s="286">
        <v>0</v>
      </c>
      <c r="CZ101" s="286">
        <v>0</v>
      </c>
      <c r="DA101" s="286">
        <v>0</v>
      </c>
      <c r="DB101" s="274">
        <f t="shared" si="47"/>
        <v>0</v>
      </c>
      <c r="DC101" s="275">
        <f t="shared" si="48"/>
        <v>0</v>
      </c>
      <c r="DD101" s="279">
        <v>0</v>
      </c>
      <c r="DE101" s="280">
        <v>0</v>
      </c>
      <c r="DF101" s="286">
        <v>0</v>
      </c>
      <c r="DG101" s="286">
        <v>0</v>
      </c>
      <c r="DH101" s="286">
        <v>0</v>
      </c>
      <c r="DI101" s="286">
        <v>0</v>
      </c>
      <c r="DJ101" s="286">
        <v>0</v>
      </c>
      <c r="DK101" s="286">
        <v>0</v>
      </c>
      <c r="DL101" s="286">
        <v>0</v>
      </c>
      <c r="DM101" s="274">
        <f t="shared" si="49"/>
        <v>0</v>
      </c>
      <c r="DN101" s="276">
        <f t="shared" si="50"/>
        <v>0</v>
      </c>
      <c r="DO101" s="279">
        <v>0</v>
      </c>
      <c r="DP101" s="280">
        <v>0</v>
      </c>
      <c r="DQ101" s="286">
        <v>0</v>
      </c>
      <c r="DR101" s="286">
        <v>0</v>
      </c>
      <c r="DS101" s="286">
        <v>0</v>
      </c>
      <c r="DT101" s="286">
        <v>0</v>
      </c>
      <c r="DU101" s="286">
        <v>0</v>
      </c>
      <c r="DV101" s="286">
        <v>0</v>
      </c>
      <c r="DW101" s="286">
        <v>0</v>
      </c>
      <c r="DX101" s="274">
        <f t="shared" si="51"/>
        <v>0</v>
      </c>
      <c r="DY101" s="276">
        <f t="shared" si="52"/>
        <v>0</v>
      </c>
      <c r="DZ101" s="279">
        <v>0</v>
      </c>
      <c r="EA101" s="280">
        <v>0</v>
      </c>
      <c r="EB101" s="286">
        <v>0</v>
      </c>
      <c r="EC101" s="286">
        <v>0</v>
      </c>
      <c r="ED101" s="286">
        <v>0</v>
      </c>
      <c r="EE101" s="286">
        <v>0</v>
      </c>
      <c r="EF101" s="286">
        <v>0</v>
      </c>
      <c r="EG101" s="286">
        <v>0</v>
      </c>
      <c r="EH101" s="286">
        <v>0</v>
      </c>
      <c r="EI101" s="274">
        <f t="shared" si="53"/>
        <v>0</v>
      </c>
      <c r="EJ101" s="275">
        <f t="shared" si="54"/>
        <v>0</v>
      </c>
      <c r="EK101" s="279">
        <v>0</v>
      </c>
      <c r="EL101" s="280">
        <v>0</v>
      </c>
      <c r="EM101" s="286">
        <v>0</v>
      </c>
      <c r="EN101" s="286">
        <v>0</v>
      </c>
      <c r="EO101" s="286">
        <v>0</v>
      </c>
      <c r="EP101" s="286">
        <v>0</v>
      </c>
      <c r="EQ101" s="286">
        <v>0</v>
      </c>
      <c r="ER101" s="286">
        <v>0</v>
      </c>
      <c r="ES101" s="286">
        <v>0</v>
      </c>
      <c r="ET101" s="274">
        <f t="shared" si="55"/>
        <v>0</v>
      </c>
      <c r="EU101" s="276">
        <f t="shared" si="56"/>
        <v>0</v>
      </c>
    </row>
    <row r="102" spans="1:151" ht="16.5" thickTop="1" thickBot="1" x14ac:dyDescent="0.3">
      <c r="A102" s="279">
        <v>91</v>
      </c>
      <c r="B102" s="280">
        <v>734948</v>
      </c>
      <c r="C102" s="281" t="s">
        <v>214</v>
      </c>
      <c r="D102" s="281" t="s">
        <v>215</v>
      </c>
      <c r="E102" s="282">
        <v>49.5</v>
      </c>
      <c r="F102" s="283">
        <v>109</v>
      </c>
      <c r="G102" s="268">
        <v>0</v>
      </c>
      <c r="H102" s="269">
        <v>3</v>
      </c>
      <c r="I102" s="269">
        <v>0</v>
      </c>
      <c r="J102" s="269">
        <v>0</v>
      </c>
      <c r="K102" s="268">
        <v>4</v>
      </c>
      <c r="L102" s="269">
        <v>2</v>
      </c>
      <c r="M102" s="269">
        <v>0</v>
      </c>
      <c r="N102" s="269">
        <v>0</v>
      </c>
      <c r="O102" s="269">
        <v>0</v>
      </c>
      <c r="P102" s="269">
        <f t="shared" si="30"/>
        <v>9</v>
      </c>
      <c r="Q102" s="270">
        <f t="shared" si="33"/>
        <v>7</v>
      </c>
      <c r="R102" s="270">
        <f t="shared" si="31"/>
        <v>2</v>
      </c>
      <c r="S102" s="271">
        <f t="shared" si="32"/>
        <v>1</v>
      </c>
      <c r="T102" s="284">
        <v>0</v>
      </c>
      <c r="U102" s="280">
        <v>0</v>
      </c>
      <c r="V102" s="285">
        <v>0</v>
      </c>
      <c r="W102" s="285">
        <v>0</v>
      </c>
      <c r="X102" s="285">
        <v>0</v>
      </c>
      <c r="Y102" s="285">
        <v>0</v>
      </c>
      <c r="Z102" s="286">
        <v>0</v>
      </c>
      <c r="AA102" s="286">
        <v>0</v>
      </c>
      <c r="AB102" s="286">
        <v>0</v>
      </c>
      <c r="AC102" s="274">
        <f t="shared" si="34"/>
        <v>0</v>
      </c>
      <c r="AD102" s="275">
        <f t="shared" si="35"/>
        <v>0</v>
      </c>
      <c r="AE102" s="279">
        <v>0</v>
      </c>
      <c r="AF102" s="280">
        <v>0</v>
      </c>
      <c r="AG102" s="286">
        <v>0</v>
      </c>
      <c r="AH102" s="286">
        <v>0</v>
      </c>
      <c r="AI102" s="286">
        <v>0</v>
      </c>
      <c r="AJ102" s="286">
        <v>0</v>
      </c>
      <c r="AK102" s="286">
        <v>0</v>
      </c>
      <c r="AL102" s="286">
        <v>0</v>
      </c>
      <c r="AM102" s="286">
        <v>0</v>
      </c>
      <c r="AN102" s="274">
        <f t="shared" si="36"/>
        <v>0</v>
      </c>
      <c r="AO102" s="276">
        <f t="shared" si="37"/>
        <v>0</v>
      </c>
      <c r="AP102" s="279">
        <v>0</v>
      </c>
      <c r="AQ102" s="280">
        <v>0</v>
      </c>
      <c r="AR102" s="286">
        <v>0</v>
      </c>
      <c r="AS102" s="286">
        <v>0</v>
      </c>
      <c r="AT102" s="286">
        <v>0</v>
      </c>
      <c r="AU102" s="286">
        <v>0</v>
      </c>
      <c r="AV102" s="286">
        <v>0</v>
      </c>
      <c r="AW102" s="286">
        <v>0</v>
      </c>
      <c r="AX102" s="286">
        <v>0</v>
      </c>
      <c r="AY102" s="274">
        <f t="shared" si="38"/>
        <v>0</v>
      </c>
      <c r="AZ102" s="276">
        <f t="shared" si="39"/>
        <v>0</v>
      </c>
      <c r="BA102" s="287">
        <v>0</v>
      </c>
      <c r="BB102" s="280">
        <v>0</v>
      </c>
      <c r="BC102" s="286">
        <v>0</v>
      </c>
      <c r="BD102" s="286">
        <v>0</v>
      </c>
      <c r="BE102" s="286">
        <v>0</v>
      </c>
      <c r="BF102" s="286">
        <v>1</v>
      </c>
      <c r="BG102" s="286">
        <v>0</v>
      </c>
      <c r="BH102" s="286">
        <v>0</v>
      </c>
      <c r="BI102" s="286">
        <v>0</v>
      </c>
      <c r="BJ102" s="274">
        <f t="shared" si="40"/>
        <v>1</v>
      </c>
      <c r="BK102" s="275">
        <f t="shared" si="29"/>
        <v>0.125</v>
      </c>
      <c r="BL102" s="279">
        <v>0</v>
      </c>
      <c r="BM102" s="280">
        <v>2</v>
      </c>
      <c r="BN102" s="286">
        <v>0</v>
      </c>
      <c r="BO102" s="286">
        <v>0</v>
      </c>
      <c r="BP102" s="286">
        <v>1</v>
      </c>
      <c r="BQ102" s="286">
        <v>0</v>
      </c>
      <c r="BR102" s="286">
        <v>0</v>
      </c>
      <c r="BS102" s="286">
        <v>0</v>
      </c>
      <c r="BT102" s="286">
        <v>0</v>
      </c>
      <c r="BU102" s="274">
        <f t="shared" si="41"/>
        <v>3</v>
      </c>
      <c r="BV102" s="276">
        <f t="shared" si="42"/>
        <v>0.33333333333333331</v>
      </c>
      <c r="BW102" s="287">
        <v>0</v>
      </c>
      <c r="BX102" s="288">
        <v>1</v>
      </c>
      <c r="BY102" s="289">
        <v>0</v>
      </c>
      <c r="BZ102" s="289">
        <v>0</v>
      </c>
      <c r="CA102" s="289">
        <v>2</v>
      </c>
      <c r="CB102" s="289">
        <v>0</v>
      </c>
      <c r="CC102" s="289">
        <v>0</v>
      </c>
      <c r="CD102" s="289">
        <v>0</v>
      </c>
      <c r="CE102" s="289">
        <v>0</v>
      </c>
      <c r="CF102" s="274">
        <f t="shared" si="43"/>
        <v>3</v>
      </c>
      <c r="CG102" s="276">
        <f t="shared" si="44"/>
        <v>0.33333333333333331</v>
      </c>
      <c r="CH102" s="279">
        <v>0</v>
      </c>
      <c r="CI102" s="280">
        <v>0</v>
      </c>
      <c r="CJ102" s="286">
        <v>0</v>
      </c>
      <c r="CK102" s="286">
        <v>0</v>
      </c>
      <c r="CL102" s="286">
        <v>0</v>
      </c>
      <c r="CM102" s="286">
        <v>0</v>
      </c>
      <c r="CN102" s="286">
        <v>0</v>
      </c>
      <c r="CO102" s="286">
        <v>0</v>
      </c>
      <c r="CP102" s="286">
        <v>0</v>
      </c>
      <c r="CQ102" s="274">
        <f t="shared" si="45"/>
        <v>0</v>
      </c>
      <c r="CR102" s="276">
        <f t="shared" si="46"/>
        <v>0</v>
      </c>
      <c r="CS102" s="284">
        <v>0</v>
      </c>
      <c r="CT102" s="280">
        <v>0</v>
      </c>
      <c r="CU102" s="286">
        <v>0</v>
      </c>
      <c r="CV102" s="286">
        <v>0</v>
      </c>
      <c r="CW102" s="286">
        <v>0</v>
      </c>
      <c r="CX102" s="286">
        <v>0</v>
      </c>
      <c r="CY102" s="286">
        <v>0</v>
      </c>
      <c r="CZ102" s="286">
        <v>0</v>
      </c>
      <c r="DA102" s="286">
        <v>0</v>
      </c>
      <c r="DB102" s="274">
        <f t="shared" si="47"/>
        <v>0</v>
      </c>
      <c r="DC102" s="275">
        <f t="shared" si="48"/>
        <v>0</v>
      </c>
      <c r="DD102" s="279">
        <v>0</v>
      </c>
      <c r="DE102" s="280">
        <v>0</v>
      </c>
      <c r="DF102" s="286">
        <v>0</v>
      </c>
      <c r="DG102" s="286">
        <v>0</v>
      </c>
      <c r="DH102" s="286">
        <v>1</v>
      </c>
      <c r="DI102" s="286">
        <v>1</v>
      </c>
      <c r="DJ102" s="286">
        <v>0</v>
      </c>
      <c r="DK102" s="286">
        <v>0</v>
      </c>
      <c r="DL102" s="286">
        <v>0</v>
      </c>
      <c r="DM102" s="274">
        <f t="shared" si="49"/>
        <v>2</v>
      </c>
      <c r="DN102" s="276">
        <f t="shared" si="50"/>
        <v>0.22222222222222221</v>
      </c>
      <c r="DO102" s="279">
        <v>0</v>
      </c>
      <c r="DP102" s="280">
        <v>0</v>
      </c>
      <c r="DQ102" s="286">
        <v>0</v>
      </c>
      <c r="DR102" s="286">
        <v>0</v>
      </c>
      <c r="DS102" s="286">
        <v>0</v>
      </c>
      <c r="DT102" s="286">
        <v>0</v>
      </c>
      <c r="DU102" s="286">
        <v>0</v>
      </c>
      <c r="DV102" s="286">
        <v>0</v>
      </c>
      <c r="DW102" s="286">
        <v>0</v>
      </c>
      <c r="DX102" s="274">
        <f t="shared" si="51"/>
        <v>0</v>
      </c>
      <c r="DY102" s="276">
        <f t="shared" si="52"/>
        <v>0</v>
      </c>
      <c r="DZ102" s="279">
        <v>0</v>
      </c>
      <c r="EA102" s="280">
        <v>0</v>
      </c>
      <c r="EB102" s="286">
        <v>0</v>
      </c>
      <c r="EC102" s="286">
        <v>0</v>
      </c>
      <c r="ED102" s="286">
        <v>0</v>
      </c>
      <c r="EE102" s="286">
        <v>0</v>
      </c>
      <c r="EF102" s="286">
        <v>0</v>
      </c>
      <c r="EG102" s="286">
        <v>0</v>
      </c>
      <c r="EH102" s="286">
        <v>0</v>
      </c>
      <c r="EI102" s="274">
        <f t="shared" si="53"/>
        <v>0</v>
      </c>
      <c r="EJ102" s="275">
        <f t="shared" si="54"/>
        <v>0</v>
      </c>
      <c r="EK102" s="279">
        <v>0</v>
      </c>
      <c r="EL102" s="280">
        <v>0</v>
      </c>
      <c r="EM102" s="286">
        <v>0</v>
      </c>
      <c r="EN102" s="286">
        <v>0</v>
      </c>
      <c r="EO102" s="286">
        <v>0</v>
      </c>
      <c r="EP102" s="286">
        <v>0</v>
      </c>
      <c r="EQ102" s="286">
        <v>0</v>
      </c>
      <c r="ER102" s="286">
        <v>0</v>
      </c>
      <c r="ES102" s="286">
        <v>0</v>
      </c>
      <c r="ET102" s="274">
        <f t="shared" si="55"/>
        <v>0</v>
      </c>
      <c r="EU102" s="276">
        <f t="shared" si="56"/>
        <v>0</v>
      </c>
    </row>
    <row r="103" spans="1:151" ht="16.5" thickTop="1" thickBot="1" x14ac:dyDescent="0.3">
      <c r="A103" s="279">
        <v>92</v>
      </c>
      <c r="B103" s="280">
        <v>734966</v>
      </c>
      <c r="C103" s="281" t="s">
        <v>216</v>
      </c>
      <c r="D103" s="281" t="s">
        <v>217</v>
      </c>
      <c r="E103" s="282">
        <v>24.5</v>
      </c>
      <c r="F103" s="283">
        <v>49</v>
      </c>
      <c r="G103" s="268">
        <v>0</v>
      </c>
      <c r="H103" s="269">
        <v>0</v>
      </c>
      <c r="I103" s="269">
        <v>0</v>
      </c>
      <c r="J103" s="269">
        <v>0</v>
      </c>
      <c r="K103" s="268">
        <v>0</v>
      </c>
      <c r="L103" s="269">
        <v>0</v>
      </c>
      <c r="M103" s="269">
        <v>0</v>
      </c>
      <c r="N103" s="269">
        <v>0</v>
      </c>
      <c r="O103" s="269">
        <v>0</v>
      </c>
      <c r="P103" s="269">
        <f t="shared" si="30"/>
        <v>0</v>
      </c>
      <c r="Q103" s="270">
        <f t="shared" si="33"/>
        <v>0</v>
      </c>
      <c r="R103" s="270">
        <f t="shared" si="31"/>
        <v>0</v>
      </c>
      <c r="S103" s="271">
        <f t="shared" si="32"/>
        <v>0</v>
      </c>
      <c r="T103" s="284">
        <v>0</v>
      </c>
      <c r="U103" s="280">
        <v>0</v>
      </c>
      <c r="V103" s="285">
        <v>0</v>
      </c>
      <c r="W103" s="285">
        <v>0</v>
      </c>
      <c r="X103" s="285">
        <v>0</v>
      </c>
      <c r="Y103" s="285">
        <v>0</v>
      </c>
      <c r="Z103" s="286">
        <v>0</v>
      </c>
      <c r="AA103" s="286">
        <v>0</v>
      </c>
      <c r="AB103" s="286">
        <v>0</v>
      </c>
      <c r="AC103" s="274">
        <f t="shared" si="34"/>
        <v>0</v>
      </c>
      <c r="AD103" s="275">
        <f t="shared" si="35"/>
        <v>0</v>
      </c>
      <c r="AE103" s="279">
        <v>0</v>
      </c>
      <c r="AF103" s="280">
        <v>0</v>
      </c>
      <c r="AG103" s="286">
        <v>0</v>
      </c>
      <c r="AH103" s="286">
        <v>0</v>
      </c>
      <c r="AI103" s="286">
        <v>0</v>
      </c>
      <c r="AJ103" s="286">
        <v>0</v>
      </c>
      <c r="AK103" s="286">
        <v>0</v>
      </c>
      <c r="AL103" s="286">
        <v>0</v>
      </c>
      <c r="AM103" s="286">
        <v>0</v>
      </c>
      <c r="AN103" s="274">
        <f t="shared" si="36"/>
        <v>0</v>
      </c>
      <c r="AO103" s="276">
        <f t="shared" si="37"/>
        <v>0</v>
      </c>
      <c r="AP103" s="279">
        <v>0</v>
      </c>
      <c r="AQ103" s="280">
        <v>0</v>
      </c>
      <c r="AR103" s="286">
        <v>0</v>
      </c>
      <c r="AS103" s="286">
        <v>0</v>
      </c>
      <c r="AT103" s="286">
        <v>0</v>
      </c>
      <c r="AU103" s="286">
        <v>0</v>
      </c>
      <c r="AV103" s="286">
        <v>0</v>
      </c>
      <c r="AW103" s="286">
        <v>0</v>
      </c>
      <c r="AX103" s="286">
        <v>0</v>
      </c>
      <c r="AY103" s="274">
        <f t="shared" si="38"/>
        <v>0</v>
      </c>
      <c r="AZ103" s="276">
        <f t="shared" si="39"/>
        <v>0</v>
      </c>
      <c r="BA103" s="287">
        <v>0</v>
      </c>
      <c r="BB103" s="280">
        <v>0</v>
      </c>
      <c r="BC103" s="286">
        <v>0</v>
      </c>
      <c r="BD103" s="286">
        <v>0</v>
      </c>
      <c r="BE103" s="286">
        <v>0</v>
      </c>
      <c r="BF103" s="286">
        <v>0</v>
      </c>
      <c r="BG103" s="286">
        <v>0</v>
      </c>
      <c r="BH103" s="286">
        <v>0</v>
      </c>
      <c r="BI103" s="286">
        <v>0</v>
      </c>
      <c r="BJ103" s="274">
        <f t="shared" si="40"/>
        <v>0</v>
      </c>
      <c r="BK103" s="275">
        <f t="shared" si="29"/>
        <v>0</v>
      </c>
      <c r="BL103" s="279">
        <v>0</v>
      </c>
      <c r="BM103" s="280">
        <v>0</v>
      </c>
      <c r="BN103" s="286">
        <v>0</v>
      </c>
      <c r="BO103" s="286">
        <v>0</v>
      </c>
      <c r="BP103" s="286">
        <v>0</v>
      </c>
      <c r="BQ103" s="286">
        <v>0</v>
      </c>
      <c r="BR103" s="286">
        <v>0</v>
      </c>
      <c r="BS103" s="286">
        <v>0</v>
      </c>
      <c r="BT103" s="286">
        <v>0</v>
      </c>
      <c r="BU103" s="274">
        <f t="shared" si="41"/>
        <v>0</v>
      </c>
      <c r="BV103" s="276">
        <f t="shared" si="42"/>
        <v>0</v>
      </c>
      <c r="BW103" s="287">
        <v>0</v>
      </c>
      <c r="BX103" s="288">
        <v>0</v>
      </c>
      <c r="BY103" s="289">
        <v>0</v>
      </c>
      <c r="BZ103" s="289">
        <v>0</v>
      </c>
      <c r="CA103" s="289">
        <v>0</v>
      </c>
      <c r="CB103" s="289">
        <v>0</v>
      </c>
      <c r="CC103" s="289">
        <v>0</v>
      </c>
      <c r="CD103" s="289">
        <v>0</v>
      </c>
      <c r="CE103" s="289">
        <v>0</v>
      </c>
      <c r="CF103" s="274">
        <f t="shared" si="43"/>
        <v>0</v>
      </c>
      <c r="CG103" s="276">
        <f t="shared" si="44"/>
        <v>0</v>
      </c>
      <c r="CH103" s="279">
        <v>0</v>
      </c>
      <c r="CI103" s="280">
        <v>0</v>
      </c>
      <c r="CJ103" s="286">
        <v>0</v>
      </c>
      <c r="CK103" s="286">
        <v>0</v>
      </c>
      <c r="CL103" s="286">
        <v>0</v>
      </c>
      <c r="CM103" s="286">
        <v>0</v>
      </c>
      <c r="CN103" s="286">
        <v>0</v>
      </c>
      <c r="CO103" s="286">
        <v>0</v>
      </c>
      <c r="CP103" s="286">
        <v>0</v>
      </c>
      <c r="CQ103" s="274">
        <f t="shared" si="45"/>
        <v>0</v>
      </c>
      <c r="CR103" s="276">
        <f t="shared" si="46"/>
        <v>0</v>
      </c>
      <c r="CS103" s="284">
        <v>0</v>
      </c>
      <c r="CT103" s="280">
        <v>0</v>
      </c>
      <c r="CU103" s="286">
        <v>0</v>
      </c>
      <c r="CV103" s="286">
        <v>0</v>
      </c>
      <c r="CW103" s="286">
        <v>0</v>
      </c>
      <c r="CX103" s="286">
        <v>0</v>
      </c>
      <c r="CY103" s="286">
        <v>0</v>
      </c>
      <c r="CZ103" s="286">
        <v>0</v>
      </c>
      <c r="DA103" s="286">
        <v>0</v>
      </c>
      <c r="DB103" s="274">
        <f t="shared" si="47"/>
        <v>0</v>
      </c>
      <c r="DC103" s="275">
        <f t="shared" si="48"/>
        <v>0</v>
      </c>
      <c r="DD103" s="279">
        <v>0</v>
      </c>
      <c r="DE103" s="280">
        <v>0</v>
      </c>
      <c r="DF103" s="286">
        <v>0</v>
      </c>
      <c r="DG103" s="286">
        <v>0</v>
      </c>
      <c r="DH103" s="286">
        <v>0</v>
      </c>
      <c r="DI103" s="286">
        <v>0</v>
      </c>
      <c r="DJ103" s="286">
        <v>0</v>
      </c>
      <c r="DK103" s="286">
        <v>0</v>
      </c>
      <c r="DL103" s="286">
        <v>0</v>
      </c>
      <c r="DM103" s="274">
        <f t="shared" si="49"/>
        <v>0</v>
      </c>
      <c r="DN103" s="276">
        <f t="shared" si="50"/>
        <v>0</v>
      </c>
      <c r="DO103" s="279">
        <v>0</v>
      </c>
      <c r="DP103" s="280">
        <v>0</v>
      </c>
      <c r="DQ103" s="286">
        <v>0</v>
      </c>
      <c r="DR103" s="286">
        <v>0</v>
      </c>
      <c r="DS103" s="286">
        <v>0</v>
      </c>
      <c r="DT103" s="286">
        <v>0</v>
      </c>
      <c r="DU103" s="286">
        <v>0</v>
      </c>
      <c r="DV103" s="286">
        <v>0</v>
      </c>
      <c r="DW103" s="286">
        <v>0</v>
      </c>
      <c r="DX103" s="274">
        <f t="shared" si="51"/>
        <v>0</v>
      </c>
      <c r="DY103" s="276">
        <f t="shared" si="52"/>
        <v>0</v>
      </c>
      <c r="DZ103" s="279">
        <v>0</v>
      </c>
      <c r="EA103" s="280">
        <v>0</v>
      </c>
      <c r="EB103" s="286">
        <v>0</v>
      </c>
      <c r="EC103" s="286">
        <v>0</v>
      </c>
      <c r="ED103" s="286">
        <v>0</v>
      </c>
      <c r="EE103" s="286">
        <v>0</v>
      </c>
      <c r="EF103" s="286">
        <v>0</v>
      </c>
      <c r="EG103" s="286">
        <v>0</v>
      </c>
      <c r="EH103" s="286">
        <v>0</v>
      </c>
      <c r="EI103" s="274">
        <f t="shared" si="53"/>
        <v>0</v>
      </c>
      <c r="EJ103" s="275">
        <f t="shared" si="54"/>
        <v>0</v>
      </c>
      <c r="EK103" s="279">
        <v>0</v>
      </c>
      <c r="EL103" s="280">
        <v>0</v>
      </c>
      <c r="EM103" s="286">
        <v>0</v>
      </c>
      <c r="EN103" s="286">
        <v>0</v>
      </c>
      <c r="EO103" s="286">
        <v>0</v>
      </c>
      <c r="EP103" s="286">
        <v>0</v>
      </c>
      <c r="EQ103" s="286">
        <v>0</v>
      </c>
      <c r="ER103" s="286">
        <v>0</v>
      </c>
      <c r="ES103" s="286">
        <v>0</v>
      </c>
      <c r="ET103" s="274">
        <f t="shared" si="55"/>
        <v>0</v>
      </c>
      <c r="EU103" s="276">
        <f t="shared" si="56"/>
        <v>0</v>
      </c>
    </row>
    <row r="104" spans="1:151" ht="16.5" thickTop="1" thickBot="1" x14ac:dyDescent="0.3">
      <c r="A104" s="279">
        <v>93</v>
      </c>
      <c r="B104" s="280">
        <v>734968</v>
      </c>
      <c r="C104" s="281" t="s">
        <v>218</v>
      </c>
      <c r="D104" s="281" t="s">
        <v>219</v>
      </c>
      <c r="E104" s="282">
        <v>24.5</v>
      </c>
      <c r="F104" s="283">
        <v>49</v>
      </c>
      <c r="G104" s="268">
        <v>0</v>
      </c>
      <c r="H104" s="269">
        <v>0</v>
      </c>
      <c r="I104" s="269">
        <v>0</v>
      </c>
      <c r="J104" s="269">
        <v>0</v>
      </c>
      <c r="K104" s="268">
        <v>0</v>
      </c>
      <c r="L104" s="269">
        <v>0</v>
      </c>
      <c r="M104" s="269">
        <v>0</v>
      </c>
      <c r="N104" s="269">
        <v>0</v>
      </c>
      <c r="O104" s="269">
        <v>0</v>
      </c>
      <c r="P104" s="269">
        <f t="shared" si="30"/>
        <v>0</v>
      </c>
      <c r="Q104" s="270">
        <f t="shared" si="33"/>
        <v>0</v>
      </c>
      <c r="R104" s="270">
        <f t="shared" si="31"/>
        <v>0</v>
      </c>
      <c r="S104" s="271">
        <f t="shared" si="32"/>
        <v>0</v>
      </c>
      <c r="T104" s="284">
        <v>0</v>
      </c>
      <c r="U104" s="280">
        <v>0</v>
      </c>
      <c r="V104" s="285">
        <v>0</v>
      </c>
      <c r="W104" s="285">
        <v>0</v>
      </c>
      <c r="X104" s="285">
        <v>0</v>
      </c>
      <c r="Y104" s="285">
        <v>0</v>
      </c>
      <c r="Z104" s="286">
        <v>0</v>
      </c>
      <c r="AA104" s="286">
        <v>0</v>
      </c>
      <c r="AB104" s="286">
        <v>0</v>
      </c>
      <c r="AC104" s="274">
        <f t="shared" si="34"/>
        <v>0</v>
      </c>
      <c r="AD104" s="275">
        <f t="shared" si="35"/>
        <v>0</v>
      </c>
      <c r="AE104" s="279">
        <v>0</v>
      </c>
      <c r="AF104" s="280">
        <v>0</v>
      </c>
      <c r="AG104" s="286">
        <v>0</v>
      </c>
      <c r="AH104" s="286">
        <v>0</v>
      </c>
      <c r="AI104" s="286">
        <v>0</v>
      </c>
      <c r="AJ104" s="286">
        <v>0</v>
      </c>
      <c r="AK104" s="286">
        <v>0</v>
      </c>
      <c r="AL104" s="286">
        <v>0</v>
      </c>
      <c r="AM104" s="286">
        <v>0</v>
      </c>
      <c r="AN104" s="274">
        <f t="shared" si="36"/>
        <v>0</v>
      </c>
      <c r="AO104" s="276">
        <f t="shared" si="37"/>
        <v>0</v>
      </c>
      <c r="AP104" s="279">
        <v>0</v>
      </c>
      <c r="AQ104" s="280">
        <v>0</v>
      </c>
      <c r="AR104" s="286">
        <v>0</v>
      </c>
      <c r="AS104" s="286">
        <v>0</v>
      </c>
      <c r="AT104" s="286">
        <v>0</v>
      </c>
      <c r="AU104" s="286">
        <v>0</v>
      </c>
      <c r="AV104" s="286">
        <v>0</v>
      </c>
      <c r="AW104" s="286">
        <v>0</v>
      </c>
      <c r="AX104" s="286">
        <v>0</v>
      </c>
      <c r="AY104" s="274">
        <f t="shared" si="38"/>
        <v>0</v>
      </c>
      <c r="AZ104" s="276">
        <f t="shared" si="39"/>
        <v>0</v>
      </c>
      <c r="BA104" s="287">
        <v>0</v>
      </c>
      <c r="BB104" s="280">
        <v>0</v>
      </c>
      <c r="BC104" s="286">
        <v>0</v>
      </c>
      <c r="BD104" s="286">
        <v>0</v>
      </c>
      <c r="BE104" s="286">
        <v>0</v>
      </c>
      <c r="BF104" s="286">
        <v>0</v>
      </c>
      <c r="BG104" s="286">
        <v>0</v>
      </c>
      <c r="BH104" s="286">
        <v>0</v>
      </c>
      <c r="BI104" s="286">
        <v>0</v>
      </c>
      <c r="BJ104" s="274">
        <f t="shared" si="40"/>
        <v>0</v>
      </c>
      <c r="BK104" s="275">
        <f t="shared" si="29"/>
        <v>0</v>
      </c>
      <c r="BL104" s="279">
        <v>0</v>
      </c>
      <c r="BM104" s="280">
        <v>0</v>
      </c>
      <c r="BN104" s="286">
        <v>0</v>
      </c>
      <c r="BO104" s="286">
        <v>0</v>
      </c>
      <c r="BP104" s="286">
        <v>0</v>
      </c>
      <c r="BQ104" s="286">
        <v>0</v>
      </c>
      <c r="BR104" s="286">
        <v>0</v>
      </c>
      <c r="BS104" s="286">
        <v>0</v>
      </c>
      <c r="BT104" s="286">
        <v>0</v>
      </c>
      <c r="BU104" s="274">
        <f t="shared" si="41"/>
        <v>0</v>
      </c>
      <c r="BV104" s="276">
        <f t="shared" si="42"/>
        <v>0</v>
      </c>
      <c r="BW104" s="287">
        <v>0</v>
      </c>
      <c r="BX104" s="288">
        <v>0</v>
      </c>
      <c r="BY104" s="289">
        <v>0</v>
      </c>
      <c r="BZ104" s="289">
        <v>0</v>
      </c>
      <c r="CA104" s="289">
        <v>0</v>
      </c>
      <c r="CB104" s="289">
        <v>0</v>
      </c>
      <c r="CC104" s="289">
        <v>0</v>
      </c>
      <c r="CD104" s="289">
        <v>0</v>
      </c>
      <c r="CE104" s="289">
        <v>0</v>
      </c>
      <c r="CF104" s="274">
        <f t="shared" si="43"/>
        <v>0</v>
      </c>
      <c r="CG104" s="276">
        <f t="shared" si="44"/>
        <v>0</v>
      </c>
      <c r="CH104" s="279">
        <v>0</v>
      </c>
      <c r="CI104" s="280">
        <v>0</v>
      </c>
      <c r="CJ104" s="286">
        <v>0</v>
      </c>
      <c r="CK104" s="286">
        <v>0</v>
      </c>
      <c r="CL104" s="286">
        <v>0</v>
      </c>
      <c r="CM104" s="286">
        <v>0</v>
      </c>
      <c r="CN104" s="286">
        <v>0</v>
      </c>
      <c r="CO104" s="286">
        <v>0</v>
      </c>
      <c r="CP104" s="286">
        <v>0</v>
      </c>
      <c r="CQ104" s="274">
        <f t="shared" si="45"/>
        <v>0</v>
      </c>
      <c r="CR104" s="276">
        <f t="shared" si="46"/>
        <v>0</v>
      </c>
      <c r="CS104" s="284">
        <v>0</v>
      </c>
      <c r="CT104" s="280">
        <v>0</v>
      </c>
      <c r="CU104" s="286">
        <v>0</v>
      </c>
      <c r="CV104" s="286">
        <v>0</v>
      </c>
      <c r="CW104" s="286">
        <v>0</v>
      </c>
      <c r="CX104" s="286">
        <v>0</v>
      </c>
      <c r="CY104" s="286">
        <v>0</v>
      </c>
      <c r="CZ104" s="286">
        <v>0</v>
      </c>
      <c r="DA104" s="286">
        <v>0</v>
      </c>
      <c r="DB104" s="274">
        <f t="shared" si="47"/>
        <v>0</v>
      </c>
      <c r="DC104" s="275">
        <f t="shared" si="48"/>
        <v>0</v>
      </c>
      <c r="DD104" s="279">
        <v>0</v>
      </c>
      <c r="DE104" s="280">
        <v>0</v>
      </c>
      <c r="DF104" s="286">
        <v>0</v>
      </c>
      <c r="DG104" s="286">
        <v>0</v>
      </c>
      <c r="DH104" s="286">
        <v>0</v>
      </c>
      <c r="DI104" s="286">
        <v>0</v>
      </c>
      <c r="DJ104" s="286">
        <v>0</v>
      </c>
      <c r="DK104" s="286">
        <v>0</v>
      </c>
      <c r="DL104" s="286">
        <v>0</v>
      </c>
      <c r="DM104" s="274">
        <f t="shared" si="49"/>
        <v>0</v>
      </c>
      <c r="DN104" s="276">
        <f t="shared" si="50"/>
        <v>0</v>
      </c>
      <c r="DO104" s="279">
        <v>0</v>
      </c>
      <c r="DP104" s="280">
        <v>0</v>
      </c>
      <c r="DQ104" s="286">
        <v>0</v>
      </c>
      <c r="DR104" s="286">
        <v>0</v>
      </c>
      <c r="DS104" s="286">
        <v>0</v>
      </c>
      <c r="DT104" s="286">
        <v>0</v>
      </c>
      <c r="DU104" s="286">
        <v>0</v>
      </c>
      <c r="DV104" s="286">
        <v>0</v>
      </c>
      <c r="DW104" s="286">
        <v>0</v>
      </c>
      <c r="DX104" s="274">
        <f t="shared" si="51"/>
        <v>0</v>
      </c>
      <c r="DY104" s="276">
        <f t="shared" si="52"/>
        <v>0</v>
      </c>
      <c r="DZ104" s="279">
        <v>0</v>
      </c>
      <c r="EA104" s="280">
        <v>0</v>
      </c>
      <c r="EB104" s="286">
        <v>0</v>
      </c>
      <c r="EC104" s="286">
        <v>0</v>
      </c>
      <c r="ED104" s="286">
        <v>0</v>
      </c>
      <c r="EE104" s="286">
        <v>0</v>
      </c>
      <c r="EF104" s="286">
        <v>0</v>
      </c>
      <c r="EG104" s="286">
        <v>0</v>
      </c>
      <c r="EH104" s="286">
        <v>0</v>
      </c>
      <c r="EI104" s="274">
        <f t="shared" si="53"/>
        <v>0</v>
      </c>
      <c r="EJ104" s="275">
        <f t="shared" si="54"/>
        <v>0</v>
      </c>
      <c r="EK104" s="279">
        <v>0</v>
      </c>
      <c r="EL104" s="280">
        <v>0</v>
      </c>
      <c r="EM104" s="286">
        <v>0</v>
      </c>
      <c r="EN104" s="286">
        <v>0</v>
      </c>
      <c r="EO104" s="286">
        <v>0</v>
      </c>
      <c r="EP104" s="286">
        <v>0</v>
      </c>
      <c r="EQ104" s="286">
        <v>0</v>
      </c>
      <c r="ER104" s="286">
        <v>0</v>
      </c>
      <c r="ES104" s="286">
        <v>0</v>
      </c>
      <c r="ET104" s="274">
        <f t="shared" si="55"/>
        <v>0</v>
      </c>
      <c r="EU104" s="276">
        <f t="shared" si="56"/>
        <v>0</v>
      </c>
    </row>
    <row r="105" spans="1:151" ht="16.5" thickTop="1" thickBot="1" x14ac:dyDescent="0.3">
      <c r="A105" s="279">
        <v>94</v>
      </c>
      <c r="B105" s="280">
        <v>734970</v>
      </c>
      <c r="C105" s="281" t="s">
        <v>220</v>
      </c>
      <c r="D105" s="281" t="s">
        <v>221</v>
      </c>
      <c r="E105" s="282">
        <v>24.5</v>
      </c>
      <c r="F105" s="283">
        <v>49</v>
      </c>
      <c r="G105" s="268">
        <v>0</v>
      </c>
      <c r="H105" s="269">
        <v>0</v>
      </c>
      <c r="I105" s="269">
        <v>0</v>
      </c>
      <c r="J105" s="269">
        <v>0</v>
      </c>
      <c r="K105" s="268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f t="shared" si="30"/>
        <v>0</v>
      </c>
      <c r="Q105" s="270">
        <f t="shared" si="33"/>
        <v>0</v>
      </c>
      <c r="R105" s="270">
        <f t="shared" si="31"/>
        <v>0</v>
      </c>
      <c r="S105" s="271">
        <f t="shared" si="32"/>
        <v>0</v>
      </c>
      <c r="T105" s="284">
        <v>0</v>
      </c>
      <c r="U105" s="280">
        <v>0</v>
      </c>
      <c r="V105" s="285">
        <v>0</v>
      </c>
      <c r="W105" s="285">
        <v>0</v>
      </c>
      <c r="X105" s="285">
        <v>0</v>
      </c>
      <c r="Y105" s="285">
        <v>0</v>
      </c>
      <c r="Z105" s="286">
        <v>0</v>
      </c>
      <c r="AA105" s="286">
        <v>0</v>
      </c>
      <c r="AB105" s="286">
        <v>0</v>
      </c>
      <c r="AC105" s="274">
        <f t="shared" si="34"/>
        <v>0</v>
      </c>
      <c r="AD105" s="275">
        <f t="shared" si="35"/>
        <v>0</v>
      </c>
      <c r="AE105" s="279">
        <v>0</v>
      </c>
      <c r="AF105" s="280">
        <v>0</v>
      </c>
      <c r="AG105" s="286">
        <v>0</v>
      </c>
      <c r="AH105" s="286">
        <v>0</v>
      </c>
      <c r="AI105" s="286">
        <v>0</v>
      </c>
      <c r="AJ105" s="286">
        <v>0</v>
      </c>
      <c r="AK105" s="286">
        <v>0</v>
      </c>
      <c r="AL105" s="286">
        <v>0</v>
      </c>
      <c r="AM105" s="286">
        <v>0</v>
      </c>
      <c r="AN105" s="274">
        <f t="shared" si="36"/>
        <v>0</v>
      </c>
      <c r="AO105" s="276">
        <f t="shared" si="37"/>
        <v>0</v>
      </c>
      <c r="AP105" s="279">
        <v>0</v>
      </c>
      <c r="AQ105" s="280">
        <v>0</v>
      </c>
      <c r="AR105" s="286">
        <v>0</v>
      </c>
      <c r="AS105" s="286">
        <v>0</v>
      </c>
      <c r="AT105" s="286">
        <v>0</v>
      </c>
      <c r="AU105" s="286">
        <v>0</v>
      </c>
      <c r="AV105" s="286">
        <v>0</v>
      </c>
      <c r="AW105" s="286">
        <v>0</v>
      </c>
      <c r="AX105" s="286">
        <v>0</v>
      </c>
      <c r="AY105" s="274">
        <f t="shared" si="38"/>
        <v>0</v>
      </c>
      <c r="AZ105" s="276">
        <f t="shared" si="39"/>
        <v>0</v>
      </c>
      <c r="BA105" s="287">
        <v>0</v>
      </c>
      <c r="BB105" s="280">
        <v>0</v>
      </c>
      <c r="BC105" s="286">
        <v>0</v>
      </c>
      <c r="BD105" s="286">
        <v>0</v>
      </c>
      <c r="BE105" s="286">
        <v>0</v>
      </c>
      <c r="BF105" s="286">
        <v>0</v>
      </c>
      <c r="BG105" s="286">
        <v>0</v>
      </c>
      <c r="BH105" s="286">
        <v>0</v>
      </c>
      <c r="BI105" s="286">
        <v>0</v>
      </c>
      <c r="BJ105" s="274">
        <f t="shared" si="40"/>
        <v>0</v>
      </c>
      <c r="BK105" s="275">
        <f t="shared" si="29"/>
        <v>0</v>
      </c>
      <c r="BL105" s="279">
        <v>0</v>
      </c>
      <c r="BM105" s="280">
        <v>0</v>
      </c>
      <c r="BN105" s="286">
        <v>0</v>
      </c>
      <c r="BO105" s="286">
        <v>0</v>
      </c>
      <c r="BP105" s="286">
        <v>0</v>
      </c>
      <c r="BQ105" s="286">
        <v>0</v>
      </c>
      <c r="BR105" s="286">
        <v>0</v>
      </c>
      <c r="BS105" s="286">
        <v>0</v>
      </c>
      <c r="BT105" s="286">
        <v>0</v>
      </c>
      <c r="BU105" s="274">
        <f t="shared" si="41"/>
        <v>0</v>
      </c>
      <c r="BV105" s="276">
        <f t="shared" si="42"/>
        <v>0</v>
      </c>
      <c r="BW105" s="287">
        <v>0</v>
      </c>
      <c r="BX105" s="288">
        <v>0</v>
      </c>
      <c r="BY105" s="289">
        <v>0</v>
      </c>
      <c r="BZ105" s="289">
        <v>0</v>
      </c>
      <c r="CA105" s="289">
        <v>0</v>
      </c>
      <c r="CB105" s="289">
        <v>0</v>
      </c>
      <c r="CC105" s="289">
        <v>0</v>
      </c>
      <c r="CD105" s="289">
        <v>0</v>
      </c>
      <c r="CE105" s="289">
        <v>0</v>
      </c>
      <c r="CF105" s="274">
        <f t="shared" si="43"/>
        <v>0</v>
      </c>
      <c r="CG105" s="276">
        <f t="shared" si="44"/>
        <v>0</v>
      </c>
      <c r="CH105" s="279">
        <v>0</v>
      </c>
      <c r="CI105" s="280">
        <v>0</v>
      </c>
      <c r="CJ105" s="286">
        <v>0</v>
      </c>
      <c r="CK105" s="286">
        <v>0</v>
      </c>
      <c r="CL105" s="286">
        <v>0</v>
      </c>
      <c r="CM105" s="286">
        <v>0</v>
      </c>
      <c r="CN105" s="286">
        <v>0</v>
      </c>
      <c r="CO105" s="286">
        <v>0</v>
      </c>
      <c r="CP105" s="286">
        <v>0</v>
      </c>
      <c r="CQ105" s="274">
        <f t="shared" si="45"/>
        <v>0</v>
      </c>
      <c r="CR105" s="276">
        <f t="shared" si="46"/>
        <v>0</v>
      </c>
      <c r="CS105" s="284">
        <v>0</v>
      </c>
      <c r="CT105" s="280">
        <v>0</v>
      </c>
      <c r="CU105" s="286">
        <v>0</v>
      </c>
      <c r="CV105" s="286">
        <v>0</v>
      </c>
      <c r="CW105" s="286">
        <v>0</v>
      </c>
      <c r="CX105" s="286">
        <v>0</v>
      </c>
      <c r="CY105" s="286">
        <v>0</v>
      </c>
      <c r="CZ105" s="286">
        <v>0</v>
      </c>
      <c r="DA105" s="286">
        <v>0</v>
      </c>
      <c r="DB105" s="274">
        <f t="shared" si="47"/>
        <v>0</v>
      </c>
      <c r="DC105" s="275">
        <f t="shared" si="48"/>
        <v>0</v>
      </c>
      <c r="DD105" s="279">
        <v>0</v>
      </c>
      <c r="DE105" s="280">
        <v>0</v>
      </c>
      <c r="DF105" s="286">
        <v>0</v>
      </c>
      <c r="DG105" s="286">
        <v>0</v>
      </c>
      <c r="DH105" s="286">
        <v>0</v>
      </c>
      <c r="DI105" s="286">
        <v>0</v>
      </c>
      <c r="DJ105" s="286">
        <v>0</v>
      </c>
      <c r="DK105" s="286">
        <v>0</v>
      </c>
      <c r="DL105" s="286">
        <v>0</v>
      </c>
      <c r="DM105" s="274">
        <f t="shared" si="49"/>
        <v>0</v>
      </c>
      <c r="DN105" s="276">
        <f t="shared" si="50"/>
        <v>0</v>
      </c>
      <c r="DO105" s="279">
        <v>0</v>
      </c>
      <c r="DP105" s="280">
        <v>0</v>
      </c>
      <c r="DQ105" s="286">
        <v>0</v>
      </c>
      <c r="DR105" s="286">
        <v>0</v>
      </c>
      <c r="DS105" s="286">
        <v>0</v>
      </c>
      <c r="DT105" s="286">
        <v>0</v>
      </c>
      <c r="DU105" s="286">
        <v>0</v>
      </c>
      <c r="DV105" s="286">
        <v>0</v>
      </c>
      <c r="DW105" s="286">
        <v>0</v>
      </c>
      <c r="DX105" s="274">
        <f t="shared" si="51"/>
        <v>0</v>
      </c>
      <c r="DY105" s="276">
        <f t="shared" si="52"/>
        <v>0</v>
      </c>
      <c r="DZ105" s="279">
        <v>0</v>
      </c>
      <c r="EA105" s="280">
        <v>0</v>
      </c>
      <c r="EB105" s="286">
        <v>0</v>
      </c>
      <c r="EC105" s="286">
        <v>0</v>
      </c>
      <c r="ED105" s="286">
        <v>0</v>
      </c>
      <c r="EE105" s="286">
        <v>0</v>
      </c>
      <c r="EF105" s="286">
        <v>0</v>
      </c>
      <c r="EG105" s="286">
        <v>0</v>
      </c>
      <c r="EH105" s="286">
        <v>0</v>
      </c>
      <c r="EI105" s="274">
        <f t="shared" si="53"/>
        <v>0</v>
      </c>
      <c r="EJ105" s="275">
        <f t="shared" si="54"/>
        <v>0</v>
      </c>
      <c r="EK105" s="279">
        <v>0</v>
      </c>
      <c r="EL105" s="280">
        <v>0</v>
      </c>
      <c r="EM105" s="286">
        <v>0</v>
      </c>
      <c r="EN105" s="286">
        <v>0</v>
      </c>
      <c r="EO105" s="286">
        <v>0</v>
      </c>
      <c r="EP105" s="286">
        <v>0</v>
      </c>
      <c r="EQ105" s="286">
        <v>0</v>
      </c>
      <c r="ER105" s="286">
        <v>0</v>
      </c>
      <c r="ES105" s="286">
        <v>0</v>
      </c>
      <c r="ET105" s="274">
        <f t="shared" si="55"/>
        <v>0</v>
      </c>
      <c r="EU105" s="276">
        <f t="shared" si="56"/>
        <v>0</v>
      </c>
    </row>
    <row r="106" spans="1:151" ht="16.5" thickTop="1" thickBot="1" x14ac:dyDescent="0.3">
      <c r="A106" s="279">
        <v>95</v>
      </c>
      <c r="B106" s="280">
        <v>734971</v>
      </c>
      <c r="C106" s="281" t="s">
        <v>222</v>
      </c>
      <c r="D106" s="281" t="s">
        <v>223</v>
      </c>
      <c r="E106" s="282">
        <v>24.5</v>
      </c>
      <c r="F106" s="283">
        <v>49</v>
      </c>
      <c r="G106" s="268">
        <v>0</v>
      </c>
      <c r="H106" s="269">
        <v>0</v>
      </c>
      <c r="I106" s="269">
        <v>0</v>
      </c>
      <c r="J106" s="269">
        <v>0</v>
      </c>
      <c r="K106" s="268">
        <v>0</v>
      </c>
      <c r="L106" s="269">
        <v>0</v>
      </c>
      <c r="M106" s="269">
        <v>0</v>
      </c>
      <c r="N106" s="269">
        <v>0</v>
      </c>
      <c r="O106" s="269">
        <v>0</v>
      </c>
      <c r="P106" s="269">
        <f t="shared" si="30"/>
        <v>0</v>
      </c>
      <c r="Q106" s="270">
        <f t="shared" si="33"/>
        <v>0</v>
      </c>
      <c r="R106" s="270">
        <f t="shared" si="31"/>
        <v>0</v>
      </c>
      <c r="S106" s="271">
        <f t="shared" si="32"/>
        <v>0</v>
      </c>
      <c r="T106" s="284">
        <v>0</v>
      </c>
      <c r="U106" s="280">
        <v>0</v>
      </c>
      <c r="V106" s="285">
        <v>0</v>
      </c>
      <c r="W106" s="285">
        <v>0</v>
      </c>
      <c r="X106" s="285">
        <v>0</v>
      </c>
      <c r="Y106" s="285">
        <v>0</v>
      </c>
      <c r="Z106" s="286">
        <v>0</v>
      </c>
      <c r="AA106" s="286">
        <v>0</v>
      </c>
      <c r="AB106" s="286">
        <v>0</v>
      </c>
      <c r="AC106" s="274">
        <f t="shared" si="34"/>
        <v>0</v>
      </c>
      <c r="AD106" s="275">
        <f t="shared" si="35"/>
        <v>0</v>
      </c>
      <c r="AE106" s="279">
        <v>0</v>
      </c>
      <c r="AF106" s="280">
        <v>0</v>
      </c>
      <c r="AG106" s="286">
        <v>0</v>
      </c>
      <c r="AH106" s="286">
        <v>0</v>
      </c>
      <c r="AI106" s="286">
        <v>0</v>
      </c>
      <c r="AJ106" s="286">
        <v>0</v>
      </c>
      <c r="AK106" s="286">
        <v>0</v>
      </c>
      <c r="AL106" s="286">
        <v>0</v>
      </c>
      <c r="AM106" s="286">
        <v>0</v>
      </c>
      <c r="AN106" s="274">
        <f t="shared" si="36"/>
        <v>0</v>
      </c>
      <c r="AO106" s="276">
        <f t="shared" si="37"/>
        <v>0</v>
      </c>
      <c r="AP106" s="279">
        <v>0</v>
      </c>
      <c r="AQ106" s="280">
        <v>0</v>
      </c>
      <c r="AR106" s="286">
        <v>0</v>
      </c>
      <c r="AS106" s="286">
        <v>0</v>
      </c>
      <c r="AT106" s="286">
        <v>0</v>
      </c>
      <c r="AU106" s="286">
        <v>0</v>
      </c>
      <c r="AV106" s="286">
        <v>0</v>
      </c>
      <c r="AW106" s="286">
        <v>0</v>
      </c>
      <c r="AX106" s="286">
        <v>0</v>
      </c>
      <c r="AY106" s="274">
        <f t="shared" si="38"/>
        <v>0</v>
      </c>
      <c r="AZ106" s="276">
        <f t="shared" si="39"/>
        <v>0</v>
      </c>
      <c r="BA106" s="287">
        <v>0</v>
      </c>
      <c r="BB106" s="280">
        <v>0</v>
      </c>
      <c r="BC106" s="286">
        <v>0</v>
      </c>
      <c r="BD106" s="286">
        <v>0</v>
      </c>
      <c r="BE106" s="286">
        <v>0</v>
      </c>
      <c r="BF106" s="286">
        <v>0</v>
      </c>
      <c r="BG106" s="286">
        <v>0</v>
      </c>
      <c r="BH106" s="286">
        <v>0</v>
      </c>
      <c r="BI106" s="286">
        <v>0</v>
      </c>
      <c r="BJ106" s="274">
        <f t="shared" si="40"/>
        <v>0</v>
      </c>
      <c r="BK106" s="275">
        <f t="shared" si="29"/>
        <v>0</v>
      </c>
      <c r="BL106" s="279">
        <v>0</v>
      </c>
      <c r="BM106" s="280">
        <v>0</v>
      </c>
      <c r="BN106" s="286">
        <v>0</v>
      </c>
      <c r="BO106" s="286">
        <v>0</v>
      </c>
      <c r="BP106" s="286">
        <v>0</v>
      </c>
      <c r="BQ106" s="286">
        <v>0</v>
      </c>
      <c r="BR106" s="286">
        <v>0</v>
      </c>
      <c r="BS106" s="286">
        <v>0</v>
      </c>
      <c r="BT106" s="286">
        <v>0</v>
      </c>
      <c r="BU106" s="274">
        <f t="shared" si="41"/>
        <v>0</v>
      </c>
      <c r="BV106" s="276">
        <f t="shared" si="42"/>
        <v>0</v>
      </c>
      <c r="BW106" s="287">
        <v>0</v>
      </c>
      <c r="BX106" s="288">
        <v>0</v>
      </c>
      <c r="BY106" s="289">
        <v>0</v>
      </c>
      <c r="BZ106" s="289">
        <v>0</v>
      </c>
      <c r="CA106" s="289">
        <v>0</v>
      </c>
      <c r="CB106" s="289">
        <v>0</v>
      </c>
      <c r="CC106" s="289">
        <v>0</v>
      </c>
      <c r="CD106" s="289">
        <v>0</v>
      </c>
      <c r="CE106" s="289">
        <v>0</v>
      </c>
      <c r="CF106" s="274">
        <f t="shared" si="43"/>
        <v>0</v>
      </c>
      <c r="CG106" s="276">
        <f t="shared" si="44"/>
        <v>0</v>
      </c>
      <c r="CH106" s="279">
        <v>0</v>
      </c>
      <c r="CI106" s="280">
        <v>0</v>
      </c>
      <c r="CJ106" s="286">
        <v>0</v>
      </c>
      <c r="CK106" s="286">
        <v>0</v>
      </c>
      <c r="CL106" s="286">
        <v>0</v>
      </c>
      <c r="CM106" s="286">
        <v>0</v>
      </c>
      <c r="CN106" s="286">
        <v>0</v>
      </c>
      <c r="CO106" s="286">
        <v>0</v>
      </c>
      <c r="CP106" s="286">
        <v>0</v>
      </c>
      <c r="CQ106" s="274">
        <f t="shared" si="45"/>
        <v>0</v>
      </c>
      <c r="CR106" s="276">
        <f t="shared" si="46"/>
        <v>0</v>
      </c>
      <c r="CS106" s="284">
        <v>0</v>
      </c>
      <c r="CT106" s="280">
        <v>0</v>
      </c>
      <c r="CU106" s="286">
        <v>0</v>
      </c>
      <c r="CV106" s="286">
        <v>0</v>
      </c>
      <c r="CW106" s="286">
        <v>0</v>
      </c>
      <c r="CX106" s="286">
        <v>0</v>
      </c>
      <c r="CY106" s="286">
        <v>0</v>
      </c>
      <c r="CZ106" s="286">
        <v>0</v>
      </c>
      <c r="DA106" s="286">
        <v>0</v>
      </c>
      <c r="DB106" s="274">
        <f t="shared" si="47"/>
        <v>0</v>
      </c>
      <c r="DC106" s="275">
        <f t="shared" si="48"/>
        <v>0</v>
      </c>
      <c r="DD106" s="279">
        <v>0</v>
      </c>
      <c r="DE106" s="280">
        <v>0</v>
      </c>
      <c r="DF106" s="286">
        <v>0</v>
      </c>
      <c r="DG106" s="286">
        <v>0</v>
      </c>
      <c r="DH106" s="286">
        <v>0</v>
      </c>
      <c r="DI106" s="286">
        <v>0</v>
      </c>
      <c r="DJ106" s="286">
        <v>0</v>
      </c>
      <c r="DK106" s="286">
        <v>0</v>
      </c>
      <c r="DL106" s="286">
        <v>0</v>
      </c>
      <c r="DM106" s="274">
        <f t="shared" si="49"/>
        <v>0</v>
      </c>
      <c r="DN106" s="276">
        <f t="shared" si="50"/>
        <v>0</v>
      </c>
      <c r="DO106" s="279">
        <v>0</v>
      </c>
      <c r="DP106" s="280">
        <v>0</v>
      </c>
      <c r="DQ106" s="286">
        <v>0</v>
      </c>
      <c r="DR106" s="286">
        <v>0</v>
      </c>
      <c r="DS106" s="286">
        <v>0</v>
      </c>
      <c r="DT106" s="286">
        <v>0</v>
      </c>
      <c r="DU106" s="286">
        <v>0</v>
      </c>
      <c r="DV106" s="286">
        <v>0</v>
      </c>
      <c r="DW106" s="286">
        <v>0</v>
      </c>
      <c r="DX106" s="274">
        <f t="shared" si="51"/>
        <v>0</v>
      </c>
      <c r="DY106" s="276">
        <f t="shared" si="52"/>
        <v>0</v>
      </c>
      <c r="DZ106" s="279">
        <v>0</v>
      </c>
      <c r="EA106" s="280">
        <v>0</v>
      </c>
      <c r="EB106" s="286">
        <v>0</v>
      </c>
      <c r="EC106" s="286">
        <v>0</v>
      </c>
      <c r="ED106" s="286">
        <v>0</v>
      </c>
      <c r="EE106" s="286">
        <v>0</v>
      </c>
      <c r="EF106" s="286">
        <v>0</v>
      </c>
      <c r="EG106" s="286">
        <v>0</v>
      </c>
      <c r="EH106" s="286">
        <v>0</v>
      </c>
      <c r="EI106" s="274">
        <f t="shared" si="53"/>
        <v>0</v>
      </c>
      <c r="EJ106" s="275">
        <f t="shared" si="54"/>
        <v>0</v>
      </c>
      <c r="EK106" s="279">
        <v>0</v>
      </c>
      <c r="EL106" s="280">
        <v>0</v>
      </c>
      <c r="EM106" s="286">
        <v>0</v>
      </c>
      <c r="EN106" s="286">
        <v>0</v>
      </c>
      <c r="EO106" s="286">
        <v>0</v>
      </c>
      <c r="EP106" s="286">
        <v>0</v>
      </c>
      <c r="EQ106" s="286">
        <v>0</v>
      </c>
      <c r="ER106" s="286">
        <v>0</v>
      </c>
      <c r="ES106" s="286">
        <v>0</v>
      </c>
      <c r="ET106" s="274">
        <f t="shared" si="55"/>
        <v>0</v>
      </c>
      <c r="EU106" s="276">
        <f t="shared" si="56"/>
        <v>0</v>
      </c>
    </row>
    <row r="107" spans="1:151" ht="16.5" thickTop="1" thickBot="1" x14ac:dyDescent="0.3">
      <c r="A107" s="279">
        <v>96</v>
      </c>
      <c r="B107" s="280">
        <v>734973</v>
      </c>
      <c r="C107" s="281" t="s">
        <v>224</v>
      </c>
      <c r="D107" s="281" t="s">
        <v>225</v>
      </c>
      <c r="E107" s="282">
        <v>24.5</v>
      </c>
      <c r="F107" s="283">
        <v>49</v>
      </c>
      <c r="G107" s="268">
        <v>0</v>
      </c>
      <c r="H107" s="269">
        <v>0</v>
      </c>
      <c r="I107" s="269">
        <v>0</v>
      </c>
      <c r="J107" s="269">
        <v>0</v>
      </c>
      <c r="K107" s="268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f t="shared" si="30"/>
        <v>0</v>
      </c>
      <c r="Q107" s="270">
        <f t="shared" si="33"/>
        <v>0</v>
      </c>
      <c r="R107" s="270">
        <f t="shared" si="31"/>
        <v>0</v>
      </c>
      <c r="S107" s="271">
        <f t="shared" si="32"/>
        <v>0</v>
      </c>
      <c r="T107" s="284">
        <v>0</v>
      </c>
      <c r="U107" s="280">
        <v>0</v>
      </c>
      <c r="V107" s="285">
        <v>0</v>
      </c>
      <c r="W107" s="285">
        <v>0</v>
      </c>
      <c r="X107" s="285">
        <v>0</v>
      </c>
      <c r="Y107" s="285">
        <v>0</v>
      </c>
      <c r="Z107" s="286">
        <v>0</v>
      </c>
      <c r="AA107" s="286">
        <v>0</v>
      </c>
      <c r="AB107" s="286">
        <v>0</v>
      </c>
      <c r="AC107" s="274">
        <f t="shared" si="34"/>
        <v>0</v>
      </c>
      <c r="AD107" s="275">
        <f t="shared" si="35"/>
        <v>0</v>
      </c>
      <c r="AE107" s="279">
        <v>0</v>
      </c>
      <c r="AF107" s="280">
        <v>0</v>
      </c>
      <c r="AG107" s="286">
        <v>0</v>
      </c>
      <c r="AH107" s="286">
        <v>0</v>
      </c>
      <c r="AI107" s="286">
        <v>0</v>
      </c>
      <c r="AJ107" s="286">
        <v>0</v>
      </c>
      <c r="AK107" s="286">
        <v>0</v>
      </c>
      <c r="AL107" s="286">
        <v>0</v>
      </c>
      <c r="AM107" s="286">
        <v>0</v>
      </c>
      <c r="AN107" s="274">
        <f t="shared" si="36"/>
        <v>0</v>
      </c>
      <c r="AO107" s="276">
        <f t="shared" si="37"/>
        <v>0</v>
      </c>
      <c r="AP107" s="279">
        <v>0</v>
      </c>
      <c r="AQ107" s="280">
        <v>0</v>
      </c>
      <c r="AR107" s="286">
        <v>0</v>
      </c>
      <c r="AS107" s="286">
        <v>0</v>
      </c>
      <c r="AT107" s="286">
        <v>0</v>
      </c>
      <c r="AU107" s="286">
        <v>0</v>
      </c>
      <c r="AV107" s="286">
        <v>0</v>
      </c>
      <c r="AW107" s="286">
        <v>0</v>
      </c>
      <c r="AX107" s="286">
        <v>0</v>
      </c>
      <c r="AY107" s="274">
        <f t="shared" si="38"/>
        <v>0</v>
      </c>
      <c r="AZ107" s="276">
        <f t="shared" si="39"/>
        <v>0</v>
      </c>
      <c r="BA107" s="287">
        <v>0</v>
      </c>
      <c r="BB107" s="280">
        <v>0</v>
      </c>
      <c r="BC107" s="286">
        <v>0</v>
      </c>
      <c r="BD107" s="286">
        <v>0</v>
      </c>
      <c r="BE107" s="286">
        <v>0</v>
      </c>
      <c r="BF107" s="286">
        <v>0</v>
      </c>
      <c r="BG107" s="286">
        <v>0</v>
      </c>
      <c r="BH107" s="286">
        <v>0</v>
      </c>
      <c r="BI107" s="286">
        <v>0</v>
      </c>
      <c r="BJ107" s="274">
        <f t="shared" si="40"/>
        <v>0</v>
      </c>
      <c r="BK107" s="275">
        <f t="shared" si="29"/>
        <v>0</v>
      </c>
      <c r="BL107" s="279">
        <v>0</v>
      </c>
      <c r="BM107" s="280">
        <v>0</v>
      </c>
      <c r="BN107" s="286">
        <v>0</v>
      </c>
      <c r="BO107" s="286">
        <v>0</v>
      </c>
      <c r="BP107" s="286">
        <v>0</v>
      </c>
      <c r="BQ107" s="286">
        <v>0</v>
      </c>
      <c r="BR107" s="286">
        <v>0</v>
      </c>
      <c r="BS107" s="286">
        <v>0</v>
      </c>
      <c r="BT107" s="286">
        <v>0</v>
      </c>
      <c r="BU107" s="274">
        <f t="shared" si="41"/>
        <v>0</v>
      </c>
      <c r="BV107" s="276">
        <f t="shared" si="42"/>
        <v>0</v>
      </c>
      <c r="BW107" s="287">
        <v>0</v>
      </c>
      <c r="BX107" s="288">
        <v>0</v>
      </c>
      <c r="BY107" s="289">
        <v>0</v>
      </c>
      <c r="BZ107" s="289">
        <v>0</v>
      </c>
      <c r="CA107" s="289">
        <v>0</v>
      </c>
      <c r="CB107" s="289">
        <v>0</v>
      </c>
      <c r="CC107" s="289">
        <v>0</v>
      </c>
      <c r="CD107" s="289">
        <v>0</v>
      </c>
      <c r="CE107" s="289">
        <v>0</v>
      </c>
      <c r="CF107" s="274">
        <f t="shared" si="43"/>
        <v>0</v>
      </c>
      <c r="CG107" s="276">
        <f t="shared" si="44"/>
        <v>0</v>
      </c>
      <c r="CH107" s="279">
        <v>0</v>
      </c>
      <c r="CI107" s="280">
        <v>0</v>
      </c>
      <c r="CJ107" s="286">
        <v>0</v>
      </c>
      <c r="CK107" s="286">
        <v>0</v>
      </c>
      <c r="CL107" s="286">
        <v>0</v>
      </c>
      <c r="CM107" s="286">
        <v>0</v>
      </c>
      <c r="CN107" s="286">
        <v>0</v>
      </c>
      <c r="CO107" s="286">
        <v>0</v>
      </c>
      <c r="CP107" s="286">
        <v>0</v>
      </c>
      <c r="CQ107" s="274">
        <f t="shared" si="45"/>
        <v>0</v>
      </c>
      <c r="CR107" s="276">
        <f t="shared" si="46"/>
        <v>0</v>
      </c>
      <c r="CS107" s="284">
        <v>0</v>
      </c>
      <c r="CT107" s="280">
        <v>0</v>
      </c>
      <c r="CU107" s="286">
        <v>0</v>
      </c>
      <c r="CV107" s="286">
        <v>0</v>
      </c>
      <c r="CW107" s="286">
        <v>0</v>
      </c>
      <c r="CX107" s="286">
        <v>0</v>
      </c>
      <c r="CY107" s="286">
        <v>0</v>
      </c>
      <c r="CZ107" s="286">
        <v>0</v>
      </c>
      <c r="DA107" s="286">
        <v>0</v>
      </c>
      <c r="DB107" s="274">
        <f t="shared" si="47"/>
        <v>0</v>
      </c>
      <c r="DC107" s="275">
        <f t="shared" si="48"/>
        <v>0</v>
      </c>
      <c r="DD107" s="279">
        <v>0</v>
      </c>
      <c r="DE107" s="280">
        <v>0</v>
      </c>
      <c r="DF107" s="286">
        <v>0</v>
      </c>
      <c r="DG107" s="286">
        <v>0</v>
      </c>
      <c r="DH107" s="286">
        <v>0</v>
      </c>
      <c r="DI107" s="286">
        <v>0</v>
      </c>
      <c r="DJ107" s="286">
        <v>0</v>
      </c>
      <c r="DK107" s="286">
        <v>0</v>
      </c>
      <c r="DL107" s="286">
        <v>0</v>
      </c>
      <c r="DM107" s="274">
        <f t="shared" si="49"/>
        <v>0</v>
      </c>
      <c r="DN107" s="276">
        <f t="shared" si="50"/>
        <v>0</v>
      </c>
      <c r="DO107" s="279">
        <v>0</v>
      </c>
      <c r="DP107" s="280">
        <v>0</v>
      </c>
      <c r="DQ107" s="286">
        <v>0</v>
      </c>
      <c r="DR107" s="286">
        <v>0</v>
      </c>
      <c r="DS107" s="286">
        <v>0</v>
      </c>
      <c r="DT107" s="286">
        <v>0</v>
      </c>
      <c r="DU107" s="286">
        <v>0</v>
      </c>
      <c r="DV107" s="286">
        <v>0</v>
      </c>
      <c r="DW107" s="286">
        <v>0</v>
      </c>
      <c r="DX107" s="274">
        <f t="shared" si="51"/>
        <v>0</v>
      </c>
      <c r="DY107" s="276">
        <f t="shared" si="52"/>
        <v>0</v>
      </c>
      <c r="DZ107" s="279">
        <v>0</v>
      </c>
      <c r="EA107" s="280">
        <v>0</v>
      </c>
      <c r="EB107" s="286">
        <v>0</v>
      </c>
      <c r="EC107" s="286">
        <v>0</v>
      </c>
      <c r="ED107" s="286">
        <v>0</v>
      </c>
      <c r="EE107" s="286">
        <v>0</v>
      </c>
      <c r="EF107" s="286">
        <v>0</v>
      </c>
      <c r="EG107" s="286">
        <v>0</v>
      </c>
      <c r="EH107" s="286">
        <v>0</v>
      </c>
      <c r="EI107" s="274">
        <f t="shared" si="53"/>
        <v>0</v>
      </c>
      <c r="EJ107" s="275">
        <f t="shared" si="54"/>
        <v>0</v>
      </c>
      <c r="EK107" s="279">
        <v>0</v>
      </c>
      <c r="EL107" s="280">
        <v>0</v>
      </c>
      <c r="EM107" s="286">
        <v>0</v>
      </c>
      <c r="EN107" s="286">
        <v>0</v>
      </c>
      <c r="EO107" s="286">
        <v>0</v>
      </c>
      <c r="EP107" s="286">
        <v>0</v>
      </c>
      <c r="EQ107" s="286">
        <v>0</v>
      </c>
      <c r="ER107" s="286">
        <v>0</v>
      </c>
      <c r="ES107" s="286">
        <v>0</v>
      </c>
      <c r="ET107" s="274">
        <f t="shared" si="55"/>
        <v>0</v>
      </c>
      <c r="EU107" s="276">
        <f t="shared" si="56"/>
        <v>0</v>
      </c>
    </row>
    <row r="108" spans="1:151" ht="16.5" thickTop="1" thickBot="1" x14ac:dyDescent="0.3">
      <c r="A108" s="279">
        <v>97</v>
      </c>
      <c r="B108" s="280">
        <v>734975</v>
      </c>
      <c r="C108" s="281" t="s">
        <v>226</v>
      </c>
      <c r="D108" s="281" t="s">
        <v>227</v>
      </c>
      <c r="E108" s="282">
        <v>24.5</v>
      </c>
      <c r="F108" s="283">
        <v>49</v>
      </c>
      <c r="G108" s="268">
        <v>0</v>
      </c>
      <c r="H108" s="269">
        <v>0</v>
      </c>
      <c r="I108" s="269">
        <v>0</v>
      </c>
      <c r="J108" s="269">
        <v>0</v>
      </c>
      <c r="K108" s="268">
        <v>0</v>
      </c>
      <c r="L108" s="269">
        <v>0</v>
      </c>
      <c r="M108" s="269">
        <v>0</v>
      </c>
      <c r="N108" s="269">
        <v>0</v>
      </c>
      <c r="O108" s="269">
        <v>0</v>
      </c>
      <c r="P108" s="269">
        <f t="shared" si="30"/>
        <v>0</v>
      </c>
      <c r="Q108" s="270">
        <f t="shared" si="33"/>
        <v>0</v>
      </c>
      <c r="R108" s="270">
        <f t="shared" si="31"/>
        <v>0</v>
      </c>
      <c r="S108" s="271">
        <f t="shared" si="32"/>
        <v>0</v>
      </c>
      <c r="T108" s="284">
        <v>0</v>
      </c>
      <c r="U108" s="280">
        <v>0</v>
      </c>
      <c r="V108" s="285">
        <v>0</v>
      </c>
      <c r="W108" s="285">
        <v>0</v>
      </c>
      <c r="X108" s="285">
        <v>0</v>
      </c>
      <c r="Y108" s="285">
        <v>0</v>
      </c>
      <c r="Z108" s="286">
        <v>0</v>
      </c>
      <c r="AA108" s="286">
        <v>0</v>
      </c>
      <c r="AB108" s="286">
        <v>0</v>
      </c>
      <c r="AC108" s="274">
        <f t="shared" si="34"/>
        <v>0</v>
      </c>
      <c r="AD108" s="275">
        <f t="shared" si="35"/>
        <v>0</v>
      </c>
      <c r="AE108" s="279">
        <v>0</v>
      </c>
      <c r="AF108" s="280">
        <v>0</v>
      </c>
      <c r="AG108" s="286">
        <v>0</v>
      </c>
      <c r="AH108" s="286">
        <v>0</v>
      </c>
      <c r="AI108" s="286">
        <v>0</v>
      </c>
      <c r="AJ108" s="286">
        <v>0</v>
      </c>
      <c r="AK108" s="286">
        <v>0</v>
      </c>
      <c r="AL108" s="286">
        <v>0</v>
      </c>
      <c r="AM108" s="286">
        <v>0</v>
      </c>
      <c r="AN108" s="274">
        <f t="shared" si="36"/>
        <v>0</v>
      </c>
      <c r="AO108" s="276">
        <f t="shared" si="37"/>
        <v>0</v>
      </c>
      <c r="AP108" s="279">
        <v>0</v>
      </c>
      <c r="AQ108" s="280">
        <v>0</v>
      </c>
      <c r="AR108" s="286">
        <v>0</v>
      </c>
      <c r="AS108" s="286">
        <v>0</v>
      </c>
      <c r="AT108" s="286">
        <v>0</v>
      </c>
      <c r="AU108" s="286">
        <v>0</v>
      </c>
      <c r="AV108" s="286">
        <v>0</v>
      </c>
      <c r="AW108" s="286">
        <v>0</v>
      </c>
      <c r="AX108" s="286">
        <v>0</v>
      </c>
      <c r="AY108" s="274">
        <f t="shared" si="38"/>
        <v>0</v>
      </c>
      <c r="AZ108" s="276">
        <f t="shared" si="39"/>
        <v>0</v>
      </c>
      <c r="BA108" s="287">
        <v>0</v>
      </c>
      <c r="BB108" s="280">
        <v>0</v>
      </c>
      <c r="BC108" s="286">
        <v>0</v>
      </c>
      <c r="BD108" s="286">
        <v>0</v>
      </c>
      <c r="BE108" s="286">
        <v>0</v>
      </c>
      <c r="BF108" s="286">
        <v>0</v>
      </c>
      <c r="BG108" s="286">
        <v>0</v>
      </c>
      <c r="BH108" s="286">
        <v>0</v>
      </c>
      <c r="BI108" s="286">
        <v>0</v>
      </c>
      <c r="BJ108" s="274">
        <f t="shared" si="40"/>
        <v>0</v>
      </c>
      <c r="BK108" s="275">
        <f t="shared" ref="BK108:BK139" si="57">AVERAGE(BA108:BH108)</f>
        <v>0</v>
      </c>
      <c r="BL108" s="279">
        <v>0</v>
      </c>
      <c r="BM108" s="280">
        <v>0</v>
      </c>
      <c r="BN108" s="286">
        <v>0</v>
      </c>
      <c r="BO108" s="286">
        <v>0</v>
      </c>
      <c r="BP108" s="286">
        <v>0</v>
      </c>
      <c r="BQ108" s="286">
        <v>0</v>
      </c>
      <c r="BR108" s="286">
        <v>0</v>
      </c>
      <c r="BS108" s="286">
        <v>0</v>
      </c>
      <c r="BT108" s="286">
        <v>0</v>
      </c>
      <c r="BU108" s="274">
        <f t="shared" si="41"/>
        <v>0</v>
      </c>
      <c r="BV108" s="276">
        <f t="shared" si="42"/>
        <v>0</v>
      </c>
      <c r="BW108" s="287">
        <v>0</v>
      </c>
      <c r="BX108" s="288">
        <v>0</v>
      </c>
      <c r="BY108" s="289">
        <v>0</v>
      </c>
      <c r="BZ108" s="289">
        <v>0</v>
      </c>
      <c r="CA108" s="289">
        <v>0</v>
      </c>
      <c r="CB108" s="289">
        <v>0</v>
      </c>
      <c r="CC108" s="289">
        <v>0</v>
      </c>
      <c r="CD108" s="289">
        <v>0</v>
      </c>
      <c r="CE108" s="289">
        <v>0</v>
      </c>
      <c r="CF108" s="274">
        <f t="shared" si="43"/>
        <v>0</v>
      </c>
      <c r="CG108" s="276">
        <f t="shared" si="44"/>
        <v>0</v>
      </c>
      <c r="CH108" s="279">
        <v>0</v>
      </c>
      <c r="CI108" s="280">
        <v>0</v>
      </c>
      <c r="CJ108" s="286">
        <v>0</v>
      </c>
      <c r="CK108" s="286">
        <v>0</v>
      </c>
      <c r="CL108" s="286">
        <v>0</v>
      </c>
      <c r="CM108" s="286">
        <v>0</v>
      </c>
      <c r="CN108" s="286">
        <v>0</v>
      </c>
      <c r="CO108" s="286">
        <v>0</v>
      </c>
      <c r="CP108" s="286">
        <v>0</v>
      </c>
      <c r="CQ108" s="274">
        <f t="shared" si="45"/>
        <v>0</v>
      </c>
      <c r="CR108" s="276">
        <f t="shared" si="46"/>
        <v>0</v>
      </c>
      <c r="CS108" s="284">
        <v>0</v>
      </c>
      <c r="CT108" s="280">
        <v>0</v>
      </c>
      <c r="CU108" s="286">
        <v>0</v>
      </c>
      <c r="CV108" s="286">
        <v>0</v>
      </c>
      <c r="CW108" s="286">
        <v>0</v>
      </c>
      <c r="CX108" s="286">
        <v>0</v>
      </c>
      <c r="CY108" s="286">
        <v>0</v>
      </c>
      <c r="CZ108" s="286">
        <v>0</v>
      </c>
      <c r="DA108" s="286">
        <v>0</v>
      </c>
      <c r="DB108" s="274">
        <f t="shared" si="47"/>
        <v>0</v>
      </c>
      <c r="DC108" s="275">
        <f t="shared" si="48"/>
        <v>0</v>
      </c>
      <c r="DD108" s="279">
        <v>0</v>
      </c>
      <c r="DE108" s="280">
        <v>0</v>
      </c>
      <c r="DF108" s="286">
        <v>0</v>
      </c>
      <c r="DG108" s="286">
        <v>0</v>
      </c>
      <c r="DH108" s="286">
        <v>0</v>
      </c>
      <c r="DI108" s="286">
        <v>0</v>
      </c>
      <c r="DJ108" s="286">
        <v>0</v>
      </c>
      <c r="DK108" s="286">
        <v>0</v>
      </c>
      <c r="DL108" s="286">
        <v>0</v>
      </c>
      <c r="DM108" s="274">
        <f t="shared" si="49"/>
        <v>0</v>
      </c>
      <c r="DN108" s="276">
        <f t="shared" si="50"/>
        <v>0</v>
      </c>
      <c r="DO108" s="279">
        <v>0</v>
      </c>
      <c r="DP108" s="280">
        <v>0</v>
      </c>
      <c r="DQ108" s="286">
        <v>0</v>
      </c>
      <c r="DR108" s="286">
        <v>0</v>
      </c>
      <c r="DS108" s="286">
        <v>0</v>
      </c>
      <c r="DT108" s="286">
        <v>0</v>
      </c>
      <c r="DU108" s="286">
        <v>0</v>
      </c>
      <c r="DV108" s="286">
        <v>0</v>
      </c>
      <c r="DW108" s="286">
        <v>0</v>
      </c>
      <c r="DX108" s="274">
        <f t="shared" si="51"/>
        <v>0</v>
      </c>
      <c r="DY108" s="276">
        <f t="shared" si="52"/>
        <v>0</v>
      </c>
      <c r="DZ108" s="279">
        <v>0</v>
      </c>
      <c r="EA108" s="280">
        <v>0</v>
      </c>
      <c r="EB108" s="286">
        <v>0</v>
      </c>
      <c r="EC108" s="286">
        <v>0</v>
      </c>
      <c r="ED108" s="286">
        <v>0</v>
      </c>
      <c r="EE108" s="286">
        <v>0</v>
      </c>
      <c r="EF108" s="286">
        <v>0</v>
      </c>
      <c r="EG108" s="286">
        <v>0</v>
      </c>
      <c r="EH108" s="286">
        <v>0</v>
      </c>
      <c r="EI108" s="274">
        <f t="shared" si="53"/>
        <v>0</v>
      </c>
      <c r="EJ108" s="275">
        <f t="shared" si="54"/>
        <v>0</v>
      </c>
      <c r="EK108" s="279">
        <v>0</v>
      </c>
      <c r="EL108" s="280">
        <v>0</v>
      </c>
      <c r="EM108" s="286">
        <v>0</v>
      </c>
      <c r="EN108" s="286">
        <v>0</v>
      </c>
      <c r="EO108" s="286">
        <v>0</v>
      </c>
      <c r="EP108" s="286">
        <v>0</v>
      </c>
      <c r="EQ108" s="286">
        <v>0</v>
      </c>
      <c r="ER108" s="286">
        <v>0</v>
      </c>
      <c r="ES108" s="286">
        <v>0</v>
      </c>
      <c r="ET108" s="274">
        <f t="shared" si="55"/>
        <v>0</v>
      </c>
      <c r="EU108" s="276">
        <f t="shared" si="56"/>
        <v>0</v>
      </c>
    </row>
    <row r="109" spans="1:151" ht="16.5" thickTop="1" thickBot="1" x14ac:dyDescent="0.3">
      <c r="A109" s="279">
        <v>98</v>
      </c>
      <c r="B109" s="280">
        <v>734976</v>
      </c>
      <c r="C109" s="281" t="s">
        <v>228</v>
      </c>
      <c r="D109" s="281" t="s">
        <v>229</v>
      </c>
      <c r="E109" s="282">
        <v>39.5</v>
      </c>
      <c r="F109" s="283">
        <v>79</v>
      </c>
      <c r="G109" s="268">
        <v>0</v>
      </c>
      <c r="H109" s="269">
        <v>0</v>
      </c>
      <c r="I109" s="269">
        <v>0</v>
      </c>
      <c r="J109" s="269">
        <v>0</v>
      </c>
      <c r="K109" s="268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f t="shared" si="30"/>
        <v>0</v>
      </c>
      <c r="Q109" s="270">
        <f t="shared" si="33"/>
        <v>0</v>
      </c>
      <c r="R109" s="270">
        <f t="shared" si="31"/>
        <v>0</v>
      </c>
      <c r="S109" s="271">
        <f t="shared" si="32"/>
        <v>0</v>
      </c>
      <c r="T109" s="284">
        <v>0</v>
      </c>
      <c r="U109" s="280">
        <v>0</v>
      </c>
      <c r="V109" s="285">
        <v>0</v>
      </c>
      <c r="W109" s="285">
        <v>0</v>
      </c>
      <c r="X109" s="285">
        <v>0</v>
      </c>
      <c r="Y109" s="285">
        <v>0</v>
      </c>
      <c r="Z109" s="286">
        <v>0</v>
      </c>
      <c r="AA109" s="286">
        <v>0</v>
      </c>
      <c r="AB109" s="286">
        <v>0</v>
      </c>
      <c r="AC109" s="274">
        <f t="shared" si="34"/>
        <v>0</v>
      </c>
      <c r="AD109" s="275">
        <f t="shared" si="35"/>
        <v>0</v>
      </c>
      <c r="AE109" s="279">
        <v>0</v>
      </c>
      <c r="AF109" s="280">
        <v>0</v>
      </c>
      <c r="AG109" s="286">
        <v>0</v>
      </c>
      <c r="AH109" s="286">
        <v>0</v>
      </c>
      <c r="AI109" s="286">
        <v>0</v>
      </c>
      <c r="AJ109" s="286">
        <v>0</v>
      </c>
      <c r="AK109" s="286">
        <v>0</v>
      </c>
      <c r="AL109" s="286">
        <v>0</v>
      </c>
      <c r="AM109" s="286">
        <v>0</v>
      </c>
      <c r="AN109" s="274">
        <f t="shared" si="36"/>
        <v>0</v>
      </c>
      <c r="AO109" s="276">
        <f t="shared" si="37"/>
        <v>0</v>
      </c>
      <c r="AP109" s="279">
        <v>0</v>
      </c>
      <c r="AQ109" s="280">
        <v>0</v>
      </c>
      <c r="AR109" s="286">
        <v>0</v>
      </c>
      <c r="AS109" s="286">
        <v>0</v>
      </c>
      <c r="AT109" s="286">
        <v>0</v>
      </c>
      <c r="AU109" s="286">
        <v>0</v>
      </c>
      <c r="AV109" s="286">
        <v>0</v>
      </c>
      <c r="AW109" s="286">
        <v>0</v>
      </c>
      <c r="AX109" s="286">
        <v>0</v>
      </c>
      <c r="AY109" s="274">
        <f t="shared" si="38"/>
        <v>0</v>
      </c>
      <c r="AZ109" s="276">
        <f t="shared" si="39"/>
        <v>0</v>
      </c>
      <c r="BA109" s="287">
        <v>0</v>
      </c>
      <c r="BB109" s="280">
        <v>0</v>
      </c>
      <c r="BC109" s="286">
        <v>0</v>
      </c>
      <c r="BD109" s="286">
        <v>0</v>
      </c>
      <c r="BE109" s="286">
        <v>0</v>
      </c>
      <c r="BF109" s="286">
        <v>0</v>
      </c>
      <c r="BG109" s="286">
        <v>0</v>
      </c>
      <c r="BH109" s="286">
        <v>0</v>
      </c>
      <c r="BI109" s="286">
        <v>0</v>
      </c>
      <c r="BJ109" s="274">
        <f t="shared" si="40"/>
        <v>0</v>
      </c>
      <c r="BK109" s="275">
        <f t="shared" si="57"/>
        <v>0</v>
      </c>
      <c r="BL109" s="279">
        <v>0</v>
      </c>
      <c r="BM109" s="280">
        <v>0</v>
      </c>
      <c r="BN109" s="286">
        <v>0</v>
      </c>
      <c r="BO109" s="286">
        <v>0</v>
      </c>
      <c r="BP109" s="286">
        <v>0</v>
      </c>
      <c r="BQ109" s="286">
        <v>0</v>
      </c>
      <c r="BR109" s="286">
        <v>0</v>
      </c>
      <c r="BS109" s="286">
        <v>0</v>
      </c>
      <c r="BT109" s="286">
        <v>0</v>
      </c>
      <c r="BU109" s="274">
        <f t="shared" si="41"/>
        <v>0</v>
      </c>
      <c r="BV109" s="276">
        <f t="shared" si="42"/>
        <v>0</v>
      </c>
      <c r="BW109" s="287">
        <v>0</v>
      </c>
      <c r="BX109" s="288">
        <v>0</v>
      </c>
      <c r="BY109" s="289">
        <v>0</v>
      </c>
      <c r="BZ109" s="289">
        <v>0</v>
      </c>
      <c r="CA109" s="289">
        <v>0</v>
      </c>
      <c r="CB109" s="289">
        <v>0</v>
      </c>
      <c r="CC109" s="289">
        <v>0</v>
      </c>
      <c r="CD109" s="289">
        <v>0</v>
      </c>
      <c r="CE109" s="289">
        <v>0</v>
      </c>
      <c r="CF109" s="274">
        <f t="shared" si="43"/>
        <v>0</v>
      </c>
      <c r="CG109" s="276">
        <f t="shared" si="44"/>
        <v>0</v>
      </c>
      <c r="CH109" s="279">
        <v>0</v>
      </c>
      <c r="CI109" s="280">
        <v>0</v>
      </c>
      <c r="CJ109" s="286">
        <v>0</v>
      </c>
      <c r="CK109" s="286">
        <v>0</v>
      </c>
      <c r="CL109" s="286">
        <v>0</v>
      </c>
      <c r="CM109" s="286">
        <v>0</v>
      </c>
      <c r="CN109" s="286">
        <v>0</v>
      </c>
      <c r="CO109" s="286">
        <v>0</v>
      </c>
      <c r="CP109" s="286">
        <v>0</v>
      </c>
      <c r="CQ109" s="274">
        <f t="shared" si="45"/>
        <v>0</v>
      </c>
      <c r="CR109" s="276">
        <f t="shared" si="46"/>
        <v>0</v>
      </c>
      <c r="CS109" s="284">
        <v>0</v>
      </c>
      <c r="CT109" s="280">
        <v>0</v>
      </c>
      <c r="CU109" s="286">
        <v>0</v>
      </c>
      <c r="CV109" s="286">
        <v>0</v>
      </c>
      <c r="CW109" s="286">
        <v>0</v>
      </c>
      <c r="CX109" s="286">
        <v>0</v>
      </c>
      <c r="CY109" s="286">
        <v>0</v>
      </c>
      <c r="CZ109" s="286">
        <v>0</v>
      </c>
      <c r="DA109" s="286">
        <v>0</v>
      </c>
      <c r="DB109" s="274">
        <f t="shared" si="47"/>
        <v>0</v>
      </c>
      <c r="DC109" s="275">
        <f t="shared" si="48"/>
        <v>0</v>
      </c>
      <c r="DD109" s="279">
        <v>0</v>
      </c>
      <c r="DE109" s="280">
        <v>0</v>
      </c>
      <c r="DF109" s="286">
        <v>0</v>
      </c>
      <c r="DG109" s="286">
        <v>0</v>
      </c>
      <c r="DH109" s="286">
        <v>0</v>
      </c>
      <c r="DI109" s="286">
        <v>0</v>
      </c>
      <c r="DJ109" s="286">
        <v>0</v>
      </c>
      <c r="DK109" s="286">
        <v>0</v>
      </c>
      <c r="DL109" s="286">
        <v>0</v>
      </c>
      <c r="DM109" s="274">
        <f t="shared" si="49"/>
        <v>0</v>
      </c>
      <c r="DN109" s="276">
        <f t="shared" si="50"/>
        <v>0</v>
      </c>
      <c r="DO109" s="279">
        <v>0</v>
      </c>
      <c r="DP109" s="280">
        <v>0</v>
      </c>
      <c r="DQ109" s="286">
        <v>0</v>
      </c>
      <c r="DR109" s="286">
        <v>0</v>
      </c>
      <c r="DS109" s="286">
        <v>0</v>
      </c>
      <c r="DT109" s="286">
        <v>0</v>
      </c>
      <c r="DU109" s="286">
        <v>0</v>
      </c>
      <c r="DV109" s="286">
        <v>0</v>
      </c>
      <c r="DW109" s="286">
        <v>0</v>
      </c>
      <c r="DX109" s="274">
        <f t="shared" si="51"/>
        <v>0</v>
      </c>
      <c r="DY109" s="276">
        <f t="shared" si="52"/>
        <v>0</v>
      </c>
      <c r="DZ109" s="279">
        <v>0</v>
      </c>
      <c r="EA109" s="280">
        <v>0</v>
      </c>
      <c r="EB109" s="286">
        <v>0</v>
      </c>
      <c r="EC109" s="286">
        <v>0</v>
      </c>
      <c r="ED109" s="286">
        <v>0</v>
      </c>
      <c r="EE109" s="286">
        <v>0</v>
      </c>
      <c r="EF109" s="286">
        <v>0</v>
      </c>
      <c r="EG109" s="286">
        <v>0</v>
      </c>
      <c r="EH109" s="286">
        <v>0</v>
      </c>
      <c r="EI109" s="274">
        <f t="shared" si="53"/>
        <v>0</v>
      </c>
      <c r="EJ109" s="275">
        <f t="shared" si="54"/>
        <v>0</v>
      </c>
      <c r="EK109" s="279">
        <v>0</v>
      </c>
      <c r="EL109" s="280">
        <v>0</v>
      </c>
      <c r="EM109" s="286">
        <v>0</v>
      </c>
      <c r="EN109" s="286">
        <v>0</v>
      </c>
      <c r="EO109" s="286">
        <v>0</v>
      </c>
      <c r="EP109" s="286">
        <v>0</v>
      </c>
      <c r="EQ109" s="286">
        <v>0</v>
      </c>
      <c r="ER109" s="286">
        <v>0</v>
      </c>
      <c r="ES109" s="286">
        <v>0</v>
      </c>
      <c r="ET109" s="274">
        <f t="shared" si="55"/>
        <v>0</v>
      </c>
      <c r="EU109" s="276">
        <f t="shared" si="56"/>
        <v>0</v>
      </c>
    </row>
    <row r="110" spans="1:151" ht="16.5" thickTop="1" thickBot="1" x14ac:dyDescent="0.3">
      <c r="A110" s="279">
        <v>99</v>
      </c>
      <c r="B110" s="280">
        <v>734981</v>
      </c>
      <c r="C110" s="281" t="s">
        <v>230</v>
      </c>
      <c r="D110" s="281" t="s">
        <v>231</v>
      </c>
      <c r="E110" s="282">
        <v>39.5</v>
      </c>
      <c r="F110" s="283">
        <v>79</v>
      </c>
      <c r="G110" s="268">
        <v>0</v>
      </c>
      <c r="H110" s="269">
        <v>0</v>
      </c>
      <c r="I110" s="269">
        <v>0</v>
      </c>
      <c r="J110" s="269">
        <v>0</v>
      </c>
      <c r="K110" s="268">
        <v>0</v>
      </c>
      <c r="L110" s="269">
        <v>0</v>
      </c>
      <c r="M110" s="269">
        <v>0</v>
      </c>
      <c r="N110" s="269">
        <v>0</v>
      </c>
      <c r="O110" s="269">
        <v>0</v>
      </c>
      <c r="P110" s="269">
        <f t="shared" si="30"/>
        <v>0</v>
      </c>
      <c r="Q110" s="270">
        <f t="shared" si="33"/>
        <v>0</v>
      </c>
      <c r="R110" s="270">
        <f t="shared" si="31"/>
        <v>0</v>
      </c>
      <c r="S110" s="271">
        <f t="shared" si="32"/>
        <v>0</v>
      </c>
      <c r="T110" s="284">
        <v>0</v>
      </c>
      <c r="U110" s="280">
        <v>0</v>
      </c>
      <c r="V110" s="285">
        <v>0</v>
      </c>
      <c r="W110" s="285">
        <v>0</v>
      </c>
      <c r="X110" s="285">
        <v>0</v>
      </c>
      <c r="Y110" s="285">
        <v>0</v>
      </c>
      <c r="Z110" s="286">
        <v>0</v>
      </c>
      <c r="AA110" s="286">
        <v>0</v>
      </c>
      <c r="AB110" s="286">
        <v>0</v>
      </c>
      <c r="AC110" s="274">
        <f t="shared" si="34"/>
        <v>0</v>
      </c>
      <c r="AD110" s="275">
        <f t="shared" si="35"/>
        <v>0</v>
      </c>
      <c r="AE110" s="279">
        <v>0</v>
      </c>
      <c r="AF110" s="280">
        <v>0</v>
      </c>
      <c r="AG110" s="286">
        <v>0</v>
      </c>
      <c r="AH110" s="286">
        <v>0</v>
      </c>
      <c r="AI110" s="286">
        <v>0</v>
      </c>
      <c r="AJ110" s="286">
        <v>0</v>
      </c>
      <c r="AK110" s="286">
        <v>0</v>
      </c>
      <c r="AL110" s="286">
        <v>0</v>
      </c>
      <c r="AM110" s="286">
        <v>0</v>
      </c>
      <c r="AN110" s="274">
        <f t="shared" si="36"/>
        <v>0</v>
      </c>
      <c r="AO110" s="276">
        <f t="shared" si="37"/>
        <v>0</v>
      </c>
      <c r="AP110" s="279">
        <v>0</v>
      </c>
      <c r="AQ110" s="280">
        <v>0</v>
      </c>
      <c r="AR110" s="286">
        <v>0</v>
      </c>
      <c r="AS110" s="286">
        <v>0</v>
      </c>
      <c r="AT110" s="286">
        <v>0</v>
      </c>
      <c r="AU110" s="286">
        <v>0</v>
      </c>
      <c r="AV110" s="286">
        <v>0</v>
      </c>
      <c r="AW110" s="286">
        <v>0</v>
      </c>
      <c r="AX110" s="286">
        <v>0</v>
      </c>
      <c r="AY110" s="274">
        <f t="shared" si="38"/>
        <v>0</v>
      </c>
      <c r="AZ110" s="276">
        <f t="shared" si="39"/>
        <v>0</v>
      </c>
      <c r="BA110" s="287">
        <v>0</v>
      </c>
      <c r="BB110" s="280">
        <v>0</v>
      </c>
      <c r="BC110" s="286">
        <v>0</v>
      </c>
      <c r="BD110" s="286">
        <v>0</v>
      </c>
      <c r="BE110" s="286">
        <v>0</v>
      </c>
      <c r="BF110" s="286">
        <v>0</v>
      </c>
      <c r="BG110" s="286">
        <v>0</v>
      </c>
      <c r="BH110" s="286">
        <v>0</v>
      </c>
      <c r="BI110" s="286">
        <v>0</v>
      </c>
      <c r="BJ110" s="274">
        <f t="shared" si="40"/>
        <v>0</v>
      </c>
      <c r="BK110" s="275">
        <f t="shared" si="57"/>
        <v>0</v>
      </c>
      <c r="BL110" s="279">
        <v>0</v>
      </c>
      <c r="BM110" s="280">
        <v>0</v>
      </c>
      <c r="BN110" s="286">
        <v>0</v>
      </c>
      <c r="BO110" s="286">
        <v>0</v>
      </c>
      <c r="BP110" s="286">
        <v>0</v>
      </c>
      <c r="BQ110" s="286">
        <v>0</v>
      </c>
      <c r="BR110" s="286">
        <v>0</v>
      </c>
      <c r="BS110" s="286">
        <v>0</v>
      </c>
      <c r="BT110" s="286">
        <v>0</v>
      </c>
      <c r="BU110" s="274">
        <f t="shared" si="41"/>
        <v>0</v>
      </c>
      <c r="BV110" s="276">
        <f t="shared" si="42"/>
        <v>0</v>
      </c>
      <c r="BW110" s="287">
        <v>0</v>
      </c>
      <c r="BX110" s="288">
        <v>0</v>
      </c>
      <c r="BY110" s="289">
        <v>0</v>
      </c>
      <c r="BZ110" s="289">
        <v>0</v>
      </c>
      <c r="CA110" s="289">
        <v>0</v>
      </c>
      <c r="CB110" s="289">
        <v>0</v>
      </c>
      <c r="CC110" s="289">
        <v>0</v>
      </c>
      <c r="CD110" s="289">
        <v>0</v>
      </c>
      <c r="CE110" s="289">
        <v>0</v>
      </c>
      <c r="CF110" s="274">
        <f t="shared" si="43"/>
        <v>0</v>
      </c>
      <c r="CG110" s="276">
        <f t="shared" si="44"/>
        <v>0</v>
      </c>
      <c r="CH110" s="279">
        <v>0</v>
      </c>
      <c r="CI110" s="280">
        <v>0</v>
      </c>
      <c r="CJ110" s="286">
        <v>0</v>
      </c>
      <c r="CK110" s="286">
        <v>0</v>
      </c>
      <c r="CL110" s="286">
        <v>0</v>
      </c>
      <c r="CM110" s="286">
        <v>0</v>
      </c>
      <c r="CN110" s="286">
        <v>0</v>
      </c>
      <c r="CO110" s="286">
        <v>0</v>
      </c>
      <c r="CP110" s="286">
        <v>0</v>
      </c>
      <c r="CQ110" s="274">
        <f t="shared" si="45"/>
        <v>0</v>
      </c>
      <c r="CR110" s="276">
        <f t="shared" si="46"/>
        <v>0</v>
      </c>
      <c r="CS110" s="284">
        <v>0</v>
      </c>
      <c r="CT110" s="280">
        <v>0</v>
      </c>
      <c r="CU110" s="286">
        <v>0</v>
      </c>
      <c r="CV110" s="286">
        <v>0</v>
      </c>
      <c r="CW110" s="286">
        <v>0</v>
      </c>
      <c r="CX110" s="286">
        <v>0</v>
      </c>
      <c r="CY110" s="286">
        <v>0</v>
      </c>
      <c r="CZ110" s="286">
        <v>0</v>
      </c>
      <c r="DA110" s="286">
        <v>0</v>
      </c>
      <c r="DB110" s="274">
        <f t="shared" si="47"/>
        <v>0</v>
      </c>
      <c r="DC110" s="275">
        <f t="shared" si="48"/>
        <v>0</v>
      </c>
      <c r="DD110" s="279">
        <v>0</v>
      </c>
      <c r="DE110" s="280">
        <v>0</v>
      </c>
      <c r="DF110" s="286">
        <v>0</v>
      </c>
      <c r="DG110" s="286">
        <v>0</v>
      </c>
      <c r="DH110" s="286">
        <v>0</v>
      </c>
      <c r="DI110" s="286">
        <v>0</v>
      </c>
      <c r="DJ110" s="286">
        <v>0</v>
      </c>
      <c r="DK110" s="286">
        <v>0</v>
      </c>
      <c r="DL110" s="286">
        <v>0</v>
      </c>
      <c r="DM110" s="274">
        <f t="shared" si="49"/>
        <v>0</v>
      </c>
      <c r="DN110" s="276">
        <f t="shared" si="50"/>
        <v>0</v>
      </c>
      <c r="DO110" s="279">
        <v>0</v>
      </c>
      <c r="DP110" s="280">
        <v>0</v>
      </c>
      <c r="DQ110" s="286">
        <v>0</v>
      </c>
      <c r="DR110" s="286">
        <v>0</v>
      </c>
      <c r="DS110" s="286">
        <v>0</v>
      </c>
      <c r="DT110" s="286">
        <v>0</v>
      </c>
      <c r="DU110" s="286">
        <v>0</v>
      </c>
      <c r="DV110" s="286">
        <v>0</v>
      </c>
      <c r="DW110" s="286">
        <v>0</v>
      </c>
      <c r="DX110" s="274">
        <f t="shared" si="51"/>
        <v>0</v>
      </c>
      <c r="DY110" s="276">
        <f t="shared" si="52"/>
        <v>0</v>
      </c>
      <c r="DZ110" s="279">
        <v>0</v>
      </c>
      <c r="EA110" s="280">
        <v>0</v>
      </c>
      <c r="EB110" s="286">
        <v>0</v>
      </c>
      <c r="EC110" s="286">
        <v>0</v>
      </c>
      <c r="ED110" s="286">
        <v>0</v>
      </c>
      <c r="EE110" s="286">
        <v>0</v>
      </c>
      <c r="EF110" s="286">
        <v>0</v>
      </c>
      <c r="EG110" s="286">
        <v>0</v>
      </c>
      <c r="EH110" s="286">
        <v>0</v>
      </c>
      <c r="EI110" s="274">
        <f t="shared" si="53"/>
        <v>0</v>
      </c>
      <c r="EJ110" s="275">
        <f t="shared" si="54"/>
        <v>0</v>
      </c>
      <c r="EK110" s="279">
        <v>0</v>
      </c>
      <c r="EL110" s="280">
        <v>0</v>
      </c>
      <c r="EM110" s="286">
        <v>0</v>
      </c>
      <c r="EN110" s="286">
        <v>0</v>
      </c>
      <c r="EO110" s="286">
        <v>0</v>
      </c>
      <c r="EP110" s="286">
        <v>0</v>
      </c>
      <c r="EQ110" s="286">
        <v>0</v>
      </c>
      <c r="ER110" s="286">
        <v>0</v>
      </c>
      <c r="ES110" s="286">
        <v>0</v>
      </c>
      <c r="ET110" s="274">
        <f t="shared" si="55"/>
        <v>0</v>
      </c>
      <c r="EU110" s="276">
        <f t="shared" si="56"/>
        <v>0</v>
      </c>
    </row>
    <row r="111" spans="1:151" ht="16.5" thickTop="1" thickBot="1" x14ac:dyDescent="0.3">
      <c r="A111" s="279">
        <v>100</v>
      </c>
      <c r="B111" s="280">
        <v>735669</v>
      </c>
      <c r="C111" s="281" t="s">
        <v>232</v>
      </c>
      <c r="D111" s="281" t="s">
        <v>183</v>
      </c>
      <c r="E111" s="282">
        <v>24.5</v>
      </c>
      <c r="F111" s="283">
        <v>49</v>
      </c>
      <c r="G111" s="268">
        <v>0</v>
      </c>
      <c r="H111" s="269">
        <v>0</v>
      </c>
      <c r="I111" s="269">
        <v>0</v>
      </c>
      <c r="J111" s="269">
        <v>0</v>
      </c>
      <c r="K111" s="268">
        <v>0</v>
      </c>
      <c r="L111" s="269">
        <v>0</v>
      </c>
      <c r="M111" s="269">
        <v>0</v>
      </c>
      <c r="N111" s="269">
        <v>1</v>
      </c>
      <c r="O111" s="269">
        <v>2</v>
      </c>
      <c r="P111" s="269">
        <f t="shared" si="30"/>
        <v>3</v>
      </c>
      <c r="Q111" s="270">
        <f t="shared" si="33"/>
        <v>0</v>
      </c>
      <c r="R111" s="270">
        <f t="shared" si="31"/>
        <v>3</v>
      </c>
      <c r="S111" s="271">
        <f t="shared" si="32"/>
        <v>0.33333333333333331</v>
      </c>
      <c r="T111" s="284">
        <v>0</v>
      </c>
      <c r="U111" s="280">
        <v>0</v>
      </c>
      <c r="V111" s="285">
        <v>0</v>
      </c>
      <c r="W111" s="285">
        <v>0</v>
      </c>
      <c r="X111" s="285">
        <v>0</v>
      </c>
      <c r="Y111" s="285">
        <v>0</v>
      </c>
      <c r="Z111" s="286">
        <v>0</v>
      </c>
      <c r="AA111" s="286">
        <v>0</v>
      </c>
      <c r="AB111" s="286">
        <v>0</v>
      </c>
      <c r="AC111" s="274">
        <f t="shared" si="34"/>
        <v>0</v>
      </c>
      <c r="AD111" s="275">
        <f t="shared" si="35"/>
        <v>0</v>
      </c>
      <c r="AE111" s="279">
        <v>0</v>
      </c>
      <c r="AF111" s="280">
        <v>0</v>
      </c>
      <c r="AG111" s="286">
        <v>0</v>
      </c>
      <c r="AH111" s="286">
        <v>0</v>
      </c>
      <c r="AI111" s="286">
        <v>0</v>
      </c>
      <c r="AJ111" s="286">
        <v>0</v>
      </c>
      <c r="AK111" s="286">
        <v>0</v>
      </c>
      <c r="AL111" s="286">
        <v>0</v>
      </c>
      <c r="AM111" s="286">
        <v>0</v>
      </c>
      <c r="AN111" s="274">
        <f t="shared" si="36"/>
        <v>0</v>
      </c>
      <c r="AO111" s="276">
        <f t="shared" si="37"/>
        <v>0</v>
      </c>
      <c r="AP111" s="279">
        <v>0</v>
      </c>
      <c r="AQ111" s="280">
        <v>0</v>
      </c>
      <c r="AR111" s="286">
        <v>0</v>
      </c>
      <c r="AS111" s="286">
        <v>0</v>
      </c>
      <c r="AT111" s="286">
        <v>0</v>
      </c>
      <c r="AU111" s="286">
        <v>0</v>
      </c>
      <c r="AV111" s="286">
        <v>0</v>
      </c>
      <c r="AW111" s="286">
        <v>0</v>
      </c>
      <c r="AX111" s="286">
        <v>0</v>
      </c>
      <c r="AY111" s="274">
        <f t="shared" si="38"/>
        <v>0</v>
      </c>
      <c r="AZ111" s="276">
        <f t="shared" si="39"/>
        <v>0</v>
      </c>
      <c r="BA111" s="287">
        <v>0</v>
      </c>
      <c r="BB111" s="280">
        <v>0</v>
      </c>
      <c r="BC111" s="286">
        <v>0</v>
      </c>
      <c r="BD111" s="286">
        <v>0</v>
      </c>
      <c r="BE111" s="286">
        <v>0</v>
      </c>
      <c r="BF111" s="286">
        <v>0</v>
      </c>
      <c r="BG111" s="286">
        <v>0</v>
      </c>
      <c r="BH111" s="286">
        <v>1</v>
      </c>
      <c r="BI111" s="286">
        <v>0</v>
      </c>
      <c r="BJ111" s="274">
        <f t="shared" si="40"/>
        <v>1</v>
      </c>
      <c r="BK111" s="275">
        <f t="shared" si="57"/>
        <v>0.125</v>
      </c>
      <c r="BL111" s="279">
        <v>0</v>
      </c>
      <c r="BM111" s="280">
        <v>0</v>
      </c>
      <c r="BN111" s="286">
        <v>0</v>
      </c>
      <c r="BO111" s="286">
        <v>0</v>
      </c>
      <c r="BP111" s="286">
        <v>0</v>
      </c>
      <c r="BQ111" s="286">
        <v>0</v>
      </c>
      <c r="BR111" s="286">
        <v>0</v>
      </c>
      <c r="BS111" s="286">
        <v>0</v>
      </c>
      <c r="BT111" s="286">
        <v>0</v>
      </c>
      <c r="BU111" s="274">
        <f t="shared" si="41"/>
        <v>0</v>
      </c>
      <c r="BV111" s="276">
        <f t="shared" si="42"/>
        <v>0</v>
      </c>
      <c r="BW111" s="287">
        <v>0</v>
      </c>
      <c r="BX111" s="288">
        <v>0</v>
      </c>
      <c r="BY111" s="289">
        <v>0</v>
      </c>
      <c r="BZ111" s="289">
        <v>0</v>
      </c>
      <c r="CA111" s="289">
        <v>0</v>
      </c>
      <c r="CB111" s="289">
        <v>0</v>
      </c>
      <c r="CC111" s="289">
        <v>0</v>
      </c>
      <c r="CD111" s="289">
        <v>0</v>
      </c>
      <c r="CE111" s="289">
        <v>1</v>
      </c>
      <c r="CF111" s="274">
        <f t="shared" si="43"/>
        <v>1</v>
      </c>
      <c r="CG111" s="276">
        <f t="shared" si="44"/>
        <v>0.1111111111111111</v>
      </c>
      <c r="CH111" s="279">
        <v>0</v>
      </c>
      <c r="CI111" s="280">
        <v>0</v>
      </c>
      <c r="CJ111" s="286">
        <v>0</v>
      </c>
      <c r="CK111" s="286">
        <v>0</v>
      </c>
      <c r="CL111" s="286">
        <v>0</v>
      </c>
      <c r="CM111" s="286">
        <v>0</v>
      </c>
      <c r="CN111" s="286">
        <v>0</v>
      </c>
      <c r="CO111" s="286">
        <v>0</v>
      </c>
      <c r="CP111" s="286">
        <v>0</v>
      </c>
      <c r="CQ111" s="274">
        <f t="shared" si="45"/>
        <v>0</v>
      </c>
      <c r="CR111" s="276">
        <f t="shared" si="46"/>
        <v>0</v>
      </c>
      <c r="CS111" s="284">
        <v>0</v>
      </c>
      <c r="CT111" s="280">
        <v>0</v>
      </c>
      <c r="CU111" s="286">
        <v>0</v>
      </c>
      <c r="CV111" s="286">
        <v>0</v>
      </c>
      <c r="CW111" s="286">
        <v>0</v>
      </c>
      <c r="CX111" s="286">
        <v>0</v>
      </c>
      <c r="CY111" s="286">
        <v>0</v>
      </c>
      <c r="CZ111" s="286">
        <v>0</v>
      </c>
      <c r="DA111" s="286">
        <v>0</v>
      </c>
      <c r="DB111" s="274">
        <f t="shared" si="47"/>
        <v>0</v>
      </c>
      <c r="DC111" s="275">
        <f t="shared" si="48"/>
        <v>0</v>
      </c>
      <c r="DD111" s="279">
        <v>0</v>
      </c>
      <c r="DE111" s="280">
        <v>0</v>
      </c>
      <c r="DF111" s="286">
        <v>0</v>
      </c>
      <c r="DG111" s="286">
        <v>0</v>
      </c>
      <c r="DH111" s="286">
        <v>0</v>
      </c>
      <c r="DI111" s="286">
        <v>0</v>
      </c>
      <c r="DJ111" s="286">
        <v>0</v>
      </c>
      <c r="DK111" s="286">
        <v>0</v>
      </c>
      <c r="DL111" s="286">
        <v>1</v>
      </c>
      <c r="DM111" s="274">
        <f t="shared" si="49"/>
        <v>1</v>
      </c>
      <c r="DN111" s="276">
        <f t="shared" si="50"/>
        <v>0.1111111111111111</v>
      </c>
      <c r="DO111" s="279">
        <v>0</v>
      </c>
      <c r="DP111" s="280">
        <v>0</v>
      </c>
      <c r="DQ111" s="286">
        <v>0</v>
      </c>
      <c r="DR111" s="286">
        <v>0</v>
      </c>
      <c r="DS111" s="286">
        <v>0</v>
      </c>
      <c r="DT111" s="286">
        <v>0</v>
      </c>
      <c r="DU111" s="286">
        <v>0</v>
      </c>
      <c r="DV111" s="286">
        <v>0</v>
      </c>
      <c r="DW111" s="286">
        <v>0</v>
      </c>
      <c r="DX111" s="274">
        <f t="shared" si="51"/>
        <v>0</v>
      </c>
      <c r="DY111" s="276">
        <f t="shared" si="52"/>
        <v>0</v>
      </c>
      <c r="DZ111" s="279">
        <v>0</v>
      </c>
      <c r="EA111" s="280">
        <v>0</v>
      </c>
      <c r="EB111" s="286">
        <v>0</v>
      </c>
      <c r="EC111" s="286">
        <v>0</v>
      </c>
      <c r="ED111" s="286">
        <v>0</v>
      </c>
      <c r="EE111" s="286">
        <v>0</v>
      </c>
      <c r="EF111" s="286">
        <v>0</v>
      </c>
      <c r="EG111" s="286">
        <v>0</v>
      </c>
      <c r="EH111" s="286">
        <v>0</v>
      </c>
      <c r="EI111" s="274">
        <f t="shared" si="53"/>
        <v>0</v>
      </c>
      <c r="EJ111" s="275">
        <f t="shared" si="54"/>
        <v>0</v>
      </c>
      <c r="EK111" s="279">
        <v>0</v>
      </c>
      <c r="EL111" s="280">
        <v>0</v>
      </c>
      <c r="EM111" s="286">
        <v>0</v>
      </c>
      <c r="EN111" s="286">
        <v>0</v>
      </c>
      <c r="EO111" s="286">
        <v>0</v>
      </c>
      <c r="EP111" s="286">
        <v>0</v>
      </c>
      <c r="EQ111" s="286">
        <v>0</v>
      </c>
      <c r="ER111" s="286">
        <v>0</v>
      </c>
      <c r="ES111" s="286">
        <v>0</v>
      </c>
      <c r="ET111" s="274">
        <f t="shared" si="55"/>
        <v>0</v>
      </c>
      <c r="EU111" s="276">
        <f t="shared" si="56"/>
        <v>0</v>
      </c>
    </row>
    <row r="112" spans="1:151" ht="16.5" thickTop="1" thickBot="1" x14ac:dyDescent="0.3">
      <c r="A112" s="279">
        <v>101</v>
      </c>
      <c r="B112" s="280">
        <v>735670</v>
      </c>
      <c r="C112" s="281" t="s">
        <v>233</v>
      </c>
      <c r="D112" s="281" t="s">
        <v>234</v>
      </c>
      <c r="E112" s="282">
        <v>44.5</v>
      </c>
      <c r="F112" s="283">
        <v>99</v>
      </c>
      <c r="G112" s="268">
        <v>0</v>
      </c>
      <c r="H112" s="269">
        <v>1</v>
      </c>
      <c r="I112" s="269">
        <v>1</v>
      </c>
      <c r="J112" s="269">
        <v>1</v>
      </c>
      <c r="K112" s="268">
        <v>1</v>
      </c>
      <c r="L112" s="269">
        <v>2</v>
      </c>
      <c r="M112" s="269">
        <v>0</v>
      </c>
      <c r="N112" s="269">
        <v>2</v>
      </c>
      <c r="O112" s="269">
        <v>8</v>
      </c>
      <c r="P112" s="269">
        <f t="shared" si="30"/>
        <v>16</v>
      </c>
      <c r="Q112" s="270">
        <f t="shared" si="33"/>
        <v>4</v>
      </c>
      <c r="R112" s="270">
        <f t="shared" si="31"/>
        <v>12</v>
      </c>
      <c r="S112" s="271">
        <f t="shared" si="32"/>
        <v>1.7777777777777777</v>
      </c>
      <c r="T112" s="284">
        <v>0</v>
      </c>
      <c r="U112" s="280">
        <v>0</v>
      </c>
      <c r="V112" s="285">
        <v>0</v>
      </c>
      <c r="W112" s="285">
        <v>0</v>
      </c>
      <c r="X112" s="285">
        <v>0</v>
      </c>
      <c r="Y112" s="285">
        <v>0</v>
      </c>
      <c r="Z112" s="286">
        <v>0</v>
      </c>
      <c r="AA112" s="286">
        <v>0</v>
      </c>
      <c r="AB112" s="286">
        <v>0</v>
      </c>
      <c r="AC112" s="274">
        <f t="shared" si="34"/>
        <v>0</v>
      </c>
      <c r="AD112" s="275">
        <f t="shared" si="35"/>
        <v>0</v>
      </c>
      <c r="AE112" s="279">
        <v>0</v>
      </c>
      <c r="AF112" s="280">
        <v>0</v>
      </c>
      <c r="AG112" s="286">
        <v>1</v>
      </c>
      <c r="AH112" s="286">
        <v>0</v>
      </c>
      <c r="AI112" s="286">
        <v>1</v>
      </c>
      <c r="AJ112" s="286">
        <v>1</v>
      </c>
      <c r="AK112" s="286">
        <v>0</v>
      </c>
      <c r="AL112" s="286">
        <v>2</v>
      </c>
      <c r="AM112" s="286">
        <v>0</v>
      </c>
      <c r="AN112" s="274">
        <f t="shared" si="36"/>
        <v>5</v>
      </c>
      <c r="AO112" s="276">
        <f t="shared" si="37"/>
        <v>0.55555555555555558</v>
      </c>
      <c r="AP112" s="279">
        <v>0</v>
      </c>
      <c r="AQ112" s="280">
        <v>0</v>
      </c>
      <c r="AR112" s="286">
        <v>0</v>
      </c>
      <c r="AS112" s="286">
        <v>0</v>
      </c>
      <c r="AT112" s="286">
        <v>0</v>
      </c>
      <c r="AU112" s="286">
        <v>0</v>
      </c>
      <c r="AV112" s="286">
        <v>0</v>
      </c>
      <c r="AW112" s="286">
        <v>0</v>
      </c>
      <c r="AX112" s="286">
        <v>0</v>
      </c>
      <c r="AY112" s="274">
        <f t="shared" si="38"/>
        <v>0</v>
      </c>
      <c r="AZ112" s="276">
        <f t="shared" si="39"/>
        <v>0</v>
      </c>
      <c r="BA112" s="287">
        <v>0</v>
      </c>
      <c r="BB112" s="280">
        <v>0</v>
      </c>
      <c r="BC112" s="286">
        <v>0</v>
      </c>
      <c r="BD112" s="286">
        <v>0</v>
      </c>
      <c r="BE112" s="286">
        <v>0</v>
      </c>
      <c r="BF112" s="286">
        <v>0</v>
      </c>
      <c r="BG112" s="286">
        <v>0</v>
      </c>
      <c r="BH112" s="286">
        <v>0</v>
      </c>
      <c r="BI112" s="286">
        <v>0</v>
      </c>
      <c r="BJ112" s="274">
        <f t="shared" si="40"/>
        <v>0</v>
      </c>
      <c r="BK112" s="275">
        <f t="shared" si="57"/>
        <v>0</v>
      </c>
      <c r="BL112" s="279">
        <v>0</v>
      </c>
      <c r="BM112" s="280">
        <v>0</v>
      </c>
      <c r="BN112" s="286">
        <v>0</v>
      </c>
      <c r="BO112" s="286">
        <v>0</v>
      </c>
      <c r="BP112" s="286">
        <v>0</v>
      </c>
      <c r="BQ112" s="286">
        <v>0</v>
      </c>
      <c r="BR112" s="286">
        <v>0</v>
      </c>
      <c r="BS112" s="286">
        <v>0</v>
      </c>
      <c r="BT112" s="286">
        <v>0</v>
      </c>
      <c r="BU112" s="274">
        <f t="shared" si="41"/>
        <v>0</v>
      </c>
      <c r="BV112" s="276">
        <f t="shared" si="42"/>
        <v>0</v>
      </c>
      <c r="BW112" s="287">
        <v>0</v>
      </c>
      <c r="BX112" s="288">
        <v>0</v>
      </c>
      <c r="BY112" s="289">
        <v>0</v>
      </c>
      <c r="BZ112" s="289">
        <v>1</v>
      </c>
      <c r="CA112" s="289">
        <v>0</v>
      </c>
      <c r="CB112" s="289">
        <v>0</v>
      </c>
      <c r="CC112" s="289">
        <v>0</v>
      </c>
      <c r="CD112" s="289">
        <v>0</v>
      </c>
      <c r="CE112" s="289">
        <v>8</v>
      </c>
      <c r="CF112" s="274">
        <f t="shared" si="43"/>
        <v>9</v>
      </c>
      <c r="CG112" s="276">
        <f t="shared" si="44"/>
        <v>1</v>
      </c>
      <c r="CH112" s="279">
        <v>0</v>
      </c>
      <c r="CI112" s="280">
        <v>0</v>
      </c>
      <c r="CJ112" s="286">
        <v>0</v>
      </c>
      <c r="CK112" s="286">
        <v>0</v>
      </c>
      <c r="CL112" s="286">
        <v>0</v>
      </c>
      <c r="CM112" s="286">
        <v>0</v>
      </c>
      <c r="CN112" s="286">
        <v>0</v>
      </c>
      <c r="CO112" s="286">
        <v>0</v>
      </c>
      <c r="CP112" s="286">
        <v>0</v>
      </c>
      <c r="CQ112" s="274">
        <f t="shared" si="45"/>
        <v>0</v>
      </c>
      <c r="CR112" s="276">
        <f t="shared" si="46"/>
        <v>0</v>
      </c>
      <c r="CS112" s="284">
        <v>0</v>
      </c>
      <c r="CT112" s="280">
        <v>0</v>
      </c>
      <c r="CU112" s="286">
        <v>0</v>
      </c>
      <c r="CV112" s="286">
        <v>0</v>
      </c>
      <c r="CW112" s="286">
        <v>0</v>
      </c>
      <c r="CX112" s="286">
        <v>1</v>
      </c>
      <c r="CY112" s="286">
        <v>0</v>
      </c>
      <c r="CZ112" s="286">
        <v>0</v>
      </c>
      <c r="DA112" s="286">
        <v>0</v>
      </c>
      <c r="DB112" s="274">
        <f t="shared" si="47"/>
        <v>1</v>
      </c>
      <c r="DC112" s="275">
        <f t="shared" si="48"/>
        <v>0.1111111111111111</v>
      </c>
      <c r="DD112" s="279">
        <v>0</v>
      </c>
      <c r="DE112" s="280">
        <v>0</v>
      </c>
      <c r="DF112" s="286">
        <v>0</v>
      </c>
      <c r="DG112" s="286">
        <v>0</v>
      </c>
      <c r="DH112" s="286">
        <v>0</v>
      </c>
      <c r="DI112" s="286">
        <v>0</v>
      </c>
      <c r="DJ112" s="286">
        <v>0</v>
      </c>
      <c r="DK112" s="286">
        <v>0</v>
      </c>
      <c r="DL112" s="286">
        <v>0</v>
      </c>
      <c r="DM112" s="274">
        <f t="shared" si="49"/>
        <v>0</v>
      </c>
      <c r="DN112" s="276">
        <f t="shared" si="50"/>
        <v>0</v>
      </c>
      <c r="DO112" s="279">
        <v>0</v>
      </c>
      <c r="DP112" s="280">
        <v>0</v>
      </c>
      <c r="DQ112" s="286">
        <v>0</v>
      </c>
      <c r="DR112" s="286">
        <v>0</v>
      </c>
      <c r="DS112" s="286">
        <v>0</v>
      </c>
      <c r="DT112" s="286">
        <v>0</v>
      </c>
      <c r="DU112" s="286">
        <v>0</v>
      </c>
      <c r="DV112" s="286">
        <v>0</v>
      </c>
      <c r="DW112" s="286">
        <v>0</v>
      </c>
      <c r="DX112" s="274">
        <f t="shared" si="51"/>
        <v>0</v>
      </c>
      <c r="DY112" s="276">
        <f t="shared" si="52"/>
        <v>0</v>
      </c>
      <c r="DZ112" s="279">
        <v>0</v>
      </c>
      <c r="EA112" s="280">
        <v>1</v>
      </c>
      <c r="EB112" s="286">
        <v>0</v>
      </c>
      <c r="EC112" s="286">
        <v>0</v>
      </c>
      <c r="ED112" s="286">
        <v>0</v>
      </c>
      <c r="EE112" s="286">
        <v>0</v>
      </c>
      <c r="EF112" s="286">
        <v>0</v>
      </c>
      <c r="EG112" s="286">
        <v>0</v>
      </c>
      <c r="EH112" s="286">
        <v>0</v>
      </c>
      <c r="EI112" s="274">
        <f t="shared" si="53"/>
        <v>1</v>
      </c>
      <c r="EJ112" s="275">
        <f t="shared" si="54"/>
        <v>0.1111111111111111</v>
      </c>
      <c r="EK112" s="279">
        <v>0</v>
      </c>
      <c r="EL112" s="280">
        <v>0</v>
      </c>
      <c r="EM112" s="286">
        <v>0</v>
      </c>
      <c r="EN112" s="286">
        <v>0</v>
      </c>
      <c r="EO112" s="286">
        <v>0</v>
      </c>
      <c r="EP112" s="286">
        <v>0</v>
      </c>
      <c r="EQ112" s="286">
        <v>0</v>
      </c>
      <c r="ER112" s="286">
        <v>0</v>
      </c>
      <c r="ES112" s="286">
        <v>0</v>
      </c>
      <c r="ET112" s="274">
        <f t="shared" si="55"/>
        <v>0</v>
      </c>
      <c r="EU112" s="276">
        <f t="shared" si="56"/>
        <v>0</v>
      </c>
    </row>
    <row r="113" spans="1:151" ht="16.5" thickTop="1" thickBot="1" x14ac:dyDescent="0.3">
      <c r="A113" s="279">
        <v>102</v>
      </c>
      <c r="B113" s="280">
        <v>738068</v>
      </c>
      <c r="C113" s="281" t="s">
        <v>235</v>
      </c>
      <c r="D113" s="281" t="s">
        <v>236</v>
      </c>
      <c r="E113" s="282">
        <v>59.5</v>
      </c>
      <c r="F113" s="283">
        <v>129</v>
      </c>
      <c r="G113" s="268">
        <v>0</v>
      </c>
      <c r="H113" s="269">
        <v>0</v>
      </c>
      <c r="I113" s="269">
        <v>0</v>
      </c>
      <c r="J113" s="269">
        <v>0</v>
      </c>
      <c r="K113" s="268">
        <v>0</v>
      </c>
      <c r="L113" s="269">
        <v>0</v>
      </c>
      <c r="M113" s="269">
        <v>0</v>
      </c>
      <c r="N113" s="269">
        <v>0</v>
      </c>
      <c r="O113" s="269">
        <v>1</v>
      </c>
      <c r="P113" s="269">
        <f t="shared" si="30"/>
        <v>1</v>
      </c>
      <c r="Q113" s="270">
        <f t="shared" si="33"/>
        <v>0</v>
      </c>
      <c r="R113" s="270">
        <f t="shared" si="31"/>
        <v>1</v>
      </c>
      <c r="S113" s="271">
        <f t="shared" si="32"/>
        <v>0.1111111111111111</v>
      </c>
      <c r="T113" s="284">
        <v>0</v>
      </c>
      <c r="U113" s="280">
        <v>0</v>
      </c>
      <c r="V113" s="285">
        <v>0</v>
      </c>
      <c r="W113" s="285">
        <v>0</v>
      </c>
      <c r="X113" s="285">
        <v>0</v>
      </c>
      <c r="Y113" s="285">
        <v>0</v>
      </c>
      <c r="Z113" s="286">
        <v>0</v>
      </c>
      <c r="AA113" s="286">
        <v>0</v>
      </c>
      <c r="AB113" s="286">
        <v>0</v>
      </c>
      <c r="AC113" s="274">
        <f t="shared" si="34"/>
        <v>0</v>
      </c>
      <c r="AD113" s="275">
        <f t="shared" si="35"/>
        <v>0</v>
      </c>
      <c r="AE113" s="279">
        <v>0</v>
      </c>
      <c r="AF113" s="280">
        <v>0</v>
      </c>
      <c r="AG113" s="286">
        <v>0</v>
      </c>
      <c r="AH113" s="286">
        <v>0</v>
      </c>
      <c r="AI113" s="286">
        <v>0</v>
      </c>
      <c r="AJ113" s="286">
        <v>0</v>
      </c>
      <c r="AK113" s="286">
        <v>0</v>
      </c>
      <c r="AL113" s="286">
        <v>0</v>
      </c>
      <c r="AM113" s="286">
        <v>0</v>
      </c>
      <c r="AN113" s="274">
        <f t="shared" si="36"/>
        <v>0</v>
      </c>
      <c r="AO113" s="276">
        <f t="shared" si="37"/>
        <v>0</v>
      </c>
      <c r="AP113" s="279">
        <v>0</v>
      </c>
      <c r="AQ113" s="280">
        <v>0</v>
      </c>
      <c r="AR113" s="286">
        <v>0</v>
      </c>
      <c r="AS113" s="286">
        <v>0</v>
      </c>
      <c r="AT113" s="286">
        <v>0</v>
      </c>
      <c r="AU113" s="286">
        <v>0</v>
      </c>
      <c r="AV113" s="286">
        <v>0</v>
      </c>
      <c r="AW113" s="286">
        <v>0</v>
      </c>
      <c r="AX113" s="286">
        <v>0</v>
      </c>
      <c r="AY113" s="274">
        <f t="shared" si="38"/>
        <v>0</v>
      </c>
      <c r="AZ113" s="276">
        <f t="shared" si="39"/>
        <v>0</v>
      </c>
      <c r="BA113" s="287">
        <v>0</v>
      </c>
      <c r="BB113" s="280">
        <v>0</v>
      </c>
      <c r="BC113" s="286">
        <v>0</v>
      </c>
      <c r="BD113" s="286">
        <v>0</v>
      </c>
      <c r="BE113" s="286">
        <v>0</v>
      </c>
      <c r="BF113" s="286">
        <v>0</v>
      </c>
      <c r="BG113" s="286">
        <v>0</v>
      </c>
      <c r="BH113" s="286">
        <v>0</v>
      </c>
      <c r="BI113" s="286">
        <v>0</v>
      </c>
      <c r="BJ113" s="274">
        <f t="shared" si="40"/>
        <v>0</v>
      </c>
      <c r="BK113" s="275">
        <f t="shared" si="57"/>
        <v>0</v>
      </c>
      <c r="BL113" s="279">
        <v>0</v>
      </c>
      <c r="BM113" s="280">
        <v>0</v>
      </c>
      <c r="BN113" s="286">
        <v>0</v>
      </c>
      <c r="BO113" s="286">
        <v>0</v>
      </c>
      <c r="BP113" s="286">
        <v>0</v>
      </c>
      <c r="BQ113" s="286">
        <v>0</v>
      </c>
      <c r="BR113" s="286">
        <v>0</v>
      </c>
      <c r="BS113" s="286">
        <v>0</v>
      </c>
      <c r="BT113" s="286">
        <v>0</v>
      </c>
      <c r="BU113" s="274">
        <f t="shared" si="41"/>
        <v>0</v>
      </c>
      <c r="BV113" s="276">
        <f t="shared" si="42"/>
        <v>0</v>
      </c>
      <c r="BW113" s="287">
        <v>0</v>
      </c>
      <c r="BX113" s="288">
        <v>0</v>
      </c>
      <c r="BY113" s="289">
        <v>0</v>
      </c>
      <c r="BZ113" s="289">
        <v>0</v>
      </c>
      <c r="CA113" s="289">
        <v>0</v>
      </c>
      <c r="CB113" s="289">
        <v>0</v>
      </c>
      <c r="CC113" s="289">
        <v>0</v>
      </c>
      <c r="CD113" s="289">
        <v>0</v>
      </c>
      <c r="CE113" s="289">
        <v>1</v>
      </c>
      <c r="CF113" s="274">
        <f t="shared" si="43"/>
        <v>1</v>
      </c>
      <c r="CG113" s="276">
        <f t="shared" si="44"/>
        <v>0.1111111111111111</v>
      </c>
      <c r="CH113" s="279">
        <v>0</v>
      </c>
      <c r="CI113" s="280">
        <v>0</v>
      </c>
      <c r="CJ113" s="286">
        <v>0</v>
      </c>
      <c r="CK113" s="286">
        <v>0</v>
      </c>
      <c r="CL113" s="286">
        <v>0</v>
      </c>
      <c r="CM113" s="286">
        <v>0</v>
      </c>
      <c r="CN113" s="286">
        <v>0</v>
      </c>
      <c r="CO113" s="286">
        <v>0</v>
      </c>
      <c r="CP113" s="286">
        <v>0</v>
      </c>
      <c r="CQ113" s="274">
        <f t="shared" si="45"/>
        <v>0</v>
      </c>
      <c r="CR113" s="276">
        <f t="shared" si="46"/>
        <v>0</v>
      </c>
      <c r="CS113" s="284">
        <v>0</v>
      </c>
      <c r="CT113" s="280">
        <v>0</v>
      </c>
      <c r="CU113" s="286">
        <v>0</v>
      </c>
      <c r="CV113" s="286">
        <v>0</v>
      </c>
      <c r="CW113" s="286">
        <v>0</v>
      </c>
      <c r="CX113" s="286">
        <v>0</v>
      </c>
      <c r="CY113" s="286">
        <v>0</v>
      </c>
      <c r="CZ113" s="286">
        <v>0</v>
      </c>
      <c r="DA113" s="286">
        <v>0</v>
      </c>
      <c r="DB113" s="274">
        <f t="shared" si="47"/>
        <v>0</v>
      </c>
      <c r="DC113" s="275">
        <f t="shared" si="48"/>
        <v>0</v>
      </c>
      <c r="DD113" s="279">
        <v>0</v>
      </c>
      <c r="DE113" s="280">
        <v>0</v>
      </c>
      <c r="DF113" s="286">
        <v>0</v>
      </c>
      <c r="DG113" s="286">
        <v>0</v>
      </c>
      <c r="DH113" s="286">
        <v>0</v>
      </c>
      <c r="DI113" s="286">
        <v>0</v>
      </c>
      <c r="DJ113" s="286">
        <v>0</v>
      </c>
      <c r="DK113" s="286">
        <v>0</v>
      </c>
      <c r="DL113" s="286">
        <v>0</v>
      </c>
      <c r="DM113" s="274">
        <f t="shared" si="49"/>
        <v>0</v>
      </c>
      <c r="DN113" s="276">
        <f t="shared" si="50"/>
        <v>0</v>
      </c>
      <c r="DO113" s="279">
        <v>0</v>
      </c>
      <c r="DP113" s="280">
        <v>0</v>
      </c>
      <c r="DQ113" s="286">
        <v>0</v>
      </c>
      <c r="DR113" s="286">
        <v>0</v>
      </c>
      <c r="DS113" s="286">
        <v>0</v>
      </c>
      <c r="DT113" s="286">
        <v>0</v>
      </c>
      <c r="DU113" s="286">
        <v>0</v>
      </c>
      <c r="DV113" s="286">
        <v>0</v>
      </c>
      <c r="DW113" s="286">
        <v>0</v>
      </c>
      <c r="DX113" s="274">
        <f t="shared" si="51"/>
        <v>0</v>
      </c>
      <c r="DY113" s="276">
        <f t="shared" si="52"/>
        <v>0</v>
      </c>
      <c r="DZ113" s="279">
        <v>0</v>
      </c>
      <c r="EA113" s="280">
        <v>0</v>
      </c>
      <c r="EB113" s="286">
        <v>0</v>
      </c>
      <c r="EC113" s="286">
        <v>0</v>
      </c>
      <c r="ED113" s="286">
        <v>0</v>
      </c>
      <c r="EE113" s="286">
        <v>0</v>
      </c>
      <c r="EF113" s="286">
        <v>0</v>
      </c>
      <c r="EG113" s="286">
        <v>0</v>
      </c>
      <c r="EH113" s="286">
        <v>0</v>
      </c>
      <c r="EI113" s="274">
        <f t="shared" si="53"/>
        <v>0</v>
      </c>
      <c r="EJ113" s="275">
        <f t="shared" si="54"/>
        <v>0</v>
      </c>
      <c r="EK113" s="279">
        <v>0</v>
      </c>
      <c r="EL113" s="280">
        <v>0</v>
      </c>
      <c r="EM113" s="286">
        <v>0</v>
      </c>
      <c r="EN113" s="286">
        <v>0</v>
      </c>
      <c r="EO113" s="286">
        <v>0</v>
      </c>
      <c r="EP113" s="286">
        <v>0</v>
      </c>
      <c r="EQ113" s="286">
        <v>0</v>
      </c>
      <c r="ER113" s="286">
        <v>0</v>
      </c>
      <c r="ES113" s="286">
        <v>0</v>
      </c>
      <c r="ET113" s="274">
        <f t="shared" si="55"/>
        <v>0</v>
      </c>
      <c r="EU113" s="276">
        <f t="shared" si="56"/>
        <v>0</v>
      </c>
    </row>
    <row r="114" spans="1:151" ht="16.5" thickTop="1" thickBot="1" x14ac:dyDescent="0.3">
      <c r="A114" s="279">
        <v>103</v>
      </c>
      <c r="B114" s="280">
        <v>738069</v>
      </c>
      <c r="C114" s="281" t="s">
        <v>237</v>
      </c>
      <c r="D114" s="281" t="s">
        <v>238</v>
      </c>
      <c r="E114" s="282">
        <v>59.5</v>
      </c>
      <c r="F114" s="283">
        <v>129</v>
      </c>
      <c r="G114" s="268">
        <v>0</v>
      </c>
      <c r="H114" s="269">
        <v>0</v>
      </c>
      <c r="I114" s="269">
        <v>0</v>
      </c>
      <c r="J114" s="269">
        <v>0</v>
      </c>
      <c r="K114" s="268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f t="shared" si="30"/>
        <v>0</v>
      </c>
      <c r="Q114" s="270">
        <f t="shared" si="33"/>
        <v>0</v>
      </c>
      <c r="R114" s="270">
        <f t="shared" si="31"/>
        <v>0</v>
      </c>
      <c r="S114" s="271">
        <f t="shared" si="32"/>
        <v>0</v>
      </c>
      <c r="T114" s="284">
        <v>0</v>
      </c>
      <c r="U114" s="280">
        <v>0</v>
      </c>
      <c r="V114" s="285">
        <v>0</v>
      </c>
      <c r="W114" s="285">
        <v>0</v>
      </c>
      <c r="X114" s="285">
        <v>0</v>
      </c>
      <c r="Y114" s="285">
        <v>0</v>
      </c>
      <c r="Z114" s="286">
        <v>0</v>
      </c>
      <c r="AA114" s="286">
        <v>0</v>
      </c>
      <c r="AB114" s="286">
        <v>0</v>
      </c>
      <c r="AC114" s="274">
        <f t="shared" si="34"/>
        <v>0</v>
      </c>
      <c r="AD114" s="275">
        <f t="shared" si="35"/>
        <v>0</v>
      </c>
      <c r="AE114" s="279">
        <v>0</v>
      </c>
      <c r="AF114" s="280">
        <v>0</v>
      </c>
      <c r="AG114" s="286">
        <v>0</v>
      </c>
      <c r="AH114" s="286">
        <v>0</v>
      </c>
      <c r="AI114" s="286">
        <v>0</v>
      </c>
      <c r="AJ114" s="286">
        <v>0</v>
      </c>
      <c r="AK114" s="286">
        <v>0</v>
      </c>
      <c r="AL114" s="286">
        <v>0</v>
      </c>
      <c r="AM114" s="286">
        <v>0</v>
      </c>
      <c r="AN114" s="274">
        <f t="shared" si="36"/>
        <v>0</v>
      </c>
      <c r="AO114" s="276">
        <f t="shared" si="37"/>
        <v>0</v>
      </c>
      <c r="AP114" s="279">
        <v>0</v>
      </c>
      <c r="AQ114" s="280">
        <v>0</v>
      </c>
      <c r="AR114" s="286">
        <v>0</v>
      </c>
      <c r="AS114" s="286">
        <v>0</v>
      </c>
      <c r="AT114" s="286">
        <v>0</v>
      </c>
      <c r="AU114" s="286">
        <v>0</v>
      </c>
      <c r="AV114" s="286">
        <v>0</v>
      </c>
      <c r="AW114" s="286">
        <v>0</v>
      </c>
      <c r="AX114" s="286">
        <v>0</v>
      </c>
      <c r="AY114" s="274">
        <f t="shared" si="38"/>
        <v>0</v>
      </c>
      <c r="AZ114" s="276">
        <f t="shared" si="39"/>
        <v>0</v>
      </c>
      <c r="BA114" s="287">
        <v>0</v>
      </c>
      <c r="BB114" s="280">
        <v>0</v>
      </c>
      <c r="BC114" s="286">
        <v>0</v>
      </c>
      <c r="BD114" s="286">
        <v>0</v>
      </c>
      <c r="BE114" s="286">
        <v>0</v>
      </c>
      <c r="BF114" s="286">
        <v>0</v>
      </c>
      <c r="BG114" s="286">
        <v>0</v>
      </c>
      <c r="BH114" s="286">
        <v>0</v>
      </c>
      <c r="BI114" s="286">
        <v>0</v>
      </c>
      <c r="BJ114" s="274">
        <f t="shared" si="40"/>
        <v>0</v>
      </c>
      <c r="BK114" s="275">
        <f t="shared" si="57"/>
        <v>0</v>
      </c>
      <c r="BL114" s="279">
        <v>0</v>
      </c>
      <c r="BM114" s="280">
        <v>0</v>
      </c>
      <c r="BN114" s="286">
        <v>0</v>
      </c>
      <c r="BO114" s="286">
        <v>0</v>
      </c>
      <c r="BP114" s="286">
        <v>0</v>
      </c>
      <c r="BQ114" s="286">
        <v>0</v>
      </c>
      <c r="BR114" s="286">
        <v>0</v>
      </c>
      <c r="BS114" s="286">
        <v>0</v>
      </c>
      <c r="BT114" s="286">
        <v>0</v>
      </c>
      <c r="BU114" s="274">
        <f t="shared" si="41"/>
        <v>0</v>
      </c>
      <c r="BV114" s="276">
        <f t="shared" si="42"/>
        <v>0</v>
      </c>
      <c r="BW114" s="287">
        <v>0</v>
      </c>
      <c r="BX114" s="288">
        <v>0</v>
      </c>
      <c r="BY114" s="289">
        <v>0</v>
      </c>
      <c r="BZ114" s="289">
        <v>0</v>
      </c>
      <c r="CA114" s="289">
        <v>0</v>
      </c>
      <c r="CB114" s="289">
        <v>0</v>
      </c>
      <c r="CC114" s="289">
        <v>0</v>
      </c>
      <c r="CD114" s="289">
        <v>0</v>
      </c>
      <c r="CE114" s="289">
        <v>0</v>
      </c>
      <c r="CF114" s="274">
        <f t="shared" si="43"/>
        <v>0</v>
      </c>
      <c r="CG114" s="276">
        <f t="shared" si="44"/>
        <v>0</v>
      </c>
      <c r="CH114" s="279">
        <v>0</v>
      </c>
      <c r="CI114" s="280">
        <v>0</v>
      </c>
      <c r="CJ114" s="286">
        <v>0</v>
      </c>
      <c r="CK114" s="286">
        <v>0</v>
      </c>
      <c r="CL114" s="286">
        <v>0</v>
      </c>
      <c r="CM114" s="286">
        <v>0</v>
      </c>
      <c r="CN114" s="286">
        <v>0</v>
      </c>
      <c r="CO114" s="286">
        <v>0</v>
      </c>
      <c r="CP114" s="286">
        <v>0</v>
      </c>
      <c r="CQ114" s="274">
        <f t="shared" si="45"/>
        <v>0</v>
      </c>
      <c r="CR114" s="276">
        <f t="shared" si="46"/>
        <v>0</v>
      </c>
      <c r="CS114" s="284">
        <v>0</v>
      </c>
      <c r="CT114" s="280">
        <v>0</v>
      </c>
      <c r="CU114" s="286">
        <v>0</v>
      </c>
      <c r="CV114" s="286">
        <v>0</v>
      </c>
      <c r="CW114" s="286">
        <v>0</v>
      </c>
      <c r="CX114" s="286">
        <v>0</v>
      </c>
      <c r="CY114" s="286">
        <v>0</v>
      </c>
      <c r="CZ114" s="286">
        <v>0</v>
      </c>
      <c r="DA114" s="286">
        <v>0</v>
      </c>
      <c r="DB114" s="274">
        <f t="shared" si="47"/>
        <v>0</v>
      </c>
      <c r="DC114" s="275">
        <f t="shared" si="48"/>
        <v>0</v>
      </c>
      <c r="DD114" s="279">
        <v>0</v>
      </c>
      <c r="DE114" s="280">
        <v>0</v>
      </c>
      <c r="DF114" s="286">
        <v>0</v>
      </c>
      <c r="DG114" s="286">
        <v>0</v>
      </c>
      <c r="DH114" s="286">
        <v>0</v>
      </c>
      <c r="DI114" s="286">
        <v>0</v>
      </c>
      <c r="DJ114" s="286">
        <v>0</v>
      </c>
      <c r="DK114" s="286">
        <v>0</v>
      </c>
      <c r="DL114" s="286">
        <v>0</v>
      </c>
      <c r="DM114" s="274">
        <f t="shared" si="49"/>
        <v>0</v>
      </c>
      <c r="DN114" s="276">
        <f t="shared" si="50"/>
        <v>0</v>
      </c>
      <c r="DO114" s="279">
        <v>0</v>
      </c>
      <c r="DP114" s="280">
        <v>0</v>
      </c>
      <c r="DQ114" s="286">
        <v>0</v>
      </c>
      <c r="DR114" s="286">
        <v>0</v>
      </c>
      <c r="DS114" s="286">
        <v>0</v>
      </c>
      <c r="DT114" s="286">
        <v>0</v>
      </c>
      <c r="DU114" s="286">
        <v>0</v>
      </c>
      <c r="DV114" s="286">
        <v>0</v>
      </c>
      <c r="DW114" s="286">
        <v>0</v>
      </c>
      <c r="DX114" s="274">
        <f t="shared" si="51"/>
        <v>0</v>
      </c>
      <c r="DY114" s="276">
        <f t="shared" si="52"/>
        <v>0</v>
      </c>
      <c r="DZ114" s="279">
        <v>0</v>
      </c>
      <c r="EA114" s="280">
        <v>0</v>
      </c>
      <c r="EB114" s="286">
        <v>0</v>
      </c>
      <c r="EC114" s="286">
        <v>0</v>
      </c>
      <c r="ED114" s="286">
        <v>0</v>
      </c>
      <c r="EE114" s="286">
        <v>0</v>
      </c>
      <c r="EF114" s="286">
        <v>0</v>
      </c>
      <c r="EG114" s="286">
        <v>0</v>
      </c>
      <c r="EH114" s="286">
        <v>0</v>
      </c>
      <c r="EI114" s="274">
        <f t="shared" si="53"/>
        <v>0</v>
      </c>
      <c r="EJ114" s="275">
        <f t="shared" si="54"/>
        <v>0</v>
      </c>
      <c r="EK114" s="279">
        <v>0</v>
      </c>
      <c r="EL114" s="280">
        <v>0</v>
      </c>
      <c r="EM114" s="286">
        <v>0</v>
      </c>
      <c r="EN114" s="286">
        <v>0</v>
      </c>
      <c r="EO114" s="286">
        <v>0</v>
      </c>
      <c r="EP114" s="286">
        <v>0</v>
      </c>
      <c r="EQ114" s="286">
        <v>0</v>
      </c>
      <c r="ER114" s="286">
        <v>0</v>
      </c>
      <c r="ES114" s="286">
        <v>0</v>
      </c>
      <c r="ET114" s="274">
        <f t="shared" si="55"/>
        <v>0</v>
      </c>
      <c r="EU114" s="276">
        <f t="shared" si="56"/>
        <v>0</v>
      </c>
    </row>
    <row r="115" spans="1:151" ht="16.5" thickTop="1" thickBot="1" x14ac:dyDescent="0.3">
      <c r="A115" s="279">
        <v>104</v>
      </c>
      <c r="B115" s="280">
        <v>738071</v>
      </c>
      <c r="C115" s="281" t="s">
        <v>239</v>
      </c>
      <c r="D115" s="281" t="s">
        <v>240</v>
      </c>
      <c r="E115" s="282">
        <v>24.5</v>
      </c>
      <c r="F115" s="283">
        <v>49</v>
      </c>
      <c r="G115" s="268">
        <v>0</v>
      </c>
      <c r="H115" s="269">
        <v>0</v>
      </c>
      <c r="I115" s="269">
        <v>1</v>
      </c>
      <c r="J115" s="269">
        <v>1</v>
      </c>
      <c r="K115" s="268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f t="shared" si="30"/>
        <v>2</v>
      </c>
      <c r="Q115" s="270">
        <f t="shared" si="33"/>
        <v>2</v>
      </c>
      <c r="R115" s="270">
        <f t="shared" si="31"/>
        <v>0</v>
      </c>
      <c r="S115" s="271">
        <f t="shared" si="32"/>
        <v>0.22222222222222221</v>
      </c>
      <c r="T115" s="284">
        <v>0</v>
      </c>
      <c r="U115" s="280">
        <v>0</v>
      </c>
      <c r="V115" s="285">
        <v>0</v>
      </c>
      <c r="W115" s="285">
        <v>0</v>
      </c>
      <c r="X115" s="285">
        <v>0</v>
      </c>
      <c r="Y115" s="285">
        <v>0</v>
      </c>
      <c r="Z115" s="286">
        <v>0</v>
      </c>
      <c r="AA115" s="286">
        <v>0</v>
      </c>
      <c r="AB115" s="286">
        <v>0</v>
      </c>
      <c r="AC115" s="274">
        <f t="shared" si="34"/>
        <v>0</v>
      </c>
      <c r="AD115" s="275">
        <f t="shared" si="35"/>
        <v>0</v>
      </c>
      <c r="AE115" s="279">
        <v>0</v>
      </c>
      <c r="AF115" s="280">
        <v>0</v>
      </c>
      <c r="AG115" s="286">
        <v>0</v>
      </c>
      <c r="AH115" s="286">
        <v>0</v>
      </c>
      <c r="AI115" s="286">
        <v>0</v>
      </c>
      <c r="AJ115" s="286">
        <v>0</v>
      </c>
      <c r="AK115" s="286">
        <v>0</v>
      </c>
      <c r="AL115" s="286">
        <v>0</v>
      </c>
      <c r="AM115" s="286">
        <v>0</v>
      </c>
      <c r="AN115" s="274">
        <f t="shared" si="36"/>
        <v>0</v>
      </c>
      <c r="AO115" s="276">
        <f t="shared" si="37"/>
        <v>0</v>
      </c>
      <c r="AP115" s="279">
        <v>0</v>
      </c>
      <c r="AQ115" s="280">
        <v>0</v>
      </c>
      <c r="AR115" s="286">
        <v>0</v>
      </c>
      <c r="AS115" s="286">
        <v>0</v>
      </c>
      <c r="AT115" s="286">
        <v>0</v>
      </c>
      <c r="AU115" s="286">
        <v>0</v>
      </c>
      <c r="AV115" s="286">
        <v>0</v>
      </c>
      <c r="AW115" s="286">
        <v>0</v>
      </c>
      <c r="AX115" s="286">
        <v>0</v>
      </c>
      <c r="AY115" s="274">
        <f t="shared" si="38"/>
        <v>0</v>
      </c>
      <c r="AZ115" s="276">
        <f t="shared" si="39"/>
        <v>0</v>
      </c>
      <c r="BA115" s="287">
        <v>0</v>
      </c>
      <c r="BB115" s="280">
        <v>0</v>
      </c>
      <c r="BC115" s="286">
        <v>0</v>
      </c>
      <c r="BD115" s="286">
        <v>0</v>
      </c>
      <c r="BE115" s="286">
        <v>0</v>
      </c>
      <c r="BF115" s="286">
        <v>0</v>
      </c>
      <c r="BG115" s="286">
        <v>0</v>
      </c>
      <c r="BH115" s="286">
        <v>0</v>
      </c>
      <c r="BI115" s="286">
        <v>0</v>
      </c>
      <c r="BJ115" s="274">
        <f t="shared" si="40"/>
        <v>0</v>
      </c>
      <c r="BK115" s="275">
        <f t="shared" si="57"/>
        <v>0</v>
      </c>
      <c r="BL115" s="279">
        <v>0</v>
      </c>
      <c r="BM115" s="280">
        <v>0</v>
      </c>
      <c r="BN115" s="286">
        <v>0</v>
      </c>
      <c r="BO115" s="286">
        <v>0</v>
      </c>
      <c r="BP115" s="286">
        <v>0</v>
      </c>
      <c r="BQ115" s="286">
        <v>0</v>
      </c>
      <c r="BR115" s="286">
        <v>0</v>
      </c>
      <c r="BS115" s="286">
        <v>0</v>
      </c>
      <c r="BT115" s="286">
        <v>0</v>
      </c>
      <c r="BU115" s="274">
        <f t="shared" si="41"/>
        <v>0</v>
      </c>
      <c r="BV115" s="276">
        <f t="shared" si="42"/>
        <v>0</v>
      </c>
      <c r="BW115" s="287">
        <v>0</v>
      </c>
      <c r="BX115" s="288">
        <v>0</v>
      </c>
      <c r="BY115" s="289">
        <v>1</v>
      </c>
      <c r="BZ115" s="289">
        <v>1</v>
      </c>
      <c r="CA115" s="289">
        <v>0</v>
      </c>
      <c r="CB115" s="289">
        <v>0</v>
      </c>
      <c r="CC115" s="289">
        <v>0</v>
      </c>
      <c r="CD115" s="289">
        <v>0</v>
      </c>
      <c r="CE115" s="289">
        <v>0</v>
      </c>
      <c r="CF115" s="274">
        <f t="shared" si="43"/>
        <v>2</v>
      </c>
      <c r="CG115" s="276">
        <f t="shared" si="44"/>
        <v>0.22222222222222221</v>
      </c>
      <c r="CH115" s="279">
        <v>0</v>
      </c>
      <c r="CI115" s="280">
        <v>0</v>
      </c>
      <c r="CJ115" s="286">
        <v>0</v>
      </c>
      <c r="CK115" s="286">
        <v>0</v>
      </c>
      <c r="CL115" s="286">
        <v>0</v>
      </c>
      <c r="CM115" s="286">
        <v>0</v>
      </c>
      <c r="CN115" s="286">
        <v>0</v>
      </c>
      <c r="CO115" s="286">
        <v>0</v>
      </c>
      <c r="CP115" s="286">
        <v>0</v>
      </c>
      <c r="CQ115" s="274">
        <f t="shared" si="45"/>
        <v>0</v>
      </c>
      <c r="CR115" s="276">
        <f t="shared" si="46"/>
        <v>0</v>
      </c>
      <c r="CS115" s="284">
        <v>0</v>
      </c>
      <c r="CT115" s="280">
        <v>0</v>
      </c>
      <c r="CU115" s="286">
        <v>0</v>
      </c>
      <c r="CV115" s="286">
        <v>0</v>
      </c>
      <c r="CW115" s="286">
        <v>0</v>
      </c>
      <c r="CX115" s="286">
        <v>0</v>
      </c>
      <c r="CY115" s="286">
        <v>0</v>
      </c>
      <c r="CZ115" s="286">
        <v>0</v>
      </c>
      <c r="DA115" s="286">
        <v>0</v>
      </c>
      <c r="DB115" s="274">
        <f t="shared" si="47"/>
        <v>0</v>
      </c>
      <c r="DC115" s="275">
        <f t="shared" si="48"/>
        <v>0</v>
      </c>
      <c r="DD115" s="279">
        <v>0</v>
      </c>
      <c r="DE115" s="280">
        <v>0</v>
      </c>
      <c r="DF115" s="286">
        <v>0</v>
      </c>
      <c r="DG115" s="286">
        <v>0</v>
      </c>
      <c r="DH115" s="286">
        <v>0</v>
      </c>
      <c r="DI115" s="286">
        <v>0</v>
      </c>
      <c r="DJ115" s="286">
        <v>0</v>
      </c>
      <c r="DK115" s="286">
        <v>0</v>
      </c>
      <c r="DL115" s="286">
        <v>0</v>
      </c>
      <c r="DM115" s="274">
        <f t="shared" si="49"/>
        <v>0</v>
      </c>
      <c r="DN115" s="276">
        <f t="shared" si="50"/>
        <v>0</v>
      </c>
      <c r="DO115" s="279">
        <v>0</v>
      </c>
      <c r="DP115" s="280">
        <v>0</v>
      </c>
      <c r="DQ115" s="286">
        <v>0</v>
      </c>
      <c r="DR115" s="286">
        <v>0</v>
      </c>
      <c r="DS115" s="286">
        <v>0</v>
      </c>
      <c r="DT115" s="286">
        <v>0</v>
      </c>
      <c r="DU115" s="286">
        <v>0</v>
      </c>
      <c r="DV115" s="286">
        <v>0</v>
      </c>
      <c r="DW115" s="286">
        <v>0</v>
      </c>
      <c r="DX115" s="274">
        <f t="shared" si="51"/>
        <v>0</v>
      </c>
      <c r="DY115" s="276">
        <f t="shared" si="52"/>
        <v>0</v>
      </c>
      <c r="DZ115" s="279">
        <v>0</v>
      </c>
      <c r="EA115" s="280">
        <v>0</v>
      </c>
      <c r="EB115" s="286">
        <v>0</v>
      </c>
      <c r="EC115" s="286">
        <v>0</v>
      </c>
      <c r="ED115" s="286">
        <v>0</v>
      </c>
      <c r="EE115" s="286">
        <v>0</v>
      </c>
      <c r="EF115" s="286">
        <v>0</v>
      </c>
      <c r="EG115" s="286">
        <v>0</v>
      </c>
      <c r="EH115" s="286">
        <v>0</v>
      </c>
      <c r="EI115" s="274">
        <f t="shared" si="53"/>
        <v>0</v>
      </c>
      <c r="EJ115" s="275">
        <f t="shared" si="54"/>
        <v>0</v>
      </c>
      <c r="EK115" s="279">
        <v>0</v>
      </c>
      <c r="EL115" s="280">
        <v>0</v>
      </c>
      <c r="EM115" s="286">
        <v>0</v>
      </c>
      <c r="EN115" s="286">
        <v>0</v>
      </c>
      <c r="EO115" s="286">
        <v>0</v>
      </c>
      <c r="EP115" s="286">
        <v>0</v>
      </c>
      <c r="EQ115" s="286">
        <v>0</v>
      </c>
      <c r="ER115" s="286">
        <v>0</v>
      </c>
      <c r="ES115" s="286">
        <v>0</v>
      </c>
      <c r="ET115" s="274">
        <f t="shared" si="55"/>
        <v>0</v>
      </c>
      <c r="EU115" s="276">
        <f t="shared" si="56"/>
        <v>0</v>
      </c>
    </row>
    <row r="116" spans="1:151" ht="16.5" thickTop="1" thickBot="1" x14ac:dyDescent="0.3">
      <c r="A116" s="279">
        <v>105</v>
      </c>
      <c r="B116" s="280">
        <v>738072</v>
      </c>
      <c r="C116" s="281" t="s">
        <v>241</v>
      </c>
      <c r="D116" s="281" t="s">
        <v>242</v>
      </c>
      <c r="E116" s="282">
        <v>24.5</v>
      </c>
      <c r="F116" s="283">
        <v>49</v>
      </c>
      <c r="G116" s="268">
        <v>1</v>
      </c>
      <c r="H116" s="269">
        <v>1</v>
      </c>
      <c r="I116" s="269">
        <v>0</v>
      </c>
      <c r="J116" s="269">
        <v>0</v>
      </c>
      <c r="K116" s="268">
        <v>0</v>
      </c>
      <c r="L116" s="269">
        <v>0</v>
      </c>
      <c r="M116" s="269">
        <v>0</v>
      </c>
      <c r="N116" s="269">
        <v>0</v>
      </c>
      <c r="O116" s="269">
        <v>0</v>
      </c>
      <c r="P116" s="269">
        <f t="shared" si="30"/>
        <v>2</v>
      </c>
      <c r="Q116" s="270">
        <f t="shared" si="33"/>
        <v>2</v>
      </c>
      <c r="R116" s="270">
        <f t="shared" si="31"/>
        <v>0</v>
      </c>
      <c r="S116" s="271">
        <f t="shared" si="32"/>
        <v>0.22222222222222221</v>
      </c>
      <c r="T116" s="284">
        <v>0</v>
      </c>
      <c r="U116" s="280">
        <v>0</v>
      </c>
      <c r="V116" s="285">
        <v>0</v>
      </c>
      <c r="W116" s="285">
        <v>0</v>
      </c>
      <c r="X116" s="285">
        <v>0</v>
      </c>
      <c r="Y116" s="285">
        <v>0</v>
      </c>
      <c r="Z116" s="286">
        <v>0</v>
      </c>
      <c r="AA116" s="286">
        <v>0</v>
      </c>
      <c r="AB116" s="286">
        <v>0</v>
      </c>
      <c r="AC116" s="274">
        <f t="shared" si="34"/>
        <v>0</v>
      </c>
      <c r="AD116" s="275">
        <f t="shared" si="35"/>
        <v>0</v>
      </c>
      <c r="AE116" s="279">
        <v>0</v>
      </c>
      <c r="AF116" s="280">
        <v>0</v>
      </c>
      <c r="AG116" s="286">
        <v>0</v>
      </c>
      <c r="AH116" s="286">
        <v>0</v>
      </c>
      <c r="AI116" s="286">
        <v>0</v>
      </c>
      <c r="AJ116" s="286">
        <v>0</v>
      </c>
      <c r="AK116" s="286">
        <v>0</v>
      </c>
      <c r="AL116" s="286">
        <v>0</v>
      </c>
      <c r="AM116" s="286">
        <v>0</v>
      </c>
      <c r="AN116" s="274">
        <f t="shared" si="36"/>
        <v>0</v>
      </c>
      <c r="AO116" s="276">
        <f t="shared" si="37"/>
        <v>0</v>
      </c>
      <c r="AP116" s="279">
        <v>1</v>
      </c>
      <c r="AQ116" s="280">
        <v>0</v>
      </c>
      <c r="AR116" s="286">
        <v>0</v>
      </c>
      <c r="AS116" s="286">
        <v>0</v>
      </c>
      <c r="AT116" s="286">
        <v>0</v>
      </c>
      <c r="AU116" s="286">
        <v>0</v>
      </c>
      <c r="AV116" s="286">
        <v>0</v>
      </c>
      <c r="AW116" s="286">
        <v>0</v>
      </c>
      <c r="AX116" s="286">
        <v>0</v>
      </c>
      <c r="AY116" s="274">
        <f t="shared" si="38"/>
        <v>1</v>
      </c>
      <c r="AZ116" s="276">
        <f t="shared" si="39"/>
        <v>0.1111111111111111</v>
      </c>
      <c r="BA116" s="287">
        <v>0</v>
      </c>
      <c r="BB116" s="280">
        <v>0</v>
      </c>
      <c r="BC116" s="286">
        <v>0</v>
      </c>
      <c r="BD116" s="286">
        <v>0</v>
      </c>
      <c r="BE116" s="286">
        <v>0</v>
      </c>
      <c r="BF116" s="286">
        <v>0</v>
      </c>
      <c r="BG116" s="286">
        <v>0</v>
      </c>
      <c r="BH116" s="286">
        <v>0</v>
      </c>
      <c r="BI116" s="286">
        <v>0</v>
      </c>
      <c r="BJ116" s="274">
        <f t="shared" si="40"/>
        <v>0</v>
      </c>
      <c r="BK116" s="275">
        <f t="shared" si="57"/>
        <v>0</v>
      </c>
      <c r="BL116" s="279">
        <v>0</v>
      </c>
      <c r="BM116" s="280">
        <v>0</v>
      </c>
      <c r="BN116" s="286">
        <v>0</v>
      </c>
      <c r="BO116" s="286">
        <v>0</v>
      </c>
      <c r="BP116" s="286">
        <v>0</v>
      </c>
      <c r="BQ116" s="286">
        <v>0</v>
      </c>
      <c r="BR116" s="286">
        <v>0</v>
      </c>
      <c r="BS116" s="286">
        <v>0</v>
      </c>
      <c r="BT116" s="286">
        <v>0</v>
      </c>
      <c r="BU116" s="274">
        <f t="shared" si="41"/>
        <v>0</v>
      </c>
      <c r="BV116" s="276">
        <f t="shared" si="42"/>
        <v>0</v>
      </c>
      <c r="BW116" s="287">
        <v>0</v>
      </c>
      <c r="BX116" s="288">
        <v>0</v>
      </c>
      <c r="BY116" s="289">
        <v>0</v>
      </c>
      <c r="BZ116" s="289">
        <v>0</v>
      </c>
      <c r="CA116" s="289">
        <v>0</v>
      </c>
      <c r="CB116" s="289">
        <v>0</v>
      </c>
      <c r="CC116" s="289">
        <v>0</v>
      </c>
      <c r="CD116" s="289">
        <v>0</v>
      </c>
      <c r="CE116" s="289">
        <v>0</v>
      </c>
      <c r="CF116" s="274">
        <f t="shared" si="43"/>
        <v>0</v>
      </c>
      <c r="CG116" s="276">
        <f t="shared" si="44"/>
        <v>0</v>
      </c>
      <c r="CH116" s="279">
        <v>0</v>
      </c>
      <c r="CI116" s="280">
        <v>0</v>
      </c>
      <c r="CJ116" s="286">
        <v>0</v>
      </c>
      <c r="CK116" s="286">
        <v>0</v>
      </c>
      <c r="CL116" s="286">
        <v>0</v>
      </c>
      <c r="CM116" s="286">
        <v>0</v>
      </c>
      <c r="CN116" s="286">
        <v>0</v>
      </c>
      <c r="CO116" s="286">
        <v>0</v>
      </c>
      <c r="CP116" s="286">
        <v>0</v>
      </c>
      <c r="CQ116" s="274">
        <f t="shared" si="45"/>
        <v>0</v>
      </c>
      <c r="CR116" s="276">
        <f t="shared" si="46"/>
        <v>0</v>
      </c>
      <c r="CS116" s="284">
        <v>0</v>
      </c>
      <c r="CT116" s="280">
        <v>0</v>
      </c>
      <c r="CU116" s="286">
        <v>0</v>
      </c>
      <c r="CV116" s="286">
        <v>0</v>
      </c>
      <c r="CW116" s="286">
        <v>0</v>
      </c>
      <c r="CX116" s="286">
        <v>0</v>
      </c>
      <c r="CY116" s="286">
        <v>0</v>
      </c>
      <c r="CZ116" s="286">
        <v>0</v>
      </c>
      <c r="DA116" s="286">
        <v>0</v>
      </c>
      <c r="DB116" s="274">
        <f t="shared" si="47"/>
        <v>0</v>
      </c>
      <c r="DC116" s="275">
        <f t="shared" si="48"/>
        <v>0</v>
      </c>
      <c r="DD116" s="279">
        <v>0</v>
      </c>
      <c r="DE116" s="280">
        <v>0</v>
      </c>
      <c r="DF116" s="286">
        <v>0</v>
      </c>
      <c r="DG116" s="286">
        <v>0</v>
      </c>
      <c r="DH116" s="286">
        <v>0</v>
      </c>
      <c r="DI116" s="286">
        <v>0</v>
      </c>
      <c r="DJ116" s="286">
        <v>0</v>
      </c>
      <c r="DK116" s="286">
        <v>0</v>
      </c>
      <c r="DL116" s="286">
        <v>0</v>
      </c>
      <c r="DM116" s="274">
        <f t="shared" si="49"/>
        <v>0</v>
      </c>
      <c r="DN116" s="276">
        <f t="shared" si="50"/>
        <v>0</v>
      </c>
      <c r="DO116" s="279">
        <v>0</v>
      </c>
      <c r="DP116" s="280">
        <v>0</v>
      </c>
      <c r="DQ116" s="286">
        <v>0</v>
      </c>
      <c r="DR116" s="286">
        <v>0</v>
      </c>
      <c r="DS116" s="286">
        <v>0</v>
      </c>
      <c r="DT116" s="286">
        <v>0</v>
      </c>
      <c r="DU116" s="286">
        <v>0</v>
      </c>
      <c r="DV116" s="286">
        <v>0</v>
      </c>
      <c r="DW116" s="286">
        <v>0</v>
      </c>
      <c r="DX116" s="274">
        <f t="shared" si="51"/>
        <v>0</v>
      </c>
      <c r="DY116" s="276">
        <f t="shared" si="52"/>
        <v>0</v>
      </c>
      <c r="DZ116" s="279">
        <v>0</v>
      </c>
      <c r="EA116" s="280">
        <v>1</v>
      </c>
      <c r="EB116" s="286">
        <v>0</v>
      </c>
      <c r="EC116" s="286">
        <v>0</v>
      </c>
      <c r="ED116" s="286">
        <v>0</v>
      </c>
      <c r="EE116" s="286">
        <v>0</v>
      </c>
      <c r="EF116" s="286">
        <v>0</v>
      </c>
      <c r="EG116" s="286">
        <v>0</v>
      </c>
      <c r="EH116" s="286">
        <v>0</v>
      </c>
      <c r="EI116" s="274">
        <f t="shared" si="53"/>
        <v>1</v>
      </c>
      <c r="EJ116" s="275">
        <f t="shared" si="54"/>
        <v>0.1111111111111111</v>
      </c>
      <c r="EK116" s="279">
        <v>0</v>
      </c>
      <c r="EL116" s="280">
        <v>0</v>
      </c>
      <c r="EM116" s="286">
        <v>0</v>
      </c>
      <c r="EN116" s="286">
        <v>0</v>
      </c>
      <c r="EO116" s="286">
        <v>0</v>
      </c>
      <c r="EP116" s="286">
        <v>0</v>
      </c>
      <c r="EQ116" s="286">
        <v>0</v>
      </c>
      <c r="ER116" s="286">
        <v>0</v>
      </c>
      <c r="ES116" s="286">
        <v>0</v>
      </c>
      <c r="ET116" s="274">
        <f t="shared" si="55"/>
        <v>0</v>
      </c>
      <c r="EU116" s="276">
        <f t="shared" si="56"/>
        <v>0</v>
      </c>
    </row>
    <row r="117" spans="1:151" ht="16.5" thickTop="1" thickBot="1" x14ac:dyDescent="0.3">
      <c r="A117" s="279">
        <v>106</v>
      </c>
      <c r="B117" s="280">
        <v>738073</v>
      </c>
      <c r="C117" s="281" t="s">
        <v>243</v>
      </c>
      <c r="D117" s="281" t="s">
        <v>244</v>
      </c>
      <c r="E117" s="282">
        <v>24.5</v>
      </c>
      <c r="F117" s="283">
        <v>49</v>
      </c>
      <c r="G117" s="268">
        <v>0</v>
      </c>
      <c r="H117" s="269">
        <v>1</v>
      </c>
      <c r="I117" s="269">
        <v>0</v>
      </c>
      <c r="J117" s="269">
        <v>0</v>
      </c>
      <c r="K117" s="268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f t="shared" si="30"/>
        <v>1</v>
      </c>
      <c r="Q117" s="270">
        <f t="shared" si="33"/>
        <v>1</v>
      </c>
      <c r="R117" s="270">
        <f t="shared" si="31"/>
        <v>0</v>
      </c>
      <c r="S117" s="271">
        <f t="shared" si="32"/>
        <v>0.1111111111111111</v>
      </c>
      <c r="T117" s="284">
        <v>0</v>
      </c>
      <c r="U117" s="280">
        <v>0</v>
      </c>
      <c r="V117" s="285">
        <v>0</v>
      </c>
      <c r="W117" s="285">
        <v>0</v>
      </c>
      <c r="X117" s="285">
        <v>0</v>
      </c>
      <c r="Y117" s="285">
        <v>0</v>
      </c>
      <c r="Z117" s="286">
        <v>0</v>
      </c>
      <c r="AA117" s="286">
        <v>0</v>
      </c>
      <c r="AB117" s="286">
        <v>0</v>
      </c>
      <c r="AC117" s="274">
        <f t="shared" si="34"/>
        <v>0</v>
      </c>
      <c r="AD117" s="275">
        <f t="shared" si="35"/>
        <v>0</v>
      </c>
      <c r="AE117" s="279">
        <v>0</v>
      </c>
      <c r="AF117" s="280">
        <v>0</v>
      </c>
      <c r="AG117" s="286">
        <v>0</v>
      </c>
      <c r="AH117" s="286">
        <v>0</v>
      </c>
      <c r="AI117" s="286">
        <v>0</v>
      </c>
      <c r="AJ117" s="286">
        <v>0</v>
      </c>
      <c r="AK117" s="286">
        <v>0</v>
      </c>
      <c r="AL117" s="286">
        <v>0</v>
      </c>
      <c r="AM117" s="286">
        <v>0</v>
      </c>
      <c r="AN117" s="274">
        <f t="shared" si="36"/>
        <v>0</v>
      </c>
      <c r="AO117" s="276">
        <f t="shared" si="37"/>
        <v>0</v>
      </c>
      <c r="AP117" s="279">
        <v>0</v>
      </c>
      <c r="AQ117" s="280">
        <v>0</v>
      </c>
      <c r="AR117" s="286">
        <v>0</v>
      </c>
      <c r="AS117" s="286">
        <v>0</v>
      </c>
      <c r="AT117" s="286">
        <v>0</v>
      </c>
      <c r="AU117" s="286">
        <v>0</v>
      </c>
      <c r="AV117" s="286">
        <v>0</v>
      </c>
      <c r="AW117" s="286">
        <v>0</v>
      </c>
      <c r="AX117" s="286">
        <v>0</v>
      </c>
      <c r="AY117" s="274">
        <f t="shared" si="38"/>
        <v>0</v>
      </c>
      <c r="AZ117" s="276">
        <f t="shared" si="39"/>
        <v>0</v>
      </c>
      <c r="BA117" s="287">
        <v>0</v>
      </c>
      <c r="BB117" s="280">
        <v>0</v>
      </c>
      <c r="BC117" s="286">
        <v>0</v>
      </c>
      <c r="BD117" s="286">
        <v>0</v>
      </c>
      <c r="BE117" s="286">
        <v>0</v>
      </c>
      <c r="BF117" s="286">
        <v>0</v>
      </c>
      <c r="BG117" s="286">
        <v>0</v>
      </c>
      <c r="BH117" s="286">
        <v>0</v>
      </c>
      <c r="BI117" s="286">
        <v>0</v>
      </c>
      <c r="BJ117" s="274">
        <f t="shared" si="40"/>
        <v>0</v>
      </c>
      <c r="BK117" s="275">
        <f t="shared" si="57"/>
        <v>0</v>
      </c>
      <c r="BL117" s="279">
        <v>0</v>
      </c>
      <c r="BM117" s="280">
        <v>0</v>
      </c>
      <c r="BN117" s="286">
        <v>0</v>
      </c>
      <c r="BO117" s="286">
        <v>0</v>
      </c>
      <c r="BP117" s="286">
        <v>0</v>
      </c>
      <c r="BQ117" s="286">
        <v>0</v>
      </c>
      <c r="BR117" s="286">
        <v>0</v>
      </c>
      <c r="BS117" s="286">
        <v>0</v>
      </c>
      <c r="BT117" s="286">
        <v>0</v>
      </c>
      <c r="BU117" s="274">
        <f t="shared" si="41"/>
        <v>0</v>
      </c>
      <c r="BV117" s="276">
        <f t="shared" si="42"/>
        <v>0</v>
      </c>
      <c r="BW117" s="287">
        <v>0</v>
      </c>
      <c r="BX117" s="288">
        <v>0</v>
      </c>
      <c r="BY117" s="289">
        <v>0</v>
      </c>
      <c r="BZ117" s="289">
        <v>0</v>
      </c>
      <c r="CA117" s="289">
        <v>0</v>
      </c>
      <c r="CB117" s="289">
        <v>0</v>
      </c>
      <c r="CC117" s="289">
        <v>0</v>
      </c>
      <c r="CD117" s="289">
        <v>0</v>
      </c>
      <c r="CE117" s="289">
        <v>0</v>
      </c>
      <c r="CF117" s="274">
        <f t="shared" si="43"/>
        <v>0</v>
      </c>
      <c r="CG117" s="276">
        <f t="shared" si="44"/>
        <v>0</v>
      </c>
      <c r="CH117" s="279">
        <v>0</v>
      </c>
      <c r="CI117" s="280">
        <v>0</v>
      </c>
      <c r="CJ117" s="286">
        <v>0</v>
      </c>
      <c r="CK117" s="286">
        <v>0</v>
      </c>
      <c r="CL117" s="286">
        <v>0</v>
      </c>
      <c r="CM117" s="286">
        <v>0</v>
      </c>
      <c r="CN117" s="286">
        <v>0</v>
      </c>
      <c r="CO117" s="286">
        <v>0</v>
      </c>
      <c r="CP117" s="286">
        <v>0</v>
      </c>
      <c r="CQ117" s="274">
        <f t="shared" si="45"/>
        <v>0</v>
      </c>
      <c r="CR117" s="276">
        <f t="shared" si="46"/>
        <v>0</v>
      </c>
      <c r="CS117" s="284">
        <v>0</v>
      </c>
      <c r="CT117" s="280">
        <v>0</v>
      </c>
      <c r="CU117" s="286">
        <v>0</v>
      </c>
      <c r="CV117" s="286">
        <v>0</v>
      </c>
      <c r="CW117" s="286">
        <v>0</v>
      </c>
      <c r="CX117" s="286">
        <v>0</v>
      </c>
      <c r="CY117" s="286">
        <v>0</v>
      </c>
      <c r="CZ117" s="286">
        <v>0</v>
      </c>
      <c r="DA117" s="286">
        <v>0</v>
      </c>
      <c r="DB117" s="274">
        <f t="shared" si="47"/>
        <v>0</v>
      </c>
      <c r="DC117" s="275">
        <f t="shared" si="48"/>
        <v>0</v>
      </c>
      <c r="DD117" s="279">
        <v>0</v>
      </c>
      <c r="DE117" s="280">
        <v>0</v>
      </c>
      <c r="DF117" s="286">
        <v>0</v>
      </c>
      <c r="DG117" s="286">
        <v>0</v>
      </c>
      <c r="DH117" s="286">
        <v>0</v>
      </c>
      <c r="DI117" s="286">
        <v>0</v>
      </c>
      <c r="DJ117" s="286">
        <v>0</v>
      </c>
      <c r="DK117" s="286">
        <v>0</v>
      </c>
      <c r="DL117" s="286">
        <v>0</v>
      </c>
      <c r="DM117" s="274">
        <f t="shared" si="49"/>
        <v>0</v>
      </c>
      <c r="DN117" s="276">
        <f t="shared" si="50"/>
        <v>0</v>
      </c>
      <c r="DO117" s="279">
        <v>0</v>
      </c>
      <c r="DP117" s="280">
        <v>0</v>
      </c>
      <c r="DQ117" s="286">
        <v>0</v>
      </c>
      <c r="DR117" s="286">
        <v>0</v>
      </c>
      <c r="DS117" s="286">
        <v>0</v>
      </c>
      <c r="DT117" s="286">
        <v>0</v>
      </c>
      <c r="DU117" s="286">
        <v>0</v>
      </c>
      <c r="DV117" s="286">
        <v>0</v>
      </c>
      <c r="DW117" s="286">
        <v>0</v>
      </c>
      <c r="DX117" s="274">
        <f t="shared" si="51"/>
        <v>0</v>
      </c>
      <c r="DY117" s="276">
        <f t="shared" si="52"/>
        <v>0</v>
      </c>
      <c r="DZ117" s="279">
        <v>0</v>
      </c>
      <c r="EA117" s="280">
        <v>1</v>
      </c>
      <c r="EB117" s="286">
        <v>0</v>
      </c>
      <c r="EC117" s="286">
        <v>0</v>
      </c>
      <c r="ED117" s="286">
        <v>0</v>
      </c>
      <c r="EE117" s="286">
        <v>0</v>
      </c>
      <c r="EF117" s="286">
        <v>0</v>
      </c>
      <c r="EG117" s="286">
        <v>0</v>
      </c>
      <c r="EH117" s="286">
        <v>0</v>
      </c>
      <c r="EI117" s="274">
        <f t="shared" si="53"/>
        <v>1</v>
      </c>
      <c r="EJ117" s="275">
        <f t="shared" si="54"/>
        <v>0.1111111111111111</v>
      </c>
      <c r="EK117" s="279">
        <v>0</v>
      </c>
      <c r="EL117" s="280">
        <v>0</v>
      </c>
      <c r="EM117" s="286">
        <v>0</v>
      </c>
      <c r="EN117" s="286">
        <v>0</v>
      </c>
      <c r="EO117" s="286">
        <v>0</v>
      </c>
      <c r="EP117" s="286">
        <v>0</v>
      </c>
      <c r="EQ117" s="286">
        <v>0</v>
      </c>
      <c r="ER117" s="286">
        <v>0</v>
      </c>
      <c r="ES117" s="286">
        <v>0</v>
      </c>
      <c r="ET117" s="274">
        <f t="shared" si="55"/>
        <v>0</v>
      </c>
      <c r="EU117" s="276">
        <f t="shared" si="56"/>
        <v>0</v>
      </c>
    </row>
    <row r="118" spans="1:151" ht="16.5" thickTop="1" thickBot="1" x14ac:dyDescent="0.3">
      <c r="A118" s="279">
        <v>107</v>
      </c>
      <c r="B118" s="280">
        <v>738074</v>
      </c>
      <c r="C118" s="281" t="s">
        <v>245</v>
      </c>
      <c r="D118" s="281" t="s">
        <v>246</v>
      </c>
      <c r="E118" s="282">
        <v>344.5</v>
      </c>
      <c r="F118" s="283">
        <v>719</v>
      </c>
      <c r="G118" s="268">
        <v>0</v>
      </c>
      <c r="H118" s="269">
        <v>1</v>
      </c>
      <c r="I118" s="269">
        <v>0</v>
      </c>
      <c r="J118" s="269">
        <v>0</v>
      </c>
      <c r="K118" s="268">
        <v>0</v>
      </c>
      <c r="L118" s="269">
        <v>0</v>
      </c>
      <c r="M118" s="269">
        <v>0</v>
      </c>
      <c r="N118" s="269">
        <v>1</v>
      </c>
      <c r="O118" s="269">
        <v>0</v>
      </c>
      <c r="P118" s="269">
        <f t="shared" si="30"/>
        <v>2</v>
      </c>
      <c r="Q118" s="270">
        <f t="shared" si="33"/>
        <v>1</v>
      </c>
      <c r="R118" s="270">
        <f t="shared" si="31"/>
        <v>1</v>
      </c>
      <c r="S118" s="271">
        <f t="shared" si="32"/>
        <v>0.22222222222222221</v>
      </c>
      <c r="T118" s="284">
        <v>0</v>
      </c>
      <c r="U118" s="280">
        <v>0</v>
      </c>
      <c r="V118" s="285">
        <v>0</v>
      </c>
      <c r="W118" s="285">
        <v>0</v>
      </c>
      <c r="X118" s="285">
        <v>0</v>
      </c>
      <c r="Y118" s="285">
        <v>0</v>
      </c>
      <c r="Z118" s="286">
        <v>0</v>
      </c>
      <c r="AA118" s="286">
        <v>0</v>
      </c>
      <c r="AB118" s="286">
        <v>0</v>
      </c>
      <c r="AC118" s="274">
        <f t="shared" si="34"/>
        <v>0</v>
      </c>
      <c r="AD118" s="275">
        <f t="shared" si="35"/>
        <v>0</v>
      </c>
      <c r="AE118" s="279">
        <v>0</v>
      </c>
      <c r="AF118" s="280">
        <v>0</v>
      </c>
      <c r="AG118" s="286">
        <v>0</v>
      </c>
      <c r="AH118" s="286">
        <v>0</v>
      </c>
      <c r="AI118" s="286">
        <v>0</v>
      </c>
      <c r="AJ118" s="286">
        <v>0</v>
      </c>
      <c r="AK118" s="286">
        <v>0</v>
      </c>
      <c r="AL118" s="286">
        <v>0</v>
      </c>
      <c r="AM118" s="286">
        <v>0</v>
      </c>
      <c r="AN118" s="274">
        <f t="shared" si="36"/>
        <v>0</v>
      </c>
      <c r="AO118" s="276">
        <f t="shared" si="37"/>
        <v>0</v>
      </c>
      <c r="AP118" s="279">
        <v>0</v>
      </c>
      <c r="AQ118" s="280">
        <v>0</v>
      </c>
      <c r="AR118" s="286">
        <v>0</v>
      </c>
      <c r="AS118" s="286">
        <v>0</v>
      </c>
      <c r="AT118" s="286">
        <v>0</v>
      </c>
      <c r="AU118" s="286">
        <v>0</v>
      </c>
      <c r="AV118" s="286">
        <v>0</v>
      </c>
      <c r="AW118" s="286">
        <v>0</v>
      </c>
      <c r="AX118" s="286">
        <v>0</v>
      </c>
      <c r="AY118" s="274">
        <f t="shared" si="38"/>
        <v>0</v>
      </c>
      <c r="AZ118" s="276">
        <f t="shared" si="39"/>
        <v>0</v>
      </c>
      <c r="BA118" s="287">
        <v>0</v>
      </c>
      <c r="BB118" s="280">
        <v>0</v>
      </c>
      <c r="BC118" s="286">
        <v>0</v>
      </c>
      <c r="BD118" s="286">
        <v>0</v>
      </c>
      <c r="BE118" s="286">
        <v>0</v>
      </c>
      <c r="BF118" s="286">
        <v>0</v>
      </c>
      <c r="BG118" s="286">
        <v>0</v>
      </c>
      <c r="BH118" s="286">
        <v>1</v>
      </c>
      <c r="BI118" s="286">
        <v>0</v>
      </c>
      <c r="BJ118" s="274">
        <f t="shared" si="40"/>
        <v>1</v>
      </c>
      <c r="BK118" s="275">
        <f t="shared" si="57"/>
        <v>0.125</v>
      </c>
      <c r="BL118" s="279">
        <v>0</v>
      </c>
      <c r="BM118" s="280">
        <v>0</v>
      </c>
      <c r="BN118" s="286">
        <v>0</v>
      </c>
      <c r="BO118" s="286">
        <v>0</v>
      </c>
      <c r="BP118" s="286">
        <v>0</v>
      </c>
      <c r="BQ118" s="286">
        <v>0</v>
      </c>
      <c r="BR118" s="286">
        <v>0</v>
      </c>
      <c r="BS118" s="286">
        <v>0</v>
      </c>
      <c r="BT118" s="286">
        <v>0</v>
      </c>
      <c r="BU118" s="274">
        <f t="shared" si="41"/>
        <v>0</v>
      </c>
      <c r="BV118" s="276">
        <f t="shared" si="42"/>
        <v>0</v>
      </c>
      <c r="BW118" s="287">
        <v>0</v>
      </c>
      <c r="BX118" s="288">
        <v>1</v>
      </c>
      <c r="BY118" s="289">
        <v>0</v>
      </c>
      <c r="BZ118" s="289">
        <v>0</v>
      </c>
      <c r="CA118" s="289">
        <v>0</v>
      </c>
      <c r="CB118" s="289">
        <v>0</v>
      </c>
      <c r="CC118" s="289">
        <v>0</v>
      </c>
      <c r="CD118" s="289">
        <v>0</v>
      </c>
      <c r="CE118" s="289">
        <v>0</v>
      </c>
      <c r="CF118" s="274">
        <f t="shared" si="43"/>
        <v>1</v>
      </c>
      <c r="CG118" s="276">
        <f t="shared" si="44"/>
        <v>0.1111111111111111</v>
      </c>
      <c r="CH118" s="279">
        <v>0</v>
      </c>
      <c r="CI118" s="280">
        <v>0</v>
      </c>
      <c r="CJ118" s="286">
        <v>0</v>
      </c>
      <c r="CK118" s="286">
        <v>0</v>
      </c>
      <c r="CL118" s="286">
        <v>0</v>
      </c>
      <c r="CM118" s="286">
        <v>0</v>
      </c>
      <c r="CN118" s="286">
        <v>0</v>
      </c>
      <c r="CO118" s="286">
        <v>0</v>
      </c>
      <c r="CP118" s="286">
        <v>0</v>
      </c>
      <c r="CQ118" s="274">
        <f t="shared" si="45"/>
        <v>0</v>
      </c>
      <c r="CR118" s="276">
        <f t="shared" si="46"/>
        <v>0</v>
      </c>
      <c r="CS118" s="284">
        <v>0</v>
      </c>
      <c r="CT118" s="280">
        <v>0</v>
      </c>
      <c r="CU118" s="286">
        <v>0</v>
      </c>
      <c r="CV118" s="286">
        <v>0</v>
      </c>
      <c r="CW118" s="286">
        <v>0</v>
      </c>
      <c r="CX118" s="286">
        <v>0</v>
      </c>
      <c r="CY118" s="286">
        <v>0</v>
      </c>
      <c r="CZ118" s="286">
        <v>0</v>
      </c>
      <c r="DA118" s="286">
        <v>0</v>
      </c>
      <c r="DB118" s="274">
        <f t="shared" si="47"/>
        <v>0</v>
      </c>
      <c r="DC118" s="275">
        <f t="shared" si="48"/>
        <v>0</v>
      </c>
      <c r="DD118" s="279">
        <v>0</v>
      </c>
      <c r="DE118" s="280">
        <v>0</v>
      </c>
      <c r="DF118" s="286">
        <v>0</v>
      </c>
      <c r="DG118" s="286">
        <v>0</v>
      </c>
      <c r="DH118" s="286">
        <v>0</v>
      </c>
      <c r="DI118" s="286">
        <v>0</v>
      </c>
      <c r="DJ118" s="286">
        <v>0</v>
      </c>
      <c r="DK118" s="286">
        <v>0</v>
      </c>
      <c r="DL118" s="286">
        <v>0</v>
      </c>
      <c r="DM118" s="274">
        <f t="shared" si="49"/>
        <v>0</v>
      </c>
      <c r="DN118" s="276">
        <f t="shared" si="50"/>
        <v>0</v>
      </c>
      <c r="DO118" s="279">
        <v>0</v>
      </c>
      <c r="DP118" s="280">
        <v>0</v>
      </c>
      <c r="DQ118" s="286">
        <v>0</v>
      </c>
      <c r="DR118" s="286">
        <v>0</v>
      </c>
      <c r="DS118" s="286">
        <v>0</v>
      </c>
      <c r="DT118" s="286">
        <v>0</v>
      </c>
      <c r="DU118" s="286">
        <v>0</v>
      </c>
      <c r="DV118" s="286">
        <v>0</v>
      </c>
      <c r="DW118" s="286">
        <v>0</v>
      </c>
      <c r="DX118" s="274">
        <f t="shared" si="51"/>
        <v>0</v>
      </c>
      <c r="DY118" s="276">
        <f t="shared" si="52"/>
        <v>0</v>
      </c>
      <c r="DZ118" s="279">
        <v>0</v>
      </c>
      <c r="EA118" s="280">
        <v>0</v>
      </c>
      <c r="EB118" s="286">
        <v>0</v>
      </c>
      <c r="EC118" s="286">
        <v>0</v>
      </c>
      <c r="ED118" s="286">
        <v>0</v>
      </c>
      <c r="EE118" s="286">
        <v>0</v>
      </c>
      <c r="EF118" s="286">
        <v>0</v>
      </c>
      <c r="EG118" s="286">
        <v>0</v>
      </c>
      <c r="EH118" s="286">
        <v>0</v>
      </c>
      <c r="EI118" s="274">
        <f t="shared" si="53"/>
        <v>0</v>
      </c>
      <c r="EJ118" s="275">
        <f t="shared" si="54"/>
        <v>0</v>
      </c>
      <c r="EK118" s="279">
        <v>0</v>
      </c>
      <c r="EL118" s="280">
        <v>0</v>
      </c>
      <c r="EM118" s="286">
        <v>0</v>
      </c>
      <c r="EN118" s="286">
        <v>0</v>
      </c>
      <c r="EO118" s="286">
        <v>0</v>
      </c>
      <c r="EP118" s="286">
        <v>0</v>
      </c>
      <c r="EQ118" s="286">
        <v>0</v>
      </c>
      <c r="ER118" s="286">
        <v>0</v>
      </c>
      <c r="ES118" s="286">
        <v>0</v>
      </c>
      <c r="ET118" s="274">
        <f t="shared" si="55"/>
        <v>0</v>
      </c>
      <c r="EU118" s="276">
        <f t="shared" si="56"/>
        <v>0</v>
      </c>
    </row>
    <row r="119" spans="1:151" ht="16.5" thickTop="1" thickBot="1" x14ac:dyDescent="0.3">
      <c r="A119" s="279">
        <v>108</v>
      </c>
      <c r="B119" s="280">
        <v>738075</v>
      </c>
      <c r="C119" s="281" t="s">
        <v>247</v>
      </c>
      <c r="D119" s="281" t="s">
        <v>248</v>
      </c>
      <c r="E119" s="282">
        <v>129.5</v>
      </c>
      <c r="F119" s="283">
        <v>269</v>
      </c>
      <c r="G119" s="268">
        <v>1</v>
      </c>
      <c r="H119" s="269">
        <v>0</v>
      </c>
      <c r="I119" s="269">
        <v>0</v>
      </c>
      <c r="J119" s="269">
        <v>0</v>
      </c>
      <c r="K119" s="268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f t="shared" si="30"/>
        <v>1</v>
      </c>
      <c r="Q119" s="270">
        <f t="shared" si="33"/>
        <v>1</v>
      </c>
      <c r="R119" s="270">
        <f t="shared" si="31"/>
        <v>0</v>
      </c>
      <c r="S119" s="271">
        <f t="shared" si="32"/>
        <v>0.1111111111111111</v>
      </c>
      <c r="T119" s="284">
        <v>1</v>
      </c>
      <c r="U119" s="280">
        <v>0</v>
      </c>
      <c r="V119" s="285">
        <v>0</v>
      </c>
      <c r="W119" s="285">
        <v>0</v>
      </c>
      <c r="X119" s="285">
        <v>0</v>
      </c>
      <c r="Y119" s="285">
        <v>0</v>
      </c>
      <c r="Z119" s="286">
        <v>0</v>
      </c>
      <c r="AA119" s="286">
        <v>0</v>
      </c>
      <c r="AB119" s="286">
        <v>0</v>
      </c>
      <c r="AC119" s="274">
        <f t="shared" si="34"/>
        <v>1</v>
      </c>
      <c r="AD119" s="275">
        <f t="shared" si="35"/>
        <v>0.1111111111111111</v>
      </c>
      <c r="AE119" s="279">
        <v>0</v>
      </c>
      <c r="AF119" s="280">
        <v>0</v>
      </c>
      <c r="AG119" s="286">
        <v>0</v>
      </c>
      <c r="AH119" s="286">
        <v>0</v>
      </c>
      <c r="AI119" s="286">
        <v>0</v>
      </c>
      <c r="AJ119" s="286">
        <v>0</v>
      </c>
      <c r="AK119" s="286">
        <v>0</v>
      </c>
      <c r="AL119" s="286">
        <v>0</v>
      </c>
      <c r="AM119" s="286">
        <v>0</v>
      </c>
      <c r="AN119" s="274">
        <f t="shared" si="36"/>
        <v>0</v>
      </c>
      <c r="AO119" s="276">
        <f t="shared" si="37"/>
        <v>0</v>
      </c>
      <c r="AP119" s="279">
        <v>0</v>
      </c>
      <c r="AQ119" s="280">
        <v>0</v>
      </c>
      <c r="AR119" s="286">
        <v>0</v>
      </c>
      <c r="AS119" s="286">
        <v>0</v>
      </c>
      <c r="AT119" s="286">
        <v>0</v>
      </c>
      <c r="AU119" s="286">
        <v>0</v>
      </c>
      <c r="AV119" s="286">
        <v>0</v>
      </c>
      <c r="AW119" s="286">
        <v>0</v>
      </c>
      <c r="AX119" s="286">
        <v>0</v>
      </c>
      <c r="AY119" s="274">
        <f t="shared" si="38"/>
        <v>0</v>
      </c>
      <c r="AZ119" s="276">
        <f t="shared" si="39"/>
        <v>0</v>
      </c>
      <c r="BA119" s="287">
        <v>0</v>
      </c>
      <c r="BB119" s="280">
        <v>0</v>
      </c>
      <c r="BC119" s="286">
        <v>0</v>
      </c>
      <c r="BD119" s="286">
        <v>0</v>
      </c>
      <c r="BE119" s="286">
        <v>0</v>
      </c>
      <c r="BF119" s="286">
        <v>0</v>
      </c>
      <c r="BG119" s="286">
        <v>0</v>
      </c>
      <c r="BH119" s="286">
        <v>0</v>
      </c>
      <c r="BI119" s="286">
        <v>0</v>
      </c>
      <c r="BJ119" s="274">
        <f t="shared" si="40"/>
        <v>0</v>
      </c>
      <c r="BK119" s="275">
        <f t="shared" si="57"/>
        <v>0</v>
      </c>
      <c r="BL119" s="279">
        <v>0</v>
      </c>
      <c r="BM119" s="280">
        <v>0</v>
      </c>
      <c r="BN119" s="286">
        <v>0</v>
      </c>
      <c r="BO119" s="286">
        <v>0</v>
      </c>
      <c r="BP119" s="286">
        <v>0</v>
      </c>
      <c r="BQ119" s="286">
        <v>0</v>
      </c>
      <c r="BR119" s="286">
        <v>0</v>
      </c>
      <c r="BS119" s="286">
        <v>0</v>
      </c>
      <c r="BT119" s="286">
        <v>0</v>
      </c>
      <c r="BU119" s="274">
        <f t="shared" si="41"/>
        <v>0</v>
      </c>
      <c r="BV119" s="276">
        <f t="shared" si="42"/>
        <v>0</v>
      </c>
      <c r="BW119" s="287">
        <v>0</v>
      </c>
      <c r="BX119" s="288">
        <v>0</v>
      </c>
      <c r="BY119" s="289">
        <v>0</v>
      </c>
      <c r="BZ119" s="289">
        <v>0</v>
      </c>
      <c r="CA119" s="289">
        <v>0</v>
      </c>
      <c r="CB119" s="289">
        <v>0</v>
      </c>
      <c r="CC119" s="289">
        <v>0</v>
      </c>
      <c r="CD119" s="289">
        <v>0</v>
      </c>
      <c r="CE119" s="289">
        <v>0</v>
      </c>
      <c r="CF119" s="274">
        <f t="shared" si="43"/>
        <v>0</v>
      </c>
      <c r="CG119" s="276">
        <f t="shared" si="44"/>
        <v>0</v>
      </c>
      <c r="CH119" s="279">
        <v>0</v>
      </c>
      <c r="CI119" s="280">
        <v>0</v>
      </c>
      <c r="CJ119" s="286">
        <v>0</v>
      </c>
      <c r="CK119" s="286">
        <v>0</v>
      </c>
      <c r="CL119" s="286">
        <v>0</v>
      </c>
      <c r="CM119" s="286">
        <v>0</v>
      </c>
      <c r="CN119" s="286">
        <v>0</v>
      </c>
      <c r="CO119" s="286">
        <v>0</v>
      </c>
      <c r="CP119" s="286">
        <v>0</v>
      </c>
      <c r="CQ119" s="274">
        <f t="shared" si="45"/>
        <v>0</v>
      </c>
      <c r="CR119" s="276">
        <f t="shared" si="46"/>
        <v>0</v>
      </c>
      <c r="CS119" s="284">
        <v>0</v>
      </c>
      <c r="CT119" s="280">
        <v>0</v>
      </c>
      <c r="CU119" s="286">
        <v>0</v>
      </c>
      <c r="CV119" s="286">
        <v>0</v>
      </c>
      <c r="CW119" s="286">
        <v>0</v>
      </c>
      <c r="CX119" s="286">
        <v>0</v>
      </c>
      <c r="CY119" s="286">
        <v>0</v>
      </c>
      <c r="CZ119" s="286">
        <v>0</v>
      </c>
      <c r="DA119" s="286">
        <v>0</v>
      </c>
      <c r="DB119" s="274">
        <f t="shared" si="47"/>
        <v>0</v>
      </c>
      <c r="DC119" s="275">
        <f t="shared" si="48"/>
        <v>0</v>
      </c>
      <c r="DD119" s="279">
        <v>0</v>
      </c>
      <c r="DE119" s="280">
        <v>0</v>
      </c>
      <c r="DF119" s="286">
        <v>0</v>
      </c>
      <c r="DG119" s="286">
        <v>0</v>
      </c>
      <c r="DH119" s="286">
        <v>0</v>
      </c>
      <c r="DI119" s="286">
        <v>0</v>
      </c>
      <c r="DJ119" s="286">
        <v>0</v>
      </c>
      <c r="DK119" s="286">
        <v>0</v>
      </c>
      <c r="DL119" s="286">
        <v>0</v>
      </c>
      <c r="DM119" s="274">
        <f t="shared" si="49"/>
        <v>0</v>
      </c>
      <c r="DN119" s="276">
        <f t="shared" si="50"/>
        <v>0</v>
      </c>
      <c r="DO119" s="279">
        <v>0</v>
      </c>
      <c r="DP119" s="280">
        <v>0</v>
      </c>
      <c r="DQ119" s="286">
        <v>0</v>
      </c>
      <c r="DR119" s="286">
        <v>0</v>
      </c>
      <c r="DS119" s="286">
        <v>0</v>
      </c>
      <c r="DT119" s="286">
        <v>0</v>
      </c>
      <c r="DU119" s="286">
        <v>0</v>
      </c>
      <c r="DV119" s="286">
        <v>0</v>
      </c>
      <c r="DW119" s="286">
        <v>0</v>
      </c>
      <c r="DX119" s="274">
        <f t="shared" si="51"/>
        <v>0</v>
      </c>
      <c r="DY119" s="276">
        <f t="shared" si="52"/>
        <v>0</v>
      </c>
      <c r="DZ119" s="279">
        <v>0</v>
      </c>
      <c r="EA119" s="280">
        <v>0</v>
      </c>
      <c r="EB119" s="286">
        <v>0</v>
      </c>
      <c r="EC119" s="286">
        <v>0</v>
      </c>
      <c r="ED119" s="286">
        <v>0</v>
      </c>
      <c r="EE119" s="286">
        <v>0</v>
      </c>
      <c r="EF119" s="286">
        <v>0</v>
      </c>
      <c r="EG119" s="286">
        <v>0</v>
      </c>
      <c r="EH119" s="286">
        <v>0</v>
      </c>
      <c r="EI119" s="274">
        <f t="shared" si="53"/>
        <v>0</v>
      </c>
      <c r="EJ119" s="275">
        <f t="shared" si="54"/>
        <v>0</v>
      </c>
      <c r="EK119" s="279">
        <v>0</v>
      </c>
      <c r="EL119" s="280">
        <v>0</v>
      </c>
      <c r="EM119" s="286">
        <v>0</v>
      </c>
      <c r="EN119" s="286">
        <v>0</v>
      </c>
      <c r="EO119" s="286">
        <v>0</v>
      </c>
      <c r="EP119" s="286">
        <v>0</v>
      </c>
      <c r="EQ119" s="286">
        <v>0</v>
      </c>
      <c r="ER119" s="286">
        <v>0</v>
      </c>
      <c r="ES119" s="286">
        <v>0</v>
      </c>
      <c r="ET119" s="274">
        <f t="shared" si="55"/>
        <v>0</v>
      </c>
      <c r="EU119" s="276">
        <f t="shared" si="56"/>
        <v>0</v>
      </c>
    </row>
    <row r="120" spans="1:151" ht="16.5" thickTop="1" thickBot="1" x14ac:dyDescent="0.3">
      <c r="A120" s="279">
        <v>109</v>
      </c>
      <c r="B120" s="280">
        <v>738076</v>
      </c>
      <c r="C120" s="281" t="s">
        <v>249</v>
      </c>
      <c r="D120" s="281" t="s">
        <v>250</v>
      </c>
      <c r="E120" s="282">
        <v>124.5</v>
      </c>
      <c r="F120" s="283">
        <v>259</v>
      </c>
      <c r="G120" s="268">
        <v>0</v>
      </c>
      <c r="H120" s="269">
        <v>0</v>
      </c>
      <c r="I120" s="269">
        <v>0</v>
      </c>
      <c r="J120" s="269">
        <v>0</v>
      </c>
      <c r="K120" s="268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f t="shared" si="30"/>
        <v>0</v>
      </c>
      <c r="Q120" s="270">
        <f t="shared" si="33"/>
        <v>0</v>
      </c>
      <c r="R120" s="270">
        <f t="shared" si="31"/>
        <v>0</v>
      </c>
      <c r="S120" s="271">
        <f t="shared" si="32"/>
        <v>0</v>
      </c>
      <c r="T120" s="284">
        <v>0</v>
      </c>
      <c r="U120" s="280">
        <v>0</v>
      </c>
      <c r="V120" s="285">
        <v>0</v>
      </c>
      <c r="W120" s="285">
        <v>0</v>
      </c>
      <c r="X120" s="285">
        <v>0</v>
      </c>
      <c r="Y120" s="285">
        <v>0</v>
      </c>
      <c r="Z120" s="286">
        <v>0</v>
      </c>
      <c r="AA120" s="286">
        <v>0</v>
      </c>
      <c r="AB120" s="286">
        <v>0</v>
      </c>
      <c r="AC120" s="274">
        <f t="shared" si="34"/>
        <v>0</v>
      </c>
      <c r="AD120" s="275">
        <f t="shared" si="35"/>
        <v>0</v>
      </c>
      <c r="AE120" s="279">
        <v>0</v>
      </c>
      <c r="AF120" s="280">
        <v>0</v>
      </c>
      <c r="AG120" s="286">
        <v>0</v>
      </c>
      <c r="AH120" s="286">
        <v>0</v>
      </c>
      <c r="AI120" s="286">
        <v>0</v>
      </c>
      <c r="AJ120" s="286">
        <v>0</v>
      </c>
      <c r="AK120" s="286">
        <v>0</v>
      </c>
      <c r="AL120" s="286">
        <v>0</v>
      </c>
      <c r="AM120" s="286">
        <v>0</v>
      </c>
      <c r="AN120" s="274">
        <f t="shared" si="36"/>
        <v>0</v>
      </c>
      <c r="AO120" s="276">
        <f t="shared" si="37"/>
        <v>0</v>
      </c>
      <c r="AP120" s="279">
        <v>0</v>
      </c>
      <c r="AQ120" s="280">
        <v>0</v>
      </c>
      <c r="AR120" s="286">
        <v>0</v>
      </c>
      <c r="AS120" s="286">
        <v>0</v>
      </c>
      <c r="AT120" s="286">
        <v>0</v>
      </c>
      <c r="AU120" s="286">
        <v>0</v>
      </c>
      <c r="AV120" s="286">
        <v>0</v>
      </c>
      <c r="AW120" s="286">
        <v>0</v>
      </c>
      <c r="AX120" s="286">
        <v>0</v>
      </c>
      <c r="AY120" s="274">
        <f t="shared" si="38"/>
        <v>0</v>
      </c>
      <c r="AZ120" s="276">
        <f t="shared" si="39"/>
        <v>0</v>
      </c>
      <c r="BA120" s="287">
        <v>0</v>
      </c>
      <c r="BB120" s="280">
        <v>0</v>
      </c>
      <c r="BC120" s="286">
        <v>0</v>
      </c>
      <c r="BD120" s="286">
        <v>0</v>
      </c>
      <c r="BE120" s="286">
        <v>0</v>
      </c>
      <c r="BF120" s="286">
        <v>0</v>
      </c>
      <c r="BG120" s="286">
        <v>0</v>
      </c>
      <c r="BH120" s="286">
        <v>0</v>
      </c>
      <c r="BI120" s="286">
        <v>0</v>
      </c>
      <c r="BJ120" s="274">
        <f t="shared" si="40"/>
        <v>0</v>
      </c>
      <c r="BK120" s="275">
        <f t="shared" si="57"/>
        <v>0</v>
      </c>
      <c r="BL120" s="279">
        <v>0</v>
      </c>
      <c r="BM120" s="280">
        <v>0</v>
      </c>
      <c r="BN120" s="286">
        <v>0</v>
      </c>
      <c r="BO120" s="286">
        <v>0</v>
      </c>
      <c r="BP120" s="286">
        <v>0</v>
      </c>
      <c r="BQ120" s="286">
        <v>0</v>
      </c>
      <c r="BR120" s="286">
        <v>0</v>
      </c>
      <c r="BS120" s="286">
        <v>0</v>
      </c>
      <c r="BT120" s="286">
        <v>0</v>
      </c>
      <c r="BU120" s="274">
        <f t="shared" si="41"/>
        <v>0</v>
      </c>
      <c r="BV120" s="276">
        <f t="shared" si="42"/>
        <v>0</v>
      </c>
      <c r="BW120" s="287">
        <v>0</v>
      </c>
      <c r="BX120" s="288">
        <v>0</v>
      </c>
      <c r="BY120" s="289">
        <v>0</v>
      </c>
      <c r="BZ120" s="289">
        <v>0</v>
      </c>
      <c r="CA120" s="289">
        <v>0</v>
      </c>
      <c r="CB120" s="289">
        <v>0</v>
      </c>
      <c r="CC120" s="289">
        <v>0</v>
      </c>
      <c r="CD120" s="289">
        <v>0</v>
      </c>
      <c r="CE120" s="289">
        <v>0</v>
      </c>
      <c r="CF120" s="274">
        <f t="shared" si="43"/>
        <v>0</v>
      </c>
      <c r="CG120" s="276">
        <f t="shared" si="44"/>
        <v>0</v>
      </c>
      <c r="CH120" s="279">
        <v>0</v>
      </c>
      <c r="CI120" s="280">
        <v>0</v>
      </c>
      <c r="CJ120" s="286">
        <v>0</v>
      </c>
      <c r="CK120" s="286">
        <v>0</v>
      </c>
      <c r="CL120" s="286">
        <v>0</v>
      </c>
      <c r="CM120" s="286">
        <v>0</v>
      </c>
      <c r="CN120" s="286">
        <v>0</v>
      </c>
      <c r="CO120" s="286">
        <v>0</v>
      </c>
      <c r="CP120" s="286">
        <v>0</v>
      </c>
      <c r="CQ120" s="274">
        <f t="shared" si="45"/>
        <v>0</v>
      </c>
      <c r="CR120" s="276">
        <f t="shared" si="46"/>
        <v>0</v>
      </c>
      <c r="CS120" s="284">
        <v>0</v>
      </c>
      <c r="CT120" s="280">
        <v>0</v>
      </c>
      <c r="CU120" s="286">
        <v>0</v>
      </c>
      <c r="CV120" s="286">
        <v>0</v>
      </c>
      <c r="CW120" s="286">
        <v>0</v>
      </c>
      <c r="CX120" s="286">
        <v>0</v>
      </c>
      <c r="CY120" s="286">
        <v>0</v>
      </c>
      <c r="CZ120" s="286">
        <v>0</v>
      </c>
      <c r="DA120" s="286">
        <v>0</v>
      </c>
      <c r="DB120" s="274">
        <f t="shared" si="47"/>
        <v>0</v>
      </c>
      <c r="DC120" s="275">
        <f t="shared" si="48"/>
        <v>0</v>
      </c>
      <c r="DD120" s="279">
        <v>0</v>
      </c>
      <c r="DE120" s="280">
        <v>0</v>
      </c>
      <c r="DF120" s="286">
        <v>0</v>
      </c>
      <c r="DG120" s="286">
        <v>0</v>
      </c>
      <c r="DH120" s="286">
        <v>0</v>
      </c>
      <c r="DI120" s="286">
        <v>0</v>
      </c>
      <c r="DJ120" s="286">
        <v>0</v>
      </c>
      <c r="DK120" s="286">
        <v>0</v>
      </c>
      <c r="DL120" s="286">
        <v>0</v>
      </c>
      <c r="DM120" s="274">
        <f t="shared" si="49"/>
        <v>0</v>
      </c>
      <c r="DN120" s="276">
        <f t="shared" si="50"/>
        <v>0</v>
      </c>
      <c r="DO120" s="279">
        <v>0</v>
      </c>
      <c r="DP120" s="280">
        <v>0</v>
      </c>
      <c r="DQ120" s="286">
        <v>0</v>
      </c>
      <c r="DR120" s="286">
        <v>0</v>
      </c>
      <c r="DS120" s="286">
        <v>0</v>
      </c>
      <c r="DT120" s="286">
        <v>0</v>
      </c>
      <c r="DU120" s="286">
        <v>0</v>
      </c>
      <c r="DV120" s="286">
        <v>0</v>
      </c>
      <c r="DW120" s="286">
        <v>0</v>
      </c>
      <c r="DX120" s="274">
        <f t="shared" si="51"/>
        <v>0</v>
      </c>
      <c r="DY120" s="276">
        <f t="shared" si="52"/>
        <v>0</v>
      </c>
      <c r="DZ120" s="279">
        <v>0</v>
      </c>
      <c r="EA120" s="280">
        <v>0</v>
      </c>
      <c r="EB120" s="286">
        <v>0</v>
      </c>
      <c r="EC120" s="286">
        <v>0</v>
      </c>
      <c r="ED120" s="286">
        <v>0</v>
      </c>
      <c r="EE120" s="286">
        <v>0</v>
      </c>
      <c r="EF120" s="286">
        <v>0</v>
      </c>
      <c r="EG120" s="286">
        <v>0</v>
      </c>
      <c r="EH120" s="286">
        <v>0</v>
      </c>
      <c r="EI120" s="274">
        <f t="shared" si="53"/>
        <v>0</v>
      </c>
      <c r="EJ120" s="275">
        <f t="shared" si="54"/>
        <v>0</v>
      </c>
      <c r="EK120" s="279">
        <v>0</v>
      </c>
      <c r="EL120" s="280">
        <v>0</v>
      </c>
      <c r="EM120" s="286">
        <v>0</v>
      </c>
      <c r="EN120" s="286">
        <v>0</v>
      </c>
      <c r="EO120" s="286">
        <v>0</v>
      </c>
      <c r="EP120" s="286">
        <v>0</v>
      </c>
      <c r="EQ120" s="286">
        <v>0</v>
      </c>
      <c r="ER120" s="286">
        <v>0</v>
      </c>
      <c r="ES120" s="286">
        <v>0</v>
      </c>
      <c r="ET120" s="274">
        <f t="shared" si="55"/>
        <v>0</v>
      </c>
      <c r="EU120" s="276">
        <f t="shared" si="56"/>
        <v>0</v>
      </c>
    </row>
    <row r="121" spans="1:151" ht="16.5" thickTop="1" thickBot="1" x14ac:dyDescent="0.3">
      <c r="A121" s="279">
        <v>110</v>
      </c>
      <c r="B121" s="280">
        <v>738077</v>
      </c>
      <c r="C121" s="281" t="s">
        <v>251</v>
      </c>
      <c r="D121" s="281" t="s">
        <v>252</v>
      </c>
      <c r="E121" s="282">
        <v>89.5</v>
      </c>
      <c r="F121" s="283">
        <v>189</v>
      </c>
      <c r="G121" s="268">
        <v>0</v>
      </c>
      <c r="H121" s="269">
        <v>1</v>
      </c>
      <c r="I121" s="269">
        <v>1</v>
      </c>
      <c r="J121" s="269">
        <v>0</v>
      </c>
      <c r="K121" s="268">
        <v>1</v>
      </c>
      <c r="L121" s="269">
        <v>1</v>
      </c>
      <c r="M121" s="269">
        <v>0</v>
      </c>
      <c r="N121" s="269">
        <v>0</v>
      </c>
      <c r="O121" s="269">
        <v>1</v>
      </c>
      <c r="P121" s="269">
        <f t="shared" si="30"/>
        <v>5</v>
      </c>
      <c r="Q121" s="270">
        <f t="shared" si="33"/>
        <v>3</v>
      </c>
      <c r="R121" s="270">
        <f t="shared" si="31"/>
        <v>2</v>
      </c>
      <c r="S121" s="271">
        <f t="shared" si="32"/>
        <v>0.55555555555555558</v>
      </c>
      <c r="T121" s="284">
        <v>0</v>
      </c>
      <c r="U121" s="280">
        <v>1</v>
      </c>
      <c r="V121" s="285">
        <v>0</v>
      </c>
      <c r="W121" s="285">
        <v>0</v>
      </c>
      <c r="X121" s="285">
        <v>0</v>
      </c>
      <c r="Y121" s="285">
        <v>1</v>
      </c>
      <c r="Z121" s="286">
        <v>0</v>
      </c>
      <c r="AA121" s="286">
        <v>0</v>
      </c>
      <c r="AB121" s="286">
        <v>0</v>
      </c>
      <c r="AC121" s="274">
        <f t="shared" si="34"/>
        <v>2</v>
      </c>
      <c r="AD121" s="275">
        <f t="shared" si="35"/>
        <v>0.22222222222222221</v>
      </c>
      <c r="AE121" s="279">
        <v>0</v>
      </c>
      <c r="AF121" s="280">
        <v>0</v>
      </c>
      <c r="AG121" s="286">
        <v>0</v>
      </c>
      <c r="AH121" s="286">
        <v>0</v>
      </c>
      <c r="AI121" s="286">
        <v>0</v>
      </c>
      <c r="AJ121" s="286">
        <v>0</v>
      </c>
      <c r="AK121" s="286">
        <v>0</v>
      </c>
      <c r="AL121" s="286">
        <v>0</v>
      </c>
      <c r="AM121" s="286">
        <v>0</v>
      </c>
      <c r="AN121" s="274">
        <f t="shared" si="36"/>
        <v>0</v>
      </c>
      <c r="AO121" s="276">
        <f t="shared" si="37"/>
        <v>0</v>
      </c>
      <c r="AP121" s="279">
        <v>0</v>
      </c>
      <c r="AQ121" s="280">
        <v>0</v>
      </c>
      <c r="AR121" s="286">
        <v>0</v>
      </c>
      <c r="AS121" s="286">
        <v>0</v>
      </c>
      <c r="AT121" s="286">
        <v>0</v>
      </c>
      <c r="AU121" s="286">
        <v>0</v>
      </c>
      <c r="AV121" s="286">
        <v>0</v>
      </c>
      <c r="AW121" s="286">
        <v>0</v>
      </c>
      <c r="AX121" s="286">
        <v>0</v>
      </c>
      <c r="AY121" s="274">
        <f t="shared" si="38"/>
        <v>0</v>
      </c>
      <c r="AZ121" s="276">
        <f t="shared" si="39"/>
        <v>0</v>
      </c>
      <c r="BA121" s="287">
        <v>0</v>
      </c>
      <c r="BB121" s="280">
        <v>0</v>
      </c>
      <c r="BC121" s="286">
        <v>0</v>
      </c>
      <c r="BD121" s="286">
        <v>0</v>
      </c>
      <c r="BE121" s="286">
        <v>0</v>
      </c>
      <c r="BF121" s="286">
        <v>0</v>
      </c>
      <c r="BG121" s="286">
        <v>0</v>
      </c>
      <c r="BH121" s="286">
        <v>0</v>
      </c>
      <c r="BI121" s="286">
        <v>0</v>
      </c>
      <c r="BJ121" s="274">
        <f t="shared" si="40"/>
        <v>0</v>
      </c>
      <c r="BK121" s="275">
        <f t="shared" si="57"/>
        <v>0</v>
      </c>
      <c r="BL121" s="279">
        <v>0</v>
      </c>
      <c r="BM121" s="280">
        <v>0</v>
      </c>
      <c r="BN121" s="286">
        <v>0</v>
      </c>
      <c r="BO121" s="286">
        <v>0</v>
      </c>
      <c r="BP121" s="286">
        <v>0</v>
      </c>
      <c r="BQ121" s="286">
        <v>0</v>
      </c>
      <c r="BR121" s="286">
        <v>0</v>
      </c>
      <c r="BS121" s="286">
        <v>0</v>
      </c>
      <c r="BT121" s="286">
        <v>0</v>
      </c>
      <c r="BU121" s="274">
        <f t="shared" si="41"/>
        <v>0</v>
      </c>
      <c r="BV121" s="276">
        <f t="shared" si="42"/>
        <v>0</v>
      </c>
      <c r="BW121" s="287">
        <v>0</v>
      </c>
      <c r="BX121" s="288">
        <v>0</v>
      </c>
      <c r="BY121" s="289">
        <v>1</v>
      </c>
      <c r="BZ121" s="289">
        <v>0</v>
      </c>
      <c r="CA121" s="289">
        <v>0</v>
      </c>
      <c r="CB121" s="289">
        <v>0</v>
      </c>
      <c r="CC121" s="289">
        <v>0</v>
      </c>
      <c r="CD121" s="289">
        <v>0</v>
      </c>
      <c r="CE121" s="289">
        <v>1</v>
      </c>
      <c r="CF121" s="274">
        <f t="shared" si="43"/>
        <v>2</v>
      </c>
      <c r="CG121" s="276">
        <f t="shared" si="44"/>
        <v>0.22222222222222221</v>
      </c>
      <c r="CH121" s="279">
        <v>0</v>
      </c>
      <c r="CI121" s="280">
        <v>0</v>
      </c>
      <c r="CJ121" s="286">
        <v>0</v>
      </c>
      <c r="CK121" s="286">
        <v>0</v>
      </c>
      <c r="CL121" s="286">
        <v>0</v>
      </c>
      <c r="CM121" s="286">
        <v>0</v>
      </c>
      <c r="CN121" s="286">
        <v>0</v>
      </c>
      <c r="CO121" s="286">
        <v>0</v>
      </c>
      <c r="CP121" s="286">
        <v>0</v>
      </c>
      <c r="CQ121" s="274">
        <f t="shared" si="45"/>
        <v>0</v>
      </c>
      <c r="CR121" s="276">
        <f t="shared" si="46"/>
        <v>0</v>
      </c>
      <c r="CS121" s="284">
        <v>0</v>
      </c>
      <c r="CT121" s="280">
        <v>0</v>
      </c>
      <c r="CU121" s="286">
        <v>0</v>
      </c>
      <c r="CV121" s="286">
        <v>0</v>
      </c>
      <c r="CW121" s="286">
        <v>0</v>
      </c>
      <c r="CX121" s="286">
        <v>0</v>
      </c>
      <c r="CY121" s="286">
        <v>0</v>
      </c>
      <c r="CZ121" s="286">
        <v>0</v>
      </c>
      <c r="DA121" s="286">
        <v>0</v>
      </c>
      <c r="DB121" s="274">
        <f t="shared" si="47"/>
        <v>0</v>
      </c>
      <c r="DC121" s="275">
        <f t="shared" si="48"/>
        <v>0</v>
      </c>
      <c r="DD121" s="279">
        <v>0</v>
      </c>
      <c r="DE121" s="280">
        <v>0</v>
      </c>
      <c r="DF121" s="286">
        <v>0</v>
      </c>
      <c r="DG121" s="286">
        <v>0</v>
      </c>
      <c r="DH121" s="286">
        <v>1</v>
      </c>
      <c r="DI121" s="286">
        <v>0</v>
      </c>
      <c r="DJ121" s="286">
        <v>0</v>
      </c>
      <c r="DK121" s="286">
        <v>0</v>
      </c>
      <c r="DL121" s="286">
        <v>0</v>
      </c>
      <c r="DM121" s="274">
        <f t="shared" si="49"/>
        <v>1</v>
      </c>
      <c r="DN121" s="276">
        <f t="shared" si="50"/>
        <v>0.1111111111111111</v>
      </c>
      <c r="DO121" s="279">
        <v>0</v>
      </c>
      <c r="DP121" s="280">
        <v>0</v>
      </c>
      <c r="DQ121" s="286">
        <v>0</v>
      </c>
      <c r="DR121" s="286">
        <v>0</v>
      </c>
      <c r="DS121" s="286">
        <v>0</v>
      </c>
      <c r="DT121" s="286">
        <v>0</v>
      </c>
      <c r="DU121" s="286">
        <v>0</v>
      </c>
      <c r="DV121" s="286">
        <v>0</v>
      </c>
      <c r="DW121" s="286">
        <v>0</v>
      </c>
      <c r="DX121" s="274">
        <f t="shared" si="51"/>
        <v>0</v>
      </c>
      <c r="DY121" s="276">
        <f t="shared" si="52"/>
        <v>0</v>
      </c>
      <c r="DZ121" s="279">
        <v>0</v>
      </c>
      <c r="EA121" s="280">
        <v>0</v>
      </c>
      <c r="EB121" s="286">
        <v>0</v>
      </c>
      <c r="EC121" s="286">
        <v>0</v>
      </c>
      <c r="ED121" s="286">
        <v>0</v>
      </c>
      <c r="EE121" s="286">
        <v>0</v>
      </c>
      <c r="EF121" s="286">
        <v>0</v>
      </c>
      <c r="EG121" s="286">
        <v>0</v>
      </c>
      <c r="EH121" s="286">
        <v>0</v>
      </c>
      <c r="EI121" s="274">
        <f t="shared" si="53"/>
        <v>0</v>
      </c>
      <c r="EJ121" s="275">
        <f t="shared" si="54"/>
        <v>0</v>
      </c>
      <c r="EK121" s="279">
        <v>0</v>
      </c>
      <c r="EL121" s="280">
        <v>0</v>
      </c>
      <c r="EM121" s="286">
        <v>0</v>
      </c>
      <c r="EN121" s="286">
        <v>0</v>
      </c>
      <c r="EO121" s="286">
        <v>0</v>
      </c>
      <c r="EP121" s="286">
        <v>0</v>
      </c>
      <c r="EQ121" s="286">
        <v>0</v>
      </c>
      <c r="ER121" s="286">
        <v>0</v>
      </c>
      <c r="ES121" s="286">
        <v>0</v>
      </c>
      <c r="ET121" s="274">
        <f t="shared" si="55"/>
        <v>0</v>
      </c>
      <c r="EU121" s="276">
        <f t="shared" si="56"/>
        <v>0</v>
      </c>
    </row>
    <row r="122" spans="1:151" ht="16.5" thickTop="1" thickBot="1" x14ac:dyDescent="0.3">
      <c r="A122" s="279">
        <v>111</v>
      </c>
      <c r="B122" s="280">
        <v>738078</v>
      </c>
      <c r="C122" s="281" t="s">
        <v>253</v>
      </c>
      <c r="D122" s="281" t="s">
        <v>254</v>
      </c>
      <c r="E122" s="282">
        <v>24.5</v>
      </c>
      <c r="F122" s="283">
        <v>49</v>
      </c>
      <c r="G122" s="268">
        <v>21</v>
      </c>
      <c r="H122" s="269">
        <v>9</v>
      </c>
      <c r="I122" s="269">
        <v>9</v>
      </c>
      <c r="J122" s="269">
        <v>31</v>
      </c>
      <c r="K122" s="268">
        <v>19</v>
      </c>
      <c r="L122" s="269">
        <v>11</v>
      </c>
      <c r="M122" s="269">
        <v>4</v>
      </c>
      <c r="N122" s="269">
        <v>6</v>
      </c>
      <c r="O122" s="269">
        <v>14</v>
      </c>
      <c r="P122" s="269">
        <f t="shared" si="30"/>
        <v>124</v>
      </c>
      <c r="Q122" s="270">
        <f t="shared" si="33"/>
        <v>89</v>
      </c>
      <c r="R122" s="270">
        <f t="shared" si="31"/>
        <v>35</v>
      </c>
      <c r="S122" s="271">
        <f t="shared" si="32"/>
        <v>13.777777777777779</v>
      </c>
      <c r="T122" s="284">
        <v>2</v>
      </c>
      <c r="U122" s="280">
        <v>1</v>
      </c>
      <c r="V122" s="285">
        <v>0</v>
      </c>
      <c r="W122" s="285">
        <v>0</v>
      </c>
      <c r="X122" s="285">
        <v>2</v>
      </c>
      <c r="Y122" s="285">
        <v>2</v>
      </c>
      <c r="Z122" s="286">
        <v>-1</v>
      </c>
      <c r="AA122" s="286">
        <v>0</v>
      </c>
      <c r="AB122" s="286">
        <v>1</v>
      </c>
      <c r="AC122" s="274">
        <f t="shared" si="34"/>
        <v>7</v>
      </c>
      <c r="AD122" s="275">
        <f t="shared" si="35"/>
        <v>0.77777777777777779</v>
      </c>
      <c r="AE122" s="279">
        <v>3</v>
      </c>
      <c r="AF122" s="280">
        <v>0</v>
      </c>
      <c r="AG122" s="286">
        <v>0</v>
      </c>
      <c r="AH122" s="286">
        <v>1</v>
      </c>
      <c r="AI122" s="286">
        <v>1</v>
      </c>
      <c r="AJ122" s="286">
        <v>0</v>
      </c>
      <c r="AK122" s="286">
        <v>1</v>
      </c>
      <c r="AL122" s="286">
        <v>0</v>
      </c>
      <c r="AM122" s="286">
        <v>2</v>
      </c>
      <c r="AN122" s="274">
        <f t="shared" si="36"/>
        <v>8</v>
      </c>
      <c r="AO122" s="276">
        <f t="shared" si="37"/>
        <v>0.88888888888888884</v>
      </c>
      <c r="AP122" s="279">
        <v>1</v>
      </c>
      <c r="AQ122" s="280">
        <v>0</v>
      </c>
      <c r="AR122" s="286">
        <v>0</v>
      </c>
      <c r="AS122" s="286">
        <v>0</v>
      </c>
      <c r="AT122" s="286">
        <v>0</v>
      </c>
      <c r="AU122" s="286">
        <v>0</v>
      </c>
      <c r="AV122" s="286">
        <v>0</v>
      </c>
      <c r="AW122" s="286">
        <v>1</v>
      </c>
      <c r="AX122" s="286">
        <v>0</v>
      </c>
      <c r="AY122" s="274">
        <f t="shared" si="38"/>
        <v>2</v>
      </c>
      <c r="AZ122" s="276">
        <f t="shared" si="39"/>
        <v>0.22222222222222221</v>
      </c>
      <c r="BA122" s="290">
        <v>5</v>
      </c>
      <c r="BB122" s="280">
        <v>2</v>
      </c>
      <c r="BC122" s="286">
        <v>4</v>
      </c>
      <c r="BD122" s="286">
        <v>18</v>
      </c>
      <c r="BE122" s="286">
        <v>2</v>
      </c>
      <c r="BF122" s="286">
        <v>1</v>
      </c>
      <c r="BG122" s="286">
        <v>2</v>
      </c>
      <c r="BH122" s="286">
        <v>0</v>
      </c>
      <c r="BI122" s="286">
        <v>2</v>
      </c>
      <c r="BJ122" s="274">
        <f t="shared" si="40"/>
        <v>36</v>
      </c>
      <c r="BK122" s="275">
        <f t="shared" si="57"/>
        <v>4.25</v>
      </c>
      <c r="BL122" s="279">
        <v>0</v>
      </c>
      <c r="BM122" s="280">
        <v>0</v>
      </c>
      <c r="BN122" s="286">
        <v>0</v>
      </c>
      <c r="BO122" s="286">
        <v>0</v>
      </c>
      <c r="BP122" s="286">
        <v>0</v>
      </c>
      <c r="BQ122" s="286">
        <v>2</v>
      </c>
      <c r="BR122" s="286">
        <v>0</v>
      </c>
      <c r="BS122" s="286">
        <v>1</v>
      </c>
      <c r="BT122" s="286">
        <v>0</v>
      </c>
      <c r="BU122" s="274">
        <f t="shared" si="41"/>
        <v>3</v>
      </c>
      <c r="BV122" s="276">
        <f t="shared" si="42"/>
        <v>0.33333333333333331</v>
      </c>
      <c r="BW122" s="290">
        <v>7</v>
      </c>
      <c r="BX122" s="288">
        <v>4</v>
      </c>
      <c r="BY122" s="289">
        <v>4</v>
      </c>
      <c r="BZ122" s="289">
        <v>6</v>
      </c>
      <c r="CA122" s="289">
        <v>5</v>
      </c>
      <c r="CB122" s="289">
        <v>0</v>
      </c>
      <c r="CC122" s="289">
        <v>0</v>
      </c>
      <c r="CD122" s="289">
        <v>1</v>
      </c>
      <c r="CE122" s="289">
        <v>2</v>
      </c>
      <c r="CF122" s="274">
        <f t="shared" si="43"/>
        <v>29</v>
      </c>
      <c r="CG122" s="276">
        <f t="shared" si="44"/>
        <v>3.2222222222222223</v>
      </c>
      <c r="CH122" s="279">
        <v>2</v>
      </c>
      <c r="CI122" s="280">
        <v>1</v>
      </c>
      <c r="CJ122" s="286">
        <v>0</v>
      </c>
      <c r="CK122" s="286">
        <v>4</v>
      </c>
      <c r="CL122" s="286">
        <v>2</v>
      </c>
      <c r="CM122" s="286">
        <v>3</v>
      </c>
      <c r="CN122" s="286">
        <v>0</v>
      </c>
      <c r="CO122" s="286">
        <v>0</v>
      </c>
      <c r="CP122" s="286">
        <v>0</v>
      </c>
      <c r="CQ122" s="274">
        <f t="shared" si="45"/>
        <v>12</v>
      </c>
      <c r="CR122" s="276">
        <f t="shared" si="46"/>
        <v>1.3333333333333333</v>
      </c>
      <c r="CS122" s="284">
        <v>0</v>
      </c>
      <c r="CT122" s="280">
        <v>0</v>
      </c>
      <c r="CU122" s="286">
        <v>0</v>
      </c>
      <c r="CV122" s="286">
        <v>0</v>
      </c>
      <c r="CW122" s="286">
        <v>0</v>
      </c>
      <c r="CX122" s="286">
        <v>0</v>
      </c>
      <c r="CY122" s="286">
        <v>0</v>
      </c>
      <c r="CZ122" s="286">
        <v>0</v>
      </c>
      <c r="DA122" s="286">
        <v>0</v>
      </c>
      <c r="DB122" s="274">
        <f t="shared" si="47"/>
        <v>0</v>
      </c>
      <c r="DC122" s="275">
        <f t="shared" si="48"/>
        <v>0</v>
      </c>
      <c r="DD122" s="279">
        <v>0</v>
      </c>
      <c r="DE122" s="280">
        <v>0</v>
      </c>
      <c r="DF122" s="286">
        <v>0</v>
      </c>
      <c r="DG122" s="286">
        <v>1</v>
      </c>
      <c r="DH122" s="286">
        <v>4</v>
      </c>
      <c r="DI122" s="286">
        <v>2</v>
      </c>
      <c r="DJ122" s="286">
        <v>1</v>
      </c>
      <c r="DK122" s="286">
        <v>1</v>
      </c>
      <c r="DL122" s="286">
        <v>6</v>
      </c>
      <c r="DM122" s="274">
        <f t="shared" si="49"/>
        <v>15</v>
      </c>
      <c r="DN122" s="276">
        <f t="shared" si="50"/>
        <v>1.6666666666666667</v>
      </c>
      <c r="DO122" s="279">
        <v>0</v>
      </c>
      <c r="DP122" s="280">
        <v>0</v>
      </c>
      <c r="DQ122" s="286">
        <v>0</v>
      </c>
      <c r="DR122" s="286">
        <v>1</v>
      </c>
      <c r="DS122" s="286">
        <v>0</v>
      </c>
      <c r="DT122" s="286">
        <v>0</v>
      </c>
      <c r="DU122" s="286">
        <v>0</v>
      </c>
      <c r="DV122" s="286">
        <v>0</v>
      </c>
      <c r="DW122" s="286">
        <v>0</v>
      </c>
      <c r="DX122" s="274">
        <f t="shared" si="51"/>
        <v>1</v>
      </c>
      <c r="DY122" s="276">
        <f t="shared" si="52"/>
        <v>0.1111111111111111</v>
      </c>
      <c r="DZ122" s="279">
        <v>0</v>
      </c>
      <c r="EA122" s="280">
        <v>0</v>
      </c>
      <c r="EB122" s="286">
        <v>0</v>
      </c>
      <c r="EC122" s="286">
        <v>0</v>
      </c>
      <c r="ED122" s="286">
        <v>2</v>
      </c>
      <c r="EE122" s="286">
        <v>1</v>
      </c>
      <c r="EF122" s="286">
        <v>0</v>
      </c>
      <c r="EG122" s="286">
        <v>0</v>
      </c>
      <c r="EH122" s="286">
        <v>0</v>
      </c>
      <c r="EI122" s="274">
        <f t="shared" si="53"/>
        <v>3</v>
      </c>
      <c r="EJ122" s="275">
        <f t="shared" si="54"/>
        <v>0.33333333333333331</v>
      </c>
      <c r="EK122" s="279">
        <v>1</v>
      </c>
      <c r="EL122" s="280">
        <v>1</v>
      </c>
      <c r="EM122" s="286">
        <v>1</v>
      </c>
      <c r="EN122" s="286">
        <v>0</v>
      </c>
      <c r="EO122" s="286">
        <v>1</v>
      </c>
      <c r="EP122" s="286">
        <v>0</v>
      </c>
      <c r="EQ122" s="286">
        <v>1</v>
      </c>
      <c r="ER122" s="286">
        <v>2</v>
      </c>
      <c r="ES122" s="286">
        <v>1</v>
      </c>
      <c r="ET122" s="274">
        <f t="shared" si="55"/>
        <v>8</v>
      </c>
      <c r="EU122" s="276">
        <f t="shared" si="56"/>
        <v>0.88888888888888884</v>
      </c>
    </row>
    <row r="123" spans="1:151" ht="16.5" thickTop="1" thickBot="1" x14ac:dyDescent="0.3">
      <c r="A123" s="279">
        <v>112</v>
      </c>
      <c r="B123" s="280">
        <v>738079</v>
      </c>
      <c r="C123" s="281" t="s">
        <v>255</v>
      </c>
      <c r="D123" s="281" t="s">
        <v>256</v>
      </c>
      <c r="E123" s="282">
        <v>49.5</v>
      </c>
      <c r="F123" s="283">
        <v>99</v>
      </c>
      <c r="G123" s="268">
        <v>2</v>
      </c>
      <c r="H123" s="269">
        <v>0</v>
      </c>
      <c r="I123" s="269">
        <v>2</v>
      </c>
      <c r="J123" s="269">
        <v>0</v>
      </c>
      <c r="K123" s="268">
        <v>0</v>
      </c>
      <c r="L123" s="269">
        <v>1</v>
      </c>
      <c r="M123" s="269">
        <v>0</v>
      </c>
      <c r="N123" s="269">
        <v>0</v>
      </c>
      <c r="O123" s="269">
        <v>0</v>
      </c>
      <c r="P123" s="269">
        <f t="shared" si="30"/>
        <v>5</v>
      </c>
      <c r="Q123" s="270">
        <f t="shared" si="33"/>
        <v>4</v>
      </c>
      <c r="R123" s="270">
        <f t="shared" si="31"/>
        <v>1</v>
      </c>
      <c r="S123" s="271">
        <f t="shared" si="32"/>
        <v>0.55555555555555558</v>
      </c>
      <c r="T123" s="284">
        <v>0</v>
      </c>
      <c r="U123" s="280">
        <v>0</v>
      </c>
      <c r="V123" s="285">
        <v>0</v>
      </c>
      <c r="W123" s="285">
        <v>0</v>
      </c>
      <c r="X123" s="285">
        <v>0</v>
      </c>
      <c r="Y123" s="285">
        <v>0</v>
      </c>
      <c r="Z123" s="286">
        <v>0</v>
      </c>
      <c r="AA123" s="286">
        <v>0</v>
      </c>
      <c r="AB123" s="286">
        <v>0</v>
      </c>
      <c r="AC123" s="274">
        <f t="shared" si="34"/>
        <v>0</v>
      </c>
      <c r="AD123" s="275">
        <f t="shared" si="35"/>
        <v>0</v>
      </c>
      <c r="AE123" s="279">
        <v>0</v>
      </c>
      <c r="AF123" s="280">
        <v>0</v>
      </c>
      <c r="AG123" s="286">
        <v>0</v>
      </c>
      <c r="AH123" s="286">
        <v>0</v>
      </c>
      <c r="AI123" s="286">
        <v>0</v>
      </c>
      <c r="AJ123" s="286">
        <v>0</v>
      </c>
      <c r="AK123" s="286">
        <v>0</v>
      </c>
      <c r="AL123" s="286">
        <v>0</v>
      </c>
      <c r="AM123" s="286">
        <v>0</v>
      </c>
      <c r="AN123" s="274">
        <f t="shared" si="36"/>
        <v>0</v>
      </c>
      <c r="AO123" s="276">
        <f t="shared" si="37"/>
        <v>0</v>
      </c>
      <c r="AP123" s="279">
        <v>0</v>
      </c>
      <c r="AQ123" s="280">
        <v>0</v>
      </c>
      <c r="AR123" s="286">
        <v>0</v>
      </c>
      <c r="AS123" s="286">
        <v>0</v>
      </c>
      <c r="AT123" s="286">
        <v>0</v>
      </c>
      <c r="AU123" s="286">
        <v>0</v>
      </c>
      <c r="AV123" s="286">
        <v>0</v>
      </c>
      <c r="AW123" s="286">
        <v>0</v>
      </c>
      <c r="AX123" s="286">
        <v>0</v>
      </c>
      <c r="AY123" s="274">
        <f t="shared" si="38"/>
        <v>0</v>
      </c>
      <c r="AZ123" s="276">
        <f t="shared" si="39"/>
        <v>0</v>
      </c>
      <c r="BA123" s="287">
        <v>0</v>
      </c>
      <c r="BB123" s="280">
        <v>0</v>
      </c>
      <c r="BC123" s="286">
        <v>0</v>
      </c>
      <c r="BD123" s="286">
        <v>0</v>
      </c>
      <c r="BE123" s="286">
        <v>0</v>
      </c>
      <c r="BF123" s="286">
        <v>0</v>
      </c>
      <c r="BG123" s="286">
        <v>0</v>
      </c>
      <c r="BH123" s="286">
        <v>0</v>
      </c>
      <c r="BI123" s="286">
        <v>0</v>
      </c>
      <c r="BJ123" s="274">
        <f t="shared" si="40"/>
        <v>0</v>
      </c>
      <c r="BK123" s="275">
        <f t="shared" si="57"/>
        <v>0</v>
      </c>
      <c r="BL123" s="279">
        <v>1</v>
      </c>
      <c r="BM123" s="280">
        <v>0</v>
      </c>
      <c r="BN123" s="286">
        <v>1</v>
      </c>
      <c r="BO123" s="286">
        <v>0</v>
      </c>
      <c r="BP123" s="286">
        <v>0</v>
      </c>
      <c r="BQ123" s="286">
        <v>0</v>
      </c>
      <c r="BR123" s="286">
        <v>0</v>
      </c>
      <c r="BS123" s="286">
        <v>0</v>
      </c>
      <c r="BT123" s="286">
        <v>0</v>
      </c>
      <c r="BU123" s="274">
        <f t="shared" si="41"/>
        <v>1</v>
      </c>
      <c r="BV123" s="276">
        <f t="shared" si="42"/>
        <v>0.22222222222222221</v>
      </c>
      <c r="BW123" s="287">
        <v>1</v>
      </c>
      <c r="BX123" s="288">
        <v>0</v>
      </c>
      <c r="BY123" s="289">
        <v>0</v>
      </c>
      <c r="BZ123" s="289">
        <v>0</v>
      </c>
      <c r="CA123" s="289">
        <v>0</v>
      </c>
      <c r="CB123" s="289">
        <v>0</v>
      </c>
      <c r="CC123" s="289">
        <v>0</v>
      </c>
      <c r="CD123" s="289">
        <v>0</v>
      </c>
      <c r="CE123" s="289">
        <v>0</v>
      </c>
      <c r="CF123" s="274">
        <f t="shared" si="43"/>
        <v>1</v>
      </c>
      <c r="CG123" s="276">
        <f t="shared" si="44"/>
        <v>0.1111111111111111</v>
      </c>
      <c r="CH123" s="279">
        <v>0</v>
      </c>
      <c r="CI123" s="280">
        <v>0</v>
      </c>
      <c r="CJ123" s="286">
        <v>0</v>
      </c>
      <c r="CK123" s="286">
        <v>0</v>
      </c>
      <c r="CL123" s="286">
        <v>0</v>
      </c>
      <c r="CM123" s="286">
        <v>1</v>
      </c>
      <c r="CN123" s="286">
        <v>0</v>
      </c>
      <c r="CO123" s="286">
        <v>0</v>
      </c>
      <c r="CP123" s="286">
        <v>0</v>
      </c>
      <c r="CQ123" s="274">
        <f t="shared" si="45"/>
        <v>1</v>
      </c>
      <c r="CR123" s="276">
        <f t="shared" si="46"/>
        <v>0.1111111111111111</v>
      </c>
      <c r="CS123" s="284">
        <v>0</v>
      </c>
      <c r="CT123" s="280">
        <v>0</v>
      </c>
      <c r="CU123" s="286">
        <v>0</v>
      </c>
      <c r="CV123" s="286">
        <v>0</v>
      </c>
      <c r="CW123" s="286">
        <v>0</v>
      </c>
      <c r="CX123" s="286">
        <v>0</v>
      </c>
      <c r="CY123" s="286">
        <v>0</v>
      </c>
      <c r="CZ123" s="286">
        <v>0</v>
      </c>
      <c r="DA123" s="286">
        <v>0</v>
      </c>
      <c r="DB123" s="274">
        <f t="shared" si="47"/>
        <v>0</v>
      </c>
      <c r="DC123" s="275">
        <f t="shared" si="48"/>
        <v>0</v>
      </c>
      <c r="DD123" s="279">
        <v>0</v>
      </c>
      <c r="DE123" s="280">
        <v>0</v>
      </c>
      <c r="DF123" s="286">
        <v>1</v>
      </c>
      <c r="DG123" s="286">
        <v>0</v>
      </c>
      <c r="DH123" s="286">
        <v>0</v>
      </c>
      <c r="DI123" s="286">
        <v>0</v>
      </c>
      <c r="DJ123" s="286">
        <v>0</v>
      </c>
      <c r="DK123" s="286">
        <v>0</v>
      </c>
      <c r="DL123" s="286">
        <v>0</v>
      </c>
      <c r="DM123" s="274">
        <f t="shared" si="49"/>
        <v>1</v>
      </c>
      <c r="DN123" s="276">
        <f t="shared" si="50"/>
        <v>0.1111111111111111</v>
      </c>
      <c r="DO123" s="279">
        <v>0</v>
      </c>
      <c r="DP123" s="280">
        <v>0</v>
      </c>
      <c r="DQ123" s="286">
        <v>0</v>
      </c>
      <c r="DR123" s="286">
        <v>0</v>
      </c>
      <c r="DS123" s="286">
        <v>0</v>
      </c>
      <c r="DT123" s="286">
        <v>0</v>
      </c>
      <c r="DU123" s="286">
        <v>0</v>
      </c>
      <c r="DV123" s="286">
        <v>0</v>
      </c>
      <c r="DW123" s="286">
        <v>0</v>
      </c>
      <c r="DX123" s="274">
        <f t="shared" si="51"/>
        <v>0</v>
      </c>
      <c r="DY123" s="276">
        <f t="shared" si="52"/>
        <v>0</v>
      </c>
      <c r="DZ123" s="279">
        <v>0</v>
      </c>
      <c r="EA123" s="280">
        <v>0</v>
      </c>
      <c r="EB123" s="286">
        <v>0</v>
      </c>
      <c r="EC123" s="286">
        <v>0</v>
      </c>
      <c r="ED123" s="286">
        <v>0</v>
      </c>
      <c r="EE123" s="286">
        <v>0</v>
      </c>
      <c r="EF123" s="286">
        <v>0</v>
      </c>
      <c r="EG123" s="286">
        <v>0</v>
      </c>
      <c r="EH123" s="286">
        <v>0</v>
      </c>
      <c r="EI123" s="274">
        <f t="shared" si="53"/>
        <v>0</v>
      </c>
      <c r="EJ123" s="275">
        <f t="shared" si="54"/>
        <v>0</v>
      </c>
      <c r="EK123" s="279">
        <v>0</v>
      </c>
      <c r="EL123" s="280">
        <v>0</v>
      </c>
      <c r="EM123" s="286">
        <v>0</v>
      </c>
      <c r="EN123" s="286">
        <v>0</v>
      </c>
      <c r="EO123" s="286">
        <v>0</v>
      </c>
      <c r="EP123" s="286">
        <v>0</v>
      </c>
      <c r="EQ123" s="286">
        <v>0</v>
      </c>
      <c r="ER123" s="286">
        <v>0</v>
      </c>
      <c r="ES123" s="286">
        <v>0</v>
      </c>
      <c r="ET123" s="274">
        <f t="shared" si="55"/>
        <v>0</v>
      </c>
      <c r="EU123" s="276">
        <f t="shared" si="56"/>
        <v>0</v>
      </c>
    </row>
    <row r="124" spans="1:151" ht="16.5" thickTop="1" thickBot="1" x14ac:dyDescent="0.3">
      <c r="A124" s="279">
        <v>113</v>
      </c>
      <c r="B124" s="280">
        <v>738080</v>
      </c>
      <c r="C124" s="281" t="s">
        <v>257</v>
      </c>
      <c r="D124" s="281" t="s">
        <v>258</v>
      </c>
      <c r="E124" s="282">
        <v>49.5</v>
      </c>
      <c r="F124" s="283">
        <v>99</v>
      </c>
      <c r="G124" s="268">
        <v>3</v>
      </c>
      <c r="H124" s="269">
        <v>0</v>
      </c>
      <c r="I124" s="269">
        <v>0</v>
      </c>
      <c r="J124" s="269">
        <v>0</v>
      </c>
      <c r="K124" s="268">
        <v>1</v>
      </c>
      <c r="L124" s="269">
        <v>1</v>
      </c>
      <c r="M124" s="269">
        <v>0</v>
      </c>
      <c r="N124" s="269">
        <v>0</v>
      </c>
      <c r="O124" s="269">
        <v>1</v>
      </c>
      <c r="P124" s="269">
        <f t="shared" si="30"/>
        <v>6</v>
      </c>
      <c r="Q124" s="270">
        <f t="shared" si="33"/>
        <v>4</v>
      </c>
      <c r="R124" s="270">
        <f t="shared" si="31"/>
        <v>2</v>
      </c>
      <c r="S124" s="271">
        <f t="shared" si="32"/>
        <v>0.66666666666666663</v>
      </c>
      <c r="T124" s="284">
        <v>0</v>
      </c>
      <c r="U124" s="280">
        <v>0</v>
      </c>
      <c r="V124" s="285">
        <v>0</v>
      </c>
      <c r="W124" s="285">
        <v>0</v>
      </c>
      <c r="X124" s="285">
        <v>0</v>
      </c>
      <c r="Y124" s="285">
        <v>0</v>
      </c>
      <c r="Z124" s="286">
        <v>0</v>
      </c>
      <c r="AA124" s="286">
        <v>0</v>
      </c>
      <c r="AB124" s="286">
        <v>0</v>
      </c>
      <c r="AC124" s="274">
        <f t="shared" si="34"/>
        <v>0</v>
      </c>
      <c r="AD124" s="275">
        <f t="shared" si="35"/>
        <v>0</v>
      </c>
      <c r="AE124" s="279">
        <v>0</v>
      </c>
      <c r="AF124" s="280">
        <v>0</v>
      </c>
      <c r="AG124" s="286">
        <v>0</v>
      </c>
      <c r="AH124" s="286">
        <v>0</v>
      </c>
      <c r="AI124" s="286">
        <v>0</v>
      </c>
      <c r="AJ124" s="286">
        <v>0</v>
      </c>
      <c r="AK124" s="286">
        <v>0</v>
      </c>
      <c r="AL124" s="286">
        <v>0</v>
      </c>
      <c r="AM124" s="286">
        <v>0</v>
      </c>
      <c r="AN124" s="274">
        <f t="shared" si="36"/>
        <v>0</v>
      </c>
      <c r="AO124" s="276">
        <f t="shared" si="37"/>
        <v>0</v>
      </c>
      <c r="AP124" s="279">
        <v>0</v>
      </c>
      <c r="AQ124" s="280">
        <v>0</v>
      </c>
      <c r="AR124" s="286">
        <v>0</v>
      </c>
      <c r="AS124" s="286">
        <v>0</v>
      </c>
      <c r="AT124" s="286">
        <v>0</v>
      </c>
      <c r="AU124" s="286">
        <v>0</v>
      </c>
      <c r="AV124" s="286">
        <v>0</v>
      </c>
      <c r="AW124" s="286">
        <v>0</v>
      </c>
      <c r="AX124" s="286">
        <v>0</v>
      </c>
      <c r="AY124" s="274">
        <f t="shared" si="38"/>
        <v>0</v>
      </c>
      <c r="AZ124" s="276">
        <f t="shared" si="39"/>
        <v>0</v>
      </c>
      <c r="BA124" s="287">
        <v>1</v>
      </c>
      <c r="BB124" s="280">
        <v>0</v>
      </c>
      <c r="BC124" s="286">
        <v>0</v>
      </c>
      <c r="BD124" s="286">
        <v>0</v>
      </c>
      <c r="BE124" s="286">
        <v>0</v>
      </c>
      <c r="BF124" s="286">
        <v>0</v>
      </c>
      <c r="BG124" s="286">
        <v>0</v>
      </c>
      <c r="BH124" s="286">
        <v>0</v>
      </c>
      <c r="BI124" s="286">
        <v>0</v>
      </c>
      <c r="BJ124" s="274">
        <f t="shared" si="40"/>
        <v>1</v>
      </c>
      <c r="BK124" s="275">
        <f t="shared" si="57"/>
        <v>0.125</v>
      </c>
      <c r="BL124" s="279">
        <v>1</v>
      </c>
      <c r="BM124" s="280">
        <v>0</v>
      </c>
      <c r="BN124" s="286">
        <v>0</v>
      </c>
      <c r="BO124" s="286">
        <v>0</v>
      </c>
      <c r="BP124" s="286">
        <v>0</v>
      </c>
      <c r="BQ124" s="286">
        <v>0</v>
      </c>
      <c r="BR124" s="286">
        <v>0</v>
      </c>
      <c r="BS124" s="286">
        <v>0</v>
      </c>
      <c r="BT124" s="286">
        <v>0</v>
      </c>
      <c r="BU124" s="274">
        <f t="shared" si="41"/>
        <v>0</v>
      </c>
      <c r="BV124" s="276">
        <f t="shared" si="42"/>
        <v>0.1111111111111111</v>
      </c>
      <c r="BW124" s="287">
        <v>0</v>
      </c>
      <c r="BX124" s="288">
        <v>0</v>
      </c>
      <c r="BY124" s="289">
        <v>0</v>
      </c>
      <c r="BZ124" s="289">
        <v>0</v>
      </c>
      <c r="CA124" s="289">
        <v>0</v>
      </c>
      <c r="CB124" s="289">
        <v>0</v>
      </c>
      <c r="CC124" s="289">
        <v>0</v>
      </c>
      <c r="CD124" s="289">
        <v>0</v>
      </c>
      <c r="CE124" s="289">
        <v>1</v>
      </c>
      <c r="CF124" s="274">
        <f t="shared" si="43"/>
        <v>1</v>
      </c>
      <c r="CG124" s="276">
        <f t="shared" si="44"/>
        <v>0.1111111111111111</v>
      </c>
      <c r="CH124" s="279">
        <v>0</v>
      </c>
      <c r="CI124" s="280">
        <v>0</v>
      </c>
      <c r="CJ124" s="286">
        <v>0</v>
      </c>
      <c r="CK124" s="286">
        <v>0</v>
      </c>
      <c r="CL124" s="286">
        <v>0</v>
      </c>
      <c r="CM124" s="286">
        <v>0</v>
      </c>
      <c r="CN124" s="286">
        <v>0</v>
      </c>
      <c r="CO124" s="286">
        <v>0</v>
      </c>
      <c r="CP124" s="286">
        <v>0</v>
      </c>
      <c r="CQ124" s="274">
        <f t="shared" si="45"/>
        <v>0</v>
      </c>
      <c r="CR124" s="276">
        <f t="shared" si="46"/>
        <v>0</v>
      </c>
      <c r="CS124" s="284">
        <v>0</v>
      </c>
      <c r="CT124" s="280">
        <v>0</v>
      </c>
      <c r="CU124" s="286">
        <v>0</v>
      </c>
      <c r="CV124" s="286">
        <v>0</v>
      </c>
      <c r="CW124" s="286">
        <v>0</v>
      </c>
      <c r="CX124" s="286">
        <v>0</v>
      </c>
      <c r="CY124" s="286">
        <v>0</v>
      </c>
      <c r="CZ124" s="286">
        <v>0</v>
      </c>
      <c r="DA124" s="286">
        <v>0</v>
      </c>
      <c r="DB124" s="274">
        <f t="shared" si="47"/>
        <v>0</v>
      </c>
      <c r="DC124" s="275">
        <f t="shared" si="48"/>
        <v>0</v>
      </c>
      <c r="DD124" s="279">
        <v>1</v>
      </c>
      <c r="DE124" s="280">
        <v>0</v>
      </c>
      <c r="DF124" s="286">
        <v>0</v>
      </c>
      <c r="DG124" s="286">
        <v>0</v>
      </c>
      <c r="DH124" s="286">
        <v>1</v>
      </c>
      <c r="DI124" s="286">
        <v>1</v>
      </c>
      <c r="DJ124" s="286">
        <v>0</v>
      </c>
      <c r="DK124" s="286">
        <v>0</v>
      </c>
      <c r="DL124" s="286">
        <v>0</v>
      </c>
      <c r="DM124" s="274">
        <f t="shared" si="49"/>
        <v>3</v>
      </c>
      <c r="DN124" s="276">
        <f t="shared" si="50"/>
        <v>0.33333333333333331</v>
      </c>
      <c r="DO124" s="279">
        <v>0</v>
      </c>
      <c r="DP124" s="280">
        <v>0</v>
      </c>
      <c r="DQ124" s="286">
        <v>0</v>
      </c>
      <c r="DR124" s="286">
        <v>0</v>
      </c>
      <c r="DS124" s="286">
        <v>0</v>
      </c>
      <c r="DT124" s="286">
        <v>0</v>
      </c>
      <c r="DU124" s="286">
        <v>0</v>
      </c>
      <c r="DV124" s="286">
        <v>0</v>
      </c>
      <c r="DW124" s="286">
        <v>0</v>
      </c>
      <c r="DX124" s="274">
        <f t="shared" si="51"/>
        <v>0</v>
      </c>
      <c r="DY124" s="276">
        <f t="shared" si="52"/>
        <v>0</v>
      </c>
      <c r="DZ124" s="279">
        <v>0</v>
      </c>
      <c r="EA124" s="280">
        <v>0</v>
      </c>
      <c r="EB124" s="286">
        <v>0</v>
      </c>
      <c r="EC124" s="286">
        <v>0</v>
      </c>
      <c r="ED124" s="286">
        <v>0</v>
      </c>
      <c r="EE124" s="286">
        <v>0</v>
      </c>
      <c r="EF124" s="286">
        <v>0</v>
      </c>
      <c r="EG124" s="286">
        <v>0</v>
      </c>
      <c r="EH124" s="286">
        <v>0</v>
      </c>
      <c r="EI124" s="274">
        <f t="shared" si="53"/>
        <v>0</v>
      </c>
      <c r="EJ124" s="275">
        <f t="shared" si="54"/>
        <v>0</v>
      </c>
      <c r="EK124" s="279">
        <v>0</v>
      </c>
      <c r="EL124" s="280">
        <v>0</v>
      </c>
      <c r="EM124" s="286">
        <v>0</v>
      </c>
      <c r="EN124" s="286">
        <v>0</v>
      </c>
      <c r="EO124" s="286">
        <v>0</v>
      </c>
      <c r="EP124" s="286">
        <v>0</v>
      </c>
      <c r="EQ124" s="286">
        <v>0</v>
      </c>
      <c r="ER124" s="286">
        <v>0</v>
      </c>
      <c r="ES124" s="286">
        <v>0</v>
      </c>
      <c r="ET124" s="274">
        <f t="shared" si="55"/>
        <v>0</v>
      </c>
      <c r="EU124" s="276">
        <f t="shared" si="56"/>
        <v>0</v>
      </c>
    </row>
    <row r="125" spans="1:151" ht="16.5" thickTop="1" thickBot="1" x14ac:dyDescent="0.3">
      <c r="A125" s="279">
        <v>114</v>
      </c>
      <c r="B125" s="280">
        <v>738081</v>
      </c>
      <c r="C125" s="281" t="s">
        <v>259</v>
      </c>
      <c r="D125" s="281" t="s">
        <v>260</v>
      </c>
      <c r="E125" s="282">
        <v>64.5</v>
      </c>
      <c r="F125" s="283">
        <v>139</v>
      </c>
      <c r="G125" s="268">
        <v>1</v>
      </c>
      <c r="H125" s="269">
        <v>0</v>
      </c>
      <c r="I125" s="269">
        <v>3</v>
      </c>
      <c r="J125" s="269">
        <v>0</v>
      </c>
      <c r="K125" s="268">
        <v>0</v>
      </c>
      <c r="L125" s="269">
        <v>0</v>
      </c>
      <c r="M125" s="269">
        <v>2</v>
      </c>
      <c r="N125" s="269">
        <v>1</v>
      </c>
      <c r="O125" s="269">
        <v>1</v>
      </c>
      <c r="P125" s="269">
        <f t="shared" si="30"/>
        <v>8</v>
      </c>
      <c r="Q125" s="270">
        <f t="shared" si="33"/>
        <v>4</v>
      </c>
      <c r="R125" s="270">
        <f t="shared" si="31"/>
        <v>4</v>
      </c>
      <c r="S125" s="271">
        <f t="shared" si="32"/>
        <v>0.88888888888888884</v>
      </c>
      <c r="T125" s="284">
        <v>0</v>
      </c>
      <c r="U125" s="280">
        <v>0</v>
      </c>
      <c r="V125" s="285">
        <v>0</v>
      </c>
      <c r="W125" s="285">
        <v>0</v>
      </c>
      <c r="X125" s="285">
        <v>0</v>
      </c>
      <c r="Y125" s="285">
        <v>0</v>
      </c>
      <c r="Z125" s="286">
        <v>0</v>
      </c>
      <c r="AA125" s="286">
        <v>0</v>
      </c>
      <c r="AB125" s="286">
        <v>0</v>
      </c>
      <c r="AC125" s="274">
        <f t="shared" si="34"/>
        <v>0</v>
      </c>
      <c r="AD125" s="275">
        <f t="shared" si="35"/>
        <v>0</v>
      </c>
      <c r="AE125" s="279">
        <v>0</v>
      </c>
      <c r="AF125" s="280">
        <v>0</v>
      </c>
      <c r="AG125" s="286">
        <v>0</v>
      </c>
      <c r="AH125" s="286">
        <v>0</v>
      </c>
      <c r="AI125" s="286">
        <v>0</v>
      </c>
      <c r="AJ125" s="286">
        <v>0</v>
      </c>
      <c r="AK125" s="286">
        <v>0</v>
      </c>
      <c r="AL125" s="286">
        <v>0</v>
      </c>
      <c r="AM125" s="286">
        <v>0</v>
      </c>
      <c r="AN125" s="274">
        <f t="shared" si="36"/>
        <v>0</v>
      </c>
      <c r="AO125" s="276">
        <f t="shared" si="37"/>
        <v>0</v>
      </c>
      <c r="AP125" s="279">
        <v>0</v>
      </c>
      <c r="AQ125" s="280">
        <v>0</v>
      </c>
      <c r="AR125" s="286">
        <v>0</v>
      </c>
      <c r="AS125" s="286">
        <v>0</v>
      </c>
      <c r="AT125" s="286">
        <v>0</v>
      </c>
      <c r="AU125" s="286">
        <v>0</v>
      </c>
      <c r="AV125" s="286">
        <v>0</v>
      </c>
      <c r="AW125" s="286">
        <v>0</v>
      </c>
      <c r="AX125" s="286">
        <v>0</v>
      </c>
      <c r="AY125" s="274">
        <f t="shared" si="38"/>
        <v>0</v>
      </c>
      <c r="AZ125" s="276">
        <f t="shared" si="39"/>
        <v>0</v>
      </c>
      <c r="BA125" s="287">
        <v>1</v>
      </c>
      <c r="BB125" s="280">
        <v>0</v>
      </c>
      <c r="BC125" s="286">
        <v>0</v>
      </c>
      <c r="BD125" s="286">
        <v>0</v>
      </c>
      <c r="BE125" s="286">
        <v>0</v>
      </c>
      <c r="BF125" s="286">
        <v>0</v>
      </c>
      <c r="BG125" s="286">
        <v>0</v>
      </c>
      <c r="BH125" s="286">
        <v>0</v>
      </c>
      <c r="BI125" s="286">
        <v>0</v>
      </c>
      <c r="BJ125" s="274">
        <f t="shared" si="40"/>
        <v>1</v>
      </c>
      <c r="BK125" s="275">
        <f t="shared" si="57"/>
        <v>0.125</v>
      </c>
      <c r="BL125" s="279">
        <v>0</v>
      </c>
      <c r="BM125" s="280">
        <v>0</v>
      </c>
      <c r="BN125" s="286">
        <v>0</v>
      </c>
      <c r="BO125" s="286">
        <v>0</v>
      </c>
      <c r="BP125" s="286">
        <v>0</v>
      </c>
      <c r="BQ125" s="286">
        <v>0</v>
      </c>
      <c r="BR125" s="286">
        <v>0</v>
      </c>
      <c r="BS125" s="286">
        <v>0</v>
      </c>
      <c r="BT125" s="286">
        <v>0</v>
      </c>
      <c r="BU125" s="274">
        <f t="shared" si="41"/>
        <v>0</v>
      </c>
      <c r="BV125" s="276">
        <f t="shared" si="42"/>
        <v>0</v>
      </c>
      <c r="BW125" s="287">
        <v>0</v>
      </c>
      <c r="BX125" s="288">
        <v>0</v>
      </c>
      <c r="BY125" s="289">
        <v>3</v>
      </c>
      <c r="BZ125" s="289">
        <v>0</v>
      </c>
      <c r="CA125" s="289">
        <v>0</v>
      </c>
      <c r="CB125" s="289">
        <v>0</v>
      </c>
      <c r="CC125" s="289">
        <v>2</v>
      </c>
      <c r="CD125" s="289">
        <v>0</v>
      </c>
      <c r="CE125" s="289">
        <v>1</v>
      </c>
      <c r="CF125" s="274">
        <f t="shared" si="43"/>
        <v>6</v>
      </c>
      <c r="CG125" s="276">
        <f t="shared" si="44"/>
        <v>0.66666666666666663</v>
      </c>
      <c r="CH125" s="279">
        <v>0</v>
      </c>
      <c r="CI125" s="280">
        <v>0</v>
      </c>
      <c r="CJ125" s="286">
        <v>0</v>
      </c>
      <c r="CK125" s="286">
        <v>0</v>
      </c>
      <c r="CL125" s="286">
        <v>0</v>
      </c>
      <c r="CM125" s="286">
        <v>0</v>
      </c>
      <c r="CN125" s="286">
        <v>0</v>
      </c>
      <c r="CO125" s="286">
        <v>0</v>
      </c>
      <c r="CP125" s="286">
        <v>0</v>
      </c>
      <c r="CQ125" s="274">
        <f t="shared" si="45"/>
        <v>0</v>
      </c>
      <c r="CR125" s="276">
        <f t="shared" si="46"/>
        <v>0</v>
      </c>
      <c r="CS125" s="284">
        <v>0</v>
      </c>
      <c r="CT125" s="280">
        <v>0</v>
      </c>
      <c r="CU125" s="286">
        <v>0</v>
      </c>
      <c r="CV125" s="286">
        <v>0</v>
      </c>
      <c r="CW125" s="286">
        <v>0</v>
      </c>
      <c r="CX125" s="286">
        <v>0</v>
      </c>
      <c r="CY125" s="286">
        <v>0</v>
      </c>
      <c r="CZ125" s="286">
        <v>0</v>
      </c>
      <c r="DA125" s="286">
        <v>0</v>
      </c>
      <c r="DB125" s="274">
        <f t="shared" si="47"/>
        <v>0</v>
      </c>
      <c r="DC125" s="275">
        <f t="shared" si="48"/>
        <v>0</v>
      </c>
      <c r="DD125" s="279">
        <v>0</v>
      </c>
      <c r="DE125" s="280">
        <v>0</v>
      </c>
      <c r="DF125" s="286">
        <v>0</v>
      </c>
      <c r="DG125" s="286">
        <v>0</v>
      </c>
      <c r="DH125" s="286">
        <v>0</v>
      </c>
      <c r="DI125" s="286">
        <v>0</v>
      </c>
      <c r="DJ125" s="286">
        <v>0</v>
      </c>
      <c r="DK125" s="286">
        <v>1</v>
      </c>
      <c r="DL125" s="286">
        <v>0</v>
      </c>
      <c r="DM125" s="274">
        <f t="shared" si="49"/>
        <v>1</v>
      </c>
      <c r="DN125" s="276">
        <f t="shared" si="50"/>
        <v>0.1111111111111111</v>
      </c>
      <c r="DO125" s="279">
        <v>0</v>
      </c>
      <c r="DP125" s="280">
        <v>0</v>
      </c>
      <c r="DQ125" s="286">
        <v>0</v>
      </c>
      <c r="DR125" s="286">
        <v>0</v>
      </c>
      <c r="DS125" s="286">
        <v>0</v>
      </c>
      <c r="DT125" s="286">
        <v>0</v>
      </c>
      <c r="DU125" s="286">
        <v>0</v>
      </c>
      <c r="DV125" s="286">
        <v>0</v>
      </c>
      <c r="DW125" s="286">
        <v>0</v>
      </c>
      <c r="DX125" s="274">
        <f t="shared" si="51"/>
        <v>0</v>
      </c>
      <c r="DY125" s="276">
        <f t="shared" si="52"/>
        <v>0</v>
      </c>
      <c r="DZ125" s="279">
        <v>0</v>
      </c>
      <c r="EA125" s="280">
        <v>0</v>
      </c>
      <c r="EB125" s="286">
        <v>0</v>
      </c>
      <c r="EC125" s="286">
        <v>0</v>
      </c>
      <c r="ED125" s="286">
        <v>0</v>
      </c>
      <c r="EE125" s="286">
        <v>0</v>
      </c>
      <c r="EF125" s="286">
        <v>0</v>
      </c>
      <c r="EG125" s="286">
        <v>0</v>
      </c>
      <c r="EH125" s="286">
        <v>0</v>
      </c>
      <c r="EI125" s="274">
        <f t="shared" si="53"/>
        <v>0</v>
      </c>
      <c r="EJ125" s="275">
        <f t="shared" si="54"/>
        <v>0</v>
      </c>
      <c r="EK125" s="279">
        <v>0</v>
      </c>
      <c r="EL125" s="280">
        <v>0</v>
      </c>
      <c r="EM125" s="286">
        <v>0</v>
      </c>
      <c r="EN125" s="286">
        <v>0</v>
      </c>
      <c r="EO125" s="286">
        <v>0</v>
      </c>
      <c r="EP125" s="286">
        <v>0</v>
      </c>
      <c r="EQ125" s="286">
        <v>0</v>
      </c>
      <c r="ER125" s="286">
        <v>0</v>
      </c>
      <c r="ES125" s="286">
        <v>0</v>
      </c>
      <c r="ET125" s="274">
        <f t="shared" si="55"/>
        <v>0</v>
      </c>
      <c r="EU125" s="276">
        <f t="shared" si="56"/>
        <v>0</v>
      </c>
    </row>
    <row r="126" spans="1:151" ht="16.5" thickTop="1" thickBot="1" x14ac:dyDescent="0.3">
      <c r="A126" s="279">
        <v>115</v>
      </c>
      <c r="B126" s="280">
        <v>739727</v>
      </c>
      <c r="C126" s="281" t="s">
        <v>261</v>
      </c>
      <c r="D126" s="281" t="s">
        <v>262</v>
      </c>
      <c r="E126" s="282">
        <v>44.5</v>
      </c>
      <c r="F126" s="283">
        <v>99</v>
      </c>
      <c r="G126" s="268">
        <v>12</v>
      </c>
      <c r="H126" s="269">
        <v>4</v>
      </c>
      <c r="I126" s="269">
        <v>4</v>
      </c>
      <c r="J126" s="269">
        <v>5</v>
      </c>
      <c r="K126" s="268">
        <v>4</v>
      </c>
      <c r="L126" s="269">
        <v>9</v>
      </c>
      <c r="M126" s="269">
        <v>2</v>
      </c>
      <c r="N126" s="269">
        <v>2</v>
      </c>
      <c r="O126" s="269">
        <v>2</v>
      </c>
      <c r="P126" s="269">
        <f t="shared" si="30"/>
        <v>44</v>
      </c>
      <c r="Q126" s="270">
        <f t="shared" si="33"/>
        <v>29</v>
      </c>
      <c r="R126" s="270">
        <f t="shared" si="31"/>
        <v>15</v>
      </c>
      <c r="S126" s="271">
        <f t="shared" si="32"/>
        <v>4.8888888888888893</v>
      </c>
      <c r="T126" s="284">
        <v>0</v>
      </c>
      <c r="U126" s="280">
        <v>0</v>
      </c>
      <c r="V126" s="285">
        <v>0</v>
      </c>
      <c r="W126" s="285">
        <v>0</v>
      </c>
      <c r="X126" s="285">
        <v>0</v>
      </c>
      <c r="Y126" s="285">
        <v>3</v>
      </c>
      <c r="Z126" s="286">
        <v>1</v>
      </c>
      <c r="AA126" s="286">
        <v>0</v>
      </c>
      <c r="AB126" s="286">
        <v>0</v>
      </c>
      <c r="AC126" s="274">
        <f t="shared" si="34"/>
        <v>4</v>
      </c>
      <c r="AD126" s="275">
        <f t="shared" si="35"/>
        <v>0.44444444444444442</v>
      </c>
      <c r="AE126" s="279">
        <v>0</v>
      </c>
      <c r="AF126" s="280">
        <v>1</v>
      </c>
      <c r="AG126" s="286">
        <v>0</v>
      </c>
      <c r="AH126" s="286">
        <v>1</v>
      </c>
      <c r="AI126" s="286">
        <v>0</v>
      </c>
      <c r="AJ126" s="286">
        <v>1</v>
      </c>
      <c r="AK126" s="286">
        <v>0</v>
      </c>
      <c r="AL126" s="286">
        <v>0</v>
      </c>
      <c r="AM126" s="286">
        <v>0</v>
      </c>
      <c r="AN126" s="274">
        <f t="shared" si="36"/>
        <v>3</v>
      </c>
      <c r="AO126" s="276">
        <f t="shared" si="37"/>
        <v>0.33333333333333331</v>
      </c>
      <c r="AP126" s="279">
        <v>0</v>
      </c>
      <c r="AQ126" s="280">
        <v>0</v>
      </c>
      <c r="AR126" s="286">
        <v>0</v>
      </c>
      <c r="AS126" s="286">
        <v>0</v>
      </c>
      <c r="AT126" s="286">
        <v>0</v>
      </c>
      <c r="AU126" s="286">
        <v>0</v>
      </c>
      <c r="AV126" s="286">
        <v>0</v>
      </c>
      <c r="AW126" s="286">
        <v>0</v>
      </c>
      <c r="AX126" s="286">
        <v>0</v>
      </c>
      <c r="AY126" s="274">
        <f t="shared" si="38"/>
        <v>0</v>
      </c>
      <c r="AZ126" s="276">
        <f t="shared" si="39"/>
        <v>0</v>
      </c>
      <c r="BA126" s="290">
        <v>4</v>
      </c>
      <c r="BB126" s="280">
        <v>0</v>
      </c>
      <c r="BC126" s="286">
        <v>0</v>
      </c>
      <c r="BD126" s="286">
        <v>1</v>
      </c>
      <c r="BE126" s="286">
        <v>2</v>
      </c>
      <c r="BF126" s="286">
        <v>3</v>
      </c>
      <c r="BG126" s="286">
        <v>0</v>
      </c>
      <c r="BH126" s="286">
        <v>0</v>
      </c>
      <c r="BI126" s="286">
        <v>0</v>
      </c>
      <c r="BJ126" s="274">
        <f t="shared" si="40"/>
        <v>10</v>
      </c>
      <c r="BK126" s="275">
        <f t="shared" si="57"/>
        <v>1.25</v>
      </c>
      <c r="BL126" s="279">
        <v>0</v>
      </c>
      <c r="BM126" s="280">
        <v>0</v>
      </c>
      <c r="BN126" s="286">
        <v>0</v>
      </c>
      <c r="BO126" s="286">
        <v>0</v>
      </c>
      <c r="BP126" s="286">
        <v>0</v>
      </c>
      <c r="BQ126" s="286">
        <v>0</v>
      </c>
      <c r="BR126" s="286">
        <v>0</v>
      </c>
      <c r="BS126" s="286">
        <v>0</v>
      </c>
      <c r="BT126" s="286">
        <v>0</v>
      </c>
      <c r="BU126" s="274">
        <f t="shared" si="41"/>
        <v>0</v>
      </c>
      <c r="BV126" s="276">
        <f t="shared" si="42"/>
        <v>0</v>
      </c>
      <c r="BW126" s="290">
        <v>2</v>
      </c>
      <c r="BX126" s="288">
        <v>1</v>
      </c>
      <c r="BY126" s="289">
        <v>2</v>
      </c>
      <c r="BZ126" s="289">
        <v>2</v>
      </c>
      <c r="CA126" s="289">
        <v>2</v>
      </c>
      <c r="CB126" s="289">
        <v>0</v>
      </c>
      <c r="CC126" s="289">
        <v>1</v>
      </c>
      <c r="CD126" s="289">
        <v>0</v>
      </c>
      <c r="CE126" s="289">
        <v>1</v>
      </c>
      <c r="CF126" s="274">
        <f t="shared" si="43"/>
        <v>11</v>
      </c>
      <c r="CG126" s="276">
        <f t="shared" si="44"/>
        <v>1.2222222222222223</v>
      </c>
      <c r="CH126" s="279">
        <v>0</v>
      </c>
      <c r="CI126" s="280">
        <v>0</v>
      </c>
      <c r="CJ126" s="286">
        <v>0</v>
      </c>
      <c r="CK126" s="286">
        <v>0</v>
      </c>
      <c r="CL126" s="286">
        <v>0</v>
      </c>
      <c r="CM126" s="286">
        <v>0</v>
      </c>
      <c r="CN126" s="286">
        <v>0</v>
      </c>
      <c r="CO126" s="286">
        <v>0</v>
      </c>
      <c r="CP126" s="286">
        <v>0</v>
      </c>
      <c r="CQ126" s="274">
        <f t="shared" si="45"/>
        <v>0</v>
      </c>
      <c r="CR126" s="276">
        <f t="shared" si="46"/>
        <v>0</v>
      </c>
      <c r="CS126" s="284">
        <v>0</v>
      </c>
      <c r="CT126" s="280">
        <v>1</v>
      </c>
      <c r="CU126" s="286">
        <v>0</v>
      </c>
      <c r="CV126" s="286">
        <v>0</v>
      </c>
      <c r="CW126" s="286">
        <v>0</v>
      </c>
      <c r="CX126" s="286">
        <v>0</v>
      </c>
      <c r="CY126" s="286">
        <v>0</v>
      </c>
      <c r="CZ126" s="286">
        <v>0</v>
      </c>
      <c r="DA126" s="286">
        <v>0</v>
      </c>
      <c r="DB126" s="274">
        <f t="shared" si="47"/>
        <v>1</v>
      </c>
      <c r="DC126" s="275">
        <f t="shared" si="48"/>
        <v>0.1111111111111111</v>
      </c>
      <c r="DD126" s="279">
        <v>5</v>
      </c>
      <c r="DE126" s="280">
        <v>0</v>
      </c>
      <c r="DF126" s="286">
        <v>2</v>
      </c>
      <c r="DG126" s="286">
        <v>1</v>
      </c>
      <c r="DH126" s="286">
        <v>0</v>
      </c>
      <c r="DI126" s="286">
        <v>1</v>
      </c>
      <c r="DJ126" s="286">
        <v>0</v>
      </c>
      <c r="DK126" s="286">
        <v>2</v>
      </c>
      <c r="DL126" s="286">
        <v>1</v>
      </c>
      <c r="DM126" s="274">
        <f t="shared" si="49"/>
        <v>12</v>
      </c>
      <c r="DN126" s="276">
        <f t="shared" si="50"/>
        <v>1.3333333333333333</v>
      </c>
      <c r="DO126" s="279">
        <v>0</v>
      </c>
      <c r="DP126" s="280">
        <v>0</v>
      </c>
      <c r="DQ126" s="286">
        <v>0</v>
      </c>
      <c r="DR126" s="286">
        <v>0</v>
      </c>
      <c r="DS126" s="286">
        <v>0</v>
      </c>
      <c r="DT126" s="286">
        <v>0</v>
      </c>
      <c r="DU126" s="286">
        <v>0</v>
      </c>
      <c r="DV126" s="286">
        <v>0</v>
      </c>
      <c r="DW126" s="286">
        <v>0</v>
      </c>
      <c r="DX126" s="274">
        <f t="shared" si="51"/>
        <v>0</v>
      </c>
      <c r="DY126" s="276">
        <f t="shared" si="52"/>
        <v>0</v>
      </c>
      <c r="DZ126" s="279">
        <v>1</v>
      </c>
      <c r="EA126" s="280">
        <v>0</v>
      </c>
      <c r="EB126" s="286">
        <v>0</v>
      </c>
      <c r="EC126" s="286">
        <v>0</v>
      </c>
      <c r="ED126" s="286">
        <v>0</v>
      </c>
      <c r="EE126" s="286">
        <v>1</v>
      </c>
      <c r="EF126" s="286">
        <v>0</v>
      </c>
      <c r="EG126" s="286">
        <v>0</v>
      </c>
      <c r="EH126" s="286">
        <v>0</v>
      </c>
      <c r="EI126" s="274">
        <f t="shared" si="53"/>
        <v>2</v>
      </c>
      <c r="EJ126" s="275">
        <f t="shared" si="54"/>
        <v>0.22222222222222221</v>
      </c>
      <c r="EK126" s="279">
        <v>0</v>
      </c>
      <c r="EL126" s="280">
        <v>1</v>
      </c>
      <c r="EM126" s="286">
        <v>0</v>
      </c>
      <c r="EN126" s="286">
        <v>0</v>
      </c>
      <c r="EO126" s="286">
        <v>0</v>
      </c>
      <c r="EP126" s="286">
        <v>0</v>
      </c>
      <c r="EQ126" s="286">
        <v>0</v>
      </c>
      <c r="ER126" s="286">
        <v>0</v>
      </c>
      <c r="ES126" s="286">
        <v>0</v>
      </c>
      <c r="ET126" s="274">
        <f t="shared" si="55"/>
        <v>1</v>
      </c>
      <c r="EU126" s="276">
        <f t="shared" si="56"/>
        <v>0.1111111111111111</v>
      </c>
    </row>
    <row r="127" spans="1:151" ht="16.5" thickTop="1" thickBot="1" x14ac:dyDescent="0.3">
      <c r="A127" s="279">
        <v>116</v>
      </c>
      <c r="B127" s="280">
        <v>739728</v>
      </c>
      <c r="C127" s="281" t="s">
        <v>263</v>
      </c>
      <c r="D127" s="281" t="s">
        <v>264</v>
      </c>
      <c r="E127" s="282">
        <v>44.5</v>
      </c>
      <c r="F127" s="283">
        <v>99</v>
      </c>
      <c r="G127" s="268">
        <v>3</v>
      </c>
      <c r="H127" s="269">
        <v>3</v>
      </c>
      <c r="I127" s="269">
        <v>2</v>
      </c>
      <c r="J127" s="269">
        <v>2</v>
      </c>
      <c r="K127" s="268">
        <v>2</v>
      </c>
      <c r="L127" s="269">
        <v>3</v>
      </c>
      <c r="M127" s="269">
        <v>3</v>
      </c>
      <c r="N127" s="269">
        <v>1</v>
      </c>
      <c r="O127" s="269">
        <v>3</v>
      </c>
      <c r="P127" s="269">
        <f t="shared" si="30"/>
        <v>22</v>
      </c>
      <c r="Q127" s="270">
        <f t="shared" si="33"/>
        <v>12</v>
      </c>
      <c r="R127" s="270">
        <f t="shared" si="31"/>
        <v>10</v>
      </c>
      <c r="S127" s="271">
        <f t="shared" si="32"/>
        <v>2.4444444444444446</v>
      </c>
      <c r="T127" s="284">
        <v>0</v>
      </c>
      <c r="U127" s="280">
        <v>0</v>
      </c>
      <c r="V127" s="285">
        <v>0</v>
      </c>
      <c r="W127" s="285">
        <v>0</v>
      </c>
      <c r="X127" s="285">
        <v>0</v>
      </c>
      <c r="Y127" s="285">
        <v>1</v>
      </c>
      <c r="Z127" s="286">
        <v>0</v>
      </c>
      <c r="AA127" s="286">
        <v>1</v>
      </c>
      <c r="AB127" s="286">
        <v>0</v>
      </c>
      <c r="AC127" s="274">
        <f t="shared" si="34"/>
        <v>2</v>
      </c>
      <c r="AD127" s="275">
        <f t="shared" si="35"/>
        <v>0.22222222222222221</v>
      </c>
      <c r="AE127" s="279">
        <v>1</v>
      </c>
      <c r="AF127" s="280">
        <v>1</v>
      </c>
      <c r="AG127" s="286">
        <v>0</v>
      </c>
      <c r="AH127" s="286">
        <v>0</v>
      </c>
      <c r="AI127" s="286">
        <v>0</v>
      </c>
      <c r="AJ127" s="286">
        <v>1</v>
      </c>
      <c r="AK127" s="286">
        <v>2</v>
      </c>
      <c r="AL127" s="286">
        <v>0</v>
      </c>
      <c r="AM127" s="286">
        <v>0</v>
      </c>
      <c r="AN127" s="274">
        <f t="shared" si="36"/>
        <v>5</v>
      </c>
      <c r="AO127" s="276">
        <f t="shared" si="37"/>
        <v>0.55555555555555558</v>
      </c>
      <c r="AP127" s="279">
        <v>1</v>
      </c>
      <c r="AQ127" s="280">
        <v>0</v>
      </c>
      <c r="AR127" s="286">
        <v>0</v>
      </c>
      <c r="AS127" s="286">
        <v>0</v>
      </c>
      <c r="AT127" s="286">
        <v>0</v>
      </c>
      <c r="AU127" s="286">
        <v>0</v>
      </c>
      <c r="AV127" s="286">
        <v>0</v>
      </c>
      <c r="AW127" s="286">
        <v>0</v>
      </c>
      <c r="AX127" s="286">
        <v>0</v>
      </c>
      <c r="AY127" s="274">
        <f t="shared" si="38"/>
        <v>1</v>
      </c>
      <c r="AZ127" s="276">
        <f t="shared" si="39"/>
        <v>0.1111111111111111</v>
      </c>
      <c r="BA127" s="287">
        <v>0</v>
      </c>
      <c r="BB127" s="280">
        <v>2</v>
      </c>
      <c r="BC127" s="286">
        <v>1</v>
      </c>
      <c r="BD127" s="286">
        <v>0</v>
      </c>
      <c r="BE127" s="286">
        <v>0</v>
      </c>
      <c r="BF127" s="286">
        <v>0</v>
      </c>
      <c r="BG127" s="286">
        <v>0</v>
      </c>
      <c r="BH127" s="286">
        <v>0</v>
      </c>
      <c r="BI127" s="286">
        <v>0</v>
      </c>
      <c r="BJ127" s="274">
        <f t="shared" si="40"/>
        <v>3</v>
      </c>
      <c r="BK127" s="275">
        <f t="shared" si="57"/>
        <v>0.375</v>
      </c>
      <c r="BL127" s="279">
        <v>0</v>
      </c>
      <c r="BM127" s="280">
        <v>0</v>
      </c>
      <c r="BN127" s="286">
        <v>0</v>
      </c>
      <c r="BO127" s="286">
        <v>0</v>
      </c>
      <c r="BP127" s="286">
        <v>1</v>
      </c>
      <c r="BQ127" s="286">
        <v>0</v>
      </c>
      <c r="BR127" s="286">
        <v>0</v>
      </c>
      <c r="BS127" s="286">
        <v>0</v>
      </c>
      <c r="BT127" s="286">
        <v>0</v>
      </c>
      <c r="BU127" s="274">
        <f t="shared" si="41"/>
        <v>1</v>
      </c>
      <c r="BV127" s="276">
        <f t="shared" si="42"/>
        <v>0.1111111111111111</v>
      </c>
      <c r="BW127" s="287">
        <v>0</v>
      </c>
      <c r="BX127" s="288">
        <v>0</v>
      </c>
      <c r="BY127" s="289">
        <v>0</v>
      </c>
      <c r="BZ127" s="289">
        <v>1</v>
      </c>
      <c r="CA127" s="289">
        <v>1</v>
      </c>
      <c r="CB127" s="289">
        <v>0</v>
      </c>
      <c r="CC127" s="289">
        <v>0</v>
      </c>
      <c r="CD127" s="289">
        <v>0</v>
      </c>
      <c r="CE127" s="289">
        <v>3</v>
      </c>
      <c r="CF127" s="274">
        <f t="shared" si="43"/>
        <v>5</v>
      </c>
      <c r="CG127" s="276">
        <f t="shared" si="44"/>
        <v>0.55555555555555558</v>
      </c>
      <c r="CH127" s="279">
        <v>0</v>
      </c>
      <c r="CI127" s="280">
        <v>0</v>
      </c>
      <c r="CJ127" s="286">
        <v>1</v>
      </c>
      <c r="CK127" s="286">
        <v>0</v>
      </c>
      <c r="CL127" s="286">
        <v>0</v>
      </c>
      <c r="CM127" s="286">
        <v>0</v>
      </c>
      <c r="CN127" s="286">
        <v>0</v>
      </c>
      <c r="CO127" s="286">
        <v>0</v>
      </c>
      <c r="CP127" s="286">
        <v>0</v>
      </c>
      <c r="CQ127" s="274">
        <f t="shared" si="45"/>
        <v>1</v>
      </c>
      <c r="CR127" s="276">
        <f t="shared" si="46"/>
        <v>0.1111111111111111</v>
      </c>
      <c r="CS127" s="284">
        <v>1</v>
      </c>
      <c r="CT127" s="280">
        <v>0</v>
      </c>
      <c r="CU127" s="286">
        <v>0</v>
      </c>
      <c r="CV127" s="286">
        <v>0</v>
      </c>
      <c r="CW127" s="286">
        <v>0</v>
      </c>
      <c r="CX127" s="286">
        <v>0</v>
      </c>
      <c r="CY127" s="286">
        <v>1</v>
      </c>
      <c r="CZ127" s="286">
        <v>0</v>
      </c>
      <c r="DA127" s="286">
        <v>0</v>
      </c>
      <c r="DB127" s="274">
        <f t="shared" si="47"/>
        <v>2</v>
      </c>
      <c r="DC127" s="275">
        <f t="shared" si="48"/>
        <v>0.22222222222222221</v>
      </c>
      <c r="DD127" s="279">
        <v>0</v>
      </c>
      <c r="DE127" s="280">
        <v>0</v>
      </c>
      <c r="DF127" s="286">
        <v>0</v>
      </c>
      <c r="DG127" s="286">
        <v>1</v>
      </c>
      <c r="DH127" s="286">
        <v>0</v>
      </c>
      <c r="DI127" s="286">
        <v>1</v>
      </c>
      <c r="DJ127" s="286">
        <v>0</v>
      </c>
      <c r="DK127" s="286">
        <v>0</v>
      </c>
      <c r="DL127" s="286">
        <v>0</v>
      </c>
      <c r="DM127" s="274">
        <f t="shared" si="49"/>
        <v>2</v>
      </c>
      <c r="DN127" s="276">
        <f t="shared" si="50"/>
        <v>0.22222222222222221</v>
      </c>
      <c r="DO127" s="279">
        <v>0</v>
      </c>
      <c r="DP127" s="280">
        <v>0</v>
      </c>
      <c r="DQ127" s="286">
        <v>0</v>
      </c>
      <c r="DR127" s="286">
        <v>0</v>
      </c>
      <c r="DS127" s="286">
        <v>0</v>
      </c>
      <c r="DT127" s="286">
        <v>0</v>
      </c>
      <c r="DU127" s="286">
        <v>0</v>
      </c>
      <c r="DV127" s="286">
        <v>0</v>
      </c>
      <c r="DW127" s="286">
        <v>0</v>
      </c>
      <c r="DX127" s="274">
        <f t="shared" si="51"/>
        <v>0</v>
      </c>
      <c r="DY127" s="276">
        <f t="shared" si="52"/>
        <v>0</v>
      </c>
      <c r="DZ127" s="279">
        <v>0</v>
      </c>
      <c r="EA127" s="280">
        <v>0</v>
      </c>
      <c r="EB127" s="286">
        <v>0</v>
      </c>
      <c r="EC127" s="286">
        <v>0</v>
      </c>
      <c r="ED127" s="286">
        <v>0</v>
      </c>
      <c r="EE127" s="286">
        <v>0</v>
      </c>
      <c r="EF127" s="286">
        <v>0</v>
      </c>
      <c r="EG127" s="286">
        <v>0</v>
      </c>
      <c r="EH127" s="286">
        <v>0</v>
      </c>
      <c r="EI127" s="274">
        <f t="shared" si="53"/>
        <v>0</v>
      </c>
      <c r="EJ127" s="275">
        <f t="shared" si="54"/>
        <v>0</v>
      </c>
      <c r="EK127" s="279">
        <v>0</v>
      </c>
      <c r="EL127" s="280">
        <v>0</v>
      </c>
      <c r="EM127" s="286">
        <v>0</v>
      </c>
      <c r="EN127" s="286">
        <v>0</v>
      </c>
      <c r="EO127" s="286">
        <v>0</v>
      </c>
      <c r="EP127" s="286">
        <v>0</v>
      </c>
      <c r="EQ127" s="286">
        <v>0</v>
      </c>
      <c r="ER127" s="286">
        <v>0</v>
      </c>
      <c r="ES127" s="286">
        <v>0</v>
      </c>
      <c r="ET127" s="274">
        <f t="shared" si="55"/>
        <v>0</v>
      </c>
      <c r="EU127" s="276">
        <f t="shared" si="56"/>
        <v>0</v>
      </c>
    </row>
    <row r="128" spans="1:151" ht="16.5" thickTop="1" thickBot="1" x14ac:dyDescent="0.3">
      <c r="A128" s="279">
        <v>117</v>
      </c>
      <c r="B128" s="280">
        <v>742244</v>
      </c>
      <c r="C128" s="281" t="s">
        <v>308</v>
      </c>
      <c r="D128" s="281" t="s">
        <v>309</v>
      </c>
      <c r="E128" s="282">
        <v>29.5</v>
      </c>
      <c r="F128" s="283">
        <v>59</v>
      </c>
      <c r="G128" s="268">
        <v>0</v>
      </c>
      <c r="H128" s="269">
        <v>0</v>
      </c>
      <c r="I128" s="269">
        <v>1</v>
      </c>
      <c r="J128" s="269">
        <v>0</v>
      </c>
      <c r="K128" s="268">
        <v>0</v>
      </c>
      <c r="L128" s="269">
        <v>1</v>
      </c>
      <c r="M128" s="269">
        <v>2</v>
      </c>
      <c r="N128" s="269">
        <v>0</v>
      </c>
      <c r="O128" s="269">
        <v>0</v>
      </c>
      <c r="P128" s="269">
        <f t="shared" si="30"/>
        <v>4</v>
      </c>
      <c r="Q128" s="270">
        <f t="shared" si="33"/>
        <v>1</v>
      </c>
      <c r="R128" s="270">
        <f t="shared" si="31"/>
        <v>3</v>
      </c>
      <c r="S128" s="271">
        <f t="shared" si="32"/>
        <v>0.44444444444444442</v>
      </c>
      <c r="T128" s="284">
        <v>0</v>
      </c>
      <c r="U128" s="280">
        <v>0</v>
      </c>
      <c r="V128" s="285">
        <v>0</v>
      </c>
      <c r="W128" s="285">
        <v>0</v>
      </c>
      <c r="X128" s="285">
        <v>0</v>
      </c>
      <c r="Y128" s="285">
        <v>0</v>
      </c>
      <c r="Z128" s="286">
        <v>0</v>
      </c>
      <c r="AA128" s="286">
        <v>0</v>
      </c>
      <c r="AB128" s="286">
        <v>0</v>
      </c>
      <c r="AC128" s="274">
        <f t="shared" si="34"/>
        <v>0</v>
      </c>
      <c r="AD128" s="275">
        <f t="shared" si="35"/>
        <v>0</v>
      </c>
      <c r="AE128" s="279">
        <v>0</v>
      </c>
      <c r="AF128" s="280">
        <v>0</v>
      </c>
      <c r="AG128" s="286">
        <v>0</v>
      </c>
      <c r="AH128" s="286">
        <v>0</v>
      </c>
      <c r="AI128" s="286">
        <v>0</v>
      </c>
      <c r="AJ128" s="286">
        <v>0</v>
      </c>
      <c r="AK128" s="286">
        <v>0</v>
      </c>
      <c r="AL128" s="286">
        <v>0</v>
      </c>
      <c r="AM128" s="286">
        <v>0</v>
      </c>
      <c r="AN128" s="274">
        <f t="shared" si="36"/>
        <v>0</v>
      </c>
      <c r="AO128" s="276">
        <f t="shared" si="37"/>
        <v>0</v>
      </c>
      <c r="AP128" s="279">
        <v>0</v>
      </c>
      <c r="AQ128" s="280">
        <v>0</v>
      </c>
      <c r="AR128" s="286">
        <v>0</v>
      </c>
      <c r="AS128" s="286">
        <v>0</v>
      </c>
      <c r="AT128" s="286">
        <v>0</v>
      </c>
      <c r="AU128" s="286">
        <v>0</v>
      </c>
      <c r="AV128" s="286">
        <v>0</v>
      </c>
      <c r="AW128" s="286">
        <v>0</v>
      </c>
      <c r="AX128" s="286">
        <v>0</v>
      </c>
      <c r="AY128" s="274">
        <f t="shared" si="38"/>
        <v>0</v>
      </c>
      <c r="AZ128" s="276">
        <f t="shared" si="39"/>
        <v>0</v>
      </c>
      <c r="BA128" s="287">
        <v>0</v>
      </c>
      <c r="BB128" s="280">
        <v>0</v>
      </c>
      <c r="BC128" s="286">
        <v>0</v>
      </c>
      <c r="BD128" s="286">
        <v>0</v>
      </c>
      <c r="BE128" s="286">
        <v>0</v>
      </c>
      <c r="BF128" s="286">
        <v>0</v>
      </c>
      <c r="BG128" s="286">
        <v>0</v>
      </c>
      <c r="BH128" s="286">
        <v>0</v>
      </c>
      <c r="BI128" s="286">
        <v>0</v>
      </c>
      <c r="BJ128" s="274">
        <f t="shared" si="40"/>
        <v>0</v>
      </c>
      <c r="BK128" s="275">
        <f t="shared" si="57"/>
        <v>0</v>
      </c>
      <c r="BL128" s="279">
        <v>0</v>
      </c>
      <c r="BM128" s="280">
        <v>0</v>
      </c>
      <c r="BN128" s="286">
        <v>0</v>
      </c>
      <c r="BO128" s="286">
        <v>0</v>
      </c>
      <c r="BP128" s="286">
        <v>0</v>
      </c>
      <c r="BQ128" s="286">
        <v>0</v>
      </c>
      <c r="BR128" s="286">
        <v>0</v>
      </c>
      <c r="BS128" s="286">
        <v>0</v>
      </c>
      <c r="BT128" s="286">
        <v>0</v>
      </c>
      <c r="BU128" s="274">
        <f t="shared" si="41"/>
        <v>0</v>
      </c>
      <c r="BV128" s="276">
        <f t="shared" si="42"/>
        <v>0</v>
      </c>
      <c r="BW128" s="287">
        <v>0</v>
      </c>
      <c r="BX128" s="288">
        <v>0</v>
      </c>
      <c r="BY128" s="289">
        <v>1</v>
      </c>
      <c r="BZ128" s="289">
        <v>0</v>
      </c>
      <c r="CA128" s="289">
        <v>0</v>
      </c>
      <c r="CB128" s="289">
        <v>0</v>
      </c>
      <c r="CC128" s="289">
        <v>0</v>
      </c>
      <c r="CD128" s="289">
        <v>0</v>
      </c>
      <c r="CE128" s="289">
        <v>0</v>
      </c>
      <c r="CF128" s="274">
        <f t="shared" si="43"/>
        <v>1</v>
      </c>
      <c r="CG128" s="276">
        <f t="shared" si="44"/>
        <v>0.1111111111111111</v>
      </c>
      <c r="CH128" s="279">
        <v>0</v>
      </c>
      <c r="CI128" s="280">
        <v>0</v>
      </c>
      <c r="CJ128" s="286">
        <v>0</v>
      </c>
      <c r="CK128" s="286">
        <v>0</v>
      </c>
      <c r="CL128" s="286">
        <v>0</v>
      </c>
      <c r="CM128" s="286">
        <v>1</v>
      </c>
      <c r="CN128" s="286">
        <v>0</v>
      </c>
      <c r="CO128" s="286">
        <v>0</v>
      </c>
      <c r="CP128" s="286">
        <v>0</v>
      </c>
      <c r="CQ128" s="274">
        <f t="shared" si="45"/>
        <v>1</v>
      </c>
      <c r="CR128" s="276">
        <f t="shared" si="46"/>
        <v>0.1111111111111111</v>
      </c>
      <c r="CS128" s="284">
        <v>0</v>
      </c>
      <c r="CT128" s="280">
        <v>0</v>
      </c>
      <c r="CU128" s="286">
        <v>0</v>
      </c>
      <c r="CV128" s="286">
        <v>0</v>
      </c>
      <c r="CW128" s="286">
        <v>0</v>
      </c>
      <c r="CX128" s="286">
        <v>0</v>
      </c>
      <c r="CY128" s="286">
        <v>0</v>
      </c>
      <c r="CZ128" s="286">
        <v>0</v>
      </c>
      <c r="DA128" s="286">
        <v>0</v>
      </c>
      <c r="DB128" s="274">
        <f t="shared" si="47"/>
        <v>0</v>
      </c>
      <c r="DC128" s="275">
        <f t="shared" si="48"/>
        <v>0</v>
      </c>
      <c r="DD128" s="279">
        <v>0</v>
      </c>
      <c r="DE128" s="280">
        <v>0</v>
      </c>
      <c r="DF128" s="286">
        <v>0</v>
      </c>
      <c r="DG128" s="286">
        <v>0</v>
      </c>
      <c r="DH128" s="286">
        <v>0</v>
      </c>
      <c r="DI128" s="286">
        <v>0</v>
      </c>
      <c r="DJ128" s="286">
        <v>0</v>
      </c>
      <c r="DK128" s="286">
        <v>0</v>
      </c>
      <c r="DL128" s="286">
        <v>0</v>
      </c>
      <c r="DM128" s="274">
        <f t="shared" si="49"/>
        <v>0</v>
      </c>
      <c r="DN128" s="276">
        <f t="shared" si="50"/>
        <v>0</v>
      </c>
      <c r="DO128" s="279">
        <v>0</v>
      </c>
      <c r="DP128" s="280">
        <v>0</v>
      </c>
      <c r="DQ128" s="286">
        <v>0</v>
      </c>
      <c r="DR128" s="286">
        <v>0</v>
      </c>
      <c r="DS128" s="286">
        <v>0</v>
      </c>
      <c r="DT128" s="286">
        <v>0</v>
      </c>
      <c r="DU128" s="286">
        <v>1</v>
      </c>
      <c r="DV128" s="286">
        <v>0</v>
      </c>
      <c r="DW128" s="286">
        <v>0</v>
      </c>
      <c r="DX128" s="274">
        <f t="shared" si="51"/>
        <v>1</v>
      </c>
      <c r="DY128" s="276">
        <f t="shared" si="52"/>
        <v>0.1111111111111111</v>
      </c>
      <c r="DZ128" s="279">
        <v>0</v>
      </c>
      <c r="EA128" s="280">
        <v>0</v>
      </c>
      <c r="EB128" s="286">
        <v>0</v>
      </c>
      <c r="EC128" s="286">
        <v>0</v>
      </c>
      <c r="ED128" s="286">
        <v>0</v>
      </c>
      <c r="EE128" s="286">
        <v>0</v>
      </c>
      <c r="EF128" s="286">
        <v>1</v>
      </c>
      <c r="EG128" s="286">
        <v>0</v>
      </c>
      <c r="EH128" s="286">
        <v>0</v>
      </c>
      <c r="EI128" s="274">
        <f t="shared" si="53"/>
        <v>1</v>
      </c>
      <c r="EJ128" s="275">
        <f t="shared" si="54"/>
        <v>0.1111111111111111</v>
      </c>
      <c r="EK128" s="279">
        <v>0</v>
      </c>
      <c r="EL128" s="280">
        <v>0</v>
      </c>
      <c r="EM128" s="286">
        <v>0</v>
      </c>
      <c r="EN128" s="286">
        <v>0</v>
      </c>
      <c r="EO128" s="286">
        <v>0</v>
      </c>
      <c r="EP128" s="286">
        <v>0</v>
      </c>
      <c r="EQ128" s="286">
        <v>0</v>
      </c>
      <c r="ER128" s="286">
        <v>0</v>
      </c>
      <c r="ES128" s="286">
        <v>0</v>
      </c>
      <c r="ET128" s="274">
        <f t="shared" si="55"/>
        <v>0</v>
      </c>
      <c r="EU128" s="276">
        <f t="shared" si="56"/>
        <v>0</v>
      </c>
    </row>
    <row r="129" spans="1:151" ht="16.5" thickTop="1" thickBot="1" x14ac:dyDescent="0.3">
      <c r="A129" s="279">
        <v>118</v>
      </c>
      <c r="B129" s="280">
        <v>742245</v>
      </c>
      <c r="C129" s="281" t="s">
        <v>310</v>
      </c>
      <c r="D129" s="281" t="s">
        <v>311</v>
      </c>
      <c r="E129" s="282">
        <v>29.5</v>
      </c>
      <c r="F129" s="283">
        <v>59</v>
      </c>
      <c r="G129" s="268">
        <v>0</v>
      </c>
      <c r="H129" s="269">
        <v>0</v>
      </c>
      <c r="I129" s="269">
        <v>0</v>
      </c>
      <c r="J129" s="269">
        <v>0</v>
      </c>
      <c r="K129" s="268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f t="shared" si="30"/>
        <v>0</v>
      </c>
      <c r="Q129" s="270">
        <f t="shared" si="33"/>
        <v>0</v>
      </c>
      <c r="R129" s="270">
        <f t="shared" si="31"/>
        <v>0</v>
      </c>
      <c r="S129" s="271">
        <f t="shared" si="32"/>
        <v>0</v>
      </c>
      <c r="T129" s="284">
        <v>0</v>
      </c>
      <c r="U129" s="280">
        <v>0</v>
      </c>
      <c r="V129" s="285">
        <v>0</v>
      </c>
      <c r="W129" s="285">
        <v>0</v>
      </c>
      <c r="X129" s="285">
        <v>0</v>
      </c>
      <c r="Y129" s="285">
        <v>0</v>
      </c>
      <c r="Z129" s="286">
        <v>0</v>
      </c>
      <c r="AA129" s="286">
        <v>0</v>
      </c>
      <c r="AB129" s="286">
        <v>0</v>
      </c>
      <c r="AC129" s="274">
        <f t="shared" si="34"/>
        <v>0</v>
      </c>
      <c r="AD129" s="275">
        <f t="shared" si="35"/>
        <v>0</v>
      </c>
      <c r="AE129" s="279">
        <v>0</v>
      </c>
      <c r="AF129" s="280">
        <v>0</v>
      </c>
      <c r="AG129" s="286">
        <v>0</v>
      </c>
      <c r="AH129" s="286">
        <v>0</v>
      </c>
      <c r="AI129" s="286">
        <v>0</v>
      </c>
      <c r="AJ129" s="286">
        <v>0</v>
      </c>
      <c r="AK129" s="286">
        <v>0</v>
      </c>
      <c r="AL129" s="286">
        <v>0</v>
      </c>
      <c r="AM129" s="286">
        <v>0</v>
      </c>
      <c r="AN129" s="274">
        <f t="shared" si="36"/>
        <v>0</v>
      </c>
      <c r="AO129" s="276">
        <f t="shared" si="37"/>
        <v>0</v>
      </c>
      <c r="AP129" s="279">
        <v>0</v>
      </c>
      <c r="AQ129" s="280">
        <v>0</v>
      </c>
      <c r="AR129" s="286">
        <v>0</v>
      </c>
      <c r="AS129" s="286">
        <v>0</v>
      </c>
      <c r="AT129" s="286">
        <v>0</v>
      </c>
      <c r="AU129" s="286">
        <v>0</v>
      </c>
      <c r="AV129" s="286">
        <v>0</v>
      </c>
      <c r="AW129" s="286">
        <v>0</v>
      </c>
      <c r="AX129" s="286">
        <v>0</v>
      </c>
      <c r="AY129" s="274">
        <f t="shared" si="38"/>
        <v>0</v>
      </c>
      <c r="AZ129" s="276">
        <f t="shared" si="39"/>
        <v>0</v>
      </c>
      <c r="BA129" s="287">
        <v>0</v>
      </c>
      <c r="BB129" s="280">
        <v>0</v>
      </c>
      <c r="BC129" s="286">
        <v>0</v>
      </c>
      <c r="BD129" s="286">
        <v>0</v>
      </c>
      <c r="BE129" s="286">
        <v>0</v>
      </c>
      <c r="BF129" s="286">
        <v>0</v>
      </c>
      <c r="BG129" s="286">
        <v>0</v>
      </c>
      <c r="BH129" s="286">
        <v>0</v>
      </c>
      <c r="BI129" s="286">
        <v>0</v>
      </c>
      <c r="BJ129" s="274">
        <f t="shared" si="40"/>
        <v>0</v>
      </c>
      <c r="BK129" s="275">
        <f t="shared" si="57"/>
        <v>0</v>
      </c>
      <c r="BL129" s="279">
        <v>0</v>
      </c>
      <c r="BM129" s="280">
        <v>0</v>
      </c>
      <c r="BN129" s="286">
        <v>0</v>
      </c>
      <c r="BO129" s="286">
        <v>0</v>
      </c>
      <c r="BP129" s="286">
        <v>0</v>
      </c>
      <c r="BQ129" s="286">
        <v>0</v>
      </c>
      <c r="BR129" s="286">
        <v>0</v>
      </c>
      <c r="BS129" s="286">
        <v>0</v>
      </c>
      <c r="BT129" s="286">
        <v>0</v>
      </c>
      <c r="BU129" s="274">
        <f t="shared" si="41"/>
        <v>0</v>
      </c>
      <c r="BV129" s="276">
        <f t="shared" si="42"/>
        <v>0</v>
      </c>
      <c r="BW129" s="287">
        <v>0</v>
      </c>
      <c r="BX129" s="288">
        <v>0</v>
      </c>
      <c r="BY129" s="289">
        <v>0</v>
      </c>
      <c r="BZ129" s="289">
        <v>0</v>
      </c>
      <c r="CA129" s="289">
        <v>0</v>
      </c>
      <c r="CB129" s="289">
        <v>0</v>
      </c>
      <c r="CC129" s="289">
        <v>0</v>
      </c>
      <c r="CD129" s="289">
        <v>0</v>
      </c>
      <c r="CE129" s="289">
        <v>0</v>
      </c>
      <c r="CF129" s="274">
        <f t="shared" si="43"/>
        <v>0</v>
      </c>
      <c r="CG129" s="276">
        <f t="shared" si="44"/>
        <v>0</v>
      </c>
      <c r="CH129" s="279">
        <v>0</v>
      </c>
      <c r="CI129" s="280">
        <v>0</v>
      </c>
      <c r="CJ129" s="286">
        <v>0</v>
      </c>
      <c r="CK129" s="286">
        <v>0</v>
      </c>
      <c r="CL129" s="286">
        <v>0</v>
      </c>
      <c r="CM129" s="286">
        <v>0</v>
      </c>
      <c r="CN129" s="286">
        <v>0</v>
      </c>
      <c r="CO129" s="286">
        <v>0</v>
      </c>
      <c r="CP129" s="286">
        <v>0</v>
      </c>
      <c r="CQ129" s="274">
        <f t="shared" si="45"/>
        <v>0</v>
      </c>
      <c r="CR129" s="276">
        <f t="shared" si="46"/>
        <v>0</v>
      </c>
      <c r="CS129" s="284">
        <v>0</v>
      </c>
      <c r="CT129" s="280">
        <v>0</v>
      </c>
      <c r="CU129" s="286">
        <v>0</v>
      </c>
      <c r="CV129" s="286">
        <v>0</v>
      </c>
      <c r="CW129" s="286">
        <v>0</v>
      </c>
      <c r="CX129" s="286">
        <v>0</v>
      </c>
      <c r="CY129" s="286">
        <v>0</v>
      </c>
      <c r="CZ129" s="286">
        <v>0</v>
      </c>
      <c r="DA129" s="286">
        <v>0</v>
      </c>
      <c r="DB129" s="274">
        <f t="shared" si="47"/>
        <v>0</v>
      </c>
      <c r="DC129" s="275">
        <f t="shared" si="48"/>
        <v>0</v>
      </c>
      <c r="DD129" s="279">
        <v>0</v>
      </c>
      <c r="DE129" s="280">
        <v>0</v>
      </c>
      <c r="DF129" s="286">
        <v>0</v>
      </c>
      <c r="DG129" s="286">
        <v>0</v>
      </c>
      <c r="DH129" s="286">
        <v>0</v>
      </c>
      <c r="DI129" s="286">
        <v>0</v>
      </c>
      <c r="DJ129" s="286">
        <v>0</v>
      </c>
      <c r="DK129" s="286">
        <v>0</v>
      </c>
      <c r="DL129" s="286">
        <v>0</v>
      </c>
      <c r="DM129" s="274">
        <f t="shared" si="49"/>
        <v>0</v>
      </c>
      <c r="DN129" s="276">
        <f t="shared" si="50"/>
        <v>0</v>
      </c>
      <c r="DO129" s="279">
        <v>0</v>
      </c>
      <c r="DP129" s="280">
        <v>0</v>
      </c>
      <c r="DQ129" s="286">
        <v>0</v>
      </c>
      <c r="DR129" s="286">
        <v>0</v>
      </c>
      <c r="DS129" s="286">
        <v>0</v>
      </c>
      <c r="DT129" s="286">
        <v>0</v>
      </c>
      <c r="DU129" s="286">
        <v>0</v>
      </c>
      <c r="DV129" s="286">
        <v>0</v>
      </c>
      <c r="DW129" s="286">
        <v>0</v>
      </c>
      <c r="DX129" s="274">
        <f t="shared" si="51"/>
        <v>0</v>
      </c>
      <c r="DY129" s="276">
        <f t="shared" si="52"/>
        <v>0</v>
      </c>
      <c r="DZ129" s="279">
        <v>0</v>
      </c>
      <c r="EA129" s="280">
        <v>0</v>
      </c>
      <c r="EB129" s="286">
        <v>0</v>
      </c>
      <c r="EC129" s="286">
        <v>0</v>
      </c>
      <c r="ED129" s="286">
        <v>0</v>
      </c>
      <c r="EE129" s="286">
        <v>0</v>
      </c>
      <c r="EF129" s="286">
        <v>0</v>
      </c>
      <c r="EG129" s="286">
        <v>0</v>
      </c>
      <c r="EH129" s="286">
        <v>0</v>
      </c>
      <c r="EI129" s="274">
        <f t="shared" si="53"/>
        <v>0</v>
      </c>
      <c r="EJ129" s="275">
        <f t="shared" si="54"/>
        <v>0</v>
      </c>
      <c r="EK129" s="279">
        <v>0</v>
      </c>
      <c r="EL129" s="280">
        <v>0</v>
      </c>
      <c r="EM129" s="286">
        <v>0</v>
      </c>
      <c r="EN129" s="286">
        <v>0</v>
      </c>
      <c r="EO129" s="286">
        <v>0</v>
      </c>
      <c r="EP129" s="286">
        <v>0</v>
      </c>
      <c r="EQ129" s="286">
        <v>0</v>
      </c>
      <c r="ER129" s="286">
        <v>0</v>
      </c>
      <c r="ES129" s="286">
        <v>0</v>
      </c>
      <c r="ET129" s="274">
        <f t="shared" si="55"/>
        <v>0</v>
      </c>
      <c r="EU129" s="276">
        <f t="shared" si="56"/>
        <v>0</v>
      </c>
    </row>
    <row r="130" spans="1:151" ht="16.5" thickTop="1" thickBot="1" x14ac:dyDescent="0.3">
      <c r="A130" s="279">
        <v>119</v>
      </c>
      <c r="B130" s="280">
        <v>742247</v>
      </c>
      <c r="C130" s="281" t="s">
        <v>312</v>
      </c>
      <c r="D130" s="281" t="s">
        <v>313</v>
      </c>
      <c r="E130" s="282">
        <v>29.5</v>
      </c>
      <c r="F130" s="283">
        <v>59</v>
      </c>
      <c r="G130" s="268">
        <v>0</v>
      </c>
      <c r="H130" s="269">
        <v>0</v>
      </c>
      <c r="I130" s="269">
        <v>0</v>
      </c>
      <c r="J130" s="269">
        <v>0</v>
      </c>
      <c r="K130" s="268">
        <v>0</v>
      </c>
      <c r="L130" s="269">
        <v>0</v>
      </c>
      <c r="M130" s="269">
        <v>0</v>
      </c>
      <c r="N130" s="269">
        <v>1</v>
      </c>
      <c r="O130" s="269">
        <v>0</v>
      </c>
      <c r="P130" s="269">
        <f t="shared" si="30"/>
        <v>1</v>
      </c>
      <c r="Q130" s="270">
        <f t="shared" si="33"/>
        <v>0</v>
      </c>
      <c r="R130" s="270">
        <f t="shared" si="31"/>
        <v>1</v>
      </c>
      <c r="S130" s="271">
        <f t="shared" si="32"/>
        <v>0.1111111111111111</v>
      </c>
      <c r="T130" s="284">
        <v>0</v>
      </c>
      <c r="U130" s="280">
        <v>0</v>
      </c>
      <c r="V130" s="285">
        <v>0</v>
      </c>
      <c r="W130" s="285">
        <v>0</v>
      </c>
      <c r="X130" s="285">
        <v>0</v>
      </c>
      <c r="Y130" s="285">
        <v>0</v>
      </c>
      <c r="Z130" s="286">
        <v>0</v>
      </c>
      <c r="AA130" s="286">
        <v>0</v>
      </c>
      <c r="AB130" s="286">
        <v>0</v>
      </c>
      <c r="AC130" s="274">
        <f t="shared" si="34"/>
        <v>0</v>
      </c>
      <c r="AD130" s="275">
        <f t="shared" si="35"/>
        <v>0</v>
      </c>
      <c r="AE130" s="279">
        <v>0</v>
      </c>
      <c r="AF130" s="280">
        <v>0</v>
      </c>
      <c r="AG130" s="286">
        <v>0</v>
      </c>
      <c r="AH130" s="286">
        <v>0</v>
      </c>
      <c r="AI130" s="286">
        <v>0</v>
      </c>
      <c r="AJ130" s="286">
        <v>0</v>
      </c>
      <c r="AK130" s="286">
        <v>0</v>
      </c>
      <c r="AL130" s="286">
        <v>1</v>
      </c>
      <c r="AM130" s="286">
        <v>0</v>
      </c>
      <c r="AN130" s="274">
        <f t="shared" si="36"/>
        <v>1</v>
      </c>
      <c r="AO130" s="276">
        <f t="shared" si="37"/>
        <v>0.1111111111111111</v>
      </c>
      <c r="AP130" s="279">
        <v>0</v>
      </c>
      <c r="AQ130" s="280">
        <v>0</v>
      </c>
      <c r="AR130" s="286">
        <v>0</v>
      </c>
      <c r="AS130" s="286">
        <v>0</v>
      </c>
      <c r="AT130" s="286">
        <v>0</v>
      </c>
      <c r="AU130" s="286">
        <v>0</v>
      </c>
      <c r="AV130" s="286">
        <v>0</v>
      </c>
      <c r="AW130" s="286">
        <v>0</v>
      </c>
      <c r="AX130" s="286">
        <v>0</v>
      </c>
      <c r="AY130" s="274">
        <f t="shared" si="38"/>
        <v>0</v>
      </c>
      <c r="AZ130" s="276">
        <f t="shared" si="39"/>
        <v>0</v>
      </c>
      <c r="BA130" s="287">
        <v>0</v>
      </c>
      <c r="BB130" s="280">
        <v>0</v>
      </c>
      <c r="BC130" s="286">
        <v>0</v>
      </c>
      <c r="BD130" s="286">
        <v>0</v>
      </c>
      <c r="BE130" s="286">
        <v>0</v>
      </c>
      <c r="BF130" s="286">
        <v>0</v>
      </c>
      <c r="BG130" s="286">
        <v>0</v>
      </c>
      <c r="BH130" s="286">
        <v>0</v>
      </c>
      <c r="BI130" s="286">
        <v>0</v>
      </c>
      <c r="BJ130" s="274">
        <f t="shared" si="40"/>
        <v>0</v>
      </c>
      <c r="BK130" s="275">
        <f t="shared" si="57"/>
        <v>0</v>
      </c>
      <c r="BL130" s="279">
        <v>0</v>
      </c>
      <c r="BM130" s="280">
        <v>0</v>
      </c>
      <c r="BN130" s="286">
        <v>0</v>
      </c>
      <c r="BO130" s="286">
        <v>0</v>
      </c>
      <c r="BP130" s="286">
        <v>0</v>
      </c>
      <c r="BQ130" s="286">
        <v>0</v>
      </c>
      <c r="BR130" s="286">
        <v>0</v>
      </c>
      <c r="BS130" s="286">
        <v>0</v>
      </c>
      <c r="BT130" s="286">
        <v>0</v>
      </c>
      <c r="BU130" s="274">
        <f t="shared" si="41"/>
        <v>0</v>
      </c>
      <c r="BV130" s="276">
        <f t="shared" si="42"/>
        <v>0</v>
      </c>
      <c r="BW130" s="287">
        <v>0</v>
      </c>
      <c r="BX130" s="288">
        <v>0</v>
      </c>
      <c r="BY130" s="289">
        <v>0</v>
      </c>
      <c r="BZ130" s="289">
        <v>0</v>
      </c>
      <c r="CA130" s="289">
        <v>0</v>
      </c>
      <c r="CB130" s="289">
        <v>0</v>
      </c>
      <c r="CC130" s="289">
        <v>0</v>
      </c>
      <c r="CD130" s="289">
        <v>0</v>
      </c>
      <c r="CE130" s="289">
        <v>0</v>
      </c>
      <c r="CF130" s="274">
        <f t="shared" si="43"/>
        <v>0</v>
      </c>
      <c r="CG130" s="276">
        <f t="shared" si="44"/>
        <v>0</v>
      </c>
      <c r="CH130" s="279">
        <v>0</v>
      </c>
      <c r="CI130" s="280">
        <v>0</v>
      </c>
      <c r="CJ130" s="286">
        <v>0</v>
      </c>
      <c r="CK130" s="286">
        <v>0</v>
      </c>
      <c r="CL130" s="286">
        <v>0</v>
      </c>
      <c r="CM130" s="286">
        <v>0</v>
      </c>
      <c r="CN130" s="286">
        <v>0</v>
      </c>
      <c r="CO130" s="286">
        <v>0</v>
      </c>
      <c r="CP130" s="286">
        <v>0</v>
      </c>
      <c r="CQ130" s="274">
        <f t="shared" si="45"/>
        <v>0</v>
      </c>
      <c r="CR130" s="276">
        <f t="shared" si="46"/>
        <v>0</v>
      </c>
      <c r="CS130" s="284">
        <v>0</v>
      </c>
      <c r="CT130" s="280">
        <v>0</v>
      </c>
      <c r="CU130" s="286">
        <v>0</v>
      </c>
      <c r="CV130" s="286">
        <v>0</v>
      </c>
      <c r="CW130" s="286">
        <v>0</v>
      </c>
      <c r="CX130" s="286">
        <v>0</v>
      </c>
      <c r="CY130" s="286">
        <v>0</v>
      </c>
      <c r="CZ130" s="286">
        <v>0</v>
      </c>
      <c r="DA130" s="286">
        <v>0</v>
      </c>
      <c r="DB130" s="274">
        <f t="shared" si="47"/>
        <v>0</v>
      </c>
      <c r="DC130" s="275">
        <f t="shared" si="48"/>
        <v>0</v>
      </c>
      <c r="DD130" s="279">
        <v>0</v>
      </c>
      <c r="DE130" s="280">
        <v>0</v>
      </c>
      <c r="DF130" s="286">
        <v>0</v>
      </c>
      <c r="DG130" s="286">
        <v>0</v>
      </c>
      <c r="DH130" s="286">
        <v>0</v>
      </c>
      <c r="DI130" s="286">
        <v>0</v>
      </c>
      <c r="DJ130" s="286">
        <v>0</v>
      </c>
      <c r="DK130" s="286">
        <v>0</v>
      </c>
      <c r="DL130" s="286">
        <v>0</v>
      </c>
      <c r="DM130" s="274">
        <f t="shared" si="49"/>
        <v>0</v>
      </c>
      <c r="DN130" s="276">
        <f t="shared" si="50"/>
        <v>0</v>
      </c>
      <c r="DO130" s="279">
        <v>0</v>
      </c>
      <c r="DP130" s="280">
        <v>0</v>
      </c>
      <c r="DQ130" s="286">
        <v>0</v>
      </c>
      <c r="DR130" s="286">
        <v>0</v>
      </c>
      <c r="DS130" s="286">
        <v>0</v>
      </c>
      <c r="DT130" s="286">
        <v>0</v>
      </c>
      <c r="DU130" s="286">
        <v>0</v>
      </c>
      <c r="DV130" s="286">
        <v>0</v>
      </c>
      <c r="DW130" s="286">
        <v>0</v>
      </c>
      <c r="DX130" s="274">
        <f t="shared" si="51"/>
        <v>0</v>
      </c>
      <c r="DY130" s="276">
        <f t="shared" si="52"/>
        <v>0</v>
      </c>
      <c r="DZ130" s="279">
        <v>0</v>
      </c>
      <c r="EA130" s="280">
        <v>0</v>
      </c>
      <c r="EB130" s="286">
        <v>0</v>
      </c>
      <c r="EC130" s="286">
        <v>0</v>
      </c>
      <c r="ED130" s="286">
        <v>0</v>
      </c>
      <c r="EE130" s="286">
        <v>0</v>
      </c>
      <c r="EF130" s="286">
        <v>0</v>
      </c>
      <c r="EG130" s="286">
        <v>0</v>
      </c>
      <c r="EH130" s="286">
        <v>0</v>
      </c>
      <c r="EI130" s="274">
        <f t="shared" si="53"/>
        <v>0</v>
      </c>
      <c r="EJ130" s="275">
        <f t="shared" si="54"/>
        <v>0</v>
      </c>
      <c r="EK130" s="279">
        <v>0</v>
      </c>
      <c r="EL130" s="280">
        <v>0</v>
      </c>
      <c r="EM130" s="286">
        <v>0</v>
      </c>
      <c r="EN130" s="286">
        <v>0</v>
      </c>
      <c r="EO130" s="286">
        <v>0</v>
      </c>
      <c r="EP130" s="286">
        <v>0</v>
      </c>
      <c r="EQ130" s="286">
        <v>0</v>
      </c>
      <c r="ER130" s="286">
        <v>0</v>
      </c>
      <c r="ES130" s="286">
        <v>0</v>
      </c>
      <c r="ET130" s="274">
        <f t="shared" si="55"/>
        <v>0</v>
      </c>
      <c r="EU130" s="276">
        <f t="shared" si="56"/>
        <v>0</v>
      </c>
    </row>
    <row r="131" spans="1:151" ht="16.5" thickTop="1" thickBot="1" x14ac:dyDescent="0.3">
      <c r="A131" s="279">
        <v>120</v>
      </c>
      <c r="B131" s="280">
        <v>742248</v>
      </c>
      <c r="C131" s="281" t="s">
        <v>314</v>
      </c>
      <c r="D131" s="281" t="s">
        <v>315</v>
      </c>
      <c r="E131" s="282">
        <v>24.5</v>
      </c>
      <c r="F131" s="283">
        <v>49</v>
      </c>
      <c r="G131" s="268">
        <v>12</v>
      </c>
      <c r="H131" s="269">
        <v>16</v>
      </c>
      <c r="I131" s="269">
        <v>5</v>
      </c>
      <c r="J131" s="269">
        <v>12</v>
      </c>
      <c r="K131" s="268">
        <v>10</v>
      </c>
      <c r="L131" s="269">
        <v>7</v>
      </c>
      <c r="M131" s="269">
        <v>12</v>
      </c>
      <c r="N131" s="269">
        <v>5</v>
      </c>
      <c r="O131" s="269">
        <v>2</v>
      </c>
      <c r="P131" s="269">
        <f t="shared" si="30"/>
        <v>81</v>
      </c>
      <c r="Q131" s="270">
        <f t="shared" si="33"/>
        <v>55</v>
      </c>
      <c r="R131" s="270">
        <f t="shared" si="31"/>
        <v>26</v>
      </c>
      <c r="S131" s="271">
        <f t="shared" si="32"/>
        <v>9</v>
      </c>
      <c r="T131" s="284">
        <v>0</v>
      </c>
      <c r="U131" s="280">
        <v>2</v>
      </c>
      <c r="V131" s="285">
        <v>2</v>
      </c>
      <c r="W131" s="285">
        <v>1</v>
      </c>
      <c r="X131" s="285">
        <v>0</v>
      </c>
      <c r="Y131" s="285">
        <v>0</v>
      </c>
      <c r="Z131" s="286">
        <v>0</v>
      </c>
      <c r="AA131" s="286">
        <v>2</v>
      </c>
      <c r="AB131" s="286">
        <v>0</v>
      </c>
      <c r="AC131" s="274">
        <f t="shared" si="34"/>
        <v>7</v>
      </c>
      <c r="AD131" s="275">
        <f t="shared" si="35"/>
        <v>0.77777777777777779</v>
      </c>
      <c r="AE131" s="279">
        <v>1</v>
      </c>
      <c r="AF131" s="280">
        <v>1</v>
      </c>
      <c r="AG131" s="286">
        <v>0</v>
      </c>
      <c r="AH131" s="286">
        <v>1</v>
      </c>
      <c r="AI131" s="286">
        <v>1</v>
      </c>
      <c r="AJ131" s="286">
        <v>1</v>
      </c>
      <c r="AK131" s="286">
        <v>1</v>
      </c>
      <c r="AL131" s="286">
        <v>1</v>
      </c>
      <c r="AM131" s="286">
        <v>0</v>
      </c>
      <c r="AN131" s="274">
        <f t="shared" si="36"/>
        <v>7</v>
      </c>
      <c r="AO131" s="276">
        <f t="shared" si="37"/>
        <v>0.77777777777777779</v>
      </c>
      <c r="AP131" s="279">
        <v>2</v>
      </c>
      <c r="AQ131" s="280">
        <v>0</v>
      </c>
      <c r="AR131" s="286">
        <v>0</v>
      </c>
      <c r="AS131" s="286">
        <v>0</v>
      </c>
      <c r="AT131" s="286">
        <v>0</v>
      </c>
      <c r="AU131" s="286">
        <v>0</v>
      </c>
      <c r="AV131" s="286">
        <v>0</v>
      </c>
      <c r="AW131" s="286">
        <v>0</v>
      </c>
      <c r="AX131" s="286">
        <v>0</v>
      </c>
      <c r="AY131" s="274">
        <f t="shared" si="38"/>
        <v>2</v>
      </c>
      <c r="AZ131" s="276">
        <f t="shared" si="39"/>
        <v>0.22222222222222221</v>
      </c>
      <c r="BA131" s="287">
        <v>2</v>
      </c>
      <c r="BB131" s="280">
        <v>1</v>
      </c>
      <c r="BC131" s="286">
        <v>2</v>
      </c>
      <c r="BD131" s="286">
        <v>1</v>
      </c>
      <c r="BE131" s="286">
        <v>3</v>
      </c>
      <c r="BF131" s="286">
        <v>1</v>
      </c>
      <c r="BG131" s="286">
        <v>1</v>
      </c>
      <c r="BH131" s="286">
        <v>0</v>
      </c>
      <c r="BI131" s="286">
        <v>0</v>
      </c>
      <c r="BJ131" s="274">
        <f t="shared" si="40"/>
        <v>11</v>
      </c>
      <c r="BK131" s="275">
        <f t="shared" si="57"/>
        <v>1.375</v>
      </c>
      <c r="BL131" s="279">
        <v>0</v>
      </c>
      <c r="BM131" s="280">
        <v>0</v>
      </c>
      <c r="BN131" s="286">
        <v>0</v>
      </c>
      <c r="BO131" s="286">
        <v>0</v>
      </c>
      <c r="BP131" s="286">
        <v>0</v>
      </c>
      <c r="BQ131" s="286">
        <v>0</v>
      </c>
      <c r="BR131" s="286">
        <v>0</v>
      </c>
      <c r="BS131" s="286">
        <v>0</v>
      </c>
      <c r="BT131" s="286">
        <v>0</v>
      </c>
      <c r="BU131" s="274">
        <f t="shared" si="41"/>
        <v>0</v>
      </c>
      <c r="BV131" s="276">
        <f t="shared" si="42"/>
        <v>0</v>
      </c>
      <c r="BW131" s="287">
        <v>0</v>
      </c>
      <c r="BX131" s="288">
        <v>7</v>
      </c>
      <c r="BY131" s="289">
        <v>0</v>
      </c>
      <c r="BZ131" s="289">
        <v>8</v>
      </c>
      <c r="CA131" s="289">
        <v>5</v>
      </c>
      <c r="CB131" s="289">
        <v>1</v>
      </c>
      <c r="CC131" s="289">
        <v>5</v>
      </c>
      <c r="CD131" s="289">
        <v>1</v>
      </c>
      <c r="CE131" s="289">
        <v>0</v>
      </c>
      <c r="CF131" s="274">
        <f t="shared" si="43"/>
        <v>27</v>
      </c>
      <c r="CG131" s="276">
        <f t="shared" si="44"/>
        <v>3</v>
      </c>
      <c r="CH131" s="279">
        <v>4</v>
      </c>
      <c r="CI131" s="280">
        <v>0</v>
      </c>
      <c r="CJ131" s="286">
        <v>1</v>
      </c>
      <c r="CK131" s="286">
        <v>1</v>
      </c>
      <c r="CL131" s="286">
        <v>0</v>
      </c>
      <c r="CM131" s="286">
        <v>0</v>
      </c>
      <c r="CN131" s="286">
        <v>2</v>
      </c>
      <c r="CO131" s="286">
        <v>0</v>
      </c>
      <c r="CP131" s="286">
        <v>1</v>
      </c>
      <c r="CQ131" s="274">
        <f t="shared" si="45"/>
        <v>9</v>
      </c>
      <c r="CR131" s="276">
        <f t="shared" si="46"/>
        <v>1</v>
      </c>
      <c r="CS131" s="284">
        <v>0</v>
      </c>
      <c r="CT131" s="280">
        <v>0</v>
      </c>
      <c r="CU131" s="286">
        <v>0</v>
      </c>
      <c r="CV131" s="286">
        <v>0</v>
      </c>
      <c r="CW131" s="286">
        <v>0</v>
      </c>
      <c r="CX131" s="286">
        <v>0</v>
      </c>
      <c r="CY131" s="286">
        <v>0</v>
      </c>
      <c r="CZ131" s="286">
        <v>0</v>
      </c>
      <c r="DA131" s="286">
        <v>0</v>
      </c>
      <c r="DB131" s="274">
        <f t="shared" si="47"/>
        <v>0</v>
      </c>
      <c r="DC131" s="275">
        <f t="shared" si="48"/>
        <v>0</v>
      </c>
      <c r="DD131" s="279">
        <v>3</v>
      </c>
      <c r="DE131" s="280">
        <v>3</v>
      </c>
      <c r="DF131" s="286">
        <v>0</v>
      </c>
      <c r="DG131" s="286">
        <v>0</v>
      </c>
      <c r="DH131" s="286">
        <v>1</v>
      </c>
      <c r="DI131" s="286">
        <v>1</v>
      </c>
      <c r="DJ131" s="286">
        <v>2</v>
      </c>
      <c r="DK131" s="286">
        <v>1</v>
      </c>
      <c r="DL131" s="286">
        <v>1</v>
      </c>
      <c r="DM131" s="274">
        <f t="shared" si="49"/>
        <v>12</v>
      </c>
      <c r="DN131" s="276">
        <f t="shared" si="50"/>
        <v>1.3333333333333333</v>
      </c>
      <c r="DO131" s="279">
        <v>0</v>
      </c>
      <c r="DP131" s="280">
        <v>0</v>
      </c>
      <c r="DQ131" s="286">
        <v>0</v>
      </c>
      <c r="DR131" s="286">
        <v>0</v>
      </c>
      <c r="DS131" s="286">
        <v>0</v>
      </c>
      <c r="DT131" s="286">
        <v>0</v>
      </c>
      <c r="DU131" s="286">
        <v>0</v>
      </c>
      <c r="DV131" s="286">
        <v>0</v>
      </c>
      <c r="DW131" s="286">
        <v>0</v>
      </c>
      <c r="DX131" s="274">
        <f t="shared" si="51"/>
        <v>0</v>
      </c>
      <c r="DY131" s="276">
        <f t="shared" si="52"/>
        <v>0</v>
      </c>
      <c r="DZ131" s="279">
        <v>0</v>
      </c>
      <c r="EA131" s="280">
        <v>0</v>
      </c>
      <c r="EB131" s="286">
        <v>0</v>
      </c>
      <c r="EC131" s="286">
        <v>0</v>
      </c>
      <c r="ED131" s="286">
        <v>0</v>
      </c>
      <c r="EE131" s="286">
        <v>1</v>
      </c>
      <c r="EF131" s="286">
        <v>1</v>
      </c>
      <c r="EG131" s="286">
        <v>0</v>
      </c>
      <c r="EH131" s="286">
        <v>0</v>
      </c>
      <c r="EI131" s="274">
        <f t="shared" si="53"/>
        <v>2</v>
      </c>
      <c r="EJ131" s="275">
        <f t="shared" si="54"/>
        <v>0.22222222222222221</v>
      </c>
      <c r="EK131" s="279">
        <v>0</v>
      </c>
      <c r="EL131" s="280">
        <v>2</v>
      </c>
      <c r="EM131" s="286">
        <v>0</v>
      </c>
      <c r="EN131" s="286">
        <v>0</v>
      </c>
      <c r="EO131" s="286">
        <v>0</v>
      </c>
      <c r="EP131" s="286">
        <v>2</v>
      </c>
      <c r="EQ131" s="286">
        <v>0</v>
      </c>
      <c r="ER131" s="286">
        <v>0</v>
      </c>
      <c r="ES131" s="286">
        <v>0</v>
      </c>
      <c r="ET131" s="274">
        <f t="shared" si="55"/>
        <v>4</v>
      </c>
      <c r="EU131" s="276">
        <f t="shared" si="56"/>
        <v>0.44444444444444442</v>
      </c>
    </row>
    <row r="132" spans="1:151" ht="16.5" thickTop="1" thickBot="1" x14ac:dyDescent="0.3">
      <c r="A132" s="279">
        <v>121</v>
      </c>
      <c r="B132" s="280">
        <v>742249</v>
      </c>
      <c r="C132" s="281" t="s">
        <v>316</v>
      </c>
      <c r="D132" s="281" t="s">
        <v>317</v>
      </c>
      <c r="E132" s="282">
        <v>44.5</v>
      </c>
      <c r="F132" s="283">
        <v>99</v>
      </c>
      <c r="G132" s="268">
        <v>5</v>
      </c>
      <c r="H132" s="269">
        <v>6</v>
      </c>
      <c r="I132" s="269">
        <v>9</v>
      </c>
      <c r="J132" s="269">
        <v>4</v>
      </c>
      <c r="K132" s="268">
        <v>3</v>
      </c>
      <c r="L132" s="269">
        <v>1</v>
      </c>
      <c r="M132" s="269">
        <v>0</v>
      </c>
      <c r="N132" s="269">
        <v>6</v>
      </c>
      <c r="O132" s="269">
        <v>3</v>
      </c>
      <c r="P132" s="269">
        <f t="shared" si="30"/>
        <v>37</v>
      </c>
      <c r="Q132" s="270">
        <f t="shared" si="33"/>
        <v>27</v>
      </c>
      <c r="R132" s="270">
        <f t="shared" si="31"/>
        <v>10</v>
      </c>
      <c r="S132" s="271">
        <f t="shared" si="32"/>
        <v>4.1111111111111107</v>
      </c>
      <c r="T132" s="284">
        <v>0</v>
      </c>
      <c r="U132" s="280">
        <v>0</v>
      </c>
      <c r="V132" s="285">
        <v>1</v>
      </c>
      <c r="W132" s="285">
        <v>1</v>
      </c>
      <c r="X132" s="285">
        <v>0</v>
      </c>
      <c r="Y132" s="285">
        <v>0</v>
      </c>
      <c r="Z132" s="286">
        <v>0</v>
      </c>
      <c r="AA132" s="286">
        <v>0</v>
      </c>
      <c r="AB132" s="286">
        <v>0</v>
      </c>
      <c r="AC132" s="274">
        <f t="shared" si="34"/>
        <v>2</v>
      </c>
      <c r="AD132" s="275">
        <f t="shared" si="35"/>
        <v>0.22222222222222221</v>
      </c>
      <c r="AE132" s="279">
        <v>0</v>
      </c>
      <c r="AF132" s="280">
        <v>0</v>
      </c>
      <c r="AG132" s="286">
        <v>0</v>
      </c>
      <c r="AH132" s="286">
        <v>0</v>
      </c>
      <c r="AI132" s="286">
        <v>0</v>
      </c>
      <c r="AJ132" s="286">
        <v>0</v>
      </c>
      <c r="AK132" s="286">
        <v>0</v>
      </c>
      <c r="AL132" s="286">
        <v>1</v>
      </c>
      <c r="AM132" s="286">
        <v>0</v>
      </c>
      <c r="AN132" s="274">
        <f t="shared" si="36"/>
        <v>1</v>
      </c>
      <c r="AO132" s="276">
        <f t="shared" si="37"/>
        <v>0.1111111111111111</v>
      </c>
      <c r="AP132" s="279">
        <v>0</v>
      </c>
      <c r="AQ132" s="280">
        <v>0</v>
      </c>
      <c r="AR132" s="286">
        <v>1</v>
      </c>
      <c r="AS132" s="286">
        <v>0</v>
      </c>
      <c r="AT132" s="286">
        <v>0</v>
      </c>
      <c r="AU132" s="286">
        <v>0</v>
      </c>
      <c r="AV132" s="286">
        <v>0</v>
      </c>
      <c r="AW132" s="286">
        <v>1</v>
      </c>
      <c r="AX132" s="286">
        <v>0</v>
      </c>
      <c r="AY132" s="274">
        <f t="shared" si="38"/>
        <v>2</v>
      </c>
      <c r="AZ132" s="276">
        <f t="shared" si="39"/>
        <v>0.22222222222222221</v>
      </c>
      <c r="BA132" s="287">
        <v>2</v>
      </c>
      <c r="BB132" s="280">
        <v>0</v>
      </c>
      <c r="BC132" s="286">
        <v>4</v>
      </c>
      <c r="BD132" s="286">
        <v>0</v>
      </c>
      <c r="BE132" s="286">
        <v>0</v>
      </c>
      <c r="BF132" s="286">
        <v>0</v>
      </c>
      <c r="BG132" s="286">
        <v>0</v>
      </c>
      <c r="BH132" s="286">
        <v>0</v>
      </c>
      <c r="BI132" s="286">
        <v>0</v>
      </c>
      <c r="BJ132" s="274">
        <f t="shared" si="40"/>
        <v>6</v>
      </c>
      <c r="BK132" s="275">
        <f t="shared" si="57"/>
        <v>0.75</v>
      </c>
      <c r="BL132" s="279">
        <v>1</v>
      </c>
      <c r="BM132" s="280">
        <v>2</v>
      </c>
      <c r="BN132" s="286">
        <v>0</v>
      </c>
      <c r="BO132" s="286">
        <v>0</v>
      </c>
      <c r="BP132" s="286">
        <v>0</v>
      </c>
      <c r="BQ132" s="286">
        <v>1</v>
      </c>
      <c r="BR132" s="286">
        <v>0</v>
      </c>
      <c r="BS132" s="286">
        <v>1</v>
      </c>
      <c r="BT132" s="286">
        <v>0</v>
      </c>
      <c r="BU132" s="274">
        <f t="shared" si="41"/>
        <v>4</v>
      </c>
      <c r="BV132" s="276">
        <f t="shared" si="42"/>
        <v>0.55555555555555558</v>
      </c>
      <c r="BW132" s="287">
        <v>2</v>
      </c>
      <c r="BX132" s="288">
        <v>2</v>
      </c>
      <c r="BY132" s="289">
        <v>2</v>
      </c>
      <c r="BZ132" s="289">
        <v>1</v>
      </c>
      <c r="CA132" s="289">
        <v>0</v>
      </c>
      <c r="CB132" s="289">
        <v>0</v>
      </c>
      <c r="CC132" s="289">
        <v>0</v>
      </c>
      <c r="CD132" s="289">
        <v>1</v>
      </c>
      <c r="CE132" s="289">
        <v>1</v>
      </c>
      <c r="CF132" s="274">
        <f t="shared" si="43"/>
        <v>9</v>
      </c>
      <c r="CG132" s="276">
        <f t="shared" si="44"/>
        <v>1</v>
      </c>
      <c r="CH132" s="279">
        <v>0</v>
      </c>
      <c r="CI132" s="280">
        <v>1</v>
      </c>
      <c r="CJ132" s="286">
        <v>0</v>
      </c>
      <c r="CK132" s="286">
        <v>0</v>
      </c>
      <c r="CL132" s="286">
        <v>1</v>
      </c>
      <c r="CM132" s="286">
        <v>0</v>
      </c>
      <c r="CN132" s="286">
        <v>0</v>
      </c>
      <c r="CO132" s="286">
        <v>1</v>
      </c>
      <c r="CP132" s="286">
        <v>0</v>
      </c>
      <c r="CQ132" s="274">
        <f t="shared" si="45"/>
        <v>3</v>
      </c>
      <c r="CR132" s="276">
        <f t="shared" si="46"/>
        <v>0.33333333333333331</v>
      </c>
      <c r="CS132" s="284">
        <v>0</v>
      </c>
      <c r="CT132" s="280">
        <v>0</v>
      </c>
      <c r="CU132" s="286">
        <v>0</v>
      </c>
      <c r="CV132" s="286">
        <v>0</v>
      </c>
      <c r="CW132" s="286">
        <v>0</v>
      </c>
      <c r="CX132" s="286">
        <v>0</v>
      </c>
      <c r="CY132" s="286">
        <v>0</v>
      </c>
      <c r="CZ132" s="286">
        <v>0</v>
      </c>
      <c r="DA132" s="286">
        <v>1</v>
      </c>
      <c r="DB132" s="274">
        <f t="shared" si="47"/>
        <v>1</v>
      </c>
      <c r="DC132" s="275">
        <f t="shared" si="48"/>
        <v>0.1111111111111111</v>
      </c>
      <c r="DD132" s="279">
        <v>0</v>
      </c>
      <c r="DE132" s="280">
        <v>0</v>
      </c>
      <c r="DF132" s="286">
        <v>1</v>
      </c>
      <c r="DG132" s="286">
        <v>2</v>
      </c>
      <c r="DH132" s="286">
        <v>2</v>
      </c>
      <c r="DI132" s="286">
        <v>0</v>
      </c>
      <c r="DJ132" s="286">
        <v>0</v>
      </c>
      <c r="DK132" s="286">
        <v>1</v>
      </c>
      <c r="DL132" s="286">
        <v>1</v>
      </c>
      <c r="DM132" s="274">
        <f t="shared" si="49"/>
        <v>7</v>
      </c>
      <c r="DN132" s="276">
        <f t="shared" si="50"/>
        <v>0.77777777777777779</v>
      </c>
      <c r="DO132" s="279">
        <v>0</v>
      </c>
      <c r="DP132" s="280">
        <v>0</v>
      </c>
      <c r="DQ132" s="286">
        <v>0</v>
      </c>
      <c r="DR132" s="286">
        <v>0</v>
      </c>
      <c r="DS132" s="286">
        <v>0</v>
      </c>
      <c r="DT132" s="286">
        <v>0</v>
      </c>
      <c r="DU132" s="286">
        <v>0</v>
      </c>
      <c r="DV132" s="286">
        <v>0</v>
      </c>
      <c r="DW132" s="286">
        <v>0</v>
      </c>
      <c r="DX132" s="274">
        <f t="shared" si="51"/>
        <v>0</v>
      </c>
      <c r="DY132" s="276">
        <f t="shared" si="52"/>
        <v>0</v>
      </c>
      <c r="DZ132" s="279">
        <v>0</v>
      </c>
      <c r="EA132" s="280">
        <v>0</v>
      </c>
      <c r="EB132" s="286">
        <v>0</v>
      </c>
      <c r="EC132" s="286">
        <v>0</v>
      </c>
      <c r="ED132" s="286">
        <v>0</v>
      </c>
      <c r="EE132" s="286">
        <v>0</v>
      </c>
      <c r="EF132" s="286">
        <v>0</v>
      </c>
      <c r="EG132" s="286">
        <v>0</v>
      </c>
      <c r="EH132" s="286">
        <v>0</v>
      </c>
      <c r="EI132" s="274">
        <f t="shared" si="53"/>
        <v>0</v>
      </c>
      <c r="EJ132" s="275">
        <f t="shared" si="54"/>
        <v>0</v>
      </c>
      <c r="EK132" s="279">
        <v>0</v>
      </c>
      <c r="EL132" s="280">
        <v>1</v>
      </c>
      <c r="EM132" s="286">
        <v>0</v>
      </c>
      <c r="EN132" s="286">
        <v>0</v>
      </c>
      <c r="EO132" s="286">
        <v>0</v>
      </c>
      <c r="EP132" s="286">
        <v>0</v>
      </c>
      <c r="EQ132" s="286">
        <v>0</v>
      </c>
      <c r="ER132" s="286">
        <v>0</v>
      </c>
      <c r="ES132" s="286">
        <v>0</v>
      </c>
      <c r="ET132" s="274">
        <f t="shared" si="55"/>
        <v>1</v>
      </c>
      <c r="EU132" s="276">
        <f t="shared" si="56"/>
        <v>0.1111111111111111</v>
      </c>
    </row>
    <row r="133" spans="1:151" ht="16.5" thickTop="1" thickBot="1" x14ac:dyDescent="0.3">
      <c r="A133" s="279">
        <v>122</v>
      </c>
      <c r="B133" s="280">
        <v>742292</v>
      </c>
      <c r="C133" s="281" t="s">
        <v>318</v>
      </c>
      <c r="D133" s="281" t="s">
        <v>319</v>
      </c>
      <c r="E133" s="282">
        <v>39.5</v>
      </c>
      <c r="F133" s="283">
        <v>79</v>
      </c>
      <c r="G133" s="268">
        <v>7</v>
      </c>
      <c r="H133" s="269">
        <v>0</v>
      </c>
      <c r="I133" s="269">
        <v>0</v>
      </c>
      <c r="J133" s="269">
        <v>0</v>
      </c>
      <c r="K133" s="268">
        <v>0</v>
      </c>
      <c r="L133" s="269">
        <v>0</v>
      </c>
      <c r="M133" s="269">
        <v>1</v>
      </c>
      <c r="N133" s="269">
        <v>0</v>
      </c>
      <c r="O133" s="269">
        <v>1</v>
      </c>
      <c r="P133" s="269">
        <f t="shared" si="30"/>
        <v>9</v>
      </c>
      <c r="Q133" s="270">
        <f t="shared" si="33"/>
        <v>7</v>
      </c>
      <c r="R133" s="270">
        <f t="shared" si="31"/>
        <v>2</v>
      </c>
      <c r="S133" s="271">
        <f t="shared" si="32"/>
        <v>1</v>
      </c>
      <c r="T133" s="284">
        <v>0</v>
      </c>
      <c r="U133" s="280">
        <v>0</v>
      </c>
      <c r="V133" s="285">
        <v>0</v>
      </c>
      <c r="W133" s="285">
        <v>0</v>
      </c>
      <c r="X133" s="285">
        <v>0</v>
      </c>
      <c r="Y133" s="285">
        <v>0</v>
      </c>
      <c r="Z133" s="286">
        <v>0</v>
      </c>
      <c r="AA133" s="286">
        <v>0</v>
      </c>
      <c r="AB133" s="286">
        <v>0</v>
      </c>
      <c r="AC133" s="274">
        <f t="shared" si="34"/>
        <v>0</v>
      </c>
      <c r="AD133" s="275">
        <f t="shared" si="35"/>
        <v>0</v>
      </c>
      <c r="AE133" s="279">
        <v>0</v>
      </c>
      <c r="AF133" s="280">
        <v>0</v>
      </c>
      <c r="AG133" s="286">
        <v>0</v>
      </c>
      <c r="AH133" s="286">
        <v>0</v>
      </c>
      <c r="AI133" s="286">
        <v>0</v>
      </c>
      <c r="AJ133" s="286">
        <v>0</v>
      </c>
      <c r="AK133" s="286">
        <v>0</v>
      </c>
      <c r="AL133" s="286">
        <v>0</v>
      </c>
      <c r="AM133" s="286">
        <v>0</v>
      </c>
      <c r="AN133" s="274">
        <f t="shared" si="36"/>
        <v>0</v>
      </c>
      <c r="AO133" s="276">
        <f t="shared" si="37"/>
        <v>0</v>
      </c>
      <c r="AP133" s="279">
        <v>0</v>
      </c>
      <c r="AQ133" s="280">
        <v>0</v>
      </c>
      <c r="AR133" s="286">
        <v>0</v>
      </c>
      <c r="AS133" s="286">
        <v>0</v>
      </c>
      <c r="AT133" s="286">
        <v>0</v>
      </c>
      <c r="AU133" s="286">
        <v>0</v>
      </c>
      <c r="AV133" s="286">
        <v>0</v>
      </c>
      <c r="AW133" s="286">
        <v>0</v>
      </c>
      <c r="AX133" s="286">
        <v>0</v>
      </c>
      <c r="AY133" s="274">
        <f t="shared" si="38"/>
        <v>0</v>
      </c>
      <c r="AZ133" s="276">
        <f t="shared" si="39"/>
        <v>0</v>
      </c>
      <c r="BA133" s="287">
        <v>7</v>
      </c>
      <c r="BB133" s="280">
        <v>0</v>
      </c>
      <c r="BC133" s="286">
        <v>0</v>
      </c>
      <c r="BD133" s="286">
        <v>0</v>
      </c>
      <c r="BE133" s="286">
        <v>0</v>
      </c>
      <c r="BF133" s="286">
        <v>0</v>
      </c>
      <c r="BG133" s="286">
        <v>0</v>
      </c>
      <c r="BH133" s="286">
        <v>0</v>
      </c>
      <c r="BI133" s="286">
        <v>0</v>
      </c>
      <c r="BJ133" s="274">
        <f t="shared" si="40"/>
        <v>7</v>
      </c>
      <c r="BK133" s="275">
        <f t="shared" si="57"/>
        <v>0.875</v>
      </c>
      <c r="BL133" s="279">
        <v>-1</v>
      </c>
      <c r="BM133" s="280">
        <v>0</v>
      </c>
      <c r="BN133" s="286">
        <v>0</v>
      </c>
      <c r="BO133" s="286">
        <v>0</v>
      </c>
      <c r="BP133" s="286">
        <v>0</v>
      </c>
      <c r="BQ133" s="286">
        <v>0</v>
      </c>
      <c r="BR133" s="286">
        <v>0</v>
      </c>
      <c r="BS133" s="286">
        <v>0</v>
      </c>
      <c r="BT133" s="286">
        <v>0</v>
      </c>
      <c r="BU133" s="274">
        <f t="shared" si="41"/>
        <v>0</v>
      </c>
      <c r="BV133" s="276">
        <f t="shared" si="42"/>
        <v>-0.1111111111111111</v>
      </c>
      <c r="BW133" s="287">
        <v>1</v>
      </c>
      <c r="BX133" s="288">
        <v>0</v>
      </c>
      <c r="BY133" s="289">
        <v>0</v>
      </c>
      <c r="BZ133" s="289">
        <v>0</v>
      </c>
      <c r="CA133" s="289">
        <v>0</v>
      </c>
      <c r="CB133" s="289">
        <v>0</v>
      </c>
      <c r="CC133" s="289">
        <v>0</v>
      </c>
      <c r="CD133" s="289">
        <v>0</v>
      </c>
      <c r="CE133" s="289">
        <v>1</v>
      </c>
      <c r="CF133" s="274">
        <f t="shared" si="43"/>
        <v>2</v>
      </c>
      <c r="CG133" s="276">
        <f t="shared" si="44"/>
        <v>0.22222222222222221</v>
      </c>
      <c r="CH133" s="279">
        <v>0</v>
      </c>
      <c r="CI133" s="280">
        <v>0</v>
      </c>
      <c r="CJ133" s="286">
        <v>0</v>
      </c>
      <c r="CK133" s="286">
        <v>0</v>
      </c>
      <c r="CL133" s="286">
        <v>0</v>
      </c>
      <c r="CM133" s="286">
        <v>0</v>
      </c>
      <c r="CN133" s="286">
        <v>0</v>
      </c>
      <c r="CO133" s="286">
        <v>0</v>
      </c>
      <c r="CP133" s="286">
        <v>0</v>
      </c>
      <c r="CQ133" s="274">
        <f t="shared" si="45"/>
        <v>0</v>
      </c>
      <c r="CR133" s="276">
        <f t="shared" si="46"/>
        <v>0</v>
      </c>
      <c r="CS133" s="284">
        <v>0</v>
      </c>
      <c r="CT133" s="280">
        <v>0</v>
      </c>
      <c r="CU133" s="286">
        <v>0</v>
      </c>
      <c r="CV133" s="286">
        <v>0</v>
      </c>
      <c r="CW133" s="286">
        <v>0</v>
      </c>
      <c r="CX133" s="286">
        <v>0</v>
      </c>
      <c r="CY133" s="286">
        <v>0</v>
      </c>
      <c r="CZ133" s="286">
        <v>0</v>
      </c>
      <c r="DA133" s="286">
        <v>0</v>
      </c>
      <c r="DB133" s="274">
        <f t="shared" si="47"/>
        <v>0</v>
      </c>
      <c r="DC133" s="275">
        <f t="shared" si="48"/>
        <v>0</v>
      </c>
      <c r="DD133" s="279">
        <v>0</v>
      </c>
      <c r="DE133" s="280">
        <v>0</v>
      </c>
      <c r="DF133" s="286">
        <v>0</v>
      </c>
      <c r="DG133" s="286">
        <v>0</v>
      </c>
      <c r="DH133" s="286">
        <v>0</v>
      </c>
      <c r="DI133" s="286">
        <v>0</v>
      </c>
      <c r="DJ133" s="286">
        <v>0</v>
      </c>
      <c r="DK133" s="286">
        <v>0</v>
      </c>
      <c r="DL133" s="286">
        <v>0</v>
      </c>
      <c r="DM133" s="274">
        <f t="shared" si="49"/>
        <v>0</v>
      </c>
      <c r="DN133" s="276">
        <f t="shared" si="50"/>
        <v>0</v>
      </c>
      <c r="DO133" s="279">
        <v>0</v>
      </c>
      <c r="DP133" s="280">
        <v>0</v>
      </c>
      <c r="DQ133" s="286">
        <v>0</v>
      </c>
      <c r="DR133" s="286">
        <v>0</v>
      </c>
      <c r="DS133" s="286">
        <v>0</v>
      </c>
      <c r="DT133" s="286">
        <v>0</v>
      </c>
      <c r="DU133" s="286">
        <v>0</v>
      </c>
      <c r="DV133" s="286">
        <v>0</v>
      </c>
      <c r="DW133" s="286">
        <v>0</v>
      </c>
      <c r="DX133" s="274">
        <f t="shared" si="51"/>
        <v>0</v>
      </c>
      <c r="DY133" s="276">
        <f t="shared" si="52"/>
        <v>0</v>
      </c>
      <c r="DZ133" s="279">
        <v>0</v>
      </c>
      <c r="EA133" s="280">
        <v>0</v>
      </c>
      <c r="EB133" s="286">
        <v>0</v>
      </c>
      <c r="EC133" s="286">
        <v>0</v>
      </c>
      <c r="ED133" s="286">
        <v>0</v>
      </c>
      <c r="EE133" s="286">
        <v>0</v>
      </c>
      <c r="EF133" s="286">
        <v>0</v>
      </c>
      <c r="EG133" s="286">
        <v>0</v>
      </c>
      <c r="EH133" s="286">
        <v>0</v>
      </c>
      <c r="EI133" s="274">
        <f t="shared" si="53"/>
        <v>0</v>
      </c>
      <c r="EJ133" s="275">
        <f t="shared" si="54"/>
        <v>0</v>
      </c>
      <c r="EK133" s="279">
        <v>0</v>
      </c>
      <c r="EL133" s="280">
        <v>0</v>
      </c>
      <c r="EM133" s="286">
        <v>0</v>
      </c>
      <c r="EN133" s="286">
        <v>0</v>
      </c>
      <c r="EO133" s="286">
        <v>0</v>
      </c>
      <c r="EP133" s="286">
        <v>0</v>
      </c>
      <c r="EQ133" s="286">
        <v>1</v>
      </c>
      <c r="ER133" s="286">
        <v>0</v>
      </c>
      <c r="ES133" s="286">
        <v>0</v>
      </c>
      <c r="ET133" s="274">
        <f t="shared" si="55"/>
        <v>1</v>
      </c>
      <c r="EU133" s="276">
        <f t="shared" si="56"/>
        <v>0.1111111111111111</v>
      </c>
    </row>
    <row r="134" spans="1:151" ht="16.5" thickTop="1" thickBot="1" x14ac:dyDescent="0.3">
      <c r="A134" s="279">
        <v>123</v>
      </c>
      <c r="B134" s="280">
        <v>742293</v>
      </c>
      <c r="C134" s="281" t="s">
        <v>320</v>
      </c>
      <c r="D134" s="281" t="s">
        <v>321</v>
      </c>
      <c r="E134" s="282">
        <v>44.5</v>
      </c>
      <c r="F134" s="283">
        <v>89</v>
      </c>
      <c r="G134" s="268">
        <v>1</v>
      </c>
      <c r="H134" s="269">
        <v>0</v>
      </c>
      <c r="I134" s="269">
        <v>1</v>
      </c>
      <c r="J134" s="269">
        <v>0</v>
      </c>
      <c r="K134" s="268">
        <v>0</v>
      </c>
      <c r="L134" s="269">
        <v>0</v>
      </c>
      <c r="M134" s="269">
        <v>0</v>
      </c>
      <c r="N134" s="269">
        <v>0</v>
      </c>
      <c r="O134" s="269">
        <v>0</v>
      </c>
      <c r="P134" s="269">
        <f t="shared" si="30"/>
        <v>2</v>
      </c>
      <c r="Q134" s="270">
        <f t="shared" si="33"/>
        <v>2</v>
      </c>
      <c r="R134" s="270">
        <f t="shared" si="31"/>
        <v>0</v>
      </c>
      <c r="S134" s="271">
        <f t="shared" si="32"/>
        <v>0.22222222222222221</v>
      </c>
      <c r="T134" s="284">
        <v>0</v>
      </c>
      <c r="U134" s="280">
        <v>0</v>
      </c>
      <c r="V134" s="285">
        <v>0</v>
      </c>
      <c r="W134" s="285">
        <v>0</v>
      </c>
      <c r="X134" s="285">
        <v>0</v>
      </c>
      <c r="Y134" s="285">
        <v>0</v>
      </c>
      <c r="Z134" s="286">
        <v>0</v>
      </c>
      <c r="AA134" s="286">
        <v>0</v>
      </c>
      <c r="AB134" s="286">
        <v>0</v>
      </c>
      <c r="AC134" s="274">
        <f t="shared" si="34"/>
        <v>0</v>
      </c>
      <c r="AD134" s="275">
        <f t="shared" si="35"/>
        <v>0</v>
      </c>
      <c r="AE134" s="279">
        <v>0</v>
      </c>
      <c r="AF134" s="280">
        <v>0</v>
      </c>
      <c r="AG134" s="286">
        <v>0</v>
      </c>
      <c r="AH134" s="286">
        <v>0</v>
      </c>
      <c r="AI134" s="286">
        <v>0</v>
      </c>
      <c r="AJ134" s="286">
        <v>0</v>
      </c>
      <c r="AK134" s="286">
        <v>0</v>
      </c>
      <c r="AL134" s="286">
        <v>0</v>
      </c>
      <c r="AM134" s="286">
        <v>0</v>
      </c>
      <c r="AN134" s="274">
        <f t="shared" si="36"/>
        <v>0</v>
      </c>
      <c r="AO134" s="276">
        <f t="shared" si="37"/>
        <v>0</v>
      </c>
      <c r="AP134" s="279">
        <v>0</v>
      </c>
      <c r="AQ134" s="280">
        <v>0</v>
      </c>
      <c r="AR134" s="286">
        <v>0</v>
      </c>
      <c r="AS134" s="286">
        <v>0</v>
      </c>
      <c r="AT134" s="286">
        <v>0</v>
      </c>
      <c r="AU134" s="286">
        <v>0</v>
      </c>
      <c r="AV134" s="286">
        <v>0</v>
      </c>
      <c r="AW134" s="286">
        <v>0</v>
      </c>
      <c r="AX134" s="286">
        <v>0</v>
      </c>
      <c r="AY134" s="274">
        <f t="shared" si="38"/>
        <v>0</v>
      </c>
      <c r="AZ134" s="276">
        <f t="shared" si="39"/>
        <v>0</v>
      </c>
      <c r="BA134" s="287">
        <v>1</v>
      </c>
      <c r="BB134" s="280">
        <v>0</v>
      </c>
      <c r="BC134" s="286">
        <v>0</v>
      </c>
      <c r="BD134" s="286">
        <v>0</v>
      </c>
      <c r="BE134" s="286">
        <v>0</v>
      </c>
      <c r="BF134" s="286">
        <v>0</v>
      </c>
      <c r="BG134" s="286">
        <v>0</v>
      </c>
      <c r="BH134" s="286">
        <v>0</v>
      </c>
      <c r="BI134" s="286">
        <v>0</v>
      </c>
      <c r="BJ134" s="274">
        <f t="shared" si="40"/>
        <v>1</v>
      </c>
      <c r="BK134" s="275">
        <f t="shared" si="57"/>
        <v>0.125</v>
      </c>
      <c r="BL134" s="279">
        <v>0</v>
      </c>
      <c r="BM134" s="280">
        <v>0</v>
      </c>
      <c r="BN134" s="286">
        <v>0</v>
      </c>
      <c r="BO134" s="286">
        <v>0</v>
      </c>
      <c r="BP134" s="286">
        <v>0</v>
      </c>
      <c r="BQ134" s="286">
        <v>0</v>
      </c>
      <c r="BR134" s="286">
        <v>0</v>
      </c>
      <c r="BS134" s="286">
        <v>0</v>
      </c>
      <c r="BT134" s="286">
        <v>0</v>
      </c>
      <c r="BU134" s="274">
        <f t="shared" si="41"/>
        <v>0</v>
      </c>
      <c r="BV134" s="276">
        <f t="shared" si="42"/>
        <v>0</v>
      </c>
      <c r="BW134" s="287">
        <v>0</v>
      </c>
      <c r="BX134" s="288">
        <v>0</v>
      </c>
      <c r="BY134" s="289">
        <v>0</v>
      </c>
      <c r="BZ134" s="289">
        <v>0</v>
      </c>
      <c r="CA134" s="289">
        <v>0</v>
      </c>
      <c r="CB134" s="289">
        <v>0</v>
      </c>
      <c r="CC134" s="289">
        <v>0</v>
      </c>
      <c r="CD134" s="289">
        <v>0</v>
      </c>
      <c r="CE134" s="289">
        <v>0</v>
      </c>
      <c r="CF134" s="274">
        <f t="shared" si="43"/>
        <v>0</v>
      </c>
      <c r="CG134" s="276">
        <f t="shared" si="44"/>
        <v>0</v>
      </c>
      <c r="CH134" s="279">
        <v>0</v>
      </c>
      <c r="CI134" s="280">
        <v>0</v>
      </c>
      <c r="CJ134" s="286">
        <v>0</v>
      </c>
      <c r="CK134" s="286">
        <v>0</v>
      </c>
      <c r="CL134" s="286">
        <v>0</v>
      </c>
      <c r="CM134" s="286">
        <v>0</v>
      </c>
      <c r="CN134" s="286">
        <v>0</v>
      </c>
      <c r="CO134" s="286">
        <v>0</v>
      </c>
      <c r="CP134" s="286">
        <v>0</v>
      </c>
      <c r="CQ134" s="274">
        <f t="shared" si="45"/>
        <v>0</v>
      </c>
      <c r="CR134" s="276">
        <f t="shared" si="46"/>
        <v>0</v>
      </c>
      <c r="CS134" s="284">
        <v>0</v>
      </c>
      <c r="CT134" s="280">
        <v>0</v>
      </c>
      <c r="CU134" s="286">
        <v>0</v>
      </c>
      <c r="CV134" s="286">
        <v>0</v>
      </c>
      <c r="CW134" s="286">
        <v>0</v>
      </c>
      <c r="CX134" s="286">
        <v>0</v>
      </c>
      <c r="CY134" s="286">
        <v>0</v>
      </c>
      <c r="CZ134" s="286">
        <v>0</v>
      </c>
      <c r="DA134" s="286">
        <v>0</v>
      </c>
      <c r="DB134" s="274">
        <f t="shared" si="47"/>
        <v>0</v>
      </c>
      <c r="DC134" s="275">
        <f t="shared" si="48"/>
        <v>0</v>
      </c>
      <c r="DD134" s="279">
        <v>0</v>
      </c>
      <c r="DE134" s="280">
        <v>0</v>
      </c>
      <c r="DF134" s="286">
        <v>0</v>
      </c>
      <c r="DG134" s="286">
        <v>0</v>
      </c>
      <c r="DH134" s="286">
        <v>0</v>
      </c>
      <c r="DI134" s="286">
        <v>0</v>
      </c>
      <c r="DJ134" s="286">
        <v>0</v>
      </c>
      <c r="DK134" s="286">
        <v>0</v>
      </c>
      <c r="DL134" s="286">
        <v>0</v>
      </c>
      <c r="DM134" s="274">
        <f t="shared" si="49"/>
        <v>0</v>
      </c>
      <c r="DN134" s="276">
        <f t="shared" si="50"/>
        <v>0</v>
      </c>
      <c r="DO134" s="279">
        <v>0</v>
      </c>
      <c r="DP134" s="280">
        <v>0</v>
      </c>
      <c r="DQ134" s="286">
        <v>1</v>
      </c>
      <c r="DR134" s="286">
        <v>0</v>
      </c>
      <c r="DS134" s="286">
        <v>0</v>
      </c>
      <c r="DT134" s="286">
        <v>0</v>
      </c>
      <c r="DU134" s="286">
        <v>0</v>
      </c>
      <c r="DV134" s="286">
        <v>0</v>
      </c>
      <c r="DW134" s="286">
        <v>0</v>
      </c>
      <c r="DX134" s="274">
        <f t="shared" si="51"/>
        <v>1</v>
      </c>
      <c r="DY134" s="276">
        <f t="shared" si="52"/>
        <v>0.1111111111111111</v>
      </c>
      <c r="DZ134" s="279">
        <v>0</v>
      </c>
      <c r="EA134" s="280">
        <v>0</v>
      </c>
      <c r="EB134" s="286">
        <v>0</v>
      </c>
      <c r="EC134" s="286">
        <v>0</v>
      </c>
      <c r="ED134" s="286">
        <v>0</v>
      </c>
      <c r="EE134" s="286">
        <v>0</v>
      </c>
      <c r="EF134" s="286">
        <v>0</v>
      </c>
      <c r="EG134" s="286">
        <v>0</v>
      </c>
      <c r="EH134" s="286">
        <v>0</v>
      </c>
      <c r="EI134" s="274">
        <f t="shared" si="53"/>
        <v>0</v>
      </c>
      <c r="EJ134" s="275">
        <f t="shared" si="54"/>
        <v>0</v>
      </c>
      <c r="EK134" s="279">
        <v>0</v>
      </c>
      <c r="EL134" s="280">
        <v>0</v>
      </c>
      <c r="EM134" s="286">
        <v>0</v>
      </c>
      <c r="EN134" s="286">
        <v>0</v>
      </c>
      <c r="EO134" s="286">
        <v>0</v>
      </c>
      <c r="EP134" s="286">
        <v>0</v>
      </c>
      <c r="EQ134" s="286">
        <v>0</v>
      </c>
      <c r="ER134" s="286">
        <v>0</v>
      </c>
      <c r="ES134" s="286">
        <v>0</v>
      </c>
      <c r="ET134" s="274">
        <f t="shared" si="55"/>
        <v>0</v>
      </c>
      <c r="EU134" s="276">
        <f t="shared" si="56"/>
        <v>0</v>
      </c>
    </row>
    <row r="135" spans="1:151" ht="16.5" thickTop="1" thickBot="1" x14ac:dyDescent="0.3">
      <c r="A135" s="279">
        <v>124</v>
      </c>
      <c r="B135" s="280">
        <v>742294</v>
      </c>
      <c r="C135" s="281" t="s">
        <v>322</v>
      </c>
      <c r="D135" s="281" t="s">
        <v>323</v>
      </c>
      <c r="E135" s="282">
        <v>74.5</v>
      </c>
      <c r="F135" s="283">
        <v>159</v>
      </c>
      <c r="G135" s="268">
        <v>1</v>
      </c>
      <c r="H135" s="269">
        <v>1</v>
      </c>
      <c r="I135" s="269">
        <v>0</v>
      </c>
      <c r="J135" s="269">
        <v>0</v>
      </c>
      <c r="K135" s="268">
        <v>0</v>
      </c>
      <c r="L135" s="269">
        <v>0</v>
      </c>
      <c r="M135" s="269">
        <v>0</v>
      </c>
      <c r="N135" s="269">
        <v>0</v>
      </c>
      <c r="O135" s="269">
        <v>1</v>
      </c>
      <c r="P135" s="269">
        <f t="shared" si="30"/>
        <v>3</v>
      </c>
      <c r="Q135" s="270">
        <f t="shared" si="33"/>
        <v>2</v>
      </c>
      <c r="R135" s="270">
        <f t="shared" si="31"/>
        <v>1</v>
      </c>
      <c r="S135" s="271">
        <f t="shared" si="32"/>
        <v>0.33333333333333331</v>
      </c>
      <c r="T135" s="284">
        <v>0</v>
      </c>
      <c r="U135" s="280">
        <v>0</v>
      </c>
      <c r="V135" s="285">
        <v>0</v>
      </c>
      <c r="W135" s="285">
        <v>0</v>
      </c>
      <c r="X135" s="285">
        <v>0</v>
      </c>
      <c r="Y135" s="285">
        <v>0</v>
      </c>
      <c r="Z135" s="286">
        <v>0</v>
      </c>
      <c r="AA135" s="286">
        <v>0</v>
      </c>
      <c r="AB135" s="286">
        <v>0</v>
      </c>
      <c r="AC135" s="274">
        <f t="shared" si="34"/>
        <v>0</v>
      </c>
      <c r="AD135" s="275">
        <f t="shared" si="35"/>
        <v>0</v>
      </c>
      <c r="AE135" s="279">
        <v>0</v>
      </c>
      <c r="AF135" s="280">
        <v>0</v>
      </c>
      <c r="AG135" s="286">
        <v>0</v>
      </c>
      <c r="AH135" s="286">
        <v>0</v>
      </c>
      <c r="AI135" s="286">
        <v>0</v>
      </c>
      <c r="AJ135" s="286">
        <v>0</v>
      </c>
      <c r="AK135" s="286">
        <v>0</v>
      </c>
      <c r="AL135" s="286">
        <v>0</v>
      </c>
      <c r="AM135" s="286">
        <v>0</v>
      </c>
      <c r="AN135" s="274">
        <f t="shared" si="36"/>
        <v>0</v>
      </c>
      <c r="AO135" s="276">
        <f t="shared" si="37"/>
        <v>0</v>
      </c>
      <c r="AP135" s="279">
        <v>0</v>
      </c>
      <c r="AQ135" s="280">
        <v>0</v>
      </c>
      <c r="AR135" s="286">
        <v>0</v>
      </c>
      <c r="AS135" s="286">
        <v>0</v>
      </c>
      <c r="AT135" s="286">
        <v>0</v>
      </c>
      <c r="AU135" s="286">
        <v>0</v>
      </c>
      <c r="AV135" s="286">
        <v>0</v>
      </c>
      <c r="AW135" s="286">
        <v>0</v>
      </c>
      <c r="AX135" s="286">
        <v>0</v>
      </c>
      <c r="AY135" s="274">
        <f t="shared" si="38"/>
        <v>0</v>
      </c>
      <c r="AZ135" s="276">
        <f t="shared" si="39"/>
        <v>0</v>
      </c>
      <c r="BA135" s="287">
        <v>0</v>
      </c>
      <c r="BB135" s="280">
        <v>0</v>
      </c>
      <c r="BC135" s="286">
        <v>0</v>
      </c>
      <c r="BD135" s="286">
        <v>0</v>
      </c>
      <c r="BE135" s="286">
        <v>0</v>
      </c>
      <c r="BF135" s="286">
        <v>0</v>
      </c>
      <c r="BG135" s="286">
        <v>0</v>
      </c>
      <c r="BH135" s="286">
        <v>0</v>
      </c>
      <c r="BI135" s="286">
        <v>0</v>
      </c>
      <c r="BJ135" s="274">
        <f t="shared" si="40"/>
        <v>0</v>
      </c>
      <c r="BK135" s="275">
        <f t="shared" si="57"/>
        <v>0</v>
      </c>
      <c r="BL135" s="279">
        <v>0</v>
      </c>
      <c r="BM135" s="280">
        <v>0</v>
      </c>
      <c r="BN135" s="286">
        <v>0</v>
      </c>
      <c r="BO135" s="286">
        <v>0</v>
      </c>
      <c r="BP135" s="286">
        <v>0</v>
      </c>
      <c r="BQ135" s="286">
        <v>0</v>
      </c>
      <c r="BR135" s="286">
        <v>0</v>
      </c>
      <c r="BS135" s="286">
        <v>0</v>
      </c>
      <c r="BT135" s="286">
        <v>0</v>
      </c>
      <c r="BU135" s="274">
        <f t="shared" si="41"/>
        <v>0</v>
      </c>
      <c r="BV135" s="276">
        <f t="shared" si="42"/>
        <v>0</v>
      </c>
      <c r="BW135" s="287">
        <v>1</v>
      </c>
      <c r="BX135" s="288">
        <v>0</v>
      </c>
      <c r="BY135" s="289">
        <v>0</v>
      </c>
      <c r="BZ135" s="289">
        <v>0</v>
      </c>
      <c r="CA135" s="289">
        <v>0</v>
      </c>
      <c r="CB135" s="289">
        <v>0</v>
      </c>
      <c r="CC135" s="289">
        <v>0</v>
      </c>
      <c r="CD135" s="289">
        <v>0</v>
      </c>
      <c r="CE135" s="289">
        <v>1</v>
      </c>
      <c r="CF135" s="274">
        <f t="shared" si="43"/>
        <v>2</v>
      </c>
      <c r="CG135" s="276">
        <f t="shared" si="44"/>
        <v>0.22222222222222221</v>
      </c>
      <c r="CH135" s="279">
        <v>0</v>
      </c>
      <c r="CI135" s="280">
        <v>0</v>
      </c>
      <c r="CJ135" s="286">
        <v>0</v>
      </c>
      <c r="CK135" s="286">
        <v>0</v>
      </c>
      <c r="CL135" s="286">
        <v>0</v>
      </c>
      <c r="CM135" s="286">
        <v>0</v>
      </c>
      <c r="CN135" s="286">
        <v>0</v>
      </c>
      <c r="CO135" s="286">
        <v>0</v>
      </c>
      <c r="CP135" s="286">
        <v>0</v>
      </c>
      <c r="CQ135" s="274">
        <f t="shared" si="45"/>
        <v>0</v>
      </c>
      <c r="CR135" s="276">
        <f t="shared" si="46"/>
        <v>0</v>
      </c>
      <c r="CS135" s="284">
        <v>0</v>
      </c>
      <c r="CT135" s="280">
        <v>0</v>
      </c>
      <c r="CU135" s="286">
        <v>0</v>
      </c>
      <c r="CV135" s="286">
        <v>0</v>
      </c>
      <c r="CW135" s="286">
        <v>0</v>
      </c>
      <c r="CX135" s="286">
        <v>0</v>
      </c>
      <c r="CY135" s="286">
        <v>0</v>
      </c>
      <c r="CZ135" s="286">
        <v>0</v>
      </c>
      <c r="DA135" s="286">
        <v>0</v>
      </c>
      <c r="DB135" s="274">
        <f t="shared" si="47"/>
        <v>0</v>
      </c>
      <c r="DC135" s="275">
        <f t="shared" si="48"/>
        <v>0</v>
      </c>
      <c r="DD135" s="279">
        <v>0</v>
      </c>
      <c r="DE135" s="280">
        <v>0</v>
      </c>
      <c r="DF135" s="286">
        <v>0</v>
      </c>
      <c r="DG135" s="286">
        <v>0</v>
      </c>
      <c r="DH135" s="286">
        <v>0</v>
      </c>
      <c r="DI135" s="286">
        <v>0</v>
      </c>
      <c r="DJ135" s="286">
        <v>0</v>
      </c>
      <c r="DK135" s="286">
        <v>0</v>
      </c>
      <c r="DL135" s="286">
        <v>0</v>
      </c>
      <c r="DM135" s="274">
        <f t="shared" si="49"/>
        <v>0</v>
      </c>
      <c r="DN135" s="276">
        <f t="shared" si="50"/>
        <v>0</v>
      </c>
      <c r="DO135" s="279">
        <v>0</v>
      </c>
      <c r="DP135" s="280">
        <v>0</v>
      </c>
      <c r="DQ135" s="286">
        <v>0</v>
      </c>
      <c r="DR135" s="286">
        <v>0</v>
      </c>
      <c r="DS135" s="286">
        <v>0</v>
      </c>
      <c r="DT135" s="286">
        <v>0</v>
      </c>
      <c r="DU135" s="286">
        <v>0</v>
      </c>
      <c r="DV135" s="286">
        <v>0</v>
      </c>
      <c r="DW135" s="286">
        <v>0</v>
      </c>
      <c r="DX135" s="274">
        <f t="shared" si="51"/>
        <v>0</v>
      </c>
      <c r="DY135" s="276">
        <f t="shared" si="52"/>
        <v>0</v>
      </c>
      <c r="DZ135" s="279">
        <v>0</v>
      </c>
      <c r="EA135" s="280">
        <v>0</v>
      </c>
      <c r="EB135" s="286">
        <v>0</v>
      </c>
      <c r="EC135" s="286">
        <v>0</v>
      </c>
      <c r="ED135" s="286">
        <v>0</v>
      </c>
      <c r="EE135" s="286">
        <v>0</v>
      </c>
      <c r="EF135" s="286">
        <v>0</v>
      </c>
      <c r="EG135" s="286">
        <v>0</v>
      </c>
      <c r="EH135" s="286">
        <v>0</v>
      </c>
      <c r="EI135" s="274">
        <f t="shared" si="53"/>
        <v>0</v>
      </c>
      <c r="EJ135" s="275">
        <f t="shared" si="54"/>
        <v>0</v>
      </c>
      <c r="EK135" s="279">
        <v>0</v>
      </c>
      <c r="EL135" s="280">
        <v>1</v>
      </c>
      <c r="EM135" s="286">
        <v>0</v>
      </c>
      <c r="EN135" s="286">
        <v>0</v>
      </c>
      <c r="EO135" s="286">
        <v>0</v>
      </c>
      <c r="EP135" s="286">
        <v>0</v>
      </c>
      <c r="EQ135" s="286">
        <v>0</v>
      </c>
      <c r="ER135" s="286">
        <v>0</v>
      </c>
      <c r="ES135" s="286">
        <v>0</v>
      </c>
      <c r="ET135" s="274">
        <f t="shared" si="55"/>
        <v>1</v>
      </c>
      <c r="EU135" s="276">
        <f t="shared" si="56"/>
        <v>0.1111111111111111</v>
      </c>
    </row>
    <row r="136" spans="1:151" ht="16.5" thickTop="1" thickBot="1" x14ac:dyDescent="0.3">
      <c r="A136" s="279">
        <v>125</v>
      </c>
      <c r="B136" s="280">
        <v>742295</v>
      </c>
      <c r="C136" s="281" t="s">
        <v>324</v>
      </c>
      <c r="D136" s="281" t="s">
        <v>325</v>
      </c>
      <c r="E136" s="282">
        <v>39.5</v>
      </c>
      <c r="F136" s="283">
        <v>79</v>
      </c>
      <c r="G136" s="268">
        <v>3</v>
      </c>
      <c r="H136" s="269">
        <v>3</v>
      </c>
      <c r="I136" s="269">
        <v>1</v>
      </c>
      <c r="J136" s="269">
        <v>0</v>
      </c>
      <c r="K136" s="268">
        <v>4</v>
      </c>
      <c r="L136" s="269">
        <v>5</v>
      </c>
      <c r="M136" s="269">
        <v>1</v>
      </c>
      <c r="N136" s="269">
        <v>1</v>
      </c>
      <c r="O136" s="269">
        <v>0</v>
      </c>
      <c r="P136" s="269">
        <f t="shared" si="30"/>
        <v>18</v>
      </c>
      <c r="Q136" s="270">
        <f t="shared" si="33"/>
        <v>11</v>
      </c>
      <c r="R136" s="270">
        <f t="shared" si="31"/>
        <v>7</v>
      </c>
      <c r="S136" s="271">
        <f t="shared" si="32"/>
        <v>2</v>
      </c>
      <c r="T136" s="284">
        <v>0</v>
      </c>
      <c r="U136" s="280">
        <v>0</v>
      </c>
      <c r="V136" s="285">
        <v>0</v>
      </c>
      <c r="W136" s="285">
        <v>0</v>
      </c>
      <c r="X136" s="285">
        <v>0</v>
      </c>
      <c r="Y136" s="285">
        <v>0</v>
      </c>
      <c r="Z136" s="286">
        <v>0</v>
      </c>
      <c r="AA136" s="286">
        <v>0</v>
      </c>
      <c r="AB136" s="286">
        <v>0</v>
      </c>
      <c r="AC136" s="274">
        <f t="shared" si="34"/>
        <v>0</v>
      </c>
      <c r="AD136" s="275">
        <f t="shared" si="35"/>
        <v>0</v>
      </c>
      <c r="AE136" s="279">
        <v>0</v>
      </c>
      <c r="AF136" s="280">
        <v>0</v>
      </c>
      <c r="AG136" s="286">
        <v>0</v>
      </c>
      <c r="AH136" s="286">
        <v>0</v>
      </c>
      <c r="AI136" s="286">
        <v>0</v>
      </c>
      <c r="AJ136" s="286">
        <v>2</v>
      </c>
      <c r="AK136" s="286">
        <v>0</v>
      </c>
      <c r="AL136" s="286">
        <v>0</v>
      </c>
      <c r="AM136" s="286">
        <v>0</v>
      </c>
      <c r="AN136" s="274">
        <f t="shared" si="36"/>
        <v>2</v>
      </c>
      <c r="AO136" s="276">
        <f t="shared" si="37"/>
        <v>0.22222222222222221</v>
      </c>
      <c r="AP136" s="279">
        <v>0</v>
      </c>
      <c r="AQ136" s="280">
        <v>1</v>
      </c>
      <c r="AR136" s="286">
        <v>0</v>
      </c>
      <c r="AS136" s="286">
        <v>0</v>
      </c>
      <c r="AT136" s="286">
        <v>0</v>
      </c>
      <c r="AU136" s="286">
        <v>0</v>
      </c>
      <c r="AV136" s="286">
        <v>0</v>
      </c>
      <c r="AW136" s="286">
        <v>0</v>
      </c>
      <c r="AX136" s="286">
        <v>0</v>
      </c>
      <c r="AY136" s="274">
        <f t="shared" si="38"/>
        <v>1</v>
      </c>
      <c r="AZ136" s="276">
        <f t="shared" si="39"/>
        <v>0.1111111111111111</v>
      </c>
      <c r="BA136" s="287">
        <v>0</v>
      </c>
      <c r="BB136" s="280">
        <v>1</v>
      </c>
      <c r="BC136" s="286">
        <v>1</v>
      </c>
      <c r="BD136" s="286">
        <v>0</v>
      </c>
      <c r="BE136" s="286">
        <v>0</v>
      </c>
      <c r="BF136" s="286">
        <v>1</v>
      </c>
      <c r="BG136" s="286">
        <v>0</v>
      </c>
      <c r="BH136" s="286">
        <v>0</v>
      </c>
      <c r="BI136" s="286">
        <v>0</v>
      </c>
      <c r="BJ136" s="274">
        <f t="shared" si="40"/>
        <v>3</v>
      </c>
      <c r="BK136" s="275">
        <f t="shared" si="57"/>
        <v>0.375</v>
      </c>
      <c r="BL136" s="279">
        <v>2</v>
      </c>
      <c r="BM136" s="280">
        <v>0</v>
      </c>
      <c r="BN136" s="286">
        <v>0</v>
      </c>
      <c r="BO136" s="286">
        <v>0</v>
      </c>
      <c r="BP136" s="286">
        <v>2</v>
      </c>
      <c r="BQ136" s="286">
        <v>0</v>
      </c>
      <c r="BR136" s="286">
        <v>0</v>
      </c>
      <c r="BS136" s="286">
        <v>0</v>
      </c>
      <c r="BT136" s="286">
        <v>0</v>
      </c>
      <c r="BU136" s="274">
        <f t="shared" si="41"/>
        <v>2</v>
      </c>
      <c r="BV136" s="276">
        <f t="shared" si="42"/>
        <v>0.44444444444444442</v>
      </c>
      <c r="BW136" s="287">
        <v>0</v>
      </c>
      <c r="BX136" s="288">
        <v>1</v>
      </c>
      <c r="BY136" s="289">
        <v>0</v>
      </c>
      <c r="BZ136" s="289">
        <v>0</v>
      </c>
      <c r="CA136" s="289">
        <v>2</v>
      </c>
      <c r="CB136" s="289">
        <v>0</v>
      </c>
      <c r="CC136" s="289">
        <v>0</v>
      </c>
      <c r="CD136" s="289">
        <v>0</v>
      </c>
      <c r="CE136" s="289">
        <v>0</v>
      </c>
      <c r="CF136" s="274">
        <f t="shared" si="43"/>
        <v>3</v>
      </c>
      <c r="CG136" s="276">
        <f t="shared" si="44"/>
        <v>0.33333333333333331</v>
      </c>
      <c r="CH136" s="279">
        <v>0</v>
      </c>
      <c r="CI136" s="280">
        <v>0</v>
      </c>
      <c r="CJ136" s="286">
        <v>0</v>
      </c>
      <c r="CK136" s="286">
        <v>0</v>
      </c>
      <c r="CL136" s="286">
        <v>0</v>
      </c>
      <c r="CM136" s="286">
        <v>0</v>
      </c>
      <c r="CN136" s="286">
        <v>0</v>
      </c>
      <c r="CO136" s="286">
        <v>0</v>
      </c>
      <c r="CP136" s="286">
        <v>0</v>
      </c>
      <c r="CQ136" s="274">
        <f t="shared" si="45"/>
        <v>0</v>
      </c>
      <c r="CR136" s="276">
        <f t="shared" si="46"/>
        <v>0</v>
      </c>
      <c r="CS136" s="284">
        <v>0</v>
      </c>
      <c r="CT136" s="280">
        <v>0</v>
      </c>
      <c r="CU136" s="286">
        <v>0</v>
      </c>
      <c r="CV136" s="286">
        <v>0</v>
      </c>
      <c r="CW136" s="286">
        <v>0</v>
      </c>
      <c r="CX136" s="286">
        <v>0</v>
      </c>
      <c r="CY136" s="286">
        <v>1</v>
      </c>
      <c r="CZ136" s="286">
        <v>0</v>
      </c>
      <c r="DA136" s="286">
        <v>0</v>
      </c>
      <c r="DB136" s="274">
        <f t="shared" si="47"/>
        <v>1</v>
      </c>
      <c r="DC136" s="275">
        <f t="shared" si="48"/>
        <v>0.1111111111111111</v>
      </c>
      <c r="DD136" s="279">
        <v>0</v>
      </c>
      <c r="DE136" s="280">
        <v>0</v>
      </c>
      <c r="DF136" s="286">
        <v>0</v>
      </c>
      <c r="DG136" s="286">
        <v>0</v>
      </c>
      <c r="DH136" s="286">
        <v>0</v>
      </c>
      <c r="DI136" s="286">
        <v>1</v>
      </c>
      <c r="DJ136" s="286">
        <v>0</v>
      </c>
      <c r="DK136" s="286">
        <v>1</v>
      </c>
      <c r="DL136" s="286">
        <v>0</v>
      </c>
      <c r="DM136" s="274">
        <f t="shared" si="49"/>
        <v>2</v>
      </c>
      <c r="DN136" s="276">
        <f t="shared" si="50"/>
        <v>0.22222222222222221</v>
      </c>
      <c r="DO136" s="279">
        <v>0</v>
      </c>
      <c r="DP136" s="280">
        <v>0</v>
      </c>
      <c r="DQ136" s="286">
        <v>0</v>
      </c>
      <c r="DR136" s="286">
        <v>0</v>
      </c>
      <c r="DS136" s="286">
        <v>0</v>
      </c>
      <c r="DT136" s="286">
        <v>0</v>
      </c>
      <c r="DU136" s="286">
        <v>0</v>
      </c>
      <c r="DV136" s="286">
        <v>0</v>
      </c>
      <c r="DW136" s="286">
        <v>0</v>
      </c>
      <c r="DX136" s="274">
        <f t="shared" si="51"/>
        <v>0</v>
      </c>
      <c r="DY136" s="276">
        <f t="shared" si="52"/>
        <v>0</v>
      </c>
      <c r="DZ136" s="279">
        <v>1</v>
      </c>
      <c r="EA136" s="280">
        <v>0</v>
      </c>
      <c r="EB136" s="286">
        <v>0</v>
      </c>
      <c r="EC136" s="286">
        <v>0</v>
      </c>
      <c r="ED136" s="286">
        <v>0</v>
      </c>
      <c r="EE136" s="286">
        <v>1</v>
      </c>
      <c r="EF136" s="286">
        <v>0</v>
      </c>
      <c r="EG136" s="286">
        <v>0</v>
      </c>
      <c r="EH136" s="286">
        <v>0</v>
      </c>
      <c r="EI136" s="274">
        <f t="shared" si="53"/>
        <v>2</v>
      </c>
      <c r="EJ136" s="275">
        <f t="shared" si="54"/>
        <v>0.22222222222222221</v>
      </c>
      <c r="EK136" s="279">
        <v>0</v>
      </c>
      <c r="EL136" s="280">
        <v>0</v>
      </c>
      <c r="EM136" s="286">
        <v>0</v>
      </c>
      <c r="EN136" s="286">
        <v>0</v>
      </c>
      <c r="EO136" s="286">
        <v>0</v>
      </c>
      <c r="EP136" s="286">
        <v>0</v>
      </c>
      <c r="EQ136" s="286">
        <v>0</v>
      </c>
      <c r="ER136" s="286">
        <v>0</v>
      </c>
      <c r="ES136" s="286">
        <v>0</v>
      </c>
      <c r="ET136" s="274">
        <f t="shared" si="55"/>
        <v>0</v>
      </c>
      <c r="EU136" s="276">
        <f t="shared" si="56"/>
        <v>0</v>
      </c>
    </row>
    <row r="137" spans="1:151" ht="16.5" thickTop="1" thickBot="1" x14ac:dyDescent="0.3">
      <c r="A137" s="279">
        <v>126</v>
      </c>
      <c r="B137" s="280">
        <v>742296</v>
      </c>
      <c r="C137" s="281" t="s">
        <v>326</v>
      </c>
      <c r="D137" s="281" t="s">
        <v>327</v>
      </c>
      <c r="E137" s="282">
        <v>39.5</v>
      </c>
      <c r="F137" s="283">
        <v>79</v>
      </c>
      <c r="G137" s="268">
        <v>5</v>
      </c>
      <c r="H137" s="269">
        <v>2</v>
      </c>
      <c r="I137" s="269">
        <v>1</v>
      </c>
      <c r="J137" s="269">
        <v>1</v>
      </c>
      <c r="K137" s="268">
        <v>1</v>
      </c>
      <c r="L137" s="269">
        <v>2</v>
      </c>
      <c r="M137" s="269">
        <v>1</v>
      </c>
      <c r="N137" s="269">
        <v>3</v>
      </c>
      <c r="O137" s="269">
        <v>2</v>
      </c>
      <c r="P137" s="269">
        <f t="shared" si="30"/>
        <v>18</v>
      </c>
      <c r="Q137" s="270">
        <f t="shared" si="33"/>
        <v>10</v>
      </c>
      <c r="R137" s="270">
        <f t="shared" si="31"/>
        <v>8</v>
      </c>
      <c r="S137" s="271">
        <f t="shared" si="32"/>
        <v>2</v>
      </c>
      <c r="T137" s="284">
        <v>0</v>
      </c>
      <c r="U137" s="280">
        <v>0</v>
      </c>
      <c r="V137" s="285">
        <v>0</v>
      </c>
      <c r="W137" s="285">
        <v>0</v>
      </c>
      <c r="X137" s="285">
        <v>0</v>
      </c>
      <c r="Y137" s="285">
        <v>0</v>
      </c>
      <c r="Z137" s="286">
        <v>0</v>
      </c>
      <c r="AA137" s="286">
        <v>0</v>
      </c>
      <c r="AB137" s="286">
        <v>0</v>
      </c>
      <c r="AC137" s="274">
        <f t="shared" si="34"/>
        <v>0</v>
      </c>
      <c r="AD137" s="275">
        <f t="shared" si="35"/>
        <v>0</v>
      </c>
      <c r="AE137" s="279">
        <v>0</v>
      </c>
      <c r="AF137" s="280">
        <v>0</v>
      </c>
      <c r="AG137" s="286">
        <v>0</v>
      </c>
      <c r="AH137" s="286">
        <v>0</v>
      </c>
      <c r="AI137" s="286">
        <v>0</v>
      </c>
      <c r="AJ137" s="286">
        <v>0</v>
      </c>
      <c r="AK137" s="286">
        <v>0</v>
      </c>
      <c r="AL137" s="286">
        <v>0</v>
      </c>
      <c r="AM137" s="286">
        <v>0</v>
      </c>
      <c r="AN137" s="274">
        <f t="shared" si="36"/>
        <v>0</v>
      </c>
      <c r="AO137" s="276">
        <f t="shared" si="37"/>
        <v>0</v>
      </c>
      <c r="AP137" s="279">
        <v>0</v>
      </c>
      <c r="AQ137" s="280">
        <v>0</v>
      </c>
      <c r="AR137" s="286">
        <v>0</v>
      </c>
      <c r="AS137" s="286">
        <v>1</v>
      </c>
      <c r="AT137" s="286">
        <v>0</v>
      </c>
      <c r="AU137" s="286">
        <v>0</v>
      </c>
      <c r="AV137" s="286">
        <v>0</v>
      </c>
      <c r="AW137" s="286">
        <v>0</v>
      </c>
      <c r="AX137" s="286">
        <v>0</v>
      </c>
      <c r="AY137" s="274">
        <f t="shared" si="38"/>
        <v>1</v>
      </c>
      <c r="AZ137" s="276">
        <f t="shared" si="39"/>
        <v>0.1111111111111111</v>
      </c>
      <c r="BA137" s="287">
        <v>2</v>
      </c>
      <c r="BB137" s="280">
        <v>0</v>
      </c>
      <c r="BC137" s="286">
        <v>0</v>
      </c>
      <c r="BD137" s="286">
        <v>0</v>
      </c>
      <c r="BE137" s="286">
        <v>0</v>
      </c>
      <c r="BF137" s="286">
        <v>2</v>
      </c>
      <c r="BG137" s="286">
        <v>0</v>
      </c>
      <c r="BH137" s="286">
        <v>1</v>
      </c>
      <c r="BI137" s="286">
        <v>0</v>
      </c>
      <c r="BJ137" s="274">
        <f t="shared" si="40"/>
        <v>5</v>
      </c>
      <c r="BK137" s="275">
        <f t="shared" si="57"/>
        <v>0.625</v>
      </c>
      <c r="BL137" s="279">
        <v>1</v>
      </c>
      <c r="BM137" s="280">
        <v>0</v>
      </c>
      <c r="BN137" s="286">
        <v>0</v>
      </c>
      <c r="BO137" s="286">
        <v>0</v>
      </c>
      <c r="BP137" s="286">
        <v>0</v>
      </c>
      <c r="BQ137" s="286">
        <v>0</v>
      </c>
      <c r="BR137" s="286">
        <v>0</v>
      </c>
      <c r="BS137" s="286">
        <v>0</v>
      </c>
      <c r="BT137" s="286">
        <v>0</v>
      </c>
      <c r="BU137" s="274">
        <f t="shared" si="41"/>
        <v>0</v>
      </c>
      <c r="BV137" s="276">
        <f t="shared" si="42"/>
        <v>0.1111111111111111</v>
      </c>
      <c r="BW137" s="287">
        <v>1</v>
      </c>
      <c r="BX137" s="288">
        <v>1</v>
      </c>
      <c r="BY137" s="289">
        <v>1</v>
      </c>
      <c r="BZ137" s="289">
        <v>0</v>
      </c>
      <c r="CA137" s="289">
        <v>1</v>
      </c>
      <c r="CB137" s="289">
        <v>0</v>
      </c>
      <c r="CC137" s="289">
        <v>0</v>
      </c>
      <c r="CD137" s="289">
        <v>0</v>
      </c>
      <c r="CE137" s="289">
        <v>2</v>
      </c>
      <c r="CF137" s="274">
        <f t="shared" si="43"/>
        <v>6</v>
      </c>
      <c r="CG137" s="276">
        <f t="shared" si="44"/>
        <v>0.66666666666666663</v>
      </c>
      <c r="CH137" s="279">
        <v>0</v>
      </c>
      <c r="CI137" s="280">
        <v>0</v>
      </c>
      <c r="CJ137" s="286">
        <v>0</v>
      </c>
      <c r="CK137" s="286">
        <v>0</v>
      </c>
      <c r="CL137" s="286">
        <v>0</v>
      </c>
      <c r="CM137" s="286">
        <v>0</v>
      </c>
      <c r="CN137" s="286">
        <v>0</v>
      </c>
      <c r="CO137" s="286">
        <v>2</v>
      </c>
      <c r="CP137" s="286">
        <v>0</v>
      </c>
      <c r="CQ137" s="274">
        <f t="shared" si="45"/>
        <v>2</v>
      </c>
      <c r="CR137" s="276">
        <f t="shared" si="46"/>
        <v>0.22222222222222221</v>
      </c>
      <c r="CS137" s="284">
        <v>0</v>
      </c>
      <c r="CT137" s="280">
        <v>1</v>
      </c>
      <c r="CU137" s="286">
        <v>0</v>
      </c>
      <c r="CV137" s="286">
        <v>0</v>
      </c>
      <c r="CW137" s="286">
        <v>0</v>
      </c>
      <c r="CX137" s="286">
        <v>0</v>
      </c>
      <c r="CY137" s="286">
        <v>1</v>
      </c>
      <c r="CZ137" s="286">
        <v>0</v>
      </c>
      <c r="DA137" s="286">
        <v>0</v>
      </c>
      <c r="DB137" s="274">
        <f t="shared" si="47"/>
        <v>2</v>
      </c>
      <c r="DC137" s="275">
        <f t="shared" si="48"/>
        <v>0.22222222222222221</v>
      </c>
      <c r="DD137" s="279">
        <v>0</v>
      </c>
      <c r="DE137" s="280">
        <v>0</v>
      </c>
      <c r="DF137" s="286">
        <v>0</v>
      </c>
      <c r="DG137" s="286">
        <v>0</v>
      </c>
      <c r="DH137" s="286">
        <v>0</v>
      </c>
      <c r="DI137" s="286">
        <v>0</v>
      </c>
      <c r="DJ137" s="286">
        <v>0</v>
      </c>
      <c r="DK137" s="286">
        <v>0</v>
      </c>
      <c r="DL137" s="286">
        <v>0</v>
      </c>
      <c r="DM137" s="274">
        <f t="shared" si="49"/>
        <v>0</v>
      </c>
      <c r="DN137" s="276">
        <f t="shared" si="50"/>
        <v>0</v>
      </c>
      <c r="DO137" s="279">
        <v>0</v>
      </c>
      <c r="DP137" s="280">
        <v>0</v>
      </c>
      <c r="DQ137" s="286">
        <v>0</v>
      </c>
      <c r="DR137" s="286">
        <v>0</v>
      </c>
      <c r="DS137" s="286">
        <v>0</v>
      </c>
      <c r="DT137" s="286">
        <v>0</v>
      </c>
      <c r="DU137" s="286">
        <v>0</v>
      </c>
      <c r="DV137" s="286">
        <v>0</v>
      </c>
      <c r="DW137" s="286">
        <v>0</v>
      </c>
      <c r="DX137" s="274">
        <f t="shared" si="51"/>
        <v>0</v>
      </c>
      <c r="DY137" s="276">
        <f t="shared" si="52"/>
        <v>0</v>
      </c>
      <c r="DZ137" s="279">
        <v>1</v>
      </c>
      <c r="EA137" s="280">
        <v>0</v>
      </c>
      <c r="EB137" s="286">
        <v>0</v>
      </c>
      <c r="EC137" s="286">
        <v>0</v>
      </c>
      <c r="ED137" s="286">
        <v>0</v>
      </c>
      <c r="EE137" s="286">
        <v>0</v>
      </c>
      <c r="EF137" s="286">
        <v>0</v>
      </c>
      <c r="EG137" s="286">
        <v>0</v>
      </c>
      <c r="EH137" s="286">
        <v>0</v>
      </c>
      <c r="EI137" s="274">
        <f t="shared" si="53"/>
        <v>1</v>
      </c>
      <c r="EJ137" s="275">
        <f t="shared" si="54"/>
        <v>0.1111111111111111</v>
      </c>
      <c r="EK137" s="279">
        <v>0</v>
      </c>
      <c r="EL137" s="280">
        <v>0</v>
      </c>
      <c r="EM137" s="286">
        <v>0</v>
      </c>
      <c r="EN137" s="286">
        <v>0</v>
      </c>
      <c r="EO137" s="286">
        <v>0</v>
      </c>
      <c r="EP137" s="286">
        <v>0</v>
      </c>
      <c r="EQ137" s="286">
        <v>0</v>
      </c>
      <c r="ER137" s="286">
        <v>0</v>
      </c>
      <c r="ES137" s="286">
        <v>0</v>
      </c>
      <c r="ET137" s="274">
        <f t="shared" si="55"/>
        <v>0</v>
      </c>
      <c r="EU137" s="276">
        <f t="shared" si="56"/>
        <v>0</v>
      </c>
    </row>
    <row r="138" spans="1:151" ht="16.5" thickTop="1" thickBot="1" x14ac:dyDescent="0.3">
      <c r="A138" s="279">
        <v>127</v>
      </c>
      <c r="B138" s="280">
        <v>742297</v>
      </c>
      <c r="C138" s="281" t="s">
        <v>328</v>
      </c>
      <c r="D138" s="281" t="s">
        <v>329</v>
      </c>
      <c r="E138" s="282">
        <v>119.5</v>
      </c>
      <c r="F138" s="283">
        <v>249</v>
      </c>
      <c r="G138" s="268">
        <v>2</v>
      </c>
      <c r="H138" s="269">
        <v>0</v>
      </c>
      <c r="I138" s="269">
        <v>1</v>
      </c>
      <c r="J138" s="269">
        <v>0</v>
      </c>
      <c r="K138" s="268">
        <v>0</v>
      </c>
      <c r="L138" s="269">
        <v>0</v>
      </c>
      <c r="M138" s="269">
        <v>0</v>
      </c>
      <c r="N138" s="269">
        <v>1</v>
      </c>
      <c r="O138" s="269">
        <v>0</v>
      </c>
      <c r="P138" s="269">
        <f t="shared" si="30"/>
        <v>4</v>
      </c>
      <c r="Q138" s="270">
        <f t="shared" si="33"/>
        <v>3</v>
      </c>
      <c r="R138" s="270">
        <f t="shared" si="31"/>
        <v>1</v>
      </c>
      <c r="S138" s="271">
        <f t="shared" si="32"/>
        <v>0.44444444444444442</v>
      </c>
      <c r="T138" s="284">
        <v>0</v>
      </c>
      <c r="U138" s="280">
        <v>0</v>
      </c>
      <c r="V138" s="285">
        <v>1</v>
      </c>
      <c r="W138" s="285">
        <v>0</v>
      </c>
      <c r="X138" s="285">
        <v>0</v>
      </c>
      <c r="Y138" s="285">
        <v>0</v>
      </c>
      <c r="Z138" s="286">
        <v>0</v>
      </c>
      <c r="AA138" s="286">
        <v>0</v>
      </c>
      <c r="AB138" s="286">
        <v>0</v>
      </c>
      <c r="AC138" s="274">
        <f t="shared" si="34"/>
        <v>1</v>
      </c>
      <c r="AD138" s="275">
        <f t="shared" si="35"/>
        <v>0.1111111111111111</v>
      </c>
      <c r="AE138" s="279">
        <v>0</v>
      </c>
      <c r="AF138" s="280">
        <v>0</v>
      </c>
      <c r="AG138" s="286">
        <v>0</v>
      </c>
      <c r="AH138" s="286">
        <v>0</v>
      </c>
      <c r="AI138" s="286">
        <v>0</v>
      </c>
      <c r="AJ138" s="286">
        <v>0</v>
      </c>
      <c r="AK138" s="286">
        <v>0</v>
      </c>
      <c r="AL138" s="286">
        <v>0</v>
      </c>
      <c r="AM138" s="286">
        <v>0</v>
      </c>
      <c r="AN138" s="274">
        <f t="shared" si="36"/>
        <v>0</v>
      </c>
      <c r="AO138" s="276">
        <f t="shared" si="37"/>
        <v>0</v>
      </c>
      <c r="AP138" s="279">
        <v>0</v>
      </c>
      <c r="AQ138" s="280">
        <v>0</v>
      </c>
      <c r="AR138" s="286">
        <v>0</v>
      </c>
      <c r="AS138" s="286">
        <v>0</v>
      </c>
      <c r="AT138" s="286">
        <v>0</v>
      </c>
      <c r="AU138" s="286">
        <v>0</v>
      </c>
      <c r="AV138" s="286">
        <v>0</v>
      </c>
      <c r="AW138" s="286">
        <v>1</v>
      </c>
      <c r="AX138" s="286">
        <v>0</v>
      </c>
      <c r="AY138" s="274">
        <f t="shared" si="38"/>
        <v>1</v>
      </c>
      <c r="AZ138" s="276">
        <f t="shared" si="39"/>
        <v>0.1111111111111111</v>
      </c>
      <c r="BA138" s="287">
        <v>0</v>
      </c>
      <c r="BB138" s="280">
        <v>0</v>
      </c>
      <c r="BC138" s="286">
        <v>0</v>
      </c>
      <c r="BD138" s="286">
        <v>0</v>
      </c>
      <c r="BE138" s="286">
        <v>0</v>
      </c>
      <c r="BF138" s="286">
        <v>0</v>
      </c>
      <c r="BG138" s="286">
        <v>0</v>
      </c>
      <c r="BH138" s="286">
        <v>0</v>
      </c>
      <c r="BI138" s="286">
        <v>0</v>
      </c>
      <c r="BJ138" s="274">
        <f t="shared" si="40"/>
        <v>0</v>
      </c>
      <c r="BK138" s="275">
        <f t="shared" si="57"/>
        <v>0</v>
      </c>
      <c r="BL138" s="279">
        <v>0</v>
      </c>
      <c r="BM138" s="280">
        <v>0</v>
      </c>
      <c r="BN138" s="286">
        <v>0</v>
      </c>
      <c r="BO138" s="286">
        <v>0</v>
      </c>
      <c r="BP138" s="286">
        <v>0</v>
      </c>
      <c r="BQ138" s="286">
        <v>0</v>
      </c>
      <c r="BR138" s="286">
        <v>0</v>
      </c>
      <c r="BS138" s="286">
        <v>0</v>
      </c>
      <c r="BT138" s="286">
        <v>0</v>
      </c>
      <c r="BU138" s="274">
        <f t="shared" si="41"/>
        <v>0</v>
      </c>
      <c r="BV138" s="276">
        <f t="shared" si="42"/>
        <v>0</v>
      </c>
      <c r="BW138" s="287">
        <v>0</v>
      </c>
      <c r="BX138" s="288">
        <v>0</v>
      </c>
      <c r="BY138" s="289">
        <v>0</v>
      </c>
      <c r="BZ138" s="289">
        <v>0</v>
      </c>
      <c r="CA138" s="289">
        <v>0</v>
      </c>
      <c r="CB138" s="289">
        <v>0</v>
      </c>
      <c r="CC138" s="289">
        <v>0</v>
      </c>
      <c r="CD138" s="289">
        <v>0</v>
      </c>
      <c r="CE138" s="289">
        <v>0</v>
      </c>
      <c r="CF138" s="274">
        <f t="shared" si="43"/>
        <v>0</v>
      </c>
      <c r="CG138" s="276">
        <f t="shared" si="44"/>
        <v>0</v>
      </c>
      <c r="CH138" s="279">
        <v>0</v>
      </c>
      <c r="CI138" s="280">
        <v>0</v>
      </c>
      <c r="CJ138" s="286">
        <v>0</v>
      </c>
      <c r="CK138" s="286">
        <v>0</v>
      </c>
      <c r="CL138" s="286">
        <v>0</v>
      </c>
      <c r="CM138" s="286">
        <v>0</v>
      </c>
      <c r="CN138" s="286">
        <v>0</v>
      </c>
      <c r="CO138" s="286">
        <v>0</v>
      </c>
      <c r="CP138" s="286">
        <v>0</v>
      </c>
      <c r="CQ138" s="274">
        <f t="shared" si="45"/>
        <v>0</v>
      </c>
      <c r="CR138" s="276">
        <f t="shared" si="46"/>
        <v>0</v>
      </c>
      <c r="CS138" s="284">
        <v>0</v>
      </c>
      <c r="CT138" s="280">
        <v>0</v>
      </c>
      <c r="CU138" s="286">
        <v>0</v>
      </c>
      <c r="CV138" s="286">
        <v>0</v>
      </c>
      <c r="CW138" s="286">
        <v>0</v>
      </c>
      <c r="CX138" s="286">
        <v>0</v>
      </c>
      <c r="CY138" s="286">
        <v>0</v>
      </c>
      <c r="CZ138" s="286">
        <v>0</v>
      </c>
      <c r="DA138" s="286">
        <v>0</v>
      </c>
      <c r="DB138" s="274">
        <f t="shared" si="47"/>
        <v>0</v>
      </c>
      <c r="DC138" s="275">
        <f t="shared" si="48"/>
        <v>0</v>
      </c>
      <c r="DD138" s="279">
        <v>2</v>
      </c>
      <c r="DE138" s="280">
        <v>0</v>
      </c>
      <c r="DF138" s="286">
        <v>0</v>
      </c>
      <c r="DG138" s="286">
        <v>0</v>
      </c>
      <c r="DH138" s="286">
        <v>0</v>
      </c>
      <c r="DI138" s="286">
        <v>0</v>
      </c>
      <c r="DJ138" s="286">
        <v>0</v>
      </c>
      <c r="DK138" s="286">
        <v>0</v>
      </c>
      <c r="DL138" s="286">
        <v>0</v>
      </c>
      <c r="DM138" s="274">
        <f t="shared" si="49"/>
        <v>2</v>
      </c>
      <c r="DN138" s="276">
        <f t="shared" si="50"/>
        <v>0.22222222222222221</v>
      </c>
      <c r="DO138" s="279">
        <v>0</v>
      </c>
      <c r="DP138" s="280">
        <v>0</v>
      </c>
      <c r="DQ138" s="286">
        <v>0</v>
      </c>
      <c r="DR138" s="286">
        <v>0</v>
      </c>
      <c r="DS138" s="286">
        <v>0</v>
      </c>
      <c r="DT138" s="286">
        <v>0</v>
      </c>
      <c r="DU138" s="286">
        <v>0</v>
      </c>
      <c r="DV138" s="286">
        <v>0</v>
      </c>
      <c r="DW138" s="286">
        <v>0</v>
      </c>
      <c r="DX138" s="274">
        <f t="shared" si="51"/>
        <v>0</v>
      </c>
      <c r="DY138" s="276">
        <f t="shared" si="52"/>
        <v>0</v>
      </c>
      <c r="DZ138" s="279">
        <v>0</v>
      </c>
      <c r="EA138" s="280">
        <v>0</v>
      </c>
      <c r="EB138" s="286">
        <v>0</v>
      </c>
      <c r="EC138" s="286">
        <v>0</v>
      </c>
      <c r="ED138" s="286">
        <v>0</v>
      </c>
      <c r="EE138" s="286">
        <v>0</v>
      </c>
      <c r="EF138" s="286">
        <v>0</v>
      </c>
      <c r="EG138" s="286">
        <v>0</v>
      </c>
      <c r="EH138" s="286">
        <v>0</v>
      </c>
      <c r="EI138" s="274">
        <f t="shared" si="53"/>
        <v>0</v>
      </c>
      <c r="EJ138" s="275">
        <f t="shared" si="54"/>
        <v>0</v>
      </c>
      <c r="EK138" s="279">
        <v>0</v>
      </c>
      <c r="EL138" s="280">
        <v>0</v>
      </c>
      <c r="EM138" s="286">
        <v>0</v>
      </c>
      <c r="EN138" s="286">
        <v>0</v>
      </c>
      <c r="EO138" s="286">
        <v>0</v>
      </c>
      <c r="EP138" s="286">
        <v>0</v>
      </c>
      <c r="EQ138" s="286">
        <v>0</v>
      </c>
      <c r="ER138" s="286">
        <v>0</v>
      </c>
      <c r="ES138" s="286">
        <v>0</v>
      </c>
      <c r="ET138" s="274">
        <f t="shared" si="55"/>
        <v>0</v>
      </c>
      <c r="EU138" s="276">
        <f t="shared" si="56"/>
        <v>0</v>
      </c>
    </row>
    <row r="139" spans="1:151" ht="16.5" thickTop="1" thickBot="1" x14ac:dyDescent="0.3">
      <c r="A139" s="279">
        <v>128</v>
      </c>
      <c r="B139" s="280">
        <v>742298</v>
      </c>
      <c r="C139" s="281" t="s">
        <v>330</v>
      </c>
      <c r="D139" s="281" t="s">
        <v>331</v>
      </c>
      <c r="E139" s="282">
        <v>89.5</v>
      </c>
      <c r="F139" s="283">
        <v>189</v>
      </c>
      <c r="G139" s="268">
        <v>4</v>
      </c>
      <c r="H139" s="269">
        <v>1</v>
      </c>
      <c r="I139" s="269">
        <v>0</v>
      </c>
      <c r="J139" s="269">
        <v>0</v>
      </c>
      <c r="K139" s="268">
        <v>0</v>
      </c>
      <c r="L139" s="269">
        <v>2</v>
      </c>
      <c r="M139" s="269">
        <v>1</v>
      </c>
      <c r="N139" s="269">
        <v>-1</v>
      </c>
      <c r="O139" s="269">
        <v>0</v>
      </c>
      <c r="P139" s="269">
        <f t="shared" si="30"/>
        <v>7</v>
      </c>
      <c r="Q139" s="270">
        <f t="shared" si="33"/>
        <v>5</v>
      </c>
      <c r="R139" s="270">
        <f t="shared" si="31"/>
        <v>2</v>
      </c>
      <c r="S139" s="271">
        <f t="shared" si="32"/>
        <v>0.77777777777777779</v>
      </c>
      <c r="T139" s="284">
        <v>0</v>
      </c>
      <c r="U139" s="280">
        <v>0</v>
      </c>
      <c r="V139" s="285">
        <v>0</v>
      </c>
      <c r="W139" s="285">
        <v>0</v>
      </c>
      <c r="X139" s="285">
        <v>0</v>
      </c>
      <c r="Y139" s="285">
        <v>0</v>
      </c>
      <c r="Z139" s="286">
        <v>0</v>
      </c>
      <c r="AA139" s="286">
        <v>0</v>
      </c>
      <c r="AB139" s="286">
        <v>0</v>
      </c>
      <c r="AC139" s="274">
        <f t="shared" si="34"/>
        <v>0</v>
      </c>
      <c r="AD139" s="275">
        <f t="shared" si="35"/>
        <v>0</v>
      </c>
      <c r="AE139" s="279">
        <v>0</v>
      </c>
      <c r="AF139" s="280">
        <v>0</v>
      </c>
      <c r="AG139" s="286">
        <v>0</v>
      </c>
      <c r="AH139" s="286">
        <v>0</v>
      </c>
      <c r="AI139" s="286">
        <v>0</v>
      </c>
      <c r="AJ139" s="286">
        <v>0</v>
      </c>
      <c r="AK139" s="286">
        <v>0</v>
      </c>
      <c r="AL139" s="286">
        <v>0</v>
      </c>
      <c r="AM139" s="286">
        <v>0</v>
      </c>
      <c r="AN139" s="274">
        <f t="shared" si="36"/>
        <v>0</v>
      </c>
      <c r="AO139" s="276">
        <f t="shared" si="37"/>
        <v>0</v>
      </c>
      <c r="AP139" s="279">
        <v>0</v>
      </c>
      <c r="AQ139" s="280">
        <v>0</v>
      </c>
      <c r="AR139" s="286">
        <v>0</v>
      </c>
      <c r="AS139" s="286">
        <v>0</v>
      </c>
      <c r="AT139" s="286">
        <v>0</v>
      </c>
      <c r="AU139" s="286">
        <v>0</v>
      </c>
      <c r="AV139" s="286">
        <v>0</v>
      </c>
      <c r="AW139" s="286">
        <v>0</v>
      </c>
      <c r="AX139" s="286">
        <v>0</v>
      </c>
      <c r="AY139" s="274">
        <f t="shared" si="38"/>
        <v>0</v>
      </c>
      <c r="AZ139" s="276">
        <f t="shared" si="39"/>
        <v>0</v>
      </c>
      <c r="BA139" s="287">
        <v>2</v>
      </c>
      <c r="BB139" s="280">
        <v>0</v>
      </c>
      <c r="BC139" s="286">
        <v>0</v>
      </c>
      <c r="BD139" s="286">
        <v>0</v>
      </c>
      <c r="BE139" s="286">
        <v>0</v>
      </c>
      <c r="BF139" s="286">
        <v>0</v>
      </c>
      <c r="BG139" s="286">
        <v>0</v>
      </c>
      <c r="BH139" s="286">
        <v>0</v>
      </c>
      <c r="BI139" s="286">
        <v>0</v>
      </c>
      <c r="BJ139" s="274">
        <f t="shared" si="40"/>
        <v>2</v>
      </c>
      <c r="BK139" s="275">
        <f t="shared" si="57"/>
        <v>0.25</v>
      </c>
      <c r="BL139" s="279">
        <v>1</v>
      </c>
      <c r="BM139" s="280">
        <v>1</v>
      </c>
      <c r="BN139" s="286">
        <v>0</v>
      </c>
      <c r="BO139" s="286">
        <v>0</v>
      </c>
      <c r="BP139" s="286">
        <v>0</v>
      </c>
      <c r="BQ139" s="286">
        <v>0</v>
      </c>
      <c r="BR139" s="286">
        <v>0</v>
      </c>
      <c r="BS139" s="286">
        <v>0</v>
      </c>
      <c r="BT139" s="286">
        <v>0</v>
      </c>
      <c r="BU139" s="274">
        <f t="shared" si="41"/>
        <v>1</v>
      </c>
      <c r="BV139" s="276">
        <f t="shared" si="42"/>
        <v>0.22222222222222221</v>
      </c>
      <c r="BW139" s="287">
        <v>0</v>
      </c>
      <c r="BX139" s="288">
        <v>0</v>
      </c>
      <c r="BY139" s="289">
        <v>0</v>
      </c>
      <c r="BZ139" s="289">
        <v>0</v>
      </c>
      <c r="CA139" s="289">
        <v>0</v>
      </c>
      <c r="CB139" s="289">
        <v>0</v>
      </c>
      <c r="CC139" s="289">
        <v>1</v>
      </c>
      <c r="CD139" s="289">
        <v>-1</v>
      </c>
      <c r="CE139" s="289">
        <v>0</v>
      </c>
      <c r="CF139" s="274">
        <f t="shared" si="43"/>
        <v>0</v>
      </c>
      <c r="CG139" s="276">
        <f t="shared" si="44"/>
        <v>0</v>
      </c>
      <c r="CH139" s="279">
        <v>0</v>
      </c>
      <c r="CI139" s="280">
        <v>0</v>
      </c>
      <c r="CJ139" s="286">
        <v>0</v>
      </c>
      <c r="CK139" s="286">
        <v>0</v>
      </c>
      <c r="CL139" s="286">
        <v>0</v>
      </c>
      <c r="CM139" s="286">
        <v>0</v>
      </c>
      <c r="CN139" s="286">
        <v>0</v>
      </c>
      <c r="CO139" s="286">
        <v>0</v>
      </c>
      <c r="CP139" s="286">
        <v>0</v>
      </c>
      <c r="CQ139" s="274">
        <f t="shared" si="45"/>
        <v>0</v>
      </c>
      <c r="CR139" s="276">
        <f t="shared" si="46"/>
        <v>0</v>
      </c>
      <c r="CS139" s="284">
        <v>1</v>
      </c>
      <c r="CT139" s="280">
        <v>0</v>
      </c>
      <c r="CU139" s="286">
        <v>0</v>
      </c>
      <c r="CV139" s="286">
        <v>0</v>
      </c>
      <c r="CW139" s="286">
        <v>0</v>
      </c>
      <c r="CX139" s="286">
        <v>0</v>
      </c>
      <c r="CY139" s="286">
        <v>0</v>
      </c>
      <c r="CZ139" s="286">
        <v>0</v>
      </c>
      <c r="DA139" s="286">
        <v>0</v>
      </c>
      <c r="DB139" s="274">
        <f t="shared" si="47"/>
        <v>1</v>
      </c>
      <c r="DC139" s="275">
        <f t="shared" si="48"/>
        <v>0.1111111111111111</v>
      </c>
      <c r="DD139" s="279">
        <v>0</v>
      </c>
      <c r="DE139" s="280">
        <v>0</v>
      </c>
      <c r="DF139" s="286">
        <v>0</v>
      </c>
      <c r="DG139" s="286">
        <v>0</v>
      </c>
      <c r="DH139" s="286">
        <v>0</v>
      </c>
      <c r="DI139" s="286">
        <v>2</v>
      </c>
      <c r="DJ139" s="286">
        <v>0</v>
      </c>
      <c r="DK139" s="286">
        <v>0</v>
      </c>
      <c r="DL139" s="286">
        <v>0</v>
      </c>
      <c r="DM139" s="274">
        <f t="shared" si="49"/>
        <v>2</v>
      </c>
      <c r="DN139" s="276">
        <f t="shared" si="50"/>
        <v>0.22222222222222221</v>
      </c>
      <c r="DO139" s="279">
        <v>0</v>
      </c>
      <c r="DP139" s="280">
        <v>0</v>
      </c>
      <c r="DQ139" s="286">
        <v>0</v>
      </c>
      <c r="DR139" s="286">
        <v>0</v>
      </c>
      <c r="DS139" s="286">
        <v>0</v>
      </c>
      <c r="DT139" s="286">
        <v>0</v>
      </c>
      <c r="DU139" s="286">
        <v>0</v>
      </c>
      <c r="DV139" s="286">
        <v>0</v>
      </c>
      <c r="DW139" s="286">
        <v>0</v>
      </c>
      <c r="DX139" s="274">
        <f t="shared" si="51"/>
        <v>0</v>
      </c>
      <c r="DY139" s="276">
        <f t="shared" si="52"/>
        <v>0</v>
      </c>
      <c r="DZ139" s="279">
        <v>0</v>
      </c>
      <c r="EA139" s="280">
        <v>0</v>
      </c>
      <c r="EB139" s="286">
        <v>0</v>
      </c>
      <c r="EC139" s="286">
        <v>0</v>
      </c>
      <c r="ED139" s="286">
        <v>0</v>
      </c>
      <c r="EE139" s="286">
        <v>0</v>
      </c>
      <c r="EF139" s="286">
        <v>0</v>
      </c>
      <c r="EG139" s="286">
        <v>0</v>
      </c>
      <c r="EH139" s="286">
        <v>0</v>
      </c>
      <c r="EI139" s="274">
        <f t="shared" si="53"/>
        <v>0</v>
      </c>
      <c r="EJ139" s="275">
        <f t="shared" si="54"/>
        <v>0</v>
      </c>
      <c r="EK139" s="279">
        <v>0</v>
      </c>
      <c r="EL139" s="280">
        <v>0</v>
      </c>
      <c r="EM139" s="286">
        <v>0</v>
      </c>
      <c r="EN139" s="286">
        <v>0</v>
      </c>
      <c r="EO139" s="286">
        <v>0</v>
      </c>
      <c r="EP139" s="286">
        <v>0</v>
      </c>
      <c r="EQ139" s="286">
        <v>0</v>
      </c>
      <c r="ER139" s="286">
        <v>0</v>
      </c>
      <c r="ES139" s="286">
        <v>0</v>
      </c>
      <c r="ET139" s="274">
        <f t="shared" si="55"/>
        <v>0</v>
      </c>
      <c r="EU139" s="276">
        <f t="shared" si="56"/>
        <v>0</v>
      </c>
    </row>
    <row r="140" spans="1:151" ht="16.5" thickTop="1" thickBot="1" x14ac:dyDescent="0.3">
      <c r="A140" s="279">
        <v>129</v>
      </c>
      <c r="B140" s="280">
        <v>742300</v>
      </c>
      <c r="C140" s="281" t="s">
        <v>332</v>
      </c>
      <c r="D140" s="281" t="s">
        <v>333</v>
      </c>
      <c r="E140" s="282">
        <v>29.5</v>
      </c>
      <c r="F140" s="283">
        <v>59</v>
      </c>
      <c r="G140" s="268">
        <v>1</v>
      </c>
      <c r="H140" s="269">
        <v>5</v>
      </c>
      <c r="I140" s="269">
        <v>1</v>
      </c>
      <c r="J140" s="269">
        <v>4</v>
      </c>
      <c r="K140" s="268">
        <v>1</v>
      </c>
      <c r="L140" s="269">
        <v>6</v>
      </c>
      <c r="M140" s="269">
        <v>2</v>
      </c>
      <c r="N140" s="269">
        <v>0</v>
      </c>
      <c r="O140" s="269">
        <v>1</v>
      </c>
      <c r="P140" s="269">
        <f t="shared" si="30"/>
        <v>21</v>
      </c>
      <c r="Q140" s="270">
        <f t="shared" si="33"/>
        <v>12</v>
      </c>
      <c r="R140" s="270">
        <f t="shared" si="31"/>
        <v>9</v>
      </c>
      <c r="S140" s="271">
        <f t="shared" si="32"/>
        <v>2.3333333333333335</v>
      </c>
      <c r="T140" s="291">
        <v>0</v>
      </c>
      <c r="U140" s="292">
        <v>0</v>
      </c>
      <c r="V140" s="286">
        <v>1</v>
      </c>
      <c r="W140" s="286">
        <v>0</v>
      </c>
      <c r="X140" s="286">
        <v>0</v>
      </c>
      <c r="Y140" s="286">
        <v>2</v>
      </c>
      <c r="Z140" s="286">
        <v>0</v>
      </c>
      <c r="AA140" s="286">
        <v>0</v>
      </c>
      <c r="AB140" s="286">
        <v>0</v>
      </c>
      <c r="AC140" s="274">
        <f t="shared" si="34"/>
        <v>3</v>
      </c>
      <c r="AD140" s="275">
        <f t="shared" si="35"/>
        <v>0.33333333333333331</v>
      </c>
      <c r="AE140" s="279">
        <v>0</v>
      </c>
      <c r="AF140" s="280">
        <v>0</v>
      </c>
      <c r="AG140" s="286">
        <v>0</v>
      </c>
      <c r="AH140" s="286">
        <v>0</v>
      </c>
      <c r="AI140" s="286">
        <v>0</v>
      </c>
      <c r="AJ140" s="286">
        <v>0</v>
      </c>
      <c r="AK140" s="286">
        <v>0</v>
      </c>
      <c r="AL140" s="286">
        <v>0</v>
      </c>
      <c r="AM140" s="286">
        <v>0</v>
      </c>
      <c r="AN140" s="274">
        <f t="shared" si="36"/>
        <v>0</v>
      </c>
      <c r="AO140" s="276">
        <f t="shared" si="37"/>
        <v>0</v>
      </c>
      <c r="AP140" s="279">
        <v>0</v>
      </c>
      <c r="AQ140" s="280">
        <v>0</v>
      </c>
      <c r="AR140" s="286">
        <v>0</v>
      </c>
      <c r="AS140" s="286">
        <v>0</v>
      </c>
      <c r="AT140" s="286">
        <v>0</v>
      </c>
      <c r="AU140" s="286">
        <v>0</v>
      </c>
      <c r="AV140" s="286">
        <v>0</v>
      </c>
      <c r="AW140" s="286">
        <v>0</v>
      </c>
      <c r="AX140" s="286">
        <v>0</v>
      </c>
      <c r="AY140" s="274">
        <f t="shared" si="38"/>
        <v>0</v>
      </c>
      <c r="AZ140" s="276">
        <f t="shared" si="39"/>
        <v>0</v>
      </c>
      <c r="BA140" s="287">
        <v>0</v>
      </c>
      <c r="BB140" s="280">
        <v>1</v>
      </c>
      <c r="BC140" s="286">
        <v>0</v>
      </c>
      <c r="BD140" s="286">
        <v>0</v>
      </c>
      <c r="BE140" s="286">
        <v>0</v>
      </c>
      <c r="BF140" s="286">
        <v>1</v>
      </c>
      <c r="BG140" s="286">
        <v>1</v>
      </c>
      <c r="BH140" s="286">
        <v>0</v>
      </c>
      <c r="BI140" s="286">
        <v>0</v>
      </c>
      <c r="BJ140" s="274">
        <f t="shared" si="40"/>
        <v>3</v>
      </c>
      <c r="BK140" s="275">
        <f t="shared" ref="BK140:BK166" si="58">AVERAGE(BA140:BH140)</f>
        <v>0.375</v>
      </c>
      <c r="BL140" s="279">
        <v>0</v>
      </c>
      <c r="BM140" s="280">
        <v>0</v>
      </c>
      <c r="BN140" s="286">
        <v>0</v>
      </c>
      <c r="BO140" s="286">
        <v>0</v>
      </c>
      <c r="BP140" s="286">
        <v>0</v>
      </c>
      <c r="BQ140" s="286">
        <v>0</v>
      </c>
      <c r="BR140" s="286">
        <v>0</v>
      </c>
      <c r="BS140" s="286">
        <v>0</v>
      </c>
      <c r="BT140" s="286">
        <v>0</v>
      </c>
      <c r="BU140" s="274">
        <f t="shared" si="41"/>
        <v>0</v>
      </c>
      <c r="BV140" s="276">
        <f t="shared" si="42"/>
        <v>0</v>
      </c>
      <c r="BW140" s="287">
        <v>1</v>
      </c>
      <c r="BX140" s="288">
        <v>1</v>
      </c>
      <c r="BY140" s="289">
        <v>0</v>
      </c>
      <c r="BZ140" s="289">
        <v>1</v>
      </c>
      <c r="CA140" s="289">
        <v>0</v>
      </c>
      <c r="CB140" s="289">
        <v>0</v>
      </c>
      <c r="CC140" s="289">
        <v>1</v>
      </c>
      <c r="CD140" s="289">
        <v>0</v>
      </c>
      <c r="CE140" s="289">
        <v>0</v>
      </c>
      <c r="CF140" s="274">
        <f t="shared" si="43"/>
        <v>4</v>
      </c>
      <c r="CG140" s="276">
        <f t="shared" si="44"/>
        <v>0.44444444444444442</v>
      </c>
      <c r="CH140" s="279">
        <v>0</v>
      </c>
      <c r="CI140" s="280">
        <v>1</v>
      </c>
      <c r="CJ140" s="286">
        <v>0</v>
      </c>
      <c r="CK140" s="286">
        <v>0</v>
      </c>
      <c r="CL140" s="286">
        <v>0</v>
      </c>
      <c r="CM140" s="286">
        <v>0</v>
      </c>
      <c r="CN140" s="286">
        <v>0</v>
      </c>
      <c r="CO140" s="286">
        <v>0</v>
      </c>
      <c r="CP140" s="286">
        <v>0</v>
      </c>
      <c r="CQ140" s="274">
        <f t="shared" si="45"/>
        <v>1</v>
      </c>
      <c r="CR140" s="276">
        <f t="shared" si="46"/>
        <v>0.1111111111111111</v>
      </c>
      <c r="CS140" s="284">
        <v>0</v>
      </c>
      <c r="CT140" s="280">
        <v>0</v>
      </c>
      <c r="CU140" s="286">
        <v>0</v>
      </c>
      <c r="CV140" s="286">
        <v>0</v>
      </c>
      <c r="CW140" s="286">
        <v>0</v>
      </c>
      <c r="CX140" s="286">
        <v>0</v>
      </c>
      <c r="CY140" s="286">
        <v>0</v>
      </c>
      <c r="CZ140" s="286">
        <v>0</v>
      </c>
      <c r="DA140" s="286">
        <v>0</v>
      </c>
      <c r="DB140" s="274">
        <f t="shared" si="47"/>
        <v>0</v>
      </c>
      <c r="DC140" s="275">
        <f t="shared" si="48"/>
        <v>0</v>
      </c>
      <c r="DD140" s="279">
        <v>0</v>
      </c>
      <c r="DE140" s="280">
        <v>2</v>
      </c>
      <c r="DF140" s="286">
        <v>0</v>
      </c>
      <c r="DG140" s="286">
        <v>0</v>
      </c>
      <c r="DH140" s="286">
        <v>0</v>
      </c>
      <c r="DI140" s="286">
        <v>2</v>
      </c>
      <c r="DJ140" s="286">
        <v>0</v>
      </c>
      <c r="DK140" s="286">
        <v>0</v>
      </c>
      <c r="DL140" s="286">
        <v>0</v>
      </c>
      <c r="DM140" s="274">
        <f t="shared" si="49"/>
        <v>4</v>
      </c>
      <c r="DN140" s="276">
        <f t="shared" si="50"/>
        <v>0.44444444444444442</v>
      </c>
      <c r="DO140" s="279">
        <v>0</v>
      </c>
      <c r="DP140" s="280">
        <v>0</v>
      </c>
      <c r="DQ140" s="286">
        <v>0</v>
      </c>
      <c r="DR140" s="286">
        <v>0</v>
      </c>
      <c r="DS140" s="286">
        <v>0</v>
      </c>
      <c r="DT140" s="286">
        <v>0</v>
      </c>
      <c r="DU140" s="286">
        <v>0</v>
      </c>
      <c r="DV140" s="286">
        <v>0</v>
      </c>
      <c r="DW140" s="286">
        <v>0</v>
      </c>
      <c r="DX140" s="274">
        <f t="shared" si="51"/>
        <v>0</v>
      </c>
      <c r="DY140" s="276">
        <f t="shared" si="52"/>
        <v>0</v>
      </c>
      <c r="DZ140" s="279">
        <v>0</v>
      </c>
      <c r="EA140" s="280">
        <v>0</v>
      </c>
      <c r="EB140" s="286">
        <v>0</v>
      </c>
      <c r="EC140" s="286">
        <v>1</v>
      </c>
      <c r="ED140" s="286">
        <v>0</v>
      </c>
      <c r="EE140" s="286">
        <v>0</v>
      </c>
      <c r="EF140" s="286">
        <v>0</v>
      </c>
      <c r="EG140" s="286">
        <v>0</v>
      </c>
      <c r="EH140" s="286">
        <v>0</v>
      </c>
      <c r="EI140" s="274">
        <f t="shared" si="53"/>
        <v>1</v>
      </c>
      <c r="EJ140" s="275">
        <f t="shared" si="54"/>
        <v>0.1111111111111111</v>
      </c>
      <c r="EK140" s="279">
        <v>0</v>
      </c>
      <c r="EL140" s="280">
        <v>0</v>
      </c>
      <c r="EM140" s="286">
        <v>0</v>
      </c>
      <c r="EN140" s="286">
        <v>2</v>
      </c>
      <c r="EO140" s="286">
        <v>1</v>
      </c>
      <c r="EP140" s="286">
        <v>1</v>
      </c>
      <c r="EQ140" s="286">
        <v>0</v>
      </c>
      <c r="ER140" s="286">
        <v>0</v>
      </c>
      <c r="ES140" s="286">
        <v>1</v>
      </c>
      <c r="ET140" s="274">
        <f t="shared" si="55"/>
        <v>5</v>
      </c>
      <c r="EU140" s="276">
        <f t="shared" si="56"/>
        <v>0.55555555555555558</v>
      </c>
    </row>
    <row r="141" spans="1:151" ht="16.5" thickTop="1" thickBot="1" x14ac:dyDescent="0.3">
      <c r="A141" s="279">
        <v>130</v>
      </c>
      <c r="B141" s="280">
        <v>742301</v>
      </c>
      <c r="C141" s="281" t="s">
        <v>334</v>
      </c>
      <c r="D141" s="281" t="s">
        <v>335</v>
      </c>
      <c r="E141" s="282">
        <v>94.5</v>
      </c>
      <c r="F141" s="275">
        <v>199</v>
      </c>
      <c r="G141" s="268">
        <v>11</v>
      </c>
      <c r="H141" s="269">
        <v>6</v>
      </c>
      <c r="I141" s="269">
        <v>2</v>
      </c>
      <c r="J141" s="269">
        <v>11</v>
      </c>
      <c r="K141" s="268">
        <v>4</v>
      </c>
      <c r="L141" s="269">
        <v>3</v>
      </c>
      <c r="M141" s="269">
        <v>0</v>
      </c>
      <c r="N141" s="269">
        <v>5</v>
      </c>
      <c r="O141" s="269">
        <v>1</v>
      </c>
      <c r="P141" s="269">
        <f t="shared" ref="P141:P180" si="59">SUM(G141:O141)</f>
        <v>43</v>
      </c>
      <c r="Q141" s="270">
        <f t="shared" si="33"/>
        <v>34</v>
      </c>
      <c r="R141" s="270">
        <f t="shared" ref="R141:R180" si="60">SUM(L141:O141)</f>
        <v>9</v>
      </c>
      <c r="S141" s="271">
        <f t="shared" ref="S141:S180" si="61">AVERAGE(G141:O141)</f>
        <v>4.7777777777777777</v>
      </c>
      <c r="T141" s="291">
        <v>0</v>
      </c>
      <c r="U141" s="292">
        <v>0</v>
      </c>
      <c r="V141" s="286">
        <v>0</v>
      </c>
      <c r="W141" s="286">
        <v>0</v>
      </c>
      <c r="X141" s="286">
        <v>0</v>
      </c>
      <c r="Y141" s="286">
        <v>0</v>
      </c>
      <c r="Z141" s="286">
        <v>0</v>
      </c>
      <c r="AA141" s="286">
        <v>0</v>
      </c>
      <c r="AB141" s="286">
        <v>0</v>
      </c>
      <c r="AC141" s="274">
        <f t="shared" si="34"/>
        <v>0</v>
      </c>
      <c r="AD141" s="275">
        <f t="shared" si="35"/>
        <v>0</v>
      </c>
      <c r="AE141" s="279">
        <v>0</v>
      </c>
      <c r="AF141" s="280">
        <v>0</v>
      </c>
      <c r="AG141" s="286">
        <v>0</v>
      </c>
      <c r="AH141" s="286">
        <v>0</v>
      </c>
      <c r="AI141" s="286">
        <v>0</v>
      </c>
      <c r="AJ141" s="286">
        <v>0</v>
      </c>
      <c r="AK141" s="286">
        <v>0</v>
      </c>
      <c r="AL141" s="286">
        <v>0</v>
      </c>
      <c r="AM141" s="286">
        <v>0</v>
      </c>
      <c r="AN141" s="274">
        <f t="shared" si="36"/>
        <v>0</v>
      </c>
      <c r="AO141" s="276">
        <f t="shared" si="37"/>
        <v>0</v>
      </c>
      <c r="AP141" s="279">
        <v>2</v>
      </c>
      <c r="AQ141" s="280">
        <v>0</v>
      </c>
      <c r="AR141" s="286">
        <v>0</v>
      </c>
      <c r="AS141" s="286">
        <v>1</v>
      </c>
      <c r="AT141" s="286">
        <v>1</v>
      </c>
      <c r="AU141" s="286">
        <v>0</v>
      </c>
      <c r="AV141" s="286">
        <v>0</v>
      </c>
      <c r="AW141" s="286">
        <v>2</v>
      </c>
      <c r="AX141" s="286">
        <v>0</v>
      </c>
      <c r="AY141" s="274">
        <f t="shared" si="38"/>
        <v>6</v>
      </c>
      <c r="AZ141" s="276">
        <f t="shared" si="39"/>
        <v>0.66666666666666663</v>
      </c>
      <c r="BA141" s="290">
        <v>2</v>
      </c>
      <c r="BB141" s="280">
        <v>1</v>
      </c>
      <c r="BC141" s="286">
        <v>1</v>
      </c>
      <c r="BD141" s="286">
        <v>4</v>
      </c>
      <c r="BE141" s="286">
        <v>2</v>
      </c>
      <c r="BF141" s="286">
        <v>3</v>
      </c>
      <c r="BG141" s="273">
        <v>0</v>
      </c>
      <c r="BH141" s="273">
        <v>0</v>
      </c>
      <c r="BI141" s="273">
        <v>0</v>
      </c>
      <c r="BJ141" s="274">
        <f t="shared" si="40"/>
        <v>13</v>
      </c>
      <c r="BK141" s="275">
        <f t="shared" si="58"/>
        <v>1.625</v>
      </c>
      <c r="BL141" s="279">
        <v>2</v>
      </c>
      <c r="BM141" s="280">
        <v>0</v>
      </c>
      <c r="BN141" s="286">
        <v>0</v>
      </c>
      <c r="BO141" s="286">
        <v>1</v>
      </c>
      <c r="BP141" s="286">
        <v>0</v>
      </c>
      <c r="BQ141" s="286">
        <v>0</v>
      </c>
      <c r="BR141" s="286">
        <v>0</v>
      </c>
      <c r="BS141" s="286">
        <v>0</v>
      </c>
      <c r="BT141" s="286">
        <v>1</v>
      </c>
      <c r="BU141" s="274">
        <f t="shared" si="41"/>
        <v>2</v>
      </c>
      <c r="BV141" s="276">
        <f t="shared" si="42"/>
        <v>0.44444444444444442</v>
      </c>
      <c r="BW141" s="290">
        <v>4</v>
      </c>
      <c r="BX141" s="288">
        <v>4</v>
      </c>
      <c r="BY141" s="289">
        <v>1</v>
      </c>
      <c r="BZ141" s="289">
        <v>5</v>
      </c>
      <c r="CA141" s="289">
        <v>1</v>
      </c>
      <c r="CB141" s="289">
        <v>0</v>
      </c>
      <c r="CC141" s="289">
        <v>0</v>
      </c>
      <c r="CD141" s="289">
        <v>3</v>
      </c>
      <c r="CE141" s="289">
        <v>0</v>
      </c>
      <c r="CF141" s="274">
        <f t="shared" si="43"/>
        <v>18</v>
      </c>
      <c r="CG141" s="276">
        <f t="shared" si="44"/>
        <v>2</v>
      </c>
      <c r="CH141" s="279">
        <v>1</v>
      </c>
      <c r="CI141" s="280">
        <v>1</v>
      </c>
      <c r="CJ141" s="286">
        <v>0</v>
      </c>
      <c r="CK141" s="286">
        <v>0</v>
      </c>
      <c r="CL141" s="286">
        <v>0</v>
      </c>
      <c r="CM141" s="286">
        <v>0</v>
      </c>
      <c r="CN141" s="286">
        <v>0</v>
      </c>
      <c r="CO141" s="286">
        <v>0</v>
      </c>
      <c r="CP141" s="286">
        <v>0</v>
      </c>
      <c r="CQ141" s="274">
        <f t="shared" si="45"/>
        <v>2</v>
      </c>
      <c r="CR141" s="276">
        <f t="shared" si="46"/>
        <v>0.22222222222222221</v>
      </c>
      <c r="CS141" s="284">
        <v>0</v>
      </c>
      <c r="CT141" s="280">
        <v>0</v>
      </c>
      <c r="CU141" s="286">
        <v>0</v>
      </c>
      <c r="CV141" s="286">
        <v>0</v>
      </c>
      <c r="CW141" s="286">
        <v>0</v>
      </c>
      <c r="CX141" s="286">
        <v>0</v>
      </c>
      <c r="CY141" s="286">
        <v>0</v>
      </c>
      <c r="CZ141" s="286">
        <v>0</v>
      </c>
      <c r="DA141" s="286">
        <v>0</v>
      </c>
      <c r="DB141" s="274">
        <f t="shared" si="47"/>
        <v>0</v>
      </c>
      <c r="DC141" s="275">
        <f t="shared" si="48"/>
        <v>0</v>
      </c>
      <c r="DD141" s="279">
        <v>0</v>
      </c>
      <c r="DE141" s="280">
        <v>0</v>
      </c>
      <c r="DF141" s="286">
        <v>0</v>
      </c>
      <c r="DG141" s="286">
        <v>0</v>
      </c>
      <c r="DH141" s="286">
        <v>0</v>
      </c>
      <c r="DI141" s="286">
        <v>0</v>
      </c>
      <c r="DJ141" s="286">
        <v>0</v>
      </c>
      <c r="DK141" s="286">
        <v>0</v>
      </c>
      <c r="DL141" s="286">
        <v>0</v>
      </c>
      <c r="DM141" s="274">
        <f t="shared" si="49"/>
        <v>0</v>
      </c>
      <c r="DN141" s="276">
        <f t="shared" si="50"/>
        <v>0</v>
      </c>
      <c r="DO141" s="279">
        <v>0</v>
      </c>
      <c r="DP141" s="280">
        <v>0</v>
      </c>
      <c r="DQ141" s="286">
        <v>0</v>
      </c>
      <c r="DR141" s="286">
        <v>0</v>
      </c>
      <c r="DS141" s="286">
        <v>0</v>
      </c>
      <c r="DT141" s="286">
        <v>0</v>
      </c>
      <c r="DU141" s="286">
        <v>0</v>
      </c>
      <c r="DV141" s="286">
        <v>0</v>
      </c>
      <c r="DW141" s="286">
        <v>0</v>
      </c>
      <c r="DX141" s="274">
        <f t="shared" si="51"/>
        <v>0</v>
      </c>
      <c r="DY141" s="276">
        <f t="shared" si="52"/>
        <v>0</v>
      </c>
      <c r="DZ141" s="279">
        <v>0</v>
      </c>
      <c r="EA141" s="280">
        <v>0</v>
      </c>
      <c r="EB141" s="286">
        <v>0</v>
      </c>
      <c r="EC141" s="286">
        <v>0</v>
      </c>
      <c r="ED141" s="286">
        <v>0</v>
      </c>
      <c r="EE141" s="286">
        <v>0</v>
      </c>
      <c r="EF141" s="286">
        <v>0</v>
      </c>
      <c r="EG141" s="286">
        <v>0</v>
      </c>
      <c r="EH141" s="286">
        <v>0</v>
      </c>
      <c r="EI141" s="274">
        <f t="shared" si="53"/>
        <v>0</v>
      </c>
      <c r="EJ141" s="275">
        <f t="shared" si="54"/>
        <v>0</v>
      </c>
      <c r="EK141" s="279">
        <v>0</v>
      </c>
      <c r="EL141" s="280">
        <v>0</v>
      </c>
      <c r="EM141" s="286">
        <v>0</v>
      </c>
      <c r="EN141" s="286">
        <v>0</v>
      </c>
      <c r="EO141" s="286">
        <v>0</v>
      </c>
      <c r="EP141" s="286">
        <v>0</v>
      </c>
      <c r="EQ141" s="286">
        <v>0</v>
      </c>
      <c r="ER141" s="286">
        <v>0</v>
      </c>
      <c r="ES141" s="286">
        <v>0</v>
      </c>
      <c r="ET141" s="274">
        <f t="shared" si="55"/>
        <v>0</v>
      </c>
      <c r="EU141" s="276">
        <f t="shared" si="56"/>
        <v>0</v>
      </c>
    </row>
    <row r="142" spans="1:151" ht="16.5" thickTop="1" thickBot="1" x14ac:dyDescent="0.3">
      <c r="A142" s="279">
        <v>131</v>
      </c>
      <c r="B142" s="280">
        <v>743939</v>
      </c>
      <c r="C142" s="281" t="s">
        <v>352</v>
      </c>
      <c r="D142" s="293" t="s">
        <v>353</v>
      </c>
      <c r="E142" s="294">
        <v>140</v>
      </c>
      <c r="F142" s="295">
        <v>289</v>
      </c>
      <c r="G142" s="268">
        <v>7</v>
      </c>
      <c r="H142" s="269">
        <v>3</v>
      </c>
      <c r="I142" s="269">
        <v>3</v>
      </c>
      <c r="J142" s="269">
        <v>5</v>
      </c>
      <c r="K142" s="268">
        <v>5</v>
      </c>
      <c r="L142" s="269">
        <v>4</v>
      </c>
      <c r="M142" s="269">
        <v>1</v>
      </c>
      <c r="N142" s="269">
        <v>0</v>
      </c>
      <c r="O142" s="269">
        <v>0</v>
      </c>
      <c r="P142" s="269">
        <f t="shared" si="59"/>
        <v>28</v>
      </c>
      <c r="Q142" s="270">
        <f t="shared" ref="Q142:Q179" si="62">SUM(G142:K142)</f>
        <v>23</v>
      </c>
      <c r="R142" s="270">
        <f t="shared" si="60"/>
        <v>5</v>
      </c>
      <c r="S142" s="271">
        <f t="shared" si="61"/>
        <v>3.1111111111111112</v>
      </c>
      <c r="T142" s="296">
        <v>0</v>
      </c>
      <c r="U142" s="297">
        <v>0</v>
      </c>
      <c r="V142" s="273">
        <v>0</v>
      </c>
      <c r="W142" s="273">
        <v>0</v>
      </c>
      <c r="X142" s="273">
        <v>1</v>
      </c>
      <c r="Y142" s="273">
        <v>0</v>
      </c>
      <c r="Z142" s="273">
        <v>0</v>
      </c>
      <c r="AA142" s="273">
        <v>0</v>
      </c>
      <c r="AB142" s="273">
        <v>0</v>
      </c>
      <c r="AC142" s="274">
        <f t="shared" ref="AC142:AC176" si="63">SUM(T142:AB142)</f>
        <v>1</v>
      </c>
      <c r="AD142" s="275">
        <f t="shared" ref="AD142:AD176" si="64">AVERAGE(T142:AB142)</f>
        <v>0.1111111111111111</v>
      </c>
      <c r="AE142" s="298">
        <v>1</v>
      </c>
      <c r="AF142" s="299">
        <v>0</v>
      </c>
      <c r="AG142" s="273">
        <v>0</v>
      </c>
      <c r="AH142" s="273">
        <v>0</v>
      </c>
      <c r="AI142" s="273">
        <v>0</v>
      </c>
      <c r="AJ142" s="273">
        <v>0</v>
      </c>
      <c r="AK142" s="273">
        <v>0</v>
      </c>
      <c r="AL142" s="273">
        <v>0</v>
      </c>
      <c r="AM142" s="273">
        <v>0</v>
      </c>
      <c r="AN142" s="274">
        <f t="shared" ref="AN142:AN176" si="65">SUM(AE142:AM142)</f>
        <v>1</v>
      </c>
      <c r="AO142" s="276">
        <f t="shared" ref="AO142:AO176" si="66">AVERAGE(AE142:AM142)</f>
        <v>0.1111111111111111</v>
      </c>
      <c r="AP142" s="298">
        <v>2</v>
      </c>
      <c r="AQ142" s="299">
        <v>0</v>
      </c>
      <c r="AR142" s="273">
        <v>1</v>
      </c>
      <c r="AS142" s="273">
        <v>1</v>
      </c>
      <c r="AT142" s="273">
        <v>0</v>
      </c>
      <c r="AU142" s="273">
        <v>0</v>
      </c>
      <c r="AV142" s="273">
        <v>0</v>
      </c>
      <c r="AW142" s="273">
        <v>0</v>
      </c>
      <c r="AX142" s="273">
        <v>0</v>
      </c>
      <c r="AY142" s="274">
        <f t="shared" ref="AY142:AY176" si="67">SUM(AP142:AX142)</f>
        <v>4</v>
      </c>
      <c r="AZ142" s="276">
        <f t="shared" ref="AZ142:AZ176" si="68">AVERAGE(AP142:AX142)</f>
        <v>0.44444444444444442</v>
      </c>
      <c r="BA142" s="287">
        <v>0</v>
      </c>
      <c r="BB142" s="299">
        <v>0</v>
      </c>
      <c r="BC142" s="300">
        <v>0</v>
      </c>
      <c r="BD142" s="300">
        <v>0</v>
      </c>
      <c r="BE142" s="300">
        <v>0</v>
      </c>
      <c r="BF142" s="300">
        <v>0</v>
      </c>
      <c r="BG142" s="273">
        <v>0</v>
      </c>
      <c r="BH142" s="273">
        <v>0</v>
      </c>
      <c r="BI142" s="273">
        <v>0</v>
      </c>
      <c r="BJ142" s="274">
        <f t="shared" ref="BJ142:BJ176" si="69">SUM(BA142:BI142)</f>
        <v>0</v>
      </c>
      <c r="BK142" s="275">
        <f t="shared" si="58"/>
        <v>0</v>
      </c>
      <c r="BL142" s="298">
        <v>0</v>
      </c>
      <c r="BM142" s="299">
        <v>2</v>
      </c>
      <c r="BN142" s="273">
        <v>1</v>
      </c>
      <c r="BO142" s="273">
        <v>2</v>
      </c>
      <c r="BP142" s="273">
        <v>2</v>
      </c>
      <c r="BQ142" s="273">
        <v>2</v>
      </c>
      <c r="BR142" s="273">
        <v>0</v>
      </c>
      <c r="BS142" s="273">
        <v>0</v>
      </c>
      <c r="BT142" s="273">
        <v>0</v>
      </c>
      <c r="BU142" s="274">
        <f t="shared" ref="BU142:BU176" si="70">SUM(BM142:BT142)</f>
        <v>9</v>
      </c>
      <c r="BV142" s="276">
        <f t="shared" ref="BV142:BV176" si="71">AVERAGE(BL142:BT142)</f>
        <v>1</v>
      </c>
      <c r="BW142" s="287">
        <v>0</v>
      </c>
      <c r="BX142" s="301">
        <v>0</v>
      </c>
      <c r="BY142" s="278">
        <v>1</v>
      </c>
      <c r="BZ142" s="278">
        <v>1</v>
      </c>
      <c r="CA142" s="278">
        <v>1</v>
      </c>
      <c r="CB142" s="278">
        <v>2</v>
      </c>
      <c r="CC142" s="278">
        <v>0</v>
      </c>
      <c r="CD142" s="278">
        <v>0</v>
      </c>
      <c r="CE142" s="278">
        <v>0</v>
      </c>
      <c r="CF142" s="274">
        <f t="shared" ref="CF142:CF176" si="72">SUM(BW142:CE142)</f>
        <v>5</v>
      </c>
      <c r="CG142" s="276">
        <f t="shared" ref="CG142:CG176" si="73">AVERAGE(BW142:CE142)</f>
        <v>0.55555555555555558</v>
      </c>
      <c r="CH142" s="298">
        <v>1</v>
      </c>
      <c r="CI142" s="299">
        <v>1</v>
      </c>
      <c r="CJ142" s="273">
        <v>0</v>
      </c>
      <c r="CK142" s="273">
        <v>0</v>
      </c>
      <c r="CL142" s="273">
        <v>0</v>
      </c>
      <c r="CM142" s="273">
        <v>0</v>
      </c>
      <c r="CN142" s="273">
        <v>0</v>
      </c>
      <c r="CO142" s="273">
        <v>0</v>
      </c>
      <c r="CP142" s="273">
        <v>0</v>
      </c>
      <c r="CQ142" s="274">
        <f t="shared" ref="CQ142:CQ176" si="74">SUM(CH142:CP142)</f>
        <v>2</v>
      </c>
      <c r="CR142" s="276">
        <f t="shared" ref="CR142:CR176" si="75">AVERAGE(CH142:CP142)</f>
        <v>0.22222222222222221</v>
      </c>
      <c r="CS142" s="298">
        <v>0</v>
      </c>
      <c r="CT142" s="299">
        <v>0</v>
      </c>
      <c r="CU142" s="273">
        <v>0</v>
      </c>
      <c r="CV142" s="273">
        <v>0</v>
      </c>
      <c r="CW142" s="273">
        <v>0</v>
      </c>
      <c r="CX142" s="273">
        <v>0</v>
      </c>
      <c r="CY142" s="273">
        <v>0</v>
      </c>
      <c r="CZ142" s="273">
        <v>0</v>
      </c>
      <c r="DA142" s="273">
        <v>0</v>
      </c>
      <c r="DB142" s="274">
        <f t="shared" ref="DB142:DB176" si="76">SUM(CS142:DA142)</f>
        <v>0</v>
      </c>
      <c r="DC142" s="275">
        <f t="shared" ref="DC142:DC176" si="77">AVERAGE(CS142:DA142)</f>
        <v>0</v>
      </c>
      <c r="DD142" s="298">
        <v>2</v>
      </c>
      <c r="DE142" s="299">
        <v>0</v>
      </c>
      <c r="DF142" s="273">
        <v>0</v>
      </c>
      <c r="DG142" s="273">
        <v>1</v>
      </c>
      <c r="DH142" s="273">
        <v>0</v>
      </c>
      <c r="DI142" s="273">
        <v>0</v>
      </c>
      <c r="DJ142" s="273">
        <v>1</v>
      </c>
      <c r="DK142" s="273">
        <v>0</v>
      </c>
      <c r="DL142" s="273">
        <v>0</v>
      </c>
      <c r="DM142" s="274">
        <f t="shared" ref="DM142:DM176" si="78">SUM(DD142:DL142)</f>
        <v>4</v>
      </c>
      <c r="DN142" s="276">
        <f t="shared" ref="DN142:DN176" si="79">AVERAGE(DD142:DL142)</f>
        <v>0.44444444444444442</v>
      </c>
      <c r="DO142" s="298">
        <v>0</v>
      </c>
      <c r="DP142" s="299">
        <v>0</v>
      </c>
      <c r="DQ142" s="273">
        <v>0</v>
      </c>
      <c r="DR142" s="273">
        <v>0</v>
      </c>
      <c r="DS142" s="273">
        <v>0</v>
      </c>
      <c r="DT142" s="273">
        <v>0</v>
      </c>
      <c r="DU142" s="273">
        <v>0</v>
      </c>
      <c r="DV142" s="273">
        <v>0</v>
      </c>
      <c r="DW142" s="273">
        <v>0</v>
      </c>
      <c r="DX142" s="274">
        <f t="shared" ref="DX142:DX176" si="80">SUM(DO142:DW142)</f>
        <v>0</v>
      </c>
      <c r="DY142" s="276">
        <f t="shared" ref="DY142:DY176" si="81">AVERAGE(DO142:DW142)</f>
        <v>0</v>
      </c>
      <c r="DZ142" s="298">
        <v>0</v>
      </c>
      <c r="EA142" s="299">
        <v>0</v>
      </c>
      <c r="EB142" s="273">
        <v>0</v>
      </c>
      <c r="EC142" s="273">
        <v>0</v>
      </c>
      <c r="ED142" s="273">
        <v>1</v>
      </c>
      <c r="EE142" s="273">
        <v>0</v>
      </c>
      <c r="EF142" s="273">
        <v>0</v>
      </c>
      <c r="EG142" s="273">
        <v>0</v>
      </c>
      <c r="EH142" s="273">
        <v>0</v>
      </c>
      <c r="EI142" s="274">
        <f t="shared" ref="EI142:EI176" si="82">SUM(DZ142:EH142)</f>
        <v>1</v>
      </c>
      <c r="EJ142" s="275">
        <f t="shared" ref="EJ142:EJ176" si="83">AVERAGE(DZ142:EH142)</f>
        <v>0.1111111111111111</v>
      </c>
      <c r="EK142" s="298">
        <v>1</v>
      </c>
      <c r="EL142" s="299">
        <v>0</v>
      </c>
      <c r="EM142" s="273">
        <v>0</v>
      </c>
      <c r="EN142" s="273">
        <v>0</v>
      </c>
      <c r="EO142" s="273">
        <v>0</v>
      </c>
      <c r="EP142" s="273">
        <v>0</v>
      </c>
      <c r="EQ142" s="273">
        <v>0</v>
      </c>
      <c r="ER142" s="273">
        <v>0</v>
      </c>
      <c r="ES142" s="273">
        <v>0</v>
      </c>
      <c r="ET142" s="274">
        <f t="shared" ref="ET142:ET176" si="84">SUM(EK142:ES142)</f>
        <v>1</v>
      </c>
      <c r="EU142" s="276">
        <f t="shared" ref="EU142:EU176" si="85">AVERAGE(EK142:ES142)</f>
        <v>0.1111111111111111</v>
      </c>
    </row>
    <row r="143" spans="1:151" ht="16.5" thickTop="1" thickBot="1" x14ac:dyDescent="0.3">
      <c r="A143" s="279">
        <v>132</v>
      </c>
      <c r="B143" s="280">
        <v>743940</v>
      </c>
      <c r="C143" s="281" t="s">
        <v>354</v>
      </c>
      <c r="D143" s="293" t="s">
        <v>355</v>
      </c>
      <c r="E143" s="294">
        <v>140</v>
      </c>
      <c r="F143" s="295">
        <v>289</v>
      </c>
      <c r="G143" s="268">
        <v>4</v>
      </c>
      <c r="H143" s="269">
        <v>2</v>
      </c>
      <c r="I143" s="269">
        <v>4</v>
      </c>
      <c r="J143" s="269">
        <v>0</v>
      </c>
      <c r="K143" s="268">
        <v>4</v>
      </c>
      <c r="L143" s="269">
        <v>2</v>
      </c>
      <c r="M143" s="269">
        <v>3</v>
      </c>
      <c r="N143" s="269">
        <v>2</v>
      </c>
      <c r="O143" s="269">
        <v>2</v>
      </c>
      <c r="P143" s="269">
        <f t="shared" si="59"/>
        <v>23</v>
      </c>
      <c r="Q143" s="270">
        <f t="shared" si="62"/>
        <v>14</v>
      </c>
      <c r="R143" s="270">
        <f t="shared" si="60"/>
        <v>9</v>
      </c>
      <c r="S143" s="271">
        <f t="shared" si="61"/>
        <v>2.5555555555555554</v>
      </c>
      <c r="T143" s="296">
        <v>0</v>
      </c>
      <c r="U143" s="297">
        <v>0</v>
      </c>
      <c r="V143" s="273">
        <v>0</v>
      </c>
      <c r="W143" s="273">
        <v>0</v>
      </c>
      <c r="X143" s="273">
        <v>0</v>
      </c>
      <c r="Y143" s="273">
        <v>0</v>
      </c>
      <c r="Z143" s="273">
        <v>0</v>
      </c>
      <c r="AA143" s="273">
        <v>0</v>
      </c>
      <c r="AB143" s="273">
        <v>0</v>
      </c>
      <c r="AC143" s="274">
        <f t="shared" si="63"/>
        <v>0</v>
      </c>
      <c r="AD143" s="275">
        <f t="shared" si="64"/>
        <v>0</v>
      </c>
      <c r="AE143" s="298">
        <v>0</v>
      </c>
      <c r="AF143" s="299">
        <v>0</v>
      </c>
      <c r="AG143" s="273">
        <v>0</v>
      </c>
      <c r="AH143" s="273">
        <v>0</v>
      </c>
      <c r="AI143" s="273">
        <v>0</v>
      </c>
      <c r="AJ143" s="273">
        <v>0</v>
      </c>
      <c r="AK143" s="273">
        <v>0</v>
      </c>
      <c r="AL143" s="273">
        <v>0</v>
      </c>
      <c r="AM143" s="273">
        <v>0</v>
      </c>
      <c r="AN143" s="274">
        <f t="shared" si="65"/>
        <v>0</v>
      </c>
      <c r="AO143" s="276">
        <f t="shared" si="66"/>
        <v>0</v>
      </c>
      <c r="AP143" s="298">
        <v>0</v>
      </c>
      <c r="AQ143" s="299">
        <v>0</v>
      </c>
      <c r="AR143" s="273">
        <v>0</v>
      </c>
      <c r="AS143" s="273">
        <v>0</v>
      </c>
      <c r="AT143" s="273">
        <v>0</v>
      </c>
      <c r="AU143" s="273">
        <v>0</v>
      </c>
      <c r="AV143" s="273">
        <v>0</v>
      </c>
      <c r="AW143" s="273">
        <v>0</v>
      </c>
      <c r="AX143" s="273">
        <v>0</v>
      </c>
      <c r="AY143" s="274">
        <f t="shared" si="67"/>
        <v>0</v>
      </c>
      <c r="AZ143" s="276">
        <f t="shared" si="68"/>
        <v>0</v>
      </c>
      <c r="BA143" s="287">
        <v>0</v>
      </c>
      <c r="BB143" s="299">
        <v>0</v>
      </c>
      <c r="BC143" s="300">
        <v>0</v>
      </c>
      <c r="BD143" s="300">
        <v>0</v>
      </c>
      <c r="BE143" s="300">
        <v>0</v>
      </c>
      <c r="BF143" s="300">
        <v>0</v>
      </c>
      <c r="BG143" s="273">
        <v>0</v>
      </c>
      <c r="BH143" s="273">
        <v>0</v>
      </c>
      <c r="BI143" s="273">
        <v>0</v>
      </c>
      <c r="BJ143" s="274">
        <f t="shared" si="69"/>
        <v>0</v>
      </c>
      <c r="BK143" s="275">
        <f t="shared" si="58"/>
        <v>0</v>
      </c>
      <c r="BL143" s="298">
        <v>1</v>
      </c>
      <c r="BM143" s="299">
        <v>0</v>
      </c>
      <c r="BN143" s="273">
        <v>2</v>
      </c>
      <c r="BO143" s="273">
        <v>0</v>
      </c>
      <c r="BP143" s="273">
        <v>2</v>
      </c>
      <c r="BQ143" s="273">
        <v>1</v>
      </c>
      <c r="BR143" s="273">
        <v>0</v>
      </c>
      <c r="BS143" s="273">
        <v>2</v>
      </c>
      <c r="BT143" s="273">
        <v>0</v>
      </c>
      <c r="BU143" s="274">
        <f t="shared" si="70"/>
        <v>7</v>
      </c>
      <c r="BV143" s="276">
        <f t="shared" si="71"/>
        <v>0.88888888888888884</v>
      </c>
      <c r="BW143" s="287">
        <v>1</v>
      </c>
      <c r="BX143" s="301">
        <v>0</v>
      </c>
      <c r="BY143" s="278">
        <v>1</v>
      </c>
      <c r="BZ143" s="278">
        <v>0</v>
      </c>
      <c r="CA143" s="278">
        <v>1</v>
      </c>
      <c r="CB143" s="278">
        <v>0</v>
      </c>
      <c r="CC143" s="278">
        <v>1</v>
      </c>
      <c r="CD143" s="278">
        <v>0</v>
      </c>
      <c r="CE143" s="278">
        <v>1</v>
      </c>
      <c r="CF143" s="274">
        <f t="shared" si="72"/>
        <v>5</v>
      </c>
      <c r="CG143" s="276">
        <f t="shared" si="73"/>
        <v>0.55555555555555558</v>
      </c>
      <c r="CH143" s="298">
        <v>2</v>
      </c>
      <c r="CI143" s="299">
        <v>1</v>
      </c>
      <c r="CJ143" s="273">
        <v>0</v>
      </c>
      <c r="CK143" s="273">
        <v>0</v>
      </c>
      <c r="CL143" s="273">
        <v>0</v>
      </c>
      <c r="CM143" s="273">
        <v>0</v>
      </c>
      <c r="CN143" s="273">
        <v>2</v>
      </c>
      <c r="CO143" s="273">
        <v>0</v>
      </c>
      <c r="CP143" s="273">
        <v>0</v>
      </c>
      <c r="CQ143" s="274">
        <f t="shared" si="74"/>
        <v>5</v>
      </c>
      <c r="CR143" s="276">
        <f t="shared" si="75"/>
        <v>0.55555555555555558</v>
      </c>
      <c r="CS143" s="298">
        <v>0</v>
      </c>
      <c r="CT143" s="299">
        <v>0</v>
      </c>
      <c r="CU143" s="273">
        <v>0</v>
      </c>
      <c r="CV143" s="273">
        <v>0</v>
      </c>
      <c r="CW143" s="273">
        <v>0</v>
      </c>
      <c r="CX143" s="273">
        <v>0</v>
      </c>
      <c r="CY143" s="273">
        <v>0</v>
      </c>
      <c r="CZ143" s="273">
        <v>0</v>
      </c>
      <c r="DA143" s="273">
        <v>0</v>
      </c>
      <c r="DB143" s="274">
        <f t="shared" si="76"/>
        <v>0</v>
      </c>
      <c r="DC143" s="275">
        <f t="shared" si="77"/>
        <v>0</v>
      </c>
      <c r="DD143" s="298">
        <v>0</v>
      </c>
      <c r="DE143" s="299">
        <v>0</v>
      </c>
      <c r="DF143" s="273">
        <v>1</v>
      </c>
      <c r="DG143" s="273">
        <v>0</v>
      </c>
      <c r="DH143" s="273">
        <v>1</v>
      </c>
      <c r="DI143" s="273">
        <v>1</v>
      </c>
      <c r="DJ143" s="273">
        <v>0</v>
      </c>
      <c r="DK143" s="273">
        <v>0</v>
      </c>
      <c r="DL143" s="273">
        <v>0</v>
      </c>
      <c r="DM143" s="274">
        <f t="shared" si="78"/>
        <v>3</v>
      </c>
      <c r="DN143" s="276">
        <f t="shared" si="79"/>
        <v>0.33333333333333331</v>
      </c>
      <c r="DO143" s="298">
        <v>0</v>
      </c>
      <c r="DP143" s="299">
        <v>0</v>
      </c>
      <c r="DQ143" s="273">
        <v>0</v>
      </c>
      <c r="DR143" s="273">
        <v>0</v>
      </c>
      <c r="DS143" s="273">
        <v>0</v>
      </c>
      <c r="DT143" s="273">
        <v>0</v>
      </c>
      <c r="DU143" s="273">
        <v>0</v>
      </c>
      <c r="DV143" s="273">
        <v>0</v>
      </c>
      <c r="DW143" s="273">
        <v>1</v>
      </c>
      <c r="DX143" s="274">
        <f t="shared" si="80"/>
        <v>1</v>
      </c>
      <c r="DY143" s="276">
        <f t="shared" si="81"/>
        <v>0.1111111111111111</v>
      </c>
      <c r="DZ143" s="298">
        <v>0</v>
      </c>
      <c r="EA143" s="299">
        <v>1</v>
      </c>
      <c r="EB143" s="273">
        <v>0</v>
      </c>
      <c r="EC143" s="273">
        <v>0</v>
      </c>
      <c r="ED143" s="273">
        <v>0</v>
      </c>
      <c r="EE143" s="273">
        <v>0</v>
      </c>
      <c r="EF143" s="273">
        <v>0</v>
      </c>
      <c r="EG143" s="273">
        <v>0</v>
      </c>
      <c r="EH143" s="273">
        <v>0</v>
      </c>
      <c r="EI143" s="274">
        <f t="shared" si="82"/>
        <v>1</v>
      </c>
      <c r="EJ143" s="275">
        <f t="shared" si="83"/>
        <v>0.1111111111111111</v>
      </c>
      <c r="EK143" s="298">
        <v>0</v>
      </c>
      <c r="EL143" s="299">
        <v>0</v>
      </c>
      <c r="EM143" s="273">
        <v>0</v>
      </c>
      <c r="EN143" s="273">
        <v>0</v>
      </c>
      <c r="EO143" s="273">
        <v>0</v>
      </c>
      <c r="EP143" s="273">
        <v>0</v>
      </c>
      <c r="EQ143" s="273">
        <v>0</v>
      </c>
      <c r="ER143" s="273">
        <v>0</v>
      </c>
      <c r="ES143" s="273">
        <v>0</v>
      </c>
      <c r="ET143" s="274">
        <f t="shared" si="84"/>
        <v>0</v>
      </c>
      <c r="EU143" s="276">
        <f t="shared" si="85"/>
        <v>0</v>
      </c>
    </row>
    <row r="144" spans="1:151" ht="16.5" thickTop="1" thickBot="1" x14ac:dyDescent="0.3">
      <c r="A144" s="279">
        <v>133</v>
      </c>
      <c r="B144" s="280">
        <v>743943</v>
      </c>
      <c r="C144" s="281" t="s">
        <v>356</v>
      </c>
      <c r="D144" s="293" t="s">
        <v>357</v>
      </c>
      <c r="E144" s="294">
        <v>49.5</v>
      </c>
      <c r="F144" s="295">
        <v>99</v>
      </c>
      <c r="G144" s="268">
        <v>0</v>
      </c>
      <c r="H144" s="269">
        <v>0</v>
      </c>
      <c r="I144" s="269">
        <v>0</v>
      </c>
      <c r="J144" s="269">
        <v>0</v>
      </c>
      <c r="K144" s="268">
        <v>0</v>
      </c>
      <c r="L144" s="269">
        <v>0</v>
      </c>
      <c r="M144" s="269">
        <v>0</v>
      </c>
      <c r="N144" s="269">
        <v>0</v>
      </c>
      <c r="O144" s="269">
        <v>1</v>
      </c>
      <c r="P144" s="269">
        <f t="shared" si="59"/>
        <v>1</v>
      </c>
      <c r="Q144" s="270">
        <f t="shared" si="62"/>
        <v>0</v>
      </c>
      <c r="R144" s="270">
        <f t="shared" si="60"/>
        <v>1</v>
      </c>
      <c r="S144" s="271">
        <f t="shared" si="61"/>
        <v>0.1111111111111111</v>
      </c>
      <c r="T144" s="296">
        <v>0</v>
      </c>
      <c r="U144" s="297">
        <v>0</v>
      </c>
      <c r="V144" s="273">
        <v>0</v>
      </c>
      <c r="W144" s="273">
        <v>0</v>
      </c>
      <c r="X144" s="273">
        <v>0</v>
      </c>
      <c r="Y144" s="273">
        <v>0</v>
      </c>
      <c r="Z144" s="273">
        <v>0</v>
      </c>
      <c r="AA144" s="273">
        <v>0</v>
      </c>
      <c r="AB144" s="273">
        <v>0</v>
      </c>
      <c r="AC144" s="274">
        <f t="shared" si="63"/>
        <v>0</v>
      </c>
      <c r="AD144" s="275">
        <f t="shared" si="64"/>
        <v>0</v>
      </c>
      <c r="AE144" s="298">
        <v>0</v>
      </c>
      <c r="AF144" s="299">
        <v>0</v>
      </c>
      <c r="AG144" s="273">
        <v>0</v>
      </c>
      <c r="AH144" s="273">
        <v>0</v>
      </c>
      <c r="AI144" s="273">
        <v>0</v>
      </c>
      <c r="AJ144" s="273">
        <v>0</v>
      </c>
      <c r="AK144" s="273">
        <v>0</v>
      </c>
      <c r="AL144" s="273">
        <v>0</v>
      </c>
      <c r="AM144" s="273">
        <v>0</v>
      </c>
      <c r="AN144" s="274">
        <f t="shared" si="65"/>
        <v>0</v>
      </c>
      <c r="AO144" s="276">
        <f t="shared" si="66"/>
        <v>0</v>
      </c>
      <c r="AP144" s="298">
        <v>0</v>
      </c>
      <c r="AQ144" s="299">
        <v>0</v>
      </c>
      <c r="AR144" s="273">
        <v>0</v>
      </c>
      <c r="AS144" s="273">
        <v>0</v>
      </c>
      <c r="AT144" s="273">
        <v>0</v>
      </c>
      <c r="AU144" s="273">
        <v>0</v>
      </c>
      <c r="AV144" s="273">
        <v>0</v>
      </c>
      <c r="AW144" s="273">
        <v>0</v>
      </c>
      <c r="AX144" s="273">
        <v>0</v>
      </c>
      <c r="AY144" s="274">
        <f t="shared" si="67"/>
        <v>0</v>
      </c>
      <c r="AZ144" s="276">
        <f t="shared" si="68"/>
        <v>0</v>
      </c>
      <c r="BA144" s="287">
        <v>0</v>
      </c>
      <c r="BB144" s="299">
        <v>0</v>
      </c>
      <c r="BC144" s="300">
        <v>0</v>
      </c>
      <c r="BD144" s="300">
        <v>0</v>
      </c>
      <c r="BE144" s="300">
        <v>0</v>
      </c>
      <c r="BF144" s="300">
        <v>0</v>
      </c>
      <c r="BG144" s="273">
        <v>0</v>
      </c>
      <c r="BH144" s="273">
        <v>0</v>
      </c>
      <c r="BI144" s="273">
        <v>0</v>
      </c>
      <c r="BJ144" s="274">
        <f t="shared" si="69"/>
        <v>0</v>
      </c>
      <c r="BK144" s="275">
        <f t="shared" si="58"/>
        <v>0</v>
      </c>
      <c r="BL144" s="298">
        <v>0</v>
      </c>
      <c r="BM144" s="299">
        <v>0</v>
      </c>
      <c r="BN144" s="273">
        <v>0</v>
      </c>
      <c r="BO144" s="273">
        <v>0</v>
      </c>
      <c r="BP144" s="273">
        <v>0</v>
      </c>
      <c r="BQ144" s="273">
        <v>0</v>
      </c>
      <c r="BR144" s="273">
        <v>0</v>
      </c>
      <c r="BS144" s="273">
        <v>0</v>
      </c>
      <c r="BT144" s="273">
        <v>0</v>
      </c>
      <c r="BU144" s="274">
        <f t="shared" si="70"/>
        <v>0</v>
      </c>
      <c r="BV144" s="276">
        <f t="shared" si="71"/>
        <v>0</v>
      </c>
      <c r="BW144" s="287">
        <v>0</v>
      </c>
      <c r="BX144" s="301">
        <v>0</v>
      </c>
      <c r="BY144" s="278">
        <v>0</v>
      </c>
      <c r="BZ144" s="278">
        <v>0</v>
      </c>
      <c r="CA144" s="278">
        <v>0</v>
      </c>
      <c r="CB144" s="278">
        <v>0</v>
      </c>
      <c r="CC144" s="278">
        <v>0</v>
      </c>
      <c r="CD144" s="278">
        <v>0</v>
      </c>
      <c r="CE144" s="278">
        <v>1</v>
      </c>
      <c r="CF144" s="274">
        <f t="shared" si="72"/>
        <v>1</v>
      </c>
      <c r="CG144" s="276">
        <f t="shared" si="73"/>
        <v>0.1111111111111111</v>
      </c>
      <c r="CH144" s="298">
        <v>0</v>
      </c>
      <c r="CI144" s="299">
        <v>0</v>
      </c>
      <c r="CJ144" s="273">
        <v>0</v>
      </c>
      <c r="CK144" s="273">
        <v>0</v>
      </c>
      <c r="CL144" s="273">
        <v>0</v>
      </c>
      <c r="CM144" s="273">
        <v>0</v>
      </c>
      <c r="CN144" s="273">
        <v>0</v>
      </c>
      <c r="CO144" s="273">
        <v>0</v>
      </c>
      <c r="CP144" s="273">
        <v>0</v>
      </c>
      <c r="CQ144" s="274">
        <f t="shared" si="74"/>
        <v>0</v>
      </c>
      <c r="CR144" s="276">
        <f t="shared" si="75"/>
        <v>0</v>
      </c>
      <c r="CS144" s="298">
        <v>0</v>
      </c>
      <c r="CT144" s="299">
        <v>0</v>
      </c>
      <c r="CU144" s="273">
        <v>0</v>
      </c>
      <c r="CV144" s="273">
        <v>0</v>
      </c>
      <c r="CW144" s="273">
        <v>0</v>
      </c>
      <c r="CX144" s="273">
        <v>0</v>
      </c>
      <c r="CY144" s="273">
        <v>0</v>
      </c>
      <c r="CZ144" s="273">
        <v>0</v>
      </c>
      <c r="DA144" s="273">
        <v>0</v>
      </c>
      <c r="DB144" s="274">
        <f t="shared" si="76"/>
        <v>0</v>
      </c>
      <c r="DC144" s="275">
        <f t="shared" si="77"/>
        <v>0</v>
      </c>
      <c r="DD144" s="298">
        <v>0</v>
      </c>
      <c r="DE144" s="299">
        <v>0</v>
      </c>
      <c r="DF144" s="273">
        <v>0</v>
      </c>
      <c r="DG144" s="273">
        <v>0</v>
      </c>
      <c r="DH144" s="273">
        <v>0</v>
      </c>
      <c r="DI144" s="273">
        <v>0</v>
      </c>
      <c r="DJ144" s="273">
        <v>0</v>
      </c>
      <c r="DK144" s="273">
        <v>0</v>
      </c>
      <c r="DL144" s="273">
        <v>0</v>
      </c>
      <c r="DM144" s="274">
        <f t="shared" si="78"/>
        <v>0</v>
      </c>
      <c r="DN144" s="276">
        <f t="shared" si="79"/>
        <v>0</v>
      </c>
      <c r="DO144" s="298">
        <v>0</v>
      </c>
      <c r="DP144" s="299">
        <v>0</v>
      </c>
      <c r="DQ144" s="273">
        <v>0</v>
      </c>
      <c r="DR144" s="273">
        <v>0</v>
      </c>
      <c r="DS144" s="273">
        <v>0</v>
      </c>
      <c r="DT144" s="273">
        <v>0</v>
      </c>
      <c r="DU144" s="273">
        <v>0</v>
      </c>
      <c r="DV144" s="273">
        <v>0</v>
      </c>
      <c r="DW144" s="273">
        <v>0</v>
      </c>
      <c r="DX144" s="274">
        <f t="shared" si="80"/>
        <v>0</v>
      </c>
      <c r="DY144" s="276">
        <f t="shared" si="81"/>
        <v>0</v>
      </c>
      <c r="DZ144" s="298">
        <v>0</v>
      </c>
      <c r="EA144" s="299">
        <v>0</v>
      </c>
      <c r="EB144" s="273">
        <v>0</v>
      </c>
      <c r="EC144" s="273">
        <v>0</v>
      </c>
      <c r="ED144" s="273">
        <v>0</v>
      </c>
      <c r="EE144" s="273">
        <v>0</v>
      </c>
      <c r="EF144" s="273">
        <v>0</v>
      </c>
      <c r="EG144" s="273">
        <v>0</v>
      </c>
      <c r="EH144" s="273">
        <v>0</v>
      </c>
      <c r="EI144" s="274">
        <f t="shared" si="82"/>
        <v>0</v>
      </c>
      <c r="EJ144" s="275">
        <f t="shared" si="83"/>
        <v>0</v>
      </c>
      <c r="EK144" s="298">
        <v>0</v>
      </c>
      <c r="EL144" s="299">
        <v>0</v>
      </c>
      <c r="EM144" s="273">
        <v>0</v>
      </c>
      <c r="EN144" s="273">
        <v>0</v>
      </c>
      <c r="EO144" s="273">
        <v>0</v>
      </c>
      <c r="EP144" s="273">
        <v>0</v>
      </c>
      <c r="EQ144" s="273">
        <v>0</v>
      </c>
      <c r="ER144" s="273">
        <v>0</v>
      </c>
      <c r="ES144" s="273">
        <v>0</v>
      </c>
      <c r="ET144" s="274">
        <f t="shared" si="84"/>
        <v>0</v>
      </c>
      <c r="EU144" s="276">
        <f t="shared" si="85"/>
        <v>0</v>
      </c>
    </row>
    <row r="145" spans="1:151" ht="16.5" thickTop="1" thickBot="1" x14ac:dyDescent="0.3">
      <c r="A145" s="279">
        <v>134</v>
      </c>
      <c r="B145" s="280">
        <v>743945</v>
      </c>
      <c r="C145" s="281" t="s">
        <v>358</v>
      </c>
      <c r="D145" s="293" t="s">
        <v>359</v>
      </c>
      <c r="E145" s="294">
        <v>49.5</v>
      </c>
      <c r="F145" s="295">
        <v>99</v>
      </c>
      <c r="G145" s="268">
        <v>0</v>
      </c>
      <c r="H145" s="269">
        <v>0</v>
      </c>
      <c r="I145" s="269">
        <v>0</v>
      </c>
      <c r="J145" s="269">
        <v>0</v>
      </c>
      <c r="K145" s="268">
        <v>0</v>
      </c>
      <c r="L145" s="269">
        <v>0</v>
      </c>
      <c r="M145" s="269">
        <v>0</v>
      </c>
      <c r="N145" s="269">
        <v>0</v>
      </c>
      <c r="O145" s="269">
        <v>0</v>
      </c>
      <c r="P145" s="269">
        <f t="shared" si="59"/>
        <v>0</v>
      </c>
      <c r="Q145" s="270">
        <f t="shared" si="62"/>
        <v>0</v>
      </c>
      <c r="R145" s="270">
        <f t="shared" si="60"/>
        <v>0</v>
      </c>
      <c r="S145" s="271">
        <f t="shared" si="61"/>
        <v>0</v>
      </c>
      <c r="T145" s="296">
        <v>0</v>
      </c>
      <c r="U145" s="297">
        <v>0</v>
      </c>
      <c r="V145" s="273">
        <v>0</v>
      </c>
      <c r="W145" s="273">
        <v>0</v>
      </c>
      <c r="X145" s="273">
        <v>0</v>
      </c>
      <c r="Y145" s="273">
        <v>0</v>
      </c>
      <c r="Z145" s="273">
        <v>0</v>
      </c>
      <c r="AA145" s="273">
        <v>0</v>
      </c>
      <c r="AB145" s="273">
        <v>0</v>
      </c>
      <c r="AC145" s="274">
        <f t="shared" si="63"/>
        <v>0</v>
      </c>
      <c r="AD145" s="275">
        <f t="shared" si="64"/>
        <v>0</v>
      </c>
      <c r="AE145" s="298">
        <v>0</v>
      </c>
      <c r="AF145" s="299">
        <v>0</v>
      </c>
      <c r="AG145" s="273">
        <v>0</v>
      </c>
      <c r="AH145" s="273">
        <v>0</v>
      </c>
      <c r="AI145" s="273">
        <v>0</v>
      </c>
      <c r="AJ145" s="273">
        <v>0</v>
      </c>
      <c r="AK145" s="273">
        <v>0</v>
      </c>
      <c r="AL145" s="273">
        <v>0</v>
      </c>
      <c r="AM145" s="273">
        <v>0</v>
      </c>
      <c r="AN145" s="274">
        <f t="shared" si="65"/>
        <v>0</v>
      </c>
      <c r="AO145" s="276">
        <f t="shared" si="66"/>
        <v>0</v>
      </c>
      <c r="AP145" s="298">
        <v>0</v>
      </c>
      <c r="AQ145" s="299">
        <v>0</v>
      </c>
      <c r="AR145" s="273">
        <v>0</v>
      </c>
      <c r="AS145" s="273">
        <v>0</v>
      </c>
      <c r="AT145" s="273">
        <v>0</v>
      </c>
      <c r="AU145" s="273">
        <v>0</v>
      </c>
      <c r="AV145" s="273">
        <v>0</v>
      </c>
      <c r="AW145" s="273">
        <v>0</v>
      </c>
      <c r="AX145" s="273">
        <v>0</v>
      </c>
      <c r="AY145" s="274">
        <f t="shared" si="67"/>
        <v>0</v>
      </c>
      <c r="AZ145" s="276">
        <f t="shared" si="68"/>
        <v>0</v>
      </c>
      <c r="BA145" s="287">
        <v>0</v>
      </c>
      <c r="BB145" s="299">
        <v>0</v>
      </c>
      <c r="BC145" s="300">
        <v>0</v>
      </c>
      <c r="BD145" s="300">
        <v>0</v>
      </c>
      <c r="BE145" s="300">
        <v>0</v>
      </c>
      <c r="BF145" s="300">
        <v>0</v>
      </c>
      <c r="BG145" s="273">
        <v>0</v>
      </c>
      <c r="BH145" s="273">
        <v>0</v>
      </c>
      <c r="BI145" s="273">
        <v>0</v>
      </c>
      <c r="BJ145" s="274">
        <f t="shared" si="69"/>
        <v>0</v>
      </c>
      <c r="BK145" s="275">
        <f t="shared" si="58"/>
        <v>0</v>
      </c>
      <c r="BL145" s="298">
        <v>0</v>
      </c>
      <c r="BM145" s="299">
        <v>0</v>
      </c>
      <c r="BN145" s="273">
        <v>0</v>
      </c>
      <c r="BO145" s="273">
        <v>0</v>
      </c>
      <c r="BP145" s="273">
        <v>0</v>
      </c>
      <c r="BQ145" s="273">
        <v>0</v>
      </c>
      <c r="BR145" s="273">
        <v>0</v>
      </c>
      <c r="BS145" s="273">
        <v>0</v>
      </c>
      <c r="BT145" s="273">
        <v>0</v>
      </c>
      <c r="BU145" s="274">
        <f t="shared" si="70"/>
        <v>0</v>
      </c>
      <c r="BV145" s="276">
        <f t="shared" si="71"/>
        <v>0</v>
      </c>
      <c r="BW145" s="287">
        <v>0</v>
      </c>
      <c r="BX145" s="301">
        <v>0</v>
      </c>
      <c r="BY145" s="278">
        <v>0</v>
      </c>
      <c r="BZ145" s="278">
        <v>0</v>
      </c>
      <c r="CA145" s="278">
        <v>0</v>
      </c>
      <c r="CB145" s="278">
        <v>0</v>
      </c>
      <c r="CC145" s="278">
        <v>0</v>
      </c>
      <c r="CD145" s="278">
        <v>0</v>
      </c>
      <c r="CE145" s="278">
        <v>0</v>
      </c>
      <c r="CF145" s="274">
        <f t="shared" si="72"/>
        <v>0</v>
      </c>
      <c r="CG145" s="276">
        <f t="shared" si="73"/>
        <v>0</v>
      </c>
      <c r="CH145" s="298">
        <v>0</v>
      </c>
      <c r="CI145" s="299">
        <v>0</v>
      </c>
      <c r="CJ145" s="273">
        <v>0</v>
      </c>
      <c r="CK145" s="273">
        <v>0</v>
      </c>
      <c r="CL145" s="273">
        <v>0</v>
      </c>
      <c r="CM145" s="273">
        <v>0</v>
      </c>
      <c r="CN145" s="273">
        <v>0</v>
      </c>
      <c r="CO145" s="273">
        <v>0</v>
      </c>
      <c r="CP145" s="273">
        <v>0</v>
      </c>
      <c r="CQ145" s="274">
        <f t="shared" si="74"/>
        <v>0</v>
      </c>
      <c r="CR145" s="276">
        <f t="shared" si="75"/>
        <v>0</v>
      </c>
      <c r="CS145" s="298">
        <v>0</v>
      </c>
      <c r="CT145" s="299">
        <v>0</v>
      </c>
      <c r="CU145" s="273">
        <v>0</v>
      </c>
      <c r="CV145" s="273">
        <v>0</v>
      </c>
      <c r="CW145" s="273">
        <v>0</v>
      </c>
      <c r="CX145" s="273">
        <v>0</v>
      </c>
      <c r="CY145" s="273">
        <v>0</v>
      </c>
      <c r="CZ145" s="273">
        <v>0</v>
      </c>
      <c r="DA145" s="273">
        <v>0</v>
      </c>
      <c r="DB145" s="274">
        <f t="shared" si="76"/>
        <v>0</v>
      </c>
      <c r="DC145" s="275">
        <f t="shared" si="77"/>
        <v>0</v>
      </c>
      <c r="DD145" s="298">
        <v>0</v>
      </c>
      <c r="DE145" s="299">
        <v>0</v>
      </c>
      <c r="DF145" s="273">
        <v>0</v>
      </c>
      <c r="DG145" s="273">
        <v>0</v>
      </c>
      <c r="DH145" s="273">
        <v>0</v>
      </c>
      <c r="DI145" s="273">
        <v>0</v>
      </c>
      <c r="DJ145" s="273">
        <v>0</v>
      </c>
      <c r="DK145" s="273">
        <v>0</v>
      </c>
      <c r="DL145" s="273">
        <v>0</v>
      </c>
      <c r="DM145" s="274">
        <f t="shared" si="78"/>
        <v>0</v>
      </c>
      <c r="DN145" s="276">
        <f t="shared" si="79"/>
        <v>0</v>
      </c>
      <c r="DO145" s="298">
        <v>0</v>
      </c>
      <c r="DP145" s="299">
        <v>0</v>
      </c>
      <c r="DQ145" s="273">
        <v>0</v>
      </c>
      <c r="DR145" s="273">
        <v>0</v>
      </c>
      <c r="DS145" s="273">
        <v>0</v>
      </c>
      <c r="DT145" s="273">
        <v>0</v>
      </c>
      <c r="DU145" s="273">
        <v>0</v>
      </c>
      <c r="DV145" s="273">
        <v>0</v>
      </c>
      <c r="DW145" s="273">
        <v>0</v>
      </c>
      <c r="DX145" s="274">
        <f t="shared" si="80"/>
        <v>0</v>
      </c>
      <c r="DY145" s="276">
        <f t="shared" si="81"/>
        <v>0</v>
      </c>
      <c r="DZ145" s="298">
        <v>0</v>
      </c>
      <c r="EA145" s="299">
        <v>0</v>
      </c>
      <c r="EB145" s="273">
        <v>0</v>
      </c>
      <c r="EC145" s="273">
        <v>0</v>
      </c>
      <c r="ED145" s="273">
        <v>0</v>
      </c>
      <c r="EE145" s="273">
        <v>0</v>
      </c>
      <c r="EF145" s="273">
        <v>0</v>
      </c>
      <c r="EG145" s="273">
        <v>0</v>
      </c>
      <c r="EH145" s="273">
        <v>0</v>
      </c>
      <c r="EI145" s="274">
        <f t="shared" si="82"/>
        <v>0</v>
      </c>
      <c r="EJ145" s="275">
        <f t="shared" si="83"/>
        <v>0</v>
      </c>
      <c r="EK145" s="298">
        <v>0</v>
      </c>
      <c r="EL145" s="299">
        <v>0</v>
      </c>
      <c r="EM145" s="273">
        <v>0</v>
      </c>
      <c r="EN145" s="273">
        <v>0</v>
      </c>
      <c r="EO145" s="273">
        <v>0</v>
      </c>
      <c r="EP145" s="273">
        <v>0</v>
      </c>
      <c r="EQ145" s="273">
        <v>0</v>
      </c>
      <c r="ER145" s="273">
        <v>0</v>
      </c>
      <c r="ES145" s="273">
        <v>0</v>
      </c>
      <c r="ET145" s="274">
        <f t="shared" si="84"/>
        <v>0</v>
      </c>
      <c r="EU145" s="276">
        <f t="shared" si="85"/>
        <v>0</v>
      </c>
    </row>
    <row r="146" spans="1:151" ht="16.5" thickTop="1" thickBot="1" x14ac:dyDescent="0.3">
      <c r="A146" s="279">
        <v>135</v>
      </c>
      <c r="B146" s="280">
        <v>743947</v>
      </c>
      <c r="C146" s="281" t="s">
        <v>360</v>
      </c>
      <c r="D146" s="293" t="s">
        <v>361</v>
      </c>
      <c r="E146" s="294">
        <v>49.5</v>
      </c>
      <c r="F146" s="295">
        <v>99</v>
      </c>
      <c r="G146" s="268">
        <v>0</v>
      </c>
      <c r="H146" s="269">
        <v>0</v>
      </c>
      <c r="I146" s="269">
        <v>0</v>
      </c>
      <c r="J146" s="269">
        <v>0</v>
      </c>
      <c r="K146" s="268">
        <v>0</v>
      </c>
      <c r="L146" s="269">
        <v>0</v>
      </c>
      <c r="M146" s="269">
        <v>0</v>
      </c>
      <c r="N146" s="269">
        <v>0</v>
      </c>
      <c r="O146" s="269">
        <v>0</v>
      </c>
      <c r="P146" s="269">
        <f t="shared" si="59"/>
        <v>0</v>
      </c>
      <c r="Q146" s="270">
        <f t="shared" si="62"/>
        <v>0</v>
      </c>
      <c r="R146" s="270">
        <f t="shared" si="60"/>
        <v>0</v>
      </c>
      <c r="S146" s="271">
        <f t="shared" si="61"/>
        <v>0</v>
      </c>
      <c r="T146" s="296">
        <v>0</v>
      </c>
      <c r="U146" s="297">
        <v>0</v>
      </c>
      <c r="V146" s="273">
        <v>0</v>
      </c>
      <c r="W146" s="273">
        <v>0</v>
      </c>
      <c r="X146" s="273">
        <v>0</v>
      </c>
      <c r="Y146" s="273">
        <v>0</v>
      </c>
      <c r="Z146" s="273">
        <v>0</v>
      </c>
      <c r="AA146" s="273">
        <v>0</v>
      </c>
      <c r="AB146" s="273">
        <v>0</v>
      </c>
      <c r="AC146" s="274">
        <f t="shared" si="63"/>
        <v>0</v>
      </c>
      <c r="AD146" s="275">
        <f t="shared" si="64"/>
        <v>0</v>
      </c>
      <c r="AE146" s="298">
        <v>0</v>
      </c>
      <c r="AF146" s="299">
        <v>0</v>
      </c>
      <c r="AG146" s="273">
        <v>0</v>
      </c>
      <c r="AH146" s="273">
        <v>0</v>
      </c>
      <c r="AI146" s="273">
        <v>0</v>
      </c>
      <c r="AJ146" s="273">
        <v>0</v>
      </c>
      <c r="AK146" s="273">
        <v>0</v>
      </c>
      <c r="AL146" s="273">
        <v>0</v>
      </c>
      <c r="AM146" s="273">
        <v>0</v>
      </c>
      <c r="AN146" s="274">
        <f t="shared" si="65"/>
        <v>0</v>
      </c>
      <c r="AO146" s="276">
        <f t="shared" si="66"/>
        <v>0</v>
      </c>
      <c r="AP146" s="298">
        <v>0</v>
      </c>
      <c r="AQ146" s="299">
        <v>0</v>
      </c>
      <c r="AR146" s="273">
        <v>0</v>
      </c>
      <c r="AS146" s="273">
        <v>0</v>
      </c>
      <c r="AT146" s="273">
        <v>0</v>
      </c>
      <c r="AU146" s="273">
        <v>0</v>
      </c>
      <c r="AV146" s="273">
        <v>0</v>
      </c>
      <c r="AW146" s="273">
        <v>0</v>
      </c>
      <c r="AX146" s="273">
        <v>0</v>
      </c>
      <c r="AY146" s="274">
        <f t="shared" si="67"/>
        <v>0</v>
      </c>
      <c r="AZ146" s="276">
        <f t="shared" si="68"/>
        <v>0</v>
      </c>
      <c r="BA146" s="287">
        <v>0</v>
      </c>
      <c r="BB146" s="299">
        <v>0</v>
      </c>
      <c r="BC146" s="300">
        <v>0</v>
      </c>
      <c r="BD146" s="300">
        <v>0</v>
      </c>
      <c r="BE146" s="300">
        <v>0</v>
      </c>
      <c r="BF146" s="300">
        <v>0</v>
      </c>
      <c r="BG146" s="273">
        <v>0</v>
      </c>
      <c r="BH146" s="273">
        <v>0</v>
      </c>
      <c r="BI146" s="273">
        <v>0</v>
      </c>
      <c r="BJ146" s="274">
        <f t="shared" si="69"/>
        <v>0</v>
      </c>
      <c r="BK146" s="275">
        <f t="shared" si="58"/>
        <v>0</v>
      </c>
      <c r="BL146" s="298">
        <v>0</v>
      </c>
      <c r="BM146" s="299">
        <v>0</v>
      </c>
      <c r="BN146" s="273">
        <v>0</v>
      </c>
      <c r="BO146" s="273">
        <v>0</v>
      </c>
      <c r="BP146" s="273">
        <v>0</v>
      </c>
      <c r="BQ146" s="273">
        <v>0</v>
      </c>
      <c r="BR146" s="273">
        <v>0</v>
      </c>
      <c r="BS146" s="273">
        <v>0</v>
      </c>
      <c r="BT146" s="273">
        <v>0</v>
      </c>
      <c r="BU146" s="274">
        <f t="shared" si="70"/>
        <v>0</v>
      </c>
      <c r="BV146" s="276">
        <f t="shared" si="71"/>
        <v>0</v>
      </c>
      <c r="BW146" s="287">
        <v>0</v>
      </c>
      <c r="BX146" s="301">
        <v>0</v>
      </c>
      <c r="BY146" s="278">
        <v>0</v>
      </c>
      <c r="BZ146" s="278">
        <v>0</v>
      </c>
      <c r="CA146" s="278">
        <v>0</v>
      </c>
      <c r="CB146" s="278">
        <v>0</v>
      </c>
      <c r="CC146" s="278">
        <v>0</v>
      </c>
      <c r="CD146" s="278">
        <v>0</v>
      </c>
      <c r="CE146" s="278">
        <v>0</v>
      </c>
      <c r="CF146" s="274">
        <f t="shared" si="72"/>
        <v>0</v>
      </c>
      <c r="CG146" s="276">
        <f t="shared" si="73"/>
        <v>0</v>
      </c>
      <c r="CH146" s="298">
        <v>0</v>
      </c>
      <c r="CI146" s="299">
        <v>0</v>
      </c>
      <c r="CJ146" s="273">
        <v>0</v>
      </c>
      <c r="CK146" s="273">
        <v>0</v>
      </c>
      <c r="CL146" s="273">
        <v>0</v>
      </c>
      <c r="CM146" s="273">
        <v>0</v>
      </c>
      <c r="CN146" s="273">
        <v>0</v>
      </c>
      <c r="CO146" s="273">
        <v>0</v>
      </c>
      <c r="CP146" s="273">
        <v>0</v>
      </c>
      <c r="CQ146" s="274">
        <f t="shared" si="74"/>
        <v>0</v>
      </c>
      <c r="CR146" s="276">
        <f t="shared" si="75"/>
        <v>0</v>
      </c>
      <c r="CS146" s="298">
        <v>0</v>
      </c>
      <c r="CT146" s="299">
        <v>0</v>
      </c>
      <c r="CU146" s="273">
        <v>0</v>
      </c>
      <c r="CV146" s="273">
        <v>0</v>
      </c>
      <c r="CW146" s="273">
        <v>0</v>
      </c>
      <c r="CX146" s="273">
        <v>0</v>
      </c>
      <c r="CY146" s="273">
        <v>0</v>
      </c>
      <c r="CZ146" s="273">
        <v>0</v>
      </c>
      <c r="DA146" s="273">
        <v>0</v>
      </c>
      <c r="DB146" s="274">
        <f t="shared" si="76"/>
        <v>0</v>
      </c>
      <c r="DC146" s="275">
        <f t="shared" si="77"/>
        <v>0</v>
      </c>
      <c r="DD146" s="298">
        <v>0</v>
      </c>
      <c r="DE146" s="299">
        <v>0</v>
      </c>
      <c r="DF146" s="273">
        <v>0</v>
      </c>
      <c r="DG146" s="273">
        <v>0</v>
      </c>
      <c r="DH146" s="273">
        <v>0</v>
      </c>
      <c r="DI146" s="273">
        <v>0</v>
      </c>
      <c r="DJ146" s="273">
        <v>0</v>
      </c>
      <c r="DK146" s="273">
        <v>0</v>
      </c>
      <c r="DL146" s="273">
        <v>0</v>
      </c>
      <c r="DM146" s="274">
        <f t="shared" si="78"/>
        <v>0</v>
      </c>
      <c r="DN146" s="276">
        <f t="shared" si="79"/>
        <v>0</v>
      </c>
      <c r="DO146" s="298">
        <v>0</v>
      </c>
      <c r="DP146" s="299">
        <v>0</v>
      </c>
      <c r="DQ146" s="273">
        <v>0</v>
      </c>
      <c r="DR146" s="273">
        <v>0</v>
      </c>
      <c r="DS146" s="273">
        <v>0</v>
      </c>
      <c r="DT146" s="273">
        <v>0</v>
      </c>
      <c r="DU146" s="273">
        <v>0</v>
      </c>
      <c r="DV146" s="273">
        <v>0</v>
      </c>
      <c r="DW146" s="273">
        <v>0</v>
      </c>
      <c r="DX146" s="274">
        <f t="shared" si="80"/>
        <v>0</v>
      </c>
      <c r="DY146" s="276">
        <f t="shared" si="81"/>
        <v>0</v>
      </c>
      <c r="DZ146" s="298">
        <v>0</v>
      </c>
      <c r="EA146" s="299">
        <v>0</v>
      </c>
      <c r="EB146" s="273">
        <v>0</v>
      </c>
      <c r="EC146" s="273">
        <v>0</v>
      </c>
      <c r="ED146" s="273">
        <v>0</v>
      </c>
      <c r="EE146" s="273">
        <v>0</v>
      </c>
      <c r="EF146" s="273">
        <v>0</v>
      </c>
      <c r="EG146" s="273">
        <v>0</v>
      </c>
      <c r="EH146" s="273">
        <v>0</v>
      </c>
      <c r="EI146" s="274">
        <f t="shared" si="82"/>
        <v>0</v>
      </c>
      <c r="EJ146" s="275">
        <f t="shared" si="83"/>
        <v>0</v>
      </c>
      <c r="EK146" s="298">
        <v>0</v>
      </c>
      <c r="EL146" s="299">
        <v>0</v>
      </c>
      <c r="EM146" s="273">
        <v>0</v>
      </c>
      <c r="EN146" s="273">
        <v>0</v>
      </c>
      <c r="EO146" s="273">
        <v>0</v>
      </c>
      <c r="EP146" s="273">
        <v>0</v>
      </c>
      <c r="EQ146" s="273">
        <v>0</v>
      </c>
      <c r="ER146" s="273">
        <v>0</v>
      </c>
      <c r="ES146" s="273">
        <v>0</v>
      </c>
      <c r="ET146" s="274">
        <f t="shared" si="84"/>
        <v>0</v>
      </c>
      <c r="EU146" s="276">
        <f t="shared" si="85"/>
        <v>0</v>
      </c>
    </row>
    <row r="147" spans="1:151" ht="16.5" thickTop="1" thickBot="1" x14ac:dyDescent="0.3">
      <c r="A147" s="279">
        <v>136</v>
      </c>
      <c r="B147" s="280">
        <v>743948</v>
      </c>
      <c r="C147" s="281" t="s">
        <v>362</v>
      </c>
      <c r="D147" s="293" t="s">
        <v>363</v>
      </c>
      <c r="E147" s="294">
        <v>79.5</v>
      </c>
      <c r="F147" s="295">
        <v>169</v>
      </c>
      <c r="G147" s="268">
        <v>0</v>
      </c>
      <c r="H147" s="269">
        <v>0</v>
      </c>
      <c r="I147" s="269">
        <v>0</v>
      </c>
      <c r="J147" s="269">
        <v>0</v>
      </c>
      <c r="K147" s="268">
        <v>0</v>
      </c>
      <c r="L147" s="269">
        <v>0</v>
      </c>
      <c r="M147" s="269">
        <v>0</v>
      </c>
      <c r="N147" s="269">
        <v>0</v>
      </c>
      <c r="O147" s="269">
        <v>0</v>
      </c>
      <c r="P147" s="269">
        <f t="shared" si="59"/>
        <v>0</v>
      </c>
      <c r="Q147" s="270">
        <f t="shared" si="62"/>
        <v>0</v>
      </c>
      <c r="R147" s="270">
        <f t="shared" si="60"/>
        <v>0</v>
      </c>
      <c r="S147" s="271">
        <f t="shared" si="61"/>
        <v>0</v>
      </c>
      <c r="T147" s="296">
        <v>0</v>
      </c>
      <c r="U147" s="297">
        <v>0</v>
      </c>
      <c r="V147" s="273">
        <v>0</v>
      </c>
      <c r="W147" s="273">
        <v>0</v>
      </c>
      <c r="X147" s="273">
        <v>0</v>
      </c>
      <c r="Y147" s="273">
        <v>0</v>
      </c>
      <c r="Z147" s="273">
        <v>0</v>
      </c>
      <c r="AA147" s="273">
        <v>0</v>
      </c>
      <c r="AB147" s="273">
        <v>0</v>
      </c>
      <c r="AC147" s="274">
        <f t="shared" si="63"/>
        <v>0</v>
      </c>
      <c r="AD147" s="275">
        <f t="shared" si="64"/>
        <v>0</v>
      </c>
      <c r="AE147" s="298">
        <v>0</v>
      </c>
      <c r="AF147" s="299">
        <v>0</v>
      </c>
      <c r="AG147" s="273">
        <v>0</v>
      </c>
      <c r="AH147" s="273">
        <v>0</v>
      </c>
      <c r="AI147" s="273">
        <v>0</v>
      </c>
      <c r="AJ147" s="273">
        <v>0</v>
      </c>
      <c r="AK147" s="273">
        <v>0</v>
      </c>
      <c r="AL147" s="273">
        <v>0</v>
      </c>
      <c r="AM147" s="273">
        <v>0</v>
      </c>
      <c r="AN147" s="274">
        <f t="shared" si="65"/>
        <v>0</v>
      </c>
      <c r="AO147" s="276">
        <f t="shared" si="66"/>
        <v>0</v>
      </c>
      <c r="AP147" s="298">
        <v>0</v>
      </c>
      <c r="AQ147" s="299">
        <v>0</v>
      </c>
      <c r="AR147" s="273">
        <v>0</v>
      </c>
      <c r="AS147" s="273">
        <v>0</v>
      </c>
      <c r="AT147" s="273">
        <v>0</v>
      </c>
      <c r="AU147" s="273">
        <v>0</v>
      </c>
      <c r="AV147" s="273">
        <v>0</v>
      </c>
      <c r="AW147" s="273">
        <v>0</v>
      </c>
      <c r="AX147" s="273">
        <v>0</v>
      </c>
      <c r="AY147" s="274">
        <f t="shared" si="67"/>
        <v>0</v>
      </c>
      <c r="AZ147" s="276">
        <f t="shared" si="68"/>
        <v>0</v>
      </c>
      <c r="BA147" s="287">
        <v>0</v>
      </c>
      <c r="BB147" s="299">
        <v>0</v>
      </c>
      <c r="BC147" s="300">
        <v>0</v>
      </c>
      <c r="BD147" s="300">
        <v>0</v>
      </c>
      <c r="BE147" s="300">
        <v>0</v>
      </c>
      <c r="BF147" s="300">
        <v>0</v>
      </c>
      <c r="BG147" s="273">
        <v>0</v>
      </c>
      <c r="BH147" s="273">
        <v>0</v>
      </c>
      <c r="BI147" s="273">
        <v>0</v>
      </c>
      <c r="BJ147" s="274">
        <f t="shared" si="69"/>
        <v>0</v>
      </c>
      <c r="BK147" s="275">
        <f t="shared" si="58"/>
        <v>0</v>
      </c>
      <c r="BL147" s="298">
        <v>0</v>
      </c>
      <c r="BM147" s="299">
        <v>0</v>
      </c>
      <c r="BN147" s="273">
        <v>0</v>
      </c>
      <c r="BO147" s="273">
        <v>0</v>
      </c>
      <c r="BP147" s="273">
        <v>0</v>
      </c>
      <c r="BQ147" s="273">
        <v>0</v>
      </c>
      <c r="BR147" s="273">
        <v>0</v>
      </c>
      <c r="BS147" s="273">
        <v>0</v>
      </c>
      <c r="BT147" s="273">
        <v>0</v>
      </c>
      <c r="BU147" s="274">
        <f t="shared" si="70"/>
        <v>0</v>
      </c>
      <c r="BV147" s="276">
        <f t="shared" si="71"/>
        <v>0</v>
      </c>
      <c r="BW147" s="287">
        <v>0</v>
      </c>
      <c r="BX147" s="301">
        <v>0</v>
      </c>
      <c r="BY147" s="278">
        <v>0</v>
      </c>
      <c r="BZ147" s="278">
        <v>0</v>
      </c>
      <c r="CA147" s="278">
        <v>0</v>
      </c>
      <c r="CB147" s="278">
        <v>0</v>
      </c>
      <c r="CC147" s="278">
        <v>0</v>
      </c>
      <c r="CD147" s="278">
        <v>0</v>
      </c>
      <c r="CE147" s="278">
        <v>0</v>
      </c>
      <c r="CF147" s="274">
        <f t="shared" si="72"/>
        <v>0</v>
      </c>
      <c r="CG147" s="276">
        <f t="shared" si="73"/>
        <v>0</v>
      </c>
      <c r="CH147" s="298">
        <v>0</v>
      </c>
      <c r="CI147" s="299">
        <v>0</v>
      </c>
      <c r="CJ147" s="273">
        <v>0</v>
      </c>
      <c r="CK147" s="273">
        <v>0</v>
      </c>
      <c r="CL147" s="273">
        <v>0</v>
      </c>
      <c r="CM147" s="273">
        <v>0</v>
      </c>
      <c r="CN147" s="273">
        <v>0</v>
      </c>
      <c r="CO147" s="273">
        <v>0</v>
      </c>
      <c r="CP147" s="273">
        <v>0</v>
      </c>
      <c r="CQ147" s="274">
        <f t="shared" si="74"/>
        <v>0</v>
      </c>
      <c r="CR147" s="276">
        <f t="shared" si="75"/>
        <v>0</v>
      </c>
      <c r="CS147" s="298">
        <v>0</v>
      </c>
      <c r="CT147" s="299">
        <v>0</v>
      </c>
      <c r="CU147" s="273">
        <v>0</v>
      </c>
      <c r="CV147" s="273">
        <v>0</v>
      </c>
      <c r="CW147" s="273">
        <v>0</v>
      </c>
      <c r="CX147" s="273">
        <v>0</v>
      </c>
      <c r="CY147" s="273">
        <v>0</v>
      </c>
      <c r="CZ147" s="273">
        <v>0</v>
      </c>
      <c r="DA147" s="273">
        <v>0</v>
      </c>
      <c r="DB147" s="274">
        <f t="shared" si="76"/>
        <v>0</v>
      </c>
      <c r="DC147" s="275">
        <f t="shared" si="77"/>
        <v>0</v>
      </c>
      <c r="DD147" s="298">
        <v>0</v>
      </c>
      <c r="DE147" s="299">
        <v>0</v>
      </c>
      <c r="DF147" s="273">
        <v>0</v>
      </c>
      <c r="DG147" s="273">
        <v>0</v>
      </c>
      <c r="DH147" s="273">
        <v>0</v>
      </c>
      <c r="DI147" s="273">
        <v>0</v>
      </c>
      <c r="DJ147" s="273">
        <v>0</v>
      </c>
      <c r="DK147" s="273">
        <v>0</v>
      </c>
      <c r="DL147" s="273">
        <v>0</v>
      </c>
      <c r="DM147" s="274">
        <f t="shared" si="78"/>
        <v>0</v>
      </c>
      <c r="DN147" s="276">
        <f t="shared" si="79"/>
        <v>0</v>
      </c>
      <c r="DO147" s="298">
        <v>0</v>
      </c>
      <c r="DP147" s="299">
        <v>0</v>
      </c>
      <c r="DQ147" s="273">
        <v>0</v>
      </c>
      <c r="DR147" s="273">
        <v>0</v>
      </c>
      <c r="DS147" s="273">
        <v>0</v>
      </c>
      <c r="DT147" s="273">
        <v>0</v>
      </c>
      <c r="DU147" s="273">
        <v>0</v>
      </c>
      <c r="DV147" s="273">
        <v>0</v>
      </c>
      <c r="DW147" s="273">
        <v>0</v>
      </c>
      <c r="DX147" s="274">
        <f t="shared" si="80"/>
        <v>0</v>
      </c>
      <c r="DY147" s="276">
        <f t="shared" si="81"/>
        <v>0</v>
      </c>
      <c r="DZ147" s="298">
        <v>0</v>
      </c>
      <c r="EA147" s="299">
        <v>0</v>
      </c>
      <c r="EB147" s="273">
        <v>0</v>
      </c>
      <c r="EC147" s="273">
        <v>0</v>
      </c>
      <c r="ED147" s="273">
        <v>0</v>
      </c>
      <c r="EE147" s="273">
        <v>0</v>
      </c>
      <c r="EF147" s="273">
        <v>0</v>
      </c>
      <c r="EG147" s="273">
        <v>0</v>
      </c>
      <c r="EH147" s="273">
        <v>0</v>
      </c>
      <c r="EI147" s="274">
        <f t="shared" si="82"/>
        <v>0</v>
      </c>
      <c r="EJ147" s="275">
        <f t="shared" si="83"/>
        <v>0</v>
      </c>
      <c r="EK147" s="298">
        <v>0</v>
      </c>
      <c r="EL147" s="299">
        <v>0</v>
      </c>
      <c r="EM147" s="273">
        <v>0</v>
      </c>
      <c r="EN147" s="273">
        <v>0</v>
      </c>
      <c r="EO147" s="273">
        <v>0</v>
      </c>
      <c r="EP147" s="273">
        <v>0</v>
      </c>
      <c r="EQ147" s="273">
        <v>0</v>
      </c>
      <c r="ER147" s="273">
        <v>0</v>
      </c>
      <c r="ES147" s="273">
        <v>0</v>
      </c>
      <c r="ET147" s="274">
        <f t="shared" si="84"/>
        <v>0</v>
      </c>
      <c r="EU147" s="276">
        <f t="shared" si="85"/>
        <v>0</v>
      </c>
    </row>
    <row r="148" spans="1:151" ht="16.5" thickTop="1" thickBot="1" x14ac:dyDescent="0.3">
      <c r="A148" s="279">
        <v>137</v>
      </c>
      <c r="B148" s="280">
        <v>743953</v>
      </c>
      <c r="C148" s="281" t="s">
        <v>364</v>
      </c>
      <c r="D148" s="293" t="s">
        <v>365</v>
      </c>
      <c r="E148" s="294">
        <v>34.5</v>
      </c>
      <c r="F148" s="295">
        <v>69</v>
      </c>
      <c r="G148" s="268">
        <v>4</v>
      </c>
      <c r="H148" s="269">
        <v>6</v>
      </c>
      <c r="I148" s="269">
        <v>4</v>
      </c>
      <c r="J148" s="269">
        <v>0</v>
      </c>
      <c r="K148" s="268">
        <v>2</v>
      </c>
      <c r="L148" s="269">
        <v>5</v>
      </c>
      <c r="M148" s="269">
        <v>6</v>
      </c>
      <c r="N148" s="269">
        <v>1</v>
      </c>
      <c r="O148" s="269">
        <v>6</v>
      </c>
      <c r="P148" s="269">
        <f t="shared" si="59"/>
        <v>34</v>
      </c>
      <c r="Q148" s="270">
        <f t="shared" si="62"/>
        <v>16</v>
      </c>
      <c r="R148" s="270">
        <f t="shared" si="60"/>
        <v>18</v>
      </c>
      <c r="S148" s="271">
        <f t="shared" si="61"/>
        <v>3.7777777777777777</v>
      </c>
      <c r="T148" s="296">
        <v>0</v>
      </c>
      <c r="U148" s="297">
        <v>0</v>
      </c>
      <c r="V148" s="273">
        <v>0</v>
      </c>
      <c r="W148" s="273">
        <v>0</v>
      </c>
      <c r="X148" s="273">
        <v>0</v>
      </c>
      <c r="Y148" s="273">
        <v>1</v>
      </c>
      <c r="Z148" s="273">
        <v>1</v>
      </c>
      <c r="AA148" s="273">
        <v>0</v>
      </c>
      <c r="AB148" s="273">
        <v>0</v>
      </c>
      <c r="AC148" s="274">
        <f t="shared" si="63"/>
        <v>2</v>
      </c>
      <c r="AD148" s="275">
        <f t="shared" si="64"/>
        <v>0.22222222222222221</v>
      </c>
      <c r="AE148" s="298">
        <v>0</v>
      </c>
      <c r="AF148" s="299">
        <v>0</v>
      </c>
      <c r="AG148" s="273">
        <v>0</v>
      </c>
      <c r="AH148" s="273">
        <v>0</v>
      </c>
      <c r="AI148" s="273">
        <v>0</v>
      </c>
      <c r="AJ148" s="273">
        <v>0</v>
      </c>
      <c r="AK148" s="273">
        <v>0</v>
      </c>
      <c r="AL148" s="273">
        <v>0</v>
      </c>
      <c r="AM148" s="273">
        <v>0</v>
      </c>
      <c r="AN148" s="274">
        <f t="shared" si="65"/>
        <v>0</v>
      </c>
      <c r="AO148" s="276">
        <f t="shared" si="66"/>
        <v>0</v>
      </c>
      <c r="AP148" s="298">
        <v>0</v>
      </c>
      <c r="AQ148" s="299">
        <v>0</v>
      </c>
      <c r="AR148" s="273">
        <v>2</v>
      </c>
      <c r="AS148" s="273">
        <v>0</v>
      </c>
      <c r="AT148" s="273">
        <v>0</v>
      </c>
      <c r="AU148" s="273">
        <v>0</v>
      </c>
      <c r="AV148" s="273">
        <v>0</v>
      </c>
      <c r="AW148" s="273">
        <v>0</v>
      </c>
      <c r="AX148" s="273">
        <v>0</v>
      </c>
      <c r="AY148" s="274">
        <f t="shared" si="67"/>
        <v>2</v>
      </c>
      <c r="AZ148" s="276">
        <f t="shared" si="68"/>
        <v>0.22222222222222221</v>
      </c>
      <c r="BA148" s="287">
        <v>0</v>
      </c>
      <c r="BB148" s="299">
        <v>0</v>
      </c>
      <c r="BC148" s="300">
        <v>0</v>
      </c>
      <c r="BD148" s="300">
        <v>0</v>
      </c>
      <c r="BE148" s="300">
        <v>0</v>
      </c>
      <c r="BF148" s="300">
        <v>0</v>
      </c>
      <c r="BG148" s="273">
        <v>1</v>
      </c>
      <c r="BH148" s="273">
        <v>0</v>
      </c>
      <c r="BI148" s="273">
        <v>0</v>
      </c>
      <c r="BJ148" s="274">
        <f t="shared" si="69"/>
        <v>1</v>
      </c>
      <c r="BK148" s="275">
        <f t="shared" si="58"/>
        <v>0.125</v>
      </c>
      <c r="BL148" s="298">
        <v>2</v>
      </c>
      <c r="BM148" s="299">
        <v>0</v>
      </c>
      <c r="BN148" s="273">
        <v>1</v>
      </c>
      <c r="BO148" s="273">
        <v>0</v>
      </c>
      <c r="BP148" s="273">
        <v>0</v>
      </c>
      <c r="BQ148" s="273">
        <v>0</v>
      </c>
      <c r="BR148" s="273">
        <v>1</v>
      </c>
      <c r="BS148" s="273">
        <v>1</v>
      </c>
      <c r="BT148" s="273">
        <v>2</v>
      </c>
      <c r="BU148" s="274">
        <f t="shared" si="70"/>
        <v>5</v>
      </c>
      <c r="BV148" s="276">
        <f t="shared" si="71"/>
        <v>0.77777777777777779</v>
      </c>
      <c r="BW148" s="287">
        <v>0</v>
      </c>
      <c r="BX148" s="301">
        <v>3</v>
      </c>
      <c r="BY148" s="278">
        <v>0</v>
      </c>
      <c r="BZ148" s="278">
        <v>0</v>
      </c>
      <c r="CA148" s="278">
        <v>0</v>
      </c>
      <c r="CB148" s="278">
        <v>1</v>
      </c>
      <c r="CC148" s="278">
        <v>2</v>
      </c>
      <c r="CD148" s="278">
        <v>0</v>
      </c>
      <c r="CE148" s="278">
        <v>3</v>
      </c>
      <c r="CF148" s="274">
        <f t="shared" si="72"/>
        <v>9</v>
      </c>
      <c r="CG148" s="276">
        <f t="shared" si="73"/>
        <v>1</v>
      </c>
      <c r="CH148" s="298">
        <v>1</v>
      </c>
      <c r="CI148" s="299">
        <v>0</v>
      </c>
      <c r="CJ148" s="273">
        <v>0</v>
      </c>
      <c r="CK148" s="273">
        <v>0</v>
      </c>
      <c r="CL148" s="273">
        <v>1</v>
      </c>
      <c r="CM148" s="273">
        <v>1</v>
      </c>
      <c r="CN148" s="273">
        <v>0</v>
      </c>
      <c r="CO148" s="273">
        <v>0</v>
      </c>
      <c r="CP148" s="273">
        <v>0</v>
      </c>
      <c r="CQ148" s="274">
        <f t="shared" si="74"/>
        <v>3</v>
      </c>
      <c r="CR148" s="276">
        <f t="shared" si="75"/>
        <v>0.33333333333333331</v>
      </c>
      <c r="CS148" s="298">
        <v>0</v>
      </c>
      <c r="CT148" s="299">
        <v>0</v>
      </c>
      <c r="CU148" s="273">
        <v>0</v>
      </c>
      <c r="CV148" s="273">
        <v>0</v>
      </c>
      <c r="CW148" s="273">
        <v>0</v>
      </c>
      <c r="CX148" s="273">
        <v>2</v>
      </c>
      <c r="CY148" s="273">
        <v>0</v>
      </c>
      <c r="CZ148" s="273">
        <v>0</v>
      </c>
      <c r="DA148" s="273">
        <v>0</v>
      </c>
      <c r="DB148" s="274">
        <f t="shared" si="76"/>
        <v>2</v>
      </c>
      <c r="DC148" s="275">
        <f t="shared" si="77"/>
        <v>0.22222222222222221</v>
      </c>
      <c r="DD148" s="298">
        <v>1</v>
      </c>
      <c r="DE148" s="299">
        <v>1</v>
      </c>
      <c r="DF148" s="273">
        <v>0</v>
      </c>
      <c r="DG148" s="273">
        <v>0</v>
      </c>
      <c r="DH148" s="273">
        <v>0</v>
      </c>
      <c r="DI148" s="273">
        <v>0</v>
      </c>
      <c r="DJ148" s="273">
        <v>1</v>
      </c>
      <c r="DK148" s="273">
        <v>0</v>
      </c>
      <c r="DL148" s="273">
        <v>1</v>
      </c>
      <c r="DM148" s="274">
        <f t="shared" si="78"/>
        <v>4</v>
      </c>
      <c r="DN148" s="276">
        <f t="shared" si="79"/>
        <v>0.44444444444444442</v>
      </c>
      <c r="DO148" s="298">
        <v>0</v>
      </c>
      <c r="DP148" s="299">
        <v>2</v>
      </c>
      <c r="DQ148" s="273">
        <v>0</v>
      </c>
      <c r="DR148" s="273">
        <v>0</v>
      </c>
      <c r="DS148" s="273">
        <v>0</v>
      </c>
      <c r="DT148" s="273">
        <v>0</v>
      </c>
      <c r="DU148" s="273">
        <v>0</v>
      </c>
      <c r="DV148" s="273">
        <v>0</v>
      </c>
      <c r="DW148" s="273">
        <v>0</v>
      </c>
      <c r="DX148" s="274">
        <f t="shared" si="80"/>
        <v>2</v>
      </c>
      <c r="DY148" s="276">
        <f t="shared" si="81"/>
        <v>0.22222222222222221</v>
      </c>
      <c r="DZ148" s="298">
        <v>0</v>
      </c>
      <c r="EA148" s="299">
        <v>0</v>
      </c>
      <c r="EB148" s="273">
        <v>1</v>
      </c>
      <c r="EC148" s="273">
        <v>0</v>
      </c>
      <c r="ED148" s="273">
        <v>1</v>
      </c>
      <c r="EE148" s="273">
        <v>0</v>
      </c>
      <c r="EF148" s="273">
        <v>0</v>
      </c>
      <c r="EG148" s="273">
        <v>0</v>
      </c>
      <c r="EH148" s="273">
        <v>0</v>
      </c>
      <c r="EI148" s="274">
        <f t="shared" si="82"/>
        <v>2</v>
      </c>
      <c r="EJ148" s="275">
        <f t="shared" si="83"/>
        <v>0.22222222222222221</v>
      </c>
      <c r="EK148" s="298">
        <v>0</v>
      </c>
      <c r="EL148" s="299">
        <v>0</v>
      </c>
      <c r="EM148" s="273">
        <v>0</v>
      </c>
      <c r="EN148" s="273">
        <v>0</v>
      </c>
      <c r="EO148" s="273">
        <v>0</v>
      </c>
      <c r="EP148" s="273">
        <v>0</v>
      </c>
      <c r="EQ148" s="273">
        <v>0</v>
      </c>
      <c r="ER148" s="273">
        <v>0</v>
      </c>
      <c r="ES148" s="273">
        <v>0</v>
      </c>
      <c r="ET148" s="274">
        <f t="shared" si="84"/>
        <v>0</v>
      </c>
      <c r="EU148" s="276">
        <f t="shared" si="85"/>
        <v>0</v>
      </c>
    </row>
    <row r="149" spans="1:151" ht="16.5" thickTop="1" thickBot="1" x14ac:dyDescent="0.3">
      <c r="A149" s="279">
        <v>138</v>
      </c>
      <c r="B149" s="280">
        <v>743955</v>
      </c>
      <c r="C149" s="281" t="s">
        <v>366</v>
      </c>
      <c r="D149" s="293" t="s">
        <v>367</v>
      </c>
      <c r="E149" s="294">
        <v>34.5</v>
      </c>
      <c r="F149" s="295">
        <v>69</v>
      </c>
      <c r="G149" s="268">
        <v>7</v>
      </c>
      <c r="H149" s="269">
        <v>3</v>
      </c>
      <c r="I149" s="269">
        <v>1</v>
      </c>
      <c r="J149" s="269">
        <v>4</v>
      </c>
      <c r="K149" s="268">
        <v>0</v>
      </c>
      <c r="L149" s="269">
        <v>1</v>
      </c>
      <c r="M149" s="269">
        <v>1</v>
      </c>
      <c r="N149" s="269">
        <v>2</v>
      </c>
      <c r="O149" s="269">
        <v>3</v>
      </c>
      <c r="P149" s="269">
        <f t="shared" si="59"/>
        <v>22</v>
      </c>
      <c r="Q149" s="270">
        <f t="shared" si="62"/>
        <v>15</v>
      </c>
      <c r="R149" s="270">
        <f t="shared" si="60"/>
        <v>7</v>
      </c>
      <c r="S149" s="271">
        <f t="shared" si="61"/>
        <v>2.4444444444444446</v>
      </c>
      <c r="T149" s="296">
        <v>0</v>
      </c>
      <c r="U149" s="297">
        <v>0</v>
      </c>
      <c r="V149" s="273">
        <v>1</v>
      </c>
      <c r="W149" s="273">
        <v>1</v>
      </c>
      <c r="X149" s="273">
        <v>0</v>
      </c>
      <c r="Y149" s="273">
        <v>0</v>
      </c>
      <c r="Z149" s="273">
        <v>0</v>
      </c>
      <c r="AA149" s="273">
        <v>0</v>
      </c>
      <c r="AB149" s="273">
        <v>0</v>
      </c>
      <c r="AC149" s="274">
        <f t="shared" si="63"/>
        <v>2</v>
      </c>
      <c r="AD149" s="275">
        <f t="shared" si="64"/>
        <v>0.22222222222222221</v>
      </c>
      <c r="AE149" s="298">
        <v>0</v>
      </c>
      <c r="AF149" s="299">
        <v>0</v>
      </c>
      <c r="AG149" s="273">
        <v>0</v>
      </c>
      <c r="AH149" s="273">
        <v>1</v>
      </c>
      <c r="AI149" s="273">
        <v>0</v>
      </c>
      <c r="AJ149" s="273">
        <v>0</v>
      </c>
      <c r="AK149" s="273">
        <v>0</v>
      </c>
      <c r="AL149" s="273">
        <v>1</v>
      </c>
      <c r="AM149" s="273">
        <v>0</v>
      </c>
      <c r="AN149" s="274">
        <f t="shared" si="65"/>
        <v>2</v>
      </c>
      <c r="AO149" s="276">
        <f t="shared" si="66"/>
        <v>0.22222222222222221</v>
      </c>
      <c r="AP149" s="298">
        <v>1</v>
      </c>
      <c r="AQ149" s="299">
        <v>1</v>
      </c>
      <c r="AR149" s="273">
        <v>0</v>
      </c>
      <c r="AS149" s="273">
        <v>1</v>
      </c>
      <c r="AT149" s="273">
        <v>0</v>
      </c>
      <c r="AU149" s="273">
        <v>0</v>
      </c>
      <c r="AV149" s="273">
        <v>0</v>
      </c>
      <c r="AW149" s="273">
        <v>0</v>
      </c>
      <c r="AX149" s="273">
        <v>0</v>
      </c>
      <c r="AY149" s="274">
        <f t="shared" si="67"/>
        <v>3</v>
      </c>
      <c r="AZ149" s="276">
        <f t="shared" si="68"/>
        <v>0.33333333333333331</v>
      </c>
      <c r="BA149" s="287">
        <v>1</v>
      </c>
      <c r="BB149" s="299">
        <v>0</v>
      </c>
      <c r="BC149" s="300">
        <v>0</v>
      </c>
      <c r="BD149" s="300">
        <v>0</v>
      </c>
      <c r="BE149" s="300">
        <v>0</v>
      </c>
      <c r="BF149" s="300">
        <v>1</v>
      </c>
      <c r="BG149" s="273">
        <v>0</v>
      </c>
      <c r="BH149" s="273">
        <v>0</v>
      </c>
      <c r="BI149" s="273">
        <v>2</v>
      </c>
      <c r="BJ149" s="274">
        <f t="shared" si="69"/>
        <v>4</v>
      </c>
      <c r="BK149" s="275">
        <f t="shared" si="58"/>
        <v>0.25</v>
      </c>
      <c r="BL149" s="298">
        <v>1</v>
      </c>
      <c r="BM149" s="299">
        <v>0</v>
      </c>
      <c r="BN149" s="273">
        <v>0</v>
      </c>
      <c r="BO149" s="273">
        <v>0</v>
      </c>
      <c r="BP149" s="273">
        <v>0</v>
      </c>
      <c r="BQ149" s="273">
        <v>0</v>
      </c>
      <c r="BR149" s="273">
        <v>0</v>
      </c>
      <c r="BS149" s="273">
        <v>0</v>
      </c>
      <c r="BT149" s="273">
        <v>0</v>
      </c>
      <c r="BU149" s="274">
        <f t="shared" si="70"/>
        <v>0</v>
      </c>
      <c r="BV149" s="276">
        <f t="shared" si="71"/>
        <v>0.1111111111111111</v>
      </c>
      <c r="BW149" s="287">
        <v>2</v>
      </c>
      <c r="BX149" s="301">
        <v>0</v>
      </c>
      <c r="BY149" s="278">
        <v>0</v>
      </c>
      <c r="BZ149" s="278">
        <v>0</v>
      </c>
      <c r="CA149" s="278">
        <v>0</v>
      </c>
      <c r="CB149" s="278">
        <v>0</v>
      </c>
      <c r="CC149" s="278">
        <v>0</v>
      </c>
      <c r="CD149" s="278">
        <v>0</v>
      </c>
      <c r="CE149" s="278">
        <v>1</v>
      </c>
      <c r="CF149" s="274">
        <f t="shared" si="72"/>
        <v>3</v>
      </c>
      <c r="CG149" s="276">
        <f t="shared" si="73"/>
        <v>0.33333333333333331</v>
      </c>
      <c r="CH149" s="298">
        <v>0</v>
      </c>
      <c r="CI149" s="299">
        <v>1</v>
      </c>
      <c r="CJ149" s="273">
        <v>0</v>
      </c>
      <c r="CK149" s="273">
        <v>0</v>
      </c>
      <c r="CL149" s="273">
        <v>0</v>
      </c>
      <c r="CM149" s="273">
        <v>0</v>
      </c>
      <c r="CN149" s="273">
        <v>0</v>
      </c>
      <c r="CO149" s="273">
        <v>0</v>
      </c>
      <c r="CP149" s="273">
        <v>0</v>
      </c>
      <c r="CQ149" s="274">
        <f t="shared" si="74"/>
        <v>1</v>
      </c>
      <c r="CR149" s="276">
        <f t="shared" si="75"/>
        <v>0.1111111111111111</v>
      </c>
      <c r="CS149" s="298">
        <v>0</v>
      </c>
      <c r="CT149" s="299">
        <v>0</v>
      </c>
      <c r="CU149" s="273">
        <v>0</v>
      </c>
      <c r="CV149" s="273">
        <v>0</v>
      </c>
      <c r="CW149" s="273">
        <v>0</v>
      </c>
      <c r="CX149" s="273">
        <v>0</v>
      </c>
      <c r="CY149" s="273">
        <v>0</v>
      </c>
      <c r="CZ149" s="273">
        <v>0</v>
      </c>
      <c r="DA149" s="273">
        <v>0</v>
      </c>
      <c r="DB149" s="274">
        <f t="shared" si="76"/>
        <v>0</v>
      </c>
      <c r="DC149" s="275">
        <f t="shared" si="77"/>
        <v>0</v>
      </c>
      <c r="DD149" s="298">
        <v>1</v>
      </c>
      <c r="DE149" s="299">
        <v>0</v>
      </c>
      <c r="DF149" s="273">
        <v>0</v>
      </c>
      <c r="DG149" s="273">
        <v>1</v>
      </c>
      <c r="DH149" s="273">
        <v>0</v>
      </c>
      <c r="DI149" s="273">
        <v>0</v>
      </c>
      <c r="DJ149" s="273">
        <v>0</v>
      </c>
      <c r="DK149" s="273">
        <v>0</v>
      </c>
      <c r="DL149" s="273">
        <v>0</v>
      </c>
      <c r="DM149" s="274">
        <f t="shared" si="78"/>
        <v>2</v>
      </c>
      <c r="DN149" s="276">
        <f t="shared" si="79"/>
        <v>0.22222222222222221</v>
      </c>
      <c r="DO149" s="298">
        <v>0</v>
      </c>
      <c r="DP149" s="299">
        <v>0</v>
      </c>
      <c r="DQ149" s="273">
        <v>0</v>
      </c>
      <c r="DR149" s="273">
        <v>0</v>
      </c>
      <c r="DS149" s="273">
        <v>0</v>
      </c>
      <c r="DT149" s="273">
        <v>0</v>
      </c>
      <c r="DU149" s="273">
        <v>0</v>
      </c>
      <c r="DV149" s="273">
        <v>0</v>
      </c>
      <c r="DW149" s="273">
        <v>0</v>
      </c>
      <c r="DX149" s="274">
        <f t="shared" si="80"/>
        <v>0</v>
      </c>
      <c r="DY149" s="276">
        <f t="shared" si="81"/>
        <v>0</v>
      </c>
      <c r="DZ149" s="298">
        <v>0</v>
      </c>
      <c r="EA149" s="299">
        <v>1</v>
      </c>
      <c r="EB149" s="273">
        <v>0</v>
      </c>
      <c r="EC149" s="273">
        <v>0</v>
      </c>
      <c r="ED149" s="273">
        <v>0</v>
      </c>
      <c r="EE149" s="273">
        <v>0</v>
      </c>
      <c r="EF149" s="273">
        <v>1</v>
      </c>
      <c r="EG149" s="273">
        <v>1</v>
      </c>
      <c r="EH149" s="273">
        <v>0</v>
      </c>
      <c r="EI149" s="274">
        <f t="shared" si="82"/>
        <v>3</v>
      </c>
      <c r="EJ149" s="275">
        <f t="shared" si="83"/>
        <v>0.33333333333333331</v>
      </c>
      <c r="EK149" s="298">
        <v>1</v>
      </c>
      <c r="EL149" s="299">
        <v>0</v>
      </c>
      <c r="EM149" s="273">
        <v>0</v>
      </c>
      <c r="EN149" s="273">
        <v>0</v>
      </c>
      <c r="EO149" s="273">
        <v>0</v>
      </c>
      <c r="EP149" s="273">
        <v>0</v>
      </c>
      <c r="EQ149" s="273">
        <v>0</v>
      </c>
      <c r="ER149" s="273">
        <v>0</v>
      </c>
      <c r="ES149" s="273">
        <v>0</v>
      </c>
      <c r="ET149" s="274">
        <f t="shared" si="84"/>
        <v>1</v>
      </c>
      <c r="EU149" s="276">
        <f t="shared" si="85"/>
        <v>0.1111111111111111</v>
      </c>
    </row>
    <row r="150" spans="1:151" ht="16.5" thickTop="1" thickBot="1" x14ac:dyDescent="0.3">
      <c r="A150" s="279">
        <v>139</v>
      </c>
      <c r="B150" s="280">
        <v>743956</v>
      </c>
      <c r="C150" s="281" t="s">
        <v>368</v>
      </c>
      <c r="D150" s="293" t="s">
        <v>369</v>
      </c>
      <c r="E150" s="294">
        <v>34.5</v>
      </c>
      <c r="F150" s="295">
        <v>69</v>
      </c>
      <c r="G150" s="268">
        <v>2</v>
      </c>
      <c r="H150" s="269">
        <v>4</v>
      </c>
      <c r="I150" s="269">
        <v>4</v>
      </c>
      <c r="J150" s="269">
        <v>3</v>
      </c>
      <c r="K150" s="268">
        <v>3</v>
      </c>
      <c r="L150" s="269">
        <v>3</v>
      </c>
      <c r="M150" s="269">
        <v>1</v>
      </c>
      <c r="N150" s="269">
        <v>0</v>
      </c>
      <c r="O150" s="269">
        <v>1</v>
      </c>
      <c r="P150" s="269">
        <f t="shared" si="59"/>
        <v>21</v>
      </c>
      <c r="Q150" s="270">
        <f t="shared" si="62"/>
        <v>16</v>
      </c>
      <c r="R150" s="270">
        <f t="shared" si="60"/>
        <v>5</v>
      </c>
      <c r="S150" s="271">
        <f t="shared" si="61"/>
        <v>2.3333333333333335</v>
      </c>
      <c r="T150" s="296">
        <v>0</v>
      </c>
      <c r="U150" s="297">
        <v>0</v>
      </c>
      <c r="V150" s="273">
        <v>1</v>
      </c>
      <c r="W150" s="273">
        <v>0</v>
      </c>
      <c r="X150" s="273">
        <v>0</v>
      </c>
      <c r="Y150" s="273">
        <v>1</v>
      </c>
      <c r="Z150" s="273">
        <v>1</v>
      </c>
      <c r="AA150" s="273">
        <v>0</v>
      </c>
      <c r="AB150" s="273">
        <v>0</v>
      </c>
      <c r="AC150" s="274">
        <f t="shared" si="63"/>
        <v>3</v>
      </c>
      <c r="AD150" s="275">
        <f t="shared" si="64"/>
        <v>0.33333333333333331</v>
      </c>
      <c r="AE150" s="298">
        <v>0</v>
      </c>
      <c r="AF150" s="299">
        <v>0</v>
      </c>
      <c r="AG150" s="273">
        <v>1</v>
      </c>
      <c r="AH150" s="273">
        <v>0</v>
      </c>
      <c r="AI150" s="273">
        <v>0</v>
      </c>
      <c r="AJ150" s="273">
        <v>0</v>
      </c>
      <c r="AK150" s="273">
        <v>0</v>
      </c>
      <c r="AL150" s="273">
        <v>0</v>
      </c>
      <c r="AM150" s="273">
        <v>0</v>
      </c>
      <c r="AN150" s="274">
        <f t="shared" si="65"/>
        <v>1</v>
      </c>
      <c r="AO150" s="276">
        <f t="shared" si="66"/>
        <v>0.1111111111111111</v>
      </c>
      <c r="AP150" s="298">
        <v>0</v>
      </c>
      <c r="AQ150" s="299">
        <v>0</v>
      </c>
      <c r="AR150" s="273">
        <v>0</v>
      </c>
      <c r="AS150" s="273">
        <v>0</v>
      </c>
      <c r="AT150" s="273">
        <v>0</v>
      </c>
      <c r="AU150" s="273">
        <v>0</v>
      </c>
      <c r="AV150" s="273">
        <v>0</v>
      </c>
      <c r="AW150" s="273">
        <v>0</v>
      </c>
      <c r="AX150" s="273">
        <v>0</v>
      </c>
      <c r="AY150" s="274">
        <f t="shared" si="67"/>
        <v>0</v>
      </c>
      <c r="AZ150" s="276">
        <f t="shared" si="68"/>
        <v>0</v>
      </c>
      <c r="BA150" s="287">
        <v>0</v>
      </c>
      <c r="BB150" s="299">
        <v>1</v>
      </c>
      <c r="BC150" s="300">
        <v>2</v>
      </c>
      <c r="BD150" s="300">
        <v>1</v>
      </c>
      <c r="BE150" s="300">
        <v>1</v>
      </c>
      <c r="BF150" s="300">
        <v>0</v>
      </c>
      <c r="BG150" s="273">
        <v>0</v>
      </c>
      <c r="BH150" s="273">
        <v>0</v>
      </c>
      <c r="BI150" s="273">
        <v>0</v>
      </c>
      <c r="BJ150" s="274">
        <f t="shared" si="69"/>
        <v>5</v>
      </c>
      <c r="BK150" s="275">
        <f t="shared" si="58"/>
        <v>0.625</v>
      </c>
      <c r="BL150" s="298">
        <v>0</v>
      </c>
      <c r="BM150" s="299">
        <v>0</v>
      </c>
      <c r="BN150" s="273">
        <v>0</v>
      </c>
      <c r="BO150" s="273">
        <v>0</v>
      </c>
      <c r="BP150" s="273">
        <v>0</v>
      </c>
      <c r="BQ150" s="273">
        <v>1</v>
      </c>
      <c r="BR150" s="273">
        <v>0</v>
      </c>
      <c r="BS150" s="273">
        <v>0</v>
      </c>
      <c r="BT150" s="273">
        <v>0</v>
      </c>
      <c r="BU150" s="274">
        <f t="shared" si="70"/>
        <v>1</v>
      </c>
      <c r="BV150" s="276">
        <f t="shared" si="71"/>
        <v>0.1111111111111111</v>
      </c>
      <c r="BW150" s="287">
        <v>1</v>
      </c>
      <c r="BX150" s="301">
        <v>1</v>
      </c>
      <c r="BY150" s="278">
        <v>0</v>
      </c>
      <c r="BZ150" s="278">
        <v>2</v>
      </c>
      <c r="CA150" s="278">
        <v>1</v>
      </c>
      <c r="CB150" s="278">
        <v>0</v>
      </c>
      <c r="CC150" s="278">
        <v>0</v>
      </c>
      <c r="CD150" s="278">
        <v>0</v>
      </c>
      <c r="CE150" s="278">
        <v>1</v>
      </c>
      <c r="CF150" s="274">
        <f t="shared" si="72"/>
        <v>6</v>
      </c>
      <c r="CG150" s="276">
        <f t="shared" si="73"/>
        <v>0.66666666666666663</v>
      </c>
      <c r="CH150" s="298">
        <v>0</v>
      </c>
      <c r="CI150" s="299">
        <v>1</v>
      </c>
      <c r="CJ150" s="273">
        <v>0</v>
      </c>
      <c r="CK150" s="273">
        <v>0</v>
      </c>
      <c r="CL150" s="273">
        <v>0</v>
      </c>
      <c r="CM150" s="273">
        <v>0</v>
      </c>
      <c r="CN150" s="273">
        <v>0</v>
      </c>
      <c r="CO150" s="273">
        <v>0</v>
      </c>
      <c r="CP150" s="273">
        <v>0</v>
      </c>
      <c r="CQ150" s="274">
        <f t="shared" si="74"/>
        <v>1</v>
      </c>
      <c r="CR150" s="276">
        <f t="shared" si="75"/>
        <v>0.1111111111111111</v>
      </c>
      <c r="CS150" s="298">
        <v>0</v>
      </c>
      <c r="CT150" s="299">
        <v>0</v>
      </c>
      <c r="CU150" s="273">
        <v>0</v>
      </c>
      <c r="CV150" s="273">
        <v>0</v>
      </c>
      <c r="CW150" s="273">
        <v>0</v>
      </c>
      <c r="CX150" s="273">
        <v>1</v>
      </c>
      <c r="CY150" s="273">
        <v>0</v>
      </c>
      <c r="CZ150" s="273">
        <v>0</v>
      </c>
      <c r="DA150" s="273">
        <v>0</v>
      </c>
      <c r="DB150" s="274">
        <f t="shared" si="76"/>
        <v>1</v>
      </c>
      <c r="DC150" s="275">
        <f t="shared" si="77"/>
        <v>0.1111111111111111</v>
      </c>
      <c r="DD150" s="298">
        <v>0</v>
      </c>
      <c r="DE150" s="299">
        <v>0</v>
      </c>
      <c r="DF150" s="273">
        <v>0</v>
      </c>
      <c r="DG150" s="273">
        <v>0</v>
      </c>
      <c r="DH150" s="273">
        <v>1</v>
      </c>
      <c r="DI150" s="273">
        <v>0</v>
      </c>
      <c r="DJ150" s="273">
        <v>0</v>
      </c>
      <c r="DK150" s="273">
        <v>0</v>
      </c>
      <c r="DL150" s="273">
        <v>0</v>
      </c>
      <c r="DM150" s="274">
        <f t="shared" si="78"/>
        <v>1</v>
      </c>
      <c r="DN150" s="276">
        <f t="shared" si="79"/>
        <v>0.1111111111111111</v>
      </c>
      <c r="DO150" s="298">
        <v>0</v>
      </c>
      <c r="DP150" s="299">
        <v>0</v>
      </c>
      <c r="DQ150" s="273">
        <v>0</v>
      </c>
      <c r="DR150" s="273">
        <v>0</v>
      </c>
      <c r="DS150" s="273">
        <v>0</v>
      </c>
      <c r="DT150" s="273">
        <v>0</v>
      </c>
      <c r="DU150" s="273">
        <v>0</v>
      </c>
      <c r="DV150" s="273">
        <v>0</v>
      </c>
      <c r="DW150" s="273">
        <v>0</v>
      </c>
      <c r="DX150" s="274">
        <f t="shared" si="80"/>
        <v>0</v>
      </c>
      <c r="DY150" s="276">
        <f t="shared" si="81"/>
        <v>0</v>
      </c>
      <c r="DZ150" s="298">
        <v>1</v>
      </c>
      <c r="EA150" s="299">
        <v>1</v>
      </c>
      <c r="EB150" s="273">
        <v>0</v>
      </c>
      <c r="EC150" s="273">
        <v>0</v>
      </c>
      <c r="ED150" s="273">
        <v>0</v>
      </c>
      <c r="EE150" s="273">
        <v>0</v>
      </c>
      <c r="EF150" s="273">
        <v>0</v>
      </c>
      <c r="EG150" s="273">
        <v>0</v>
      </c>
      <c r="EH150" s="273">
        <v>0</v>
      </c>
      <c r="EI150" s="274">
        <f t="shared" si="82"/>
        <v>2</v>
      </c>
      <c r="EJ150" s="275">
        <f t="shared" si="83"/>
        <v>0.22222222222222221</v>
      </c>
      <c r="EK150" s="298">
        <v>0</v>
      </c>
      <c r="EL150" s="299">
        <v>0</v>
      </c>
      <c r="EM150" s="273">
        <v>0</v>
      </c>
      <c r="EN150" s="273">
        <v>0</v>
      </c>
      <c r="EO150" s="273">
        <v>0</v>
      </c>
      <c r="EP150" s="273">
        <v>0</v>
      </c>
      <c r="EQ150" s="273">
        <v>0</v>
      </c>
      <c r="ER150" s="273">
        <v>0</v>
      </c>
      <c r="ES150" s="273">
        <v>0</v>
      </c>
      <c r="ET150" s="274">
        <f t="shared" si="84"/>
        <v>0</v>
      </c>
      <c r="EU150" s="276">
        <f t="shared" si="85"/>
        <v>0</v>
      </c>
    </row>
    <row r="151" spans="1:151" ht="16.5" thickTop="1" thickBot="1" x14ac:dyDescent="0.3">
      <c r="A151" s="279">
        <v>140</v>
      </c>
      <c r="B151" s="280">
        <v>743958</v>
      </c>
      <c r="C151" s="281" t="s">
        <v>370</v>
      </c>
      <c r="D151" s="293" t="s">
        <v>371</v>
      </c>
      <c r="E151" s="294">
        <v>34.5</v>
      </c>
      <c r="F151" s="295">
        <v>69</v>
      </c>
      <c r="G151" s="268">
        <v>3</v>
      </c>
      <c r="H151" s="269">
        <v>3</v>
      </c>
      <c r="I151" s="269">
        <v>1</v>
      </c>
      <c r="J151" s="269">
        <v>1</v>
      </c>
      <c r="K151" s="268">
        <v>2</v>
      </c>
      <c r="L151" s="269">
        <v>1</v>
      </c>
      <c r="M151" s="269">
        <v>0</v>
      </c>
      <c r="N151" s="269">
        <v>1</v>
      </c>
      <c r="O151" s="269">
        <v>3</v>
      </c>
      <c r="P151" s="269">
        <f t="shared" si="59"/>
        <v>15</v>
      </c>
      <c r="Q151" s="270">
        <f t="shared" si="62"/>
        <v>10</v>
      </c>
      <c r="R151" s="270">
        <f t="shared" si="60"/>
        <v>5</v>
      </c>
      <c r="S151" s="271">
        <f t="shared" si="61"/>
        <v>1.6666666666666667</v>
      </c>
      <c r="T151" s="296">
        <v>0</v>
      </c>
      <c r="U151" s="297">
        <v>0</v>
      </c>
      <c r="V151" s="273">
        <v>0</v>
      </c>
      <c r="W151" s="273">
        <v>0</v>
      </c>
      <c r="X151" s="273">
        <v>1</v>
      </c>
      <c r="Y151" s="273">
        <v>0</v>
      </c>
      <c r="Z151" s="273">
        <v>0</v>
      </c>
      <c r="AA151" s="273">
        <v>1</v>
      </c>
      <c r="AB151" s="273">
        <v>1</v>
      </c>
      <c r="AC151" s="274">
        <f t="shared" si="63"/>
        <v>3</v>
      </c>
      <c r="AD151" s="275">
        <f t="shared" si="64"/>
        <v>0.33333333333333331</v>
      </c>
      <c r="AE151" s="298">
        <v>0</v>
      </c>
      <c r="AF151" s="299">
        <v>0</v>
      </c>
      <c r="AG151" s="273">
        <v>0</v>
      </c>
      <c r="AH151" s="273">
        <v>0</v>
      </c>
      <c r="AI151" s="273">
        <v>0</v>
      </c>
      <c r="AJ151" s="273">
        <v>0</v>
      </c>
      <c r="AK151" s="273">
        <v>0</v>
      </c>
      <c r="AL151" s="273">
        <v>0</v>
      </c>
      <c r="AM151" s="273">
        <v>0</v>
      </c>
      <c r="AN151" s="274">
        <f t="shared" si="65"/>
        <v>0</v>
      </c>
      <c r="AO151" s="276">
        <f t="shared" si="66"/>
        <v>0</v>
      </c>
      <c r="AP151" s="298">
        <v>0</v>
      </c>
      <c r="AQ151" s="299">
        <v>0</v>
      </c>
      <c r="AR151" s="273">
        <v>0</v>
      </c>
      <c r="AS151" s="273">
        <v>0</v>
      </c>
      <c r="AT151" s="273">
        <v>0</v>
      </c>
      <c r="AU151" s="273">
        <v>0</v>
      </c>
      <c r="AV151" s="273">
        <v>0</v>
      </c>
      <c r="AW151" s="273">
        <v>0</v>
      </c>
      <c r="AX151" s="273">
        <v>0</v>
      </c>
      <c r="AY151" s="274">
        <f t="shared" si="67"/>
        <v>0</v>
      </c>
      <c r="AZ151" s="276">
        <f t="shared" si="68"/>
        <v>0</v>
      </c>
      <c r="BA151" s="287">
        <v>2</v>
      </c>
      <c r="BB151" s="299">
        <v>0</v>
      </c>
      <c r="BC151" s="300">
        <v>1</v>
      </c>
      <c r="BD151" s="300">
        <v>0</v>
      </c>
      <c r="BE151" s="300">
        <v>0</v>
      </c>
      <c r="BF151" s="300">
        <v>0</v>
      </c>
      <c r="BG151" s="273">
        <v>0</v>
      </c>
      <c r="BH151" s="273">
        <v>0</v>
      </c>
      <c r="BI151" s="273">
        <v>0</v>
      </c>
      <c r="BJ151" s="274">
        <f t="shared" si="69"/>
        <v>3</v>
      </c>
      <c r="BK151" s="275">
        <f t="shared" si="58"/>
        <v>0.375</v>
      </c>
      <c r="BL151" s="298">
        <v>1</v>
      </c>
      <c r="BM151" s="299">
        <v>0</v>
      </c>
      <c r="BN151" s="273">
        <v>0</v>
      </c>
      <c r="BO151" s="273">
        <v>0</v>
      </c>
      <c r="BP151" s="273">
        <v>0</v>
      </c>
      <c r="BQ151" s="273">
        <v>1</v>
      </c>
      <c r="BR151" s="273">
        <v>0</v>
      </c>
      <c r="BS151" s="273">
        <v>0</v>
      </c>
      <c r="BT151" s="273">
        <v>1</v>
      </c>
      <c r="BU151" s="274">
        <f t="shared" si="70"/>
        <v>2</v>
      </c>
      <c r="BV151" s="276">
        <f t="shared" si="71"/>
        <v>0.33333333333333331</v>
      </c>
      <c r="BW151" s="287">
        <v>0</v>
      </c>
      <c r="BX151" s="301">
        <v>3</v>
      </c>
      <c r="BY151" s="278">
        <v>0</v>
      </c>
      <c r="BZ151" s="278">
        <v>0</v>
      </c>
      <c r="CA151" s="278">
        <v>0</v>
      </c>
      <c r="CB151" s="278">
        <v>0</v>
      </c>
      <c r="CC151" s="278">
        <v>0</v>
      </c>
      <c r="CD151" s="278">
        <v>0</v>
      </c>
      <c r="CE151" s="278">
        <v>1</v>
      </c>
      <c r="CF151" s="274">
        <f t="shared" si="72"/>
        <v>4</v>
      </c>
      <c r="CG151" s="276">
        <f t="shared" si="73"/>
        <v>0.44444444444444442</v>
      </c>
      <c r="CH151" s="298">
        <v>0</v>
      </c>
      <c r="CI151" s="299">
        <v>0</v>
      </c>
      <c r="CJ151" s="273">
        <v>0</v>
      </c>
      <c r="CK151" s="273">
        <v>0</v>
      </c>
      <c r="CL151" s="273">
        <v>0</v>
      </c>
      <c r="CM151" s="273">
        <v>0</v>
      </c>
      <c r="CN151" s="273">
        <v>0</v>
      </c>
      <c r="CO151" s="273">
        <v>0</v>
      </c>
      <c r="CP151" s="273">
        <v>0</v>
      </c>
      <c r="CQ151" s="274">
        <f t="shared" si="74"/>
        <v>0</v>
      </c>
      <c r="CR151" s="276">
        <f t="shared" si="75"/>
        <v>0</v>
      </c>
      <c r="CS151" s="298">
        <v>0</v>
      </c>
      <c r="CT151" s="299">
        <v>0</v>
      </c>
      <c r="CU151" s="273">
        <v>0</v>
      </c>
      <c r="CV151" s="273">
        <v>0</v>
      </c>
      <c r="CW151" s="273">
        <v>1</v>
      </c>
      <c r="CX151" s="273">
        <v>0</v>
      </c>
      <c r="CY151" s="273">
        <v>0</v>
      </c>
      <c r="CZ151" s="273">
        <v>0</v>
      </c>
      <c r="DA151" s="273">
        <v>0</v>
      </c>
      <c r="DB151" s="274">
        <f t="shared" si="76"/>
        <v>1</v>
      </c>
      <c r="DC151" s="275">
        <f t="shared" si="77"/>
        <v>0.1111111111111111</v>
      </c>
      <c r="DD151" s="298">
        <v>0</v>
      </c>
      <c r="DE151" s="299">
        <v>0</v>
      </c>
      <c r="DF151" s="273">
        <v>0</v>
      </c>
      <c r="DG151" s="273">
        <v>0</v>
      </c>
      <c r="DH151" s="273">
        <v>0</v>
      </c>
      <c r="DI151" s="273">
        <v>0</v>
      </c>
      <c r="DJ151" s="273">
        <v>0</v>
      </c>
      <c r="DK151" s="273">
        <v>0</v>
      </c>
      <c r="DL151" s="273">
        <v>0</v>
      </c>
      <c r="DM151" s="274">
        <f t="shared" si="78"/>
        <v>0</v>
      </c>
      <c r="DN151" s="276">
        <f t="shared" si="79"/>
        <v>0</v>
      </c>
      <c r="DO151" s="298">
        <v>0</v>
      </c>
      <c r="DP151" s="299">
        <v>0</v>
      </c>
      <c r="DQ151" s="273">
        <v>0</v>
      </c>
      <c r="DR151" s="273">
        <v>1</v>
      </c>
      <c r="DS151" s="273">
        <v>0</v>
      </c>
      <c r="DT151" s="273">
        <v>0</v>
      </c>
      <c r="DU151" s="273">
        <v>0</v>
      </c>
      <c r="DV151" s="273">
        <v>0</v>
      </c>
      <c r="DW151" s="273">
        <v>0</v>
      </c>
      <c r="DX151" s="274">
        <f t="shared" si="80"/>
        <v>1</v>
      </c>
      <c r="DY151" s="276">
        <f t="shared" si="81"/>
        <v>0.1111111111111111</v>
      </c>
      <c r="DZ151" s="298">
        <v>0</v>
      </c>
      <c r="EA151" s="299">
        <v>0</v>
      </c>
      <c r="EB151" s="273">
        <v>0</v>
      </c>
      <c r="EC151" s="273">
        <v>0</v>
      </c>
      <c r="ED151" s="273">
        <v>0</v>
      </c>
      <c r="EE151" s="273">
        <v>0</v>
      </c>
      <c r="EF151" s="273">
        <v>0</v>
      </c>
      <c r="EG151" s="273">
        <v>0</v>
      </c>
      <c r="EH151" s="273">
        <v>0</v>
      </c>
      <c r="EI151" s="274">
        <f t="shared" si="82"/>
        <v>0</v>
      </c>
      <c r="EJ151" s="275">
        <f t="shared" si="83"/>
        <v>0</v>
      </c>
      <c r="EK151" s="298">
        <v>0</v>
      </c>
      <c r="EL151" s="299">
        <v>0</v>
      </c>
      <c r="EM151" s="273">
        <v>0</v>
      </c>
      <c r="EN151" s="273">
        <v>0</v>
      </c>
      <c r="EO151" s="273">
        <v>0</v>
      </c>
      <c r="EP151" s="273">
        <v>0</v>
      </c>
      <c r="EQ151" s="273">
        <v>0</v>
      </c>
      <c r="ER151" s="273">
        <v>0</v>
      </c>
      <c r="ES151" s="273">
        <v>0</v>
      </c>
      <c r="ET151" s="274">
        <f t="shared" si="84"/>
        <v>0</v>
      </c>
      <c r="EU151" s="276">
        <f t="shared" si="85"/>
        <v>0</v>
      </c>
    </row>
    <row r="152" spans="1:151" ht="16.5" thickTop="1" thickBot="1" x14ac:dyDescent="0.3">
      <c r="A152" s="279">
        <v>141</v>
      </c>
      <c r="B152" s="280">
        <v>743960</v>
      </c>
      <c r="C152" s="281" t="s">
        <v>372</v>
      </c>
      <c r="D152" s="293" t="s">
        <v>373</v>
      </c>
      <c r="E152" s="294">
        <v>34.5</v>
      </c>
      <c r="F152" s="295">
        <v>69</v>
      </c>
      <c r="G152" s="268">
        <v>4</v>
      </c>
      <c r="H152" s="269">
        <v>0</v>
      </c>
      <c r="I152" s="269">
        <v>3</v>
      </c>
      <c r="J152" s="269">
        <v>2</v>
      </c>
      <c r="K152" s="268">
        <v>2</v>
      </c>
      <c r="L152" s="269">
        <v>3</v>
      </c>
      <c r="M152" s="269">
        <v>3</v>
      </c>
      <c r="N152" s="269">
        <v>2</v>
      </c>
      <c r="O152" s="269">
        <v>4</v>
      </c>
      <c r="P152" s="269">
        <f t="shared" si="59"/>
        <v>23</v>
      </c>
      <c r="Q152" s="270">
        <f t="shared" si="62"/>
        <v>11</v>
      </c>
      <c r="R152" s="270">
        <f t="shared" si="60"/>
        <v>12</v>
      </c>
      <c r="S152" s="271">
        <f t="shared" si="61"/>
        <v>2.5555555555555554</v>
      </c>
      <c r="T152" s="296">
        <v>1</v>
      </c>
      <c r="U152" s="297">
        <v>0</v>
      </c>
      <c r="V152" s="273">
        <v>0</v>
      </c>
      <c r="W152" s="273">
        <v>0</v>
      </c>
      <c r="X152" s="273">
        <v>0</v>
      </c>
      <c r="Y152" s="273">
        <v>0</v>
      </c>
      <c r="Z152" s="273">
        <v>0</v>
      </c>
      <c r="AA152" s="273">
        <v>1</v>
      </c>
      <c r="AB152" s="273">
        <v>1</v>
      </c>
      <c r="AC152" s="274">
        <f t="shared" si="63"/>
        <v>3</v>
      </c>
      <c r="AD152" s="275">
        <f t="shared" si="64"/>
        <v>0.33333333333333331</v>
      </c>
      <c r="AE152" s="298">
        <v>0</v>
      </c>
      <c r="AF152" s="299">
        <v>0</v>
      </c>
      <c r="AG152" s="273">
        <v>0</v>
      </c>
      <c r="AH152" s="273">
        <v>0</v>
      </c>
      <c r="AI152" s="273">
        <v>0</v>
      </c>
      <c r="AJ152" s="273">
        <v>1</v>
      </c>
      <c r="AK152" s="273">
        <v>0</v>
      </c>
      <c r="AL152" s="273">
        <v>0</v>
      </c>
      <c r="AM152" s="273">
        <v>0</v>
      </c>
      <c r="AN152" s="274">
        <f t="shared" si="65"/>
        <v>1</v>
      </c>
      <c r="AO152" s="276">
        <f t="shared" si="66"/>
        <v>0.1111111111111111</v>
      </c>
      <c r="AP152" s="298">
        <v>0</v>
      </c>
      <c r="AQ152" s="299">
        <v>0</v>
      </c>
      <c r="AR152" s="273">
        <v>0</v>
      </c>
      <c r="AS152" s="273">
        <v>0</v>
      </c>
      <c r="AT152" s="273">
        <v>0</v>
      </c>
      <c r="AU152" s="273">
        <v>0</v>
      </c>
      <c r="AV152" s="273">
        <v>0</v>
      </c>
      <c r="AW152" s="273">
        <v>0</v>
      </c>
      <c r="AX152" s="273">
        <v>0</v>
      </c>
      <c r="AY152" s="274">
        <f t="shared" si="67"/>
        <v>0</v>
      </c>
      <c r="AZ152" s="276">
        <f t="shared" si="68"/>
        <v>0</v>
      </c>
      <c r="BA152" s="287">
        <v>0</v>
      </c>
      <c r="BB152" s="299">
        <v>0</v>
      </c>
      <c r="BC152" s="300">
        <v>0</v>
      </c>
      <c r="BD152" s="300">
        <v>0</v>
      </c>
      <c r="BE152" s="300">
        <v>0</v>
      </c>
      <c r="BF152" s="300">
        <v>0</v>
      </c>
      <c r="BG152" s="273">
        <v>0</v>
      </c>
      <c r="BH152" s="273">
        <v>0</v>
      </c>
      <c r="BI152" s="273">
        <v>0</v>
      </c>
      <c r="BJ152" s="274">
        <f t="shared" si="69"/>
        <v>0</v>
      </c>
      <c r="BK152" s="275">
        <f t="shared" si="58"/>
        <v>0</v>
      </c>
      <c r="BL152" s="298">
        <v>1</v>
      </c>
      <c r="BM152" s="299">
        <v>0</v>
      </c>
      <c r="BN152" s="273">
        <v>0</v>
      </c>
      <c r="BO152" s="273">
        <v>0</v>
      </c>
      <c r="BP152" s="273">
        <v>0</v>
      </c>
      <c r="BQ152" s="273">
        <v>0</v>
      </c>
      <c r="BR152" s="273">
        <v>0</v>
      </c>
      <c r="BS152" s="273">
        <v>0</v>
      </c>
      <c r="BT152" s="273">
        <v>0</v>
      </c>
      <c r="BU152" s="274">
        <f t="shared" si="70"/>
        <v>0</v>
      </c>
      <c r="BV152" s="276">
        <f t="shared" si="71"/>
        <v>0.1111111111111111</v>
      </c>
      <c r="BW152" s="287">
        <v>0</v>
      </c>
      <c r="BX152" s="301">
        <v>0</v>
      </c>
      <c r="BY152" s="278">
        <v>1</v>
      </c>
      <c r="BZ152" s="278">
        <v>1</v>
      </c>
      <c r="CA152" s="278">
        <v>0</v>
      </c>
      <c r="CB152" s="278">
        <v>1</v>
      </c>
      <c r="CC152" s="278">
        <v>1</v>
      </c>
      <c r="CD152" s="278">
        <v>0</v>
      </c>
      <c r="CE152" s="278">
        <v>2</v>
      </c>
      <c r="CF152" s="274">
        <f t="shared" si="72"/>
        <v>6</v>
      </c>
      <c r="CG152" s="276">
        <f t="shared" si="73"/>
        <v>0.66666666666666663</v>
      </c>
      <c r="CH152" s="298">
        <v>0</v>
      </c>
      <c r="CI152" s="299">
        <v>0</v>
      </c>
      <c r="CJ152" s="273">
        <v>0</v>
      </c>
      <c r="CK152" s="273">
        <v>0</v>
      </c>
      <c r="CL152" s="273">
        <v>0</v>
      </c>
      <c r="CM152" s="273">
        <v>0</v>
      </c>
      <c r="CN152" s="273">
        <v>1</v>
      </c>
      <c r="CO152" s="273">
        <v>0</v>
      </c>
      <c r="CP152" s="273">
        <v>0</v>
      </c>
      <c r="CQ152" s="274">
        <f t="shared" si="74"/>
        <v>1</v>
      </c>
      <c r="CR152" s="276">
        <f t="shared" si="75"/>
        <v>0.1111111111111111</v>
      </c>
      <c r="CS152" s="298">
        <v>0</v>
      </c>
      <c r="CT152" s="299">
        <v>0</v>
      </c>
      <c r="CU152" s="273">
        <v>1</v>
      </c>
      <c r="CV152" s="273">
        <v>0</v>
      </c>
      <c r="CW152" s="273">
        <v>0</v>
      </c>
      <c r="CX152" s="273">
        <v>1</v>
      </c>
      <c r="CY152" s="273">
        <v>1</v>
      </c>
      <c r="CZ152" s="273">
        <v>0</v>
      </c>
      <c r="DA152" s="273">
        <v>0</v>
      </c>
      <c r="DB152" s="274">
        <f t="shared" si="76"/>
        <v>3</v>
      </c>
      <c r="DC152" s="275">
        <f t="shared" si="77"/>
        <v>0.33333333333333331</v>
      </c>
      <c r="DD152" s="298">
        <v>1</v>
      </c>
      <c r="DE152" s="299">
        <v>0</v>
      </c>
      <c r="DF152" s="273">
        <v>0</v>
      </c>
      <c r="DG152" s="273">
        <v>0</v>
      </c>
      <c r="DH152" s="273">
        <v>0</v>
      </c>
      <c r="DI152" s="273">
        <v>0</v>
      </c>
      <c r="DJ152" s="273">
        <v>0</v>
      </c>
      <c r="DK152" s="273">
        <v>0</v>
      </c>
      <c r="DL152" s="273">
        <v>0</v>
      </c>
      <c r="DM152" s="274">
        <f t="shared" si="78"/>
        <v>1</v>
      </c>
      <c r="DN152" s="276">
        <f t="shared" si="79"/>
        <v>0.1111111111111111</v>
      </c>
      <c r="DO152" s="298">
        <v>0</v>
      </c>
      <c r="DP152" s="299">
        <v>0</v>
      </c>
      <c r="DQ152" s="273">
        <v>0</v>
      </c>
      <c r="DR152" s="273">
        <v>0</v>
      </c>
      <c r="DS152" s="273">
        <v>0</v>
      </c>
      <c r="DT152" s="273">
        <v>0</v>
      </c>
      <c r="DU152" s="273">
        <v>0</v>
      </c>
      <c r="DV152" s="273">
        <v>0</v>
      </c>
      <c r="DW152" s="273">
        <v>0</v>
      </c>
      <c r="DX152" s="274">
        <f t="shared" si="80"/>
        <v>0</v>
      </c>
      <c r="DY152" s="276">
        <f t="shared" si="81"/>
        <v>0</v>
      </c>
      <c r="DZ152" s="298">
        <v>1</v>
      </c>
      <c r="EA152" s="299">
        <v>0</v>
      </c>
      <c r="EB152" s="273">
        <v>1</v>
      </c>
      <c r="EC152" s="273">
        <v>0</v>
      </c>
      <c r="ED152" s="273">
        <v>2</v>
      </c>
      <c r="EE152" s="273">
        <v>0</v>
      </c>
      <c r="EF152" s="273">
        <v>0</v>
      </c>
      <c r="EG152" s="273">
        <v>0</v>
      </c>
      <c r="EH152" s="273">
        <v>1</v>
      </c>
      <c r="EI152" s="274">
        <f t="shared" si="82"/>
        <v>5</v>
      </c>
      <c r="EJ152" s="275">
        <f t="shared" si="83"/>
        <v>0.55555555555555558</v>
      </c>
      <c r="EK152" s="298">
        <v>0</v>
      </c>
      <c r="EL152" s="299">
        <v>0</v>
      </c>
      <c r="EM152" s="273">
        <v>0</v>
      </c>
      <c r="EN152" s="273">
        <v>1</v>
      </c>
      <c r="EO152" s="273">
        <v>0</v>
      </c>
      <c r="EP152" s="273">
        <v>0</v>
      </c>
      <c r="EQ152" s="273">
        <v>0</v>
      </c>
      <c r="ER152" s="273">
        <v>1</v>
      </c>
      <c r="ES152" s="273">
        <v>0</v>
      </c>
      <c r="ET152" s="274">
        <f t="shared" si="84"/>
        <v>2</v>
      </c>
      <c r="EU152" s="276">
        <f t="shared" si="85"/>
        <v>0.22222222222222221</v>
      </c>
    </row>
    <row r="153" spans="1:151" ht="16.5" thickTop="1" thickBot="1" x14ac:dyDescent="0.3">
      <c r="A153" s="279">
        <v>142</v>
      </c>
      <c r="B153" s="280">
        <v>743961</v>
      </c>
      <c r="C153" s="281" t="s">
        <v>374</v>
      </c>
      <c r="D153" s="293" t="s">
        <v>375</v>
      </c>
      <c r="E153" s="294">
        <v>34.5</v>
      </c>
      <c r="F153" s="295">
        <v>69</v>
      </c>
      <c r="G153" s="268">
        <v>1</v>
      </c>
      <c r="H153" s="269">
        <v>0</v>
      </c>
      <c r="I153" s="269">
        <v>1</v>
      </c>
      <c r="J153" s="269">
        <v>1</v>
      </c>
      <c r="K153" s="268">
        <v>0</v>
      </c>
      <c r="L153" s="269">
        <v>3</v>
      </c>
      <c r="M153" s="269">
        <v>1</v>
      </c>
      <c r="N153" s="269">
        <v>1</v>
      </c>
      <c r="O153" s="269">
        <v>0</v>
      </c>
      <c r="P153" s="269">
        <f t="shared" si="59"/>
        <v>8</v>
      </c>
      <c r="Q153" s="270">
        <f t="shared" si="62"/>
        <v>3</v>
      </c>
      <c r="R153" s="270">
        <f t="shared" si="60"/>
        <v>5</v>
      </c>
      <c r="S153" s="271">
        <f t="shared" si="61"/>
        <v>0.88888888888888884</v>
      </c>
      <c r="T153" s="296">
        <v>0</v>
      </c>
      <c r="U153" s="297">
        <v>0</v>
      </c>
      <c r="V153" s="273">
        <v>0</v>
      </c>
      <c r="W153" s="273">
        <v>0</v>
      </c>
      <c r="X153" s="273">
        <v>0</v>
      </c>
      <c r="Y153" s="273">
        <v>0</v>
      </c>
      <c r="Z153" s="273">
        <v>0</v>
      </c>
      <c r="AA153" s="273">
        <v>0</v>
      </c>
      <c r="AB153" s="273">
        <v>0</v>
      </c>
      <c r="AC153" s="274">
        <f t="shared" si="63"/>
        <v>0</v>
      </c>
      <c r="AD153" s="275">
        <f t="shared" si="64"/>
        <v>0</v>
      </c>
      <c r="AE153" s="298">
        <v>0</v>
      </c>
      <c r="AF153" s="299">
        <v>0</v>
      </c>
      <c r="AG153" s="273">
        <v>0</v>
      </c>
      <c r="AH153" s="273">
        <v>0</v>
      </c>
      <c r="AI153" s="273">
        <v>0</v>
      </c>
      <c r="AJ153" s="273">
        <v>0</v>
      </c>
      <c r="AK153" s="273">
        <v>0</v>
      </c>
      <c r="AL153" s="273">
        <v>0</v>
      </c>
      <c r="AM153" s="273">
        <v>0</v>
      </c>
      <c r="AN153" s="274">
        <f t="shared" si="65"/>
        <v>0</v>
      </c>
      <c r="AO153" s="276">
        <f t="shared" si="66"/>
        <v>0</v>
      </c>
      <c r="AP153" s="298">
        <v>0</v>
      </c>
      <c r="AQ153" s="299">
        <v>0</v>
      </c>
      <c r="AR153" s="273">
        <v>0</v>
      </c>
      <c r="AS153" s="273">
        <v>0</v>
      </c>
      <c r="AT153" s="273">
        <v>0</v>
      </c>
      <c r="AU153" s="273">
        <v>1</v>
      </c>
      <c r="AV153" s="273">
        <v>0</v>
      </c>
      <c r="AW153" s="273">
        <v>0</v>
      </c>
      <c r="AX153" s="273">
        <v>0</v>
      </c>
      <c r="AY153" s="274">
        <f t="shared" si="67"/>
        <v>1</v>
      </c>
      <c r="AZ153" s="276">
        <f t="shared" si="68"/>
        <v>0.1111111111111111</v>
      </c>
      <c r="BA153" s="287">
        <v>0</v>
      </c>
      <c r="BB153" s="299">
        <v>0</v>
      </c>
      <c r="BC153" s="300">
        <v>0</v>
      </c>
      <c r="BD153" s="300">
        <v>0</v>
      </c>
      <c r="BE153" s="300">
        <v>0</v>
      </c>
      <c r="BF153" s="300">
        <v>1</v>
      </c>
      <c r="BG153" s="273">
        <v>1</v>
      </c>
      <c r="BH153" s="273">
        <v>0</v>
      </c>
      <c r="BI153" s="273">
        <v>0</v>
      </c>
      <c r="BJ153" s="274">
        <f t="shared" si="69"/>
        <v>2</v>
      </c>
      <c r="BK153" s="275">
        <f t="shared" si="58"/>
        <v>0.25</v>
      </c>
      <c r="BL153" s="298">
        <v>0</v>
      </c>
      <c r="BM153" s="299">
        <v>0</v>
      </c>
      <c r="BN153" s="273">
        <v>1</v>
      </c>
      <c r="BO153" s="273">
        <v>0</v>
      </c>
      <c r="BP153" s="273">
        <v>0</v>
      </c>
      <c r="BQ153" s="273">
        <v>0</v>
      </c>
      <c r="BR153" s="273">
        <v>0</v>
      </c>
      <c r="BS153" s="273">
        <v>0</v>
      </c>
      <c r="BT153" s="273">
        <v>0</v>
      </c>
      <c r="BU153" s="274">
        <f t="shared" si="70"/>
        <v>1</v>
      </c>
      <c r="BV153" s="276">
        <f t="shared" si="71"/>
        <v>0.1111111111111111</v>
      </c>
      <c r="BW153" s="287">
        <v>1</v>
      </c>
      <c r="BX153" s="301">
        <v>0</v>
      </c>
      <c r="BY153" s="278">
        <v>0</v>
      </c>
      <c r="BZ153" s="278">
        <v>0</v>
      </c>
      <c r="CA153" s="278">
        <v>0</v>
      </c>
      <c r="CB153" s="278">
        <v>0</v>
      </c>
      <c r="CC153" s="278">
        <v>0</v>
      </c>
      <c r="CD153" s="278">
        <v>0</v>
      </c>
      <c r="CE153" s="278">
        <v>0</v>
      </c>
      <c r="CF153" s="274">
        <f t="shared" si="72"/>
        <v>1</v>
      </c>
      <c r="CG153" s="276">
        <f t="shared" si="73"/>
        <v>0.1111111111111111</v>
      </c>
      <c r="CH153" s="298">
        <v>0</v>
      </c>
      <c r="CI153" s="299">
        <v>0</v>
      </c>
      <c r="CJ153" s="273">
        <v>0</v>
      </c>
      <c r="CK153" s="273">
        <v>0</v>
      </c>
      <c r="CL153" s="273">
        <v>0</v>
      </c>
      <c r="CM153" s="273">
        <v>0</v>
      </c>
      <c r="CN153" s="273">
        <v>0</v>
      </c>
      <c r="CO153" s="273">
        <v>0</v>
      </c>
      <c r="CP153" s="273">
        <v>0</v>
      </c>
      <c r="CQ153" s="274">
        <f t="shared" si="74"/>
        <v>0</v>
      </c>
      <c r="CR153" s="276">
        <f t="shared" si="75"/>
        <v>0</v>
      </c>
      <c r="CS153" s="298">
        <v>0</v>
      </c>
      <c r="CT153" s="299">
        <v>0</v>
      </c>
      <c r="CU153" s="273">
        <v>0</v>
      </c>
      <c r="CV153" s="273">
        <v>0</v>
      </c>
      <c r="CW153" s="273">
        <v>0</v>
      </c>
      <c r="CX153" s="273">
        <v>0</v>
      </c>
      <c r="CY153" s="273">
        <v>0</v>
      </c>
      <c r="CZ153" s="273">
        <v>0</v>
      </c>
      <c r="DA153" s="273">
        <v>0</v>
      </c>
      <c r="DB153" s="274">
        <f t="shared" si="76"/>
        <v>0</v>
      </c>
      <c r="DC153" s="275">
        <f t="shared" si="77"/>
        <v>0</v>
      </c>
      <c r="DD153" s="298">
        <v>0</v>
      </c>
      <c r="DE153" s="299">
        <v>0</v>
      </c>
      <c r="DF153" s="273">
        <v>0</v>
      </c>
      <c r="DG153" s="273">
        <v>1</v>
      </c>
      <c r="DH153" s="273">
        <v>0</v>
      </c>
      <c r="DI153" s="273">
        <v>0</v>
      </c>
      <c r="DJ153" s="273">
        <v>0</v>
      </c>
      <c r="DK153" s="273">
        <v>1</v>
      </c>
      <c r="DL153" s="273">
        <v>0</v>
      </c>
      <c r="DM153" s="274">
        <f t="shared" si="78"/>
        <v>2</v>
      </c>
      <c r="DN153" s="276">
        <f t="shared" si="79"/>
        <v>0.22222222222222221</v>
      </c>
      <c r="DO153" s="298">
        <v>0</v>
      </c>
      <c r="DP153" s="299">
        <v>0</v>
      </c>
      <c r="DQ153" s="273">
        <v>0</v>
      </c>
      <c r="DR153" s="273">
        <v>0</v>
      </c>
      <c r="DS153" s="273">
        <v>0</v>
      </c>
      <c r="DT153" s="273">
        <v>0</v>
      </c>
      <c r="DU153" s="273">
        <v>0</v>
      </c>
      <c r="DV153" s="273">
        <v>0</v>
      </c>
      <c r="DW153" s="273">
        <v>0</v>
      </c>
      <c r="DX153" s="274">
        <f t="shared" si="80"/>
        <v>0</v>
      </c>
      <c r="DY153" s="276">
        <f t="shared" si="81"/>
        <v>0</v>
      </c>
      <c r="DZ153" s="298">
        <v>0</v>
      </c>
      <c r="EA153" s="299">
        <v>0</v>
      </c>
      <c r="EB153" s="273">
        <v>0</v>
      </c>
      <c r="EC153" s="273">
        <v>0</v>
      </c>
      <c r="ED153" s="273">
        <v>0</v>
      </c>
      <c r="EE153" s="273">
        <v>1</v>
      </c>
      <c r="EF153" s="273">
        <v>0</v>
      </c>
      <c r="EG153" s="273">
        <v>0</v>
      </c>
      <c r="EH153" s="273">
        <v>0</v>
      </c>
      <c r="EI153" s="274">
        <f t="shared" si="82"/>
        <v>1</v>
      </c>
      <c r="EJ153" s="275">
        <f t="shared" si="83"/>
        <v>0.1111111111111111</v>
      </c>
      <c r="EK153" s="298">
        <v>0</v>
      </c>
      <c r="EL153" s="299">
        <v>0</v>
      </c>
      <c r="EM153" s="273">
        <v>0</v>
      </c>
      <c r="EN153" s="273">
        <v>0</v>
      </c>
      <c r="EO153" s="273">
        <v>0</v>
      </c>
      <c r="EP153" s="273">
        <v>0</v>
      </c>
      <c r="EQ153" s="273">
        <v>0</v>
      </c>
      <c r="ER153" s="273">
        <v>0</v>
      </c>
      <c r="ES153" s="273">
        <v>0</v>
      </c>
      <c r="ET153" s="274">
        <f t="shared" si="84"/>
        <v>0</v>
      </c>
      <c r="EU153" s="276">
        <f t="shared" si="85"/>
        <v>0</v>
      </c>
    </row>
    <row r="154" spans="1:151" ht="16.5" thickTop="1" thickBot="1" x14ac:dyDescent="0.3">
      <c r="A154" s="279">
        <v>143</v>
      </c>
      <c r="B154" s="280">
        <v>743963</v>
      </c>
      <c r="C154" s="281" t="s">
        <v>376</v>
      </c>
      <c r="D154" s="293" t="s">
        <v>377</v>
      </c>
      <c r="E154" s="294">
        <v>34.5</v>
      </c>
      <c r="F154" s="295">
        <v>69</v>
      </c>
      <c r="G154" s="268">
        <v>1</v>
      </c>
      <c r="H154" s="269">
        <v>1</v>
      </c>
      <c r="I154" s="269">
        <v>1</v>
      </c>
      <c r="J154" s="269">
        <v>0</v>
      </c>
      <c r="K154" s="268">
        <v>2</v>
      </c>
      <c r="L154" s="269">
        <v>0</v>
      </c>
      <c r="M154" s="269">
        <v>0</v>
      </c>
      <c r="N154" s="269">
        <v>1</v>
      </c>
      <c r="O154" s="269">
        <v>3</v>
      </c>
      <c r="P154" s="269">
        <f t="shared" si="59"/>
        <v>9</v>
      </c>
      <c r="Q154" s="270">
        <f t="shared" si="62"/>
        <v>5</v>
      </c>
      <c r="R154" s="270">
        <f t="shared" si="60"/>
        <v>4</v>
      </c>
      <c r="S154" s="271">
        <f t="shared" si="61"/>
        <v>1</v>
      </c>
      <c r="T154" s="296">
        <v>0</v>
      </c>
      <c r="U154" s="297">
        <v>0</v>
      </c>
      <c r="V154" s="273">
        <v>0</v>
      </c>
      <c r="W154" s="273">
        <v>0</v>
      </c>
      <c r="X154" s="273">
        <v>0</v>
      </c>
      <c r="Y154" s="273">
        <v>0</v>
      </c>
      <c r="Z154" s="273">
        <v>0</v>
      </c>
      <c r="AA154" s="273">
        <v>0</v>
      </c>
      <c r="AB154" s="273">
        <v>0</v>
      </c>
      <c r="AC154" s="274">
        <f t="shared" si="63"/>
        <v>0</v>
      </c>
      <c r="AD154" s="275">
        <f t="shared" si="64"/>
        <v>0</v>
      </c>
      <c r="AE154" s="298">
        <v>0</v>
      </c>
      <c r="AF154" s="299">
        <v>0</v>
      </c>
      <c r="AG154" s="273">
        <v>0</v>
      </c>
      <c r="AH154" s="273">
        <v>0</v>
      </c>
      <c r="AI154" s="273">
        <v>0</v>
      </c>
      <c r="AJ154" s="273">
        <v>0</v>
      </c>
      <c r="AK154" s="273">
        <v>0</v>
      </c>
      <c r="AL154" s="273">
        <v>0</v>
      </c>
      <c r="AM154" s="273">
        <v>0</v>
      </c>
      <c r="AN154" s="274">
        <f t="shared" si="65"/>
        <v>0</v>
      </c>
      <c r="AO154" s="276">
        <f t="shared" si="66"/>
        <v>0</v>
      </c>
      <c r="AP154" s="298">
        <v>0</v>
      </c>
      <c r="AQ154" s="299">
        <v>0</v>
      </c>
      <c r="AR154" s="273">
        <v>0</v>
      </c>
      <c r="AS154" s="273">
        <v>0</v>
      </c>
      <c r="AT154" s="273">
        <v>1</v>
      </c>
      <c r="AU154" s="273">
        <v>0</v>
      </c>
      <c r="AV154" s="273">
        <v>0</v>
      </c>
      <c r="AW154" s="273">
        <v>0</v>
      </c>
      <c r="AX154" s="273">
        <v>0</v>
      </c>
      <c r="AY154" s="274">
        <f t="shared" si="67"/>
        <v>1</v>
      </c>
      <c r="AZ154" s="276">
        <f t="shared" si="68"/>
        <v>0.1111111111111111</v>
      </c>
      <c r="BA154" s="287">
        <v>0</v>
      </c>
      <c r="BB154" s="299">
        <v>1</v>
      </c>
      <c r="BC154" s="300">
        <v>0</v>
      </c>
      <c r="BD154" s="300">
        <v>0</v>
      </c>
      <c r="BE154" s="300">
        <v>0</v>
      </c>
      <c r="BF154" s="300">
        <v>0</v>
      </c>
      <c r="BG154" s="273">
        <v>0</v>
      </c>
      <c r="BH154" s="273">
        <v>1</v>
      </c>
      <c r="BI154" s="273">
        <v>0</v>
      </c>
      <c r="BJ154" s="274">
        <f t="shared" si="69"/>
        <v>2</v>
      </c>
      <c r="BK154" s="275">
        <f t="shared" si="58"/>
        <v>0.25</v>
      </c>
      <c r="BL154" s="298">
        <v>0</v>
      </c>
      <c r="BM154" s="299">
        <v>0</v>
      </c>
      <c r="BN154" s="273">
        <v>0</v>
      </c>
      <c r="BO154" s="273">
        <v>0</v>
      </c>
      <c r="BP154" s="273">
        <v>0</v>
      </c>
      <c r="BQ154" s="273">
        <v>0</v>
      </c>
      <c r="BR154" s="273">
        <v>0</v>
      </c>
      <c r="BS154" s="273">
        <v>0</v>
      </c>
      <c r="BT154" s="273">
        <v>1</v>
      </c>
      <c r="BU154" s="274">
        <f t="shared" si="70"/>
        <v>1</v>
      </c>
      <c r="BV154" s="276">
        <f t="shared" si="71"/>
        <v>0.1111111111111111</v>
      </c>
      <c r="BW154" s="287">
        <v>0</v>
      </c>
      <c r="BX154" s="301">
        <v>0</v>
      </c>
      <c r="BY154" s="278">
        <v>0</v>
      </c>
      <c r="BZ154" s="278">
        <v>0</v>
      </c>
      <c r="CA154" s="278">
        <v>0</v>
      </c>
      <c r="CB154" s="278">
        <v>0</v>
      </c>
      <c r="CC154" s="278">
        <v>0</v>
      </c>
      <c r="CD154" s="278">
        <v>0</v>
      </c>
      <c r="CE154" s="278">
        <v>2</v>
      </c>
      <c r="CF154" s="274">
        <f t="shared" si="72"/>
        <v>2</v>
      </c>
      <c r="CG154" s="276">
        <f t="shared" si="73"/>
        <v>0.22222222222222221</v>
      </c>
      <c r="CH154" s="298">
        <v>0</v>
      </c>
      <c r="CI154" s="299">
        <v>0</v>
      </c>
      <c r="CJ154" s="273">
        <v>0</v>
      </c>
      <c r="CK154" s="273">
        <v>0</v>
      </c>
      <c r="CL154" s="273">
        <v>0</v>
      </c>
      <c r="CM154" s="273">
        <v>0</v>
      </c>
      <c r="CN154" s="273">
        <v>0</v>
      </c>
      <c r="CO154" s="273">
        <v>0</v>
      </c>
      <c r="CP154" s="273">
        <v>0</v>
      </c>
      <c r="CQ154" s="274">
        <f t="shared" si="74"/>
        <v>0</v>
      </c>
      <c r="CR154" s="276">
        <f t="shared" si="75"/>
        <v>0</v>
      </c>
      <c r="CS154" s="298">
        <v>0</v>
      </c>
      <c r="CT154" s="299">
        <v>0</v>
      </c>
      <c r="CU154" s="273">
        <v>0</v>
      </c>
      <c r="CV154" s="273">
        <v>0</v>
      </c>
      <c r="CW154" s="273">
        <v>0</v>
      </c>
      <c r="CX154" s="273">
        <v>0</v>
      </c>
      <c r="CY154" s="273">
        <v>0</v>
      </c>
      <c r="CZ154" s="273">
        <v>0</v>
      </c>
      <c r="DA154" s="273">
        <v>0</v>
      </c>
      <c r="DB154" s="274">
        <f t="shared" si="76"/>
        <v>0</v>
      </c>
      <c r="DC154" s="275">
        <f t="shared" si="77"/>
        <v>0</v>
      </c>
      <c r="DD154" s="298">
        <v>0</v>
      </c>
      <c r="DE154" s="299">
        <v>0</v>
      </c>
      <c r="DF154" s="273">
        <v>0</v>
      </c>
      <c r="DG154" s="273">
        <v>0</v>
      </c>
      <c r="DH154" s="273">
        <v>0</v>
      </c>
      <c r="DI154" s="273">
        <v>0</v>
      </c>
      <c r="DJ154" s="273">
        <v>0</v>
      </c>
      <c r="DK154" s="273">
        <v>0</v>
      </c>
      <c r="DL154" s="273">
        <v>0</v>
      </c>
      <c r="DM154" s="274">
        <f t="shared" si="78"/>
        <v>0</v>
      </c>
      <c r="DN154" s="276">
        <f t="shared" si="79"/>
        <v>0</v>
      </c>
      <c r="DO154" s="298">
        <v>0</v>
      </c>
      <c r="DP154" s="299">
        <v>0</v>
      </c>
      <c r="DQ154" s="273">
        <v>0</v>
      </c>
      <c r="DR154" s="273">
        <v>0</v>
      </c>
      <c r="DS154" s="273">
        <v>0</v>
      </c>
      <c r="DT154" s="273">
        <v>0</v>
      </c>
      <c r="DU154" s="273">
        <v>0</v>
      </c>
      <c r="DV154" s="273">
        <v>0</v>
      </c>
      <c r="DW154" s="273">
        <v>0</v>
      </c>
      <c r="DX154" s="274">
        <f t="shared" si="80"/>
        <v>0</v>
      </c>
      <c r="DY154" s="276">
        <f t="shared" si="81"/>
        <v>0</v>
      </c>
      <c r="DZ154" s="298">
        <v>1</v>
      </c>
      <c r="EA154" s="299">
        <v>0</v>
      </c>
      <c r="EB154" s="273">
        <v>0</v>
      </c>
      <c r="EC154" s="273">
        <v>0</v>
      </c>
      <c r="ED154" s="273">
        <v>1</v>
      </c>
      <c r="EE154" s="273">
        <v>0</v>
      </c>
      <c r="EF154" s="273">
        <v>0</v>
      </c>
      <c r="EG154" s="273">
        <v>0</v>
      </c>
      <c r="EH154" s="273">
        <v>0</v>
      </c>
      <c r="EI154" s="274">
        <f t="shared" si="82"/>
        <v>2</v>
      </c>
      <c r="EJ154" s="275">
        <f t="shared" si="83"/>
        <v>0.22222222222222221</v>
      </c>
      <c r="EK154" s="298">
        <v>0</v>
      </c>
      <c r="EL154" s="299">
        <v>0</v>
      </c>
      <c r="EM154" s="273">
        <v>1</v>
      </c>
      <c r="EN154" s="273">
        <v>0</v>
      </c>
      <c r="EO154" s="273">
        <v>0</v>
      </c>
      <c r="EP154" s="273">
        <v>0</v>
      </c>
      <c r="EQ154" s="273">
        <v>0</v>
      </c>
      <c r="ER154" s="273">
        <v>0</v>
      </c>
      <c r="ES154" s="273">
        <v>0</v>
      </c>
      <c r="ET154" s="274">
        <f t="shared" si="84"/>
        <v>1</v>
      </c>
      <c r="EU154" s="276">
        <f t="shared" si="85"/>
        <v>0.1111111111111111</v>
      </c>
    </row>
    <row r="155" spans="1:151" ht="16.5" thickTop="1" thickBot="1" x14ac:dyDescent="0.3">
      <c r="A155" s="279">
        <v>144</v>
      </c>
      <c r="B155" s="280">
        <v>743965</v>
      </c>
      <c r="C155" s="281" t="s">
        <v>378</v>
      </c>
      <c r="D155" s="293" t="s">
        <v>379</v>
      </c>
      <c r="E155" s="294">
        <v>34.5</v>
      </c>
      <c r="F155" s="295">
        <v>69</v>
      </c>
      <c r="G155" s="268">
        <v>0</v>
      </c>
      <c r="H155" s="269">
        <v>0</v>
      </c>
      <c r="I155" s="269">
        <v>0</v>
      </c>
      <c r="J155" s="269">
        <v>2</v>
      </c>
      <c r="K155" s="268">
        <v>0</v>
      </c>
      <c r="L155" s="269">
        <v>2</v>
      </c>
      <c r="M155" s="269">
        <v>0</v>
      </c>
      <c r="N155" s="269">
        <v>0</v>
      </c>
      <c r="O155" s="269">
        <v>1</v>
      </c>
      <c r="P155" s="269">
        <f t="shared" si="59"/>
        <v>5</v>
      </c>
      <c r="Q155" s="270">
        <f t="shared" si="62"/>
        <v>2</v>
      </c>
      <c r="R155" s="270">
        <f t="shared" si="60"/>
        <v>3</v>
      </c>
      <c r="S155" s="271">
        <f t="shared" si="61"/>
        <v>0.55555555555555558</v>
      </c>
      <c r="T155" s="296">
        <v>0</v>
      </c>
      <c r="U155" s="297">
        <v>0</v>
      </c>
      <c r="V155" s="273">
        <v>0</v>
      </c>
      <c r="W155" s="273">
        <v>0</v>
      </c>
      <c r="X155" s="273">
        <v>0</v>
      </c>
      <c r="Y155" s="273">
        <v>1</v>
      </c>
      <c r="Z155" s="273">
        <v>0</v>
      </c>
      <c r="AA155" s="273">
        <v>0</v>
      </c>
      <c r="AB155" s="273">
        <v>0</v>
      </c>
      <c r="AC155" s="274">
        <f t="shared" si="63"/>
        <v>1</v>
      </c>
      <c r="AD155" s="275">
        <f t="shared" si="64"/>
        <v>0.1111111111111111</v>
      </c>
      <c r="AE155" s="298">
        <v>0</v>
      </c>
      <c r="AF155" s="299">
        <v>0</v>
      </c>
      <c r="AG155" s="273">
        <v>0</v>
      </c>
      <c r="AH155" s="273">
        <v>0</v>
      </c>
      <c r="AI155" s="273">
        <v>0</v>
      </c>
      <c r="AJ155" s="273">
        <v>0</v>
      </c>
      <c r="AK155" s="273">
        <v>0</v>
      </c>
      <c r="AL155" s="273">
        <v>0</v>
      </c>
      <c r="AM155" s="273">
        <v>0</v>
      </c>
      <c r="AN155" s="274">
        <f t="shared" si="65"/>
        <v>0</v>
      </c>
      <c r="AO155" s="276">
        <f t="shared" si="66"/>
        <v>0</v>
      </c>
      <c r="AP155" s="298">
        <v>0</v>
      </c>
      <c r="AQ155" s="299">
        <v>0</v>
      </c>
      <c r="AR155" s="273">
        <v>0</v>
      </c>
      <c r="AS155" s="273">
        <v>1</v>
      </c>
      <c r="AT155" s="273">
        <v>0</v>
      </c>
      <c r="AU155" s="273">
        <v>0</v>
      </c>
      <c r="AV155" s="273">
        <v>0</v>
      </c>
      <c r="AW155" s="273">
        <v>0</v>
      </c>
      <c r="AX155" s="273">
        <v>0</v>
      </c>
      <c r="AY155" s="274">
        <f t="shared" si="67"/>
        <v>1</v>
      </c>
      <c r="AZ155" s="276">
        <f t="shared" si="68"/>
        <v>0.1111111111111111</v>
      </c>
      <c r="BA155" s="287">
        <v>0</v>
      </c>
      <c r="BB155" s="299">
        <v>0</v>
      </c>
      <c r="BC155" s="300">
        <v>0</v>
      </c>
      <c r="BD155" s="300">
        <v>0</v>
      </c>
      <c r="BE155" s="300">
        <v>0</v>
      </c>
      <c r="BF155" s="300">
        <v>0</v>
      </c>
      <c r="BG155" s="273">
        <v>0</v>
      </c>
      <c r="BH155" s="273">
        <v>0</v>
      </c>
      <c r="BI155" s="273">
        <v>0</v>
      </c>
      <c r="BJ155" s="274">
        <f t="shared" si="69"/>
        <v>0</v>
      </c>
      <c r="BK155" s="275">
        <f t="shared" si="58"/>
        <v>0</v>
      </c>
      <c r="BL155" s="298">
        <v>0</v>
      </c>
      <c r="BM155" s="299">
        <v>0</v>
      </c>
      <c r="BN155" s="273">
        <v>0</v>
      </c>
      <c r="BO155" s="273">
        <v>0</v>
      </c>
      <c r="BP155" s="273">
        <v>0</v>
      </c>
      <c r="BQ155" s="273">
        <v>0</v>
      </c>
      <c r="BR155" s="273">
        <v>0</v>
      </c>
      <c r="BS155" s="273">
        <v>0</v>
      </c>
      <c r="BT155" s="273">
        <v>0</v>
      </c>
      <c r="BU155" s="274">
        <f t="shared" si="70"/>
        <v>0</v>
      </c>
      <c r="BV155" s="276">
        <f t="shared" si="71"/>
        <v>0</v>
      </c>
      <c r="BW155" s="287">
        <v>0</v>
      </c>
      <c r="BX155" s="301">
        <v>0</v>
      </c>
      <c r="BY155" s="278">
        <v>0</v>
      </c>
      <c r="BZ155" s="278">
        <v>1</v>
      </c>
      <c r="CA155" s="278">
        <v>0</v>
      </c>
      <c r="CB155" s="278">
        <v>1</v>
      </c>
      <c r="CC155" s="278">
        <v>0</v>
      </c>
      <c r="CD155" s="278">
        <v>0</v>
      </c>
      <c r="CE155" s="278">
        <v>1</v>
      </c>
      <c r="CF155" s="274">
        <f t="shared" si="72"/>
        <v>3</v>
      </c>
      <c r="CG155" s="276">
        <f t="shared" si="73"/>
        <v>0.33333333333333331</v>
      </c>
      <c r="CH155" s="298">
        <v>0</v>
      </c>
      <c r="CI155" s="299">
        <v>0</v>
      </c>
      <c r="CJ155" s="273">
        <v>0</v>
      </c>
      <c r="CK155" s="273">
        <v>0</v>
      </c>
      <c r="CL155" s="273">
        <v>0</v>
      </c>
      <c r="CM155" s="273">
        <v>0</v>
      </c>
      <c r="CN155" s="273">
        <v>0</v>
      </c>
      <c r="CO155" s="273">
        <v>0</v>
      </c>
      <c r="CP155" s="273">
        <v>0</v>
      </c>
      <c r="CQ155" s="274">
        <f t="shared" si="74"/>
        <v>0</v>
      </c>
      <c r="CR155" s="276">
        <f t="shared" si="75"/>
        <v>0</v>
      </c>
      <c r="CS155" s="298">
        <v>0</v>
      </c>
      <c r="CT155" s="299">
        <v>0</v>
      </c>
      <c r="CU155" s="273">
        <v>0</v>
      </c>
      <c r="CV155" s="273">
        <v>0</v>
      </c>
      <c r="CW155" s="273">
        <v>0</v>
      </c>
      <c r="CX155" s="273">
        <v>0</v>
      </c>
      <c r="CY155" s="273">
        <v>0</v>
      </c>
      <c r="CZ155" s="273">
        <v>0</v>
      </c>
      <c r="DA155" s="273">
        <v>0</v>
      </c>
      <c r="DB155" s="274">
        <f t="shared" si="76"/>
        <v>0</v>
      </c>
      <c r="DC155" s="275">
        <f t="shared" si="77"/>
        <v>0</v>
      </c>
      <c r="DD155" s="298">
        <v>0</v>
      </c>
      <c r="DE155" s="299">
        <v>0</v>
      </c>
      <c r="DF155" s="273">
        <v>0</v>
      </c>
      <c r="DG155" s="273">
        <v>0</v>
      </c>
      <c r="DH155" s="273">
        <v>0</v>
      </c>
      <c r="DI155" s="273">
        <v>0</v>
      </c>
      <c r="DJ155" s="273">
        <v>0</v>
      </c>
      <c r="DK155" s="273">
        <v>0</v>
      </c>
      <c r="DL155" s="273">
        <v>0</v>
      </c>
      <c r="DM155" s="274">
        <f t="shared" si="78"/>
        <v>0</v>
      </c>
      <c r="DN155" s="276">
        <f t="shared" si="79"/>
        <v>0</v>
      </c>
      <c r="DO155" s="298">
        <v>0</v>
      </c>
      <c r="DP155" s="299">
        <v>0</v>
      </c>
      <c r="DQ155" s="273">
        <v>0</v>
      </c>
      <c r="DR155" s="273">
        <v>0</v>
      </c>
      <c r="DS155" s="273">
        <v>0</v>
      </c>
      <c r="DT155" s="273">
        <v>0</v>
      </c>
      <c r="DU155" s="273">
        <v>0</v>
      </c>
      <c r="DV155" s="273">
        <v>0</v>
      </c>
      <c r="DW155" s="273">
        <v>0</v>
      </c>
      <c r="DX155" s="274">
        <f t="shared" si="80"/>
        <v>0</v>
      </c>
      <c r="DY155" s="276">
        <f t="shared" si="81"/>
        <v>0</v>
      </c>
      <c r="DZ155" s="298">
        <v>0</v>
      </c>
      <c r="EA155" s="299">
        <v>0</v>
      </c>
      <c r="EB155" s="273">
        <v>0</v>
      </c>
      <c r="EC155" s="273">
        <v>0</v>
      </c>
      <c r="ED155" s="273">
        <v>0</v>
      </c>
      <c r="EE155" s="273">
        <v>0</v>
      </c>
      <c r="EF155" s="273">
        <v>0</v>
      </c>
      <c r="EG155" s="273">
        <v>0</v>
      </c>
      <c r="EH155" s="273">
        <v>0</v>
      </c>
      <c r="EI155" s="274">
        <f t="shared" si="82"/>
        <v>0</v>
      </c>
      <c r="EJ155" s="275">
        <f t="shared" si="83"/>
        <v>0</v>
      </c>
      <c r="EK155" s="298">
        <v>0</v>
      </c>
      <c r="EL155" s="299">
        <v>0</v>
      </c>
      <c r="EM155" s="273">
        <v>0</v>
      </c>
      <c r="EN155" s="273">
        <v>0</v>
      </c>
      <c r="EO155" s="273">
        <v>0</v>
      </c>
      <c r="EP155" s="273">
        <v>0</v>
      </c>
      <c r="EQ155" s="273">
        <v>0</v>
      </c>
      <c r="ER155" s="273">
        <v>0</v>
      </c>
      <c r="ES155" s="273">
        <v>0</v>
      </c>
      <c r="ET155" s="274">
        <f t="shared" si="84"/>
        <v>0</v>
      </c>
      <c r="EU155" s="276">
        <f t="shared" si="85"/>
        <v>0</v>
      </c>
    </row>
    <row r="156" spans="1:151" ht="16.5" thickTop="1" thickBot="1" x14ac:dyDescent="0.3">
      <c r="A156" s="279">
        <v>145</v>
      </c>
      <c r="B156" s="280">
        <v>743966</v>
      </c>
      <c r="C156" s="281" t="s">
        <v>380</v>
      </c>
      <c r="D156" s="293" t="s">
        <v>381</v>
      </c>
      <c r="E156" s="294">
        <v>29.5</v>
      </c>
      <c r="F156" s="295">
        <v>59</v>
      </c>
      <c r="G156" s="268">
        <v>0</v>
      </c>
      <c r="H156" s="269">
        <v>1</v>
      </c>
      <c r="I156" s="269">
        <v>0</v>
      </c>
      <c r="J156" s="269">
        <v>0</v>
      </c>
      <c r="K156" s="268">
        <v>0</v>
      </c>
      <c r="L156" s="269">
        <v>2</v>
      </c>
      <c r="M156" s="269">
        <v>0</v>
      </c>
      <c r="N156" s="269">
        <v>0</v>
      </c>
      <c r="O156" s="269">
        <v>1</v>
      </c>
      <c r="P156" s="269">
        <f t="shared" si="59"/>
        <v>4</v>
      </c>
      <c r="Q156" s="270">
        <f t="shared" si="62"/>
        <v>1</v>
      </c>
      <c r="R156" s="270">
        <f t="shared" si="60"/>
        <v>3</v>
      </c>
      <c r="S156" s="271">
        <f t="shared" si="61"/>
        <v>0.44444444444444442</v>
      </c>
      <c r="T156" s="296">
        <v>0</v>
      </c>
      <c r="U156" s="297">
        <v>0</v>
      </c>
      <c r="V156" s="273">
        <v>0</v>
      </c>
      <c r="W156" s="273">
        <v>0</v>
      </c>
      <c r="X156" s="273">
        <v>0</v>
      </c>
      <c r="Y156" s="273">
        <v>0</v>
      </c>
      <c r="Z156" s="273">
        <v>0</v>
      </c>
      <c r="AA156" s="273">
        <v>0</v>
      </c>
      <c r="AB156" s="273">
        <v>0</v>
      </c>
      <c r="AC156" s="274">
        <f t="shared" si="63"/>
        <v>0</v>
      </c>
      <c r="AD156" s="275">
        <f t="shared" si="64"/>
        <v>0</v>
      </c>
      <c r="AE156" s="298">
        <v>0</v>
      </c>
      <c r="AF156" s="299">
        <v>0</v>
      </c>
      <c r="AG156" s="273">
        <v>0</v>
      </c>
      <c r="AH156" s="273">
        <v>0</v>
      </c>
      <c r="AI156" s="273">
        <v>0</v>
      </c>
      <c r="AJ156" s="273">
        <v>0</v>
      </c>
      <c r="AK156" s="273">
        <v>0</v>
      </c>
      <c r="AL156" s="273">
        <v>0</v>
      </c>
      <c r="AM156" s="273">
        <v>0</v>
      </c>
      <c r="AN156" s="274">
        <f t="shared" si="65"/>
        <v>0</v>
      </c>
      <c r="AO156" s="276">
        <f t="shared" si="66"/>
        <v>0</v>
      </c>
      <c r="AP156" s="298">
        <v>0</v>
      </c>
      <c r="AQ156" s="299">
        <v>0</v>
      </c>
      <c r="AR156" s="273">
        <v>0</v>
      </c>
      <c r="AS156" s="273">
        <v>0</v>
      </c>
      <c r="AT156" s="273">
        <v>0</v>
      </c>
      <c r="AU156" s="273">
        <v>0</v>
      </c>
      <c r="AV156" s="273">
        <v>0</v>
      </c>
      <c r="AW156" s="273">
        <v>0</v>
      </c>
      <c r="AX156" s="273">
        <v>0</v>
      </c>
      <c r="AY156" s="274">
        <f t="shared" si="67"/>
        <v>0</v>
      </c>
      <c r="AZ156" s="276">
        <f t="shared" si="68"/>
        <v>0</v>
      </c>
      <c r="BA156" s="287">
        <v>0</v>
      </c>
      <c r="BB156" s="299">
        <v>0</v>
      </c>
      <c r="BC156" s="300">
        <v>0</v>
      </c>
      <c r="BD156" s="300">
        <v>0</v>
      </c>
      <c r="BE156" s="300">
        <v>0</v>
      </c>
      <c r="BF156" s="300">
        <v>0</v>
      </c>
      <c r="BG156" s="273">
        <v>0</v>
      </c>
      <c r="BH156" s="273">
        <v>0</v>
      </c>
      <c r="BI156" s="273">
        <v>0</v>
      </c>
      <c r="BJ156" s="274">
        <f t="shared" si="69"/>
        <v>0</v>
      </c>
      <c r="BK156" s="275">
        <f t="shared" si="58"/>
        <v>0</v>
      </c>
      <c r="BL156" s="298">
        <v>0</v>
      </c>
      <c r="BM156" s="299">
        <v>0</v>
      </c>
      <c r="BN156" s="273">
        <v>0</v>
      </c>
      <c r="BO156" s="273">
        <v>0</v>
      </c>
      <c r="BP156" s="273">
        <v>0</v>
      </c>
      <c r="BQ156" s="273">
        <v>0</v>
      </c>
      <c r="BR156" s="273">
        <v>0</v>
      </c>
      <c r="BS156" s="273">
        <v>0</v>
      </c>
      <c r="BT156" s="273">
        <v>0</v>
      </c>
      <c r="BU156" s="274">
        <f t="shared" si="70"/>
        <v>0</v>
      </c>
      <c r="BV156" s="276">
        <f t="shared" si="71"/>
        <v>0</v>
      </c>
      <c r="BW156" s="287">
        <v>0</v>
      </c>
      <c r="BX156" s="301">
        <v>0</v>
      </c>
      <c r="BY156" s="278">
        <v>0</v>
      </c>
      <c r="BZ156" s="278">
        <v>0</v>
      </c>
      <c r="CA156" s="278">
        <v>0</v>
      </c>
      <c r="CB156" s="278">
        <v>1</v>
      </c>
      <c r="CC156" s="278">
        <v>0</v>
      </c>
      <c r="CD156" s="278">
        <v>0</v>
      </c>
      <c r="CE156" s="278">
        <v>0</v>
      </c>
      <c r="CF156" s="274">
        <f t="shared" si="72"/>
        <v>1</v>
      </c>
      <c r="CG156" s="276">
        <f t="shared" si="73"/>
        <v>0.1111111111111111</v>
      </c>
      <c r="CH156" s="298">
        <v>0</v>
      </c>
      <c r="CI156" s="299">
        <v>1</v>
      </c>
      <c r="CJ156" s="273">
        <v>0</v>
      </c>
      <c r="CK156" s="273">
        <v>0</v>
      </c>
      <c r="CL156" s="273">
        <v>0</v>
      </c>
      <c r="CM156" s="273">
        <v>0</v>
      </c>
      <c r="CN156" s="273">
        <v>0</v>
      </c>
      <c r="CO156" s="273">
        <v>0</v>
      </c>
      <c r="CP156" s="273">
        <v>0</v>
      </c>
      <c r="CQ156" s="274">
        <f t="shared" si="74"/>
        <v>1</v>
      </c>
      <c r="CR156" s="276">
        <f t="shared" si="75"/>
        <v>0.1111111111111111</v>
      </c>
      <c r="CS156" s="298">
        <v>0</v>
      </c>
      <c r="CT156" s="299">
        <v>0</v>
      </c>
      <c r="CU156" s="273">
        <v>0</v>
      </c>
      <c r="CV156" s="273">
        <v>0</v>
      </c>
      <c r="CW156" s="273">
        <v>0</v>
      </c>
      <c r="CX156" s="273">
        <v>0</v>
      </c>
      <c r="CY156" s="273">
        <v>0</v>
      </c>
      <c r="CZ156" s="273">
        <v>0</v>
      </c>
      <c r="DA156" s="273">
        <v>0</v>
      </c>
      <c r="DB156" s="274">
        <f t="shared" si="76"/>
        <v>0</v>
      </c>
      <c r="DC156" s="275">
        <f t="shared" si="77"/>
        <v>0</v>
      </c>
      <c r="DD156" s="298">
        <v>0</v>
      </c>
      <c r="DE156" s="299">
        <v>0</v>
      </c>
      <c r="DF156" s="273">
        <v>0</v>
      </c>
      <c r="DG156" s="273">
        <v>0</v>
      </c>
      <c r="DH156" s="273">
        <v>0</v>
      </c>
      <c r="DI156" s="273">
        <v>0</v>
      </c>
      <c r="DJ156" s="273">
        <v>0</v>
      </c>
      <c r="DK156" s="273">
        <v>0</v>
      </c>
      <c r="DL156" s="273">
        <v>1</v>
      </c>
      <c r="DM156" s="274">
        <f t="shared" si="78"/>
        <v>1</v>
      </c>
      <c r="DN156" s="276">
        <f t="shared" si="79"/>
        <v>0.1111111111111111</v>
      </c>
      <c r="DO156" s="298">
        <v>0</v>
      </c>
      <c r="DP156" s="299">
        <v>0</v>
      </c>
      <c r="DQ156" s="273">
        <v>0</v>
      </c>
      <c r="DR156" s="273">
        <v>0</v>
      </c>
      <c r="DS156" s="273">
        <v>0</v>
      </c>
      <c r="DT156" s="273">
        <v>0</v>
      </c>
      <c r="DU156" s="273">
        <v>0</v>
      </c>
      <c r="DV156" s="273">
        <v>0</v>
      </c>
      <c r="DW156" s="273">
        <v>0</v>
      </c>
      <c r="DX156" s="274">
        <f t="shared" si="80"/>
        <v>0</v>
      </c>
      <c r="DY156" s="276">
        <f t="shared" si="81"/>
        <v>0</v>
      </c>
      <c r="DZ156" s="298">
        <v>0</v>
      </c>
      <c r="EA156" s="299">
        <v>0</v>
      </c>
      <c r="EB156" s="273">
        <v>0</v>
      </c>
      <c r="EC156" s="273">
        <v>0</v>
      </c>
      <c r="ED156" s="273">
        <v>0</v>
      </c>
      <c r="EE156" s="273">
        <v>0</v>
      </c>
      <c r="EF156" s="273">
        <v>0</v>
      </c>
      <c r="EG156" s="273">
        <v>0</v>
      </c>
      <c r="EH156" s="273">
        <v>0</v>
      </c>
      <c r="EI156" s="274">
        <f t="shared" si="82"/>
        <v>0</v>
      </c>
      <c r="EJ156" s="275">
        <f t="shared" si="83"/>
        <v>0</v>
      </c>
      <c r="EK156" s="298">
        <v>0</v>
      </c>
      <c r="EL156" s="299">
        <v>0</v>
      </c>
      <c r="EM156" s="273">
        <v>0</v>
      </c>
      <c r="EN156" s="273">
        <v>0</v>
      </c>
      <c r="EO156" s="273">
        <v>0</v>
      </c>
      <c r="EP156" s="273">
        <v>1</v>
      </c>
      <c r="EQ156" s="273">
        <v>0</v>
      </c>
      <c r="ER156" s="273">
        <v>0</v>
      </c>
      <c r="ES156" s="273">
        <v>0</v>
      </c>
      <c r="ET156" s="274">
        <f t="shared" si="84"/>
        <v>1</v>
      </c>
      <c r="EU156" s="276">
        <f t="shared" si="85"/>
        <v>0.1111111111111111</v>
      </c>
    </row>
    <row r="157" spans="1:151" ht="16.5" thickTop="1" thickBot="1" x14ac:dyDescent="0.3">
      <c r="A157" s="279">
        <v>146</v>
      </c>
      <c r="B157" s="280">
        <v>743968</v>
      </c>
      <c r="C157" s="281" t="s">
        <v>382</v>
      </c>
      <c r="D157" s="293" t="s">
        <v>383</v>
      </c>
      <c r="E157" s="294">
        <v>24.5</v>
      </c>
      <c r="F157" s="295">
        <v>49</v>
      </c>
      <c r="G157" s="268">
        <v>11</v>
      </c>
      <c r="H157" s="269">
        <v>9</v>
      </c>
      <c r="I157" s="269">
        <v>10</v>
      </c>
      <c r="J157" s="269">
        <v>2</v>
      </c>
      <c r="K157" s="268">
        <v>4</v>
      </c>
      <c r="L157" s="269">
        <v>5</v>
      </c>
      <c r="M157" s="269">
        <v>3</v>
      </c>
      <c r="N157" s="269">
        <v>0</v>
      </c>
      <c r="O157" s="269">
        <v>4</v>
      </c>
      <c r="P157" s="269">
        <f t="shared" si="59"/>
        <v>48</v>
      </c>
      <c r="Q157" s="270">
        <f t="shared" si="62"/>
        <v>36</v>
      </c>
      <c r="R157" s="270">
        <f t="shared" si="60"/>
        <v>12</v>
      </c>
      <c r="S157" s="271">
        <f t="shared" si="61"/>
        <v>5.333333333333333</v>
      </c>
      <c r="T157" s="296">
        <v>1</v>
      </c>
      <c r="U157" s="297">
        <v>3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0</v>
      </c>
      <c r="AB157" s="273">
        <v>0</v>
      </c>
      <c r="AC157" s="274">
        <f t="shared" si="63"/>
        <v>4</v>
      </c>
      <c r="AD157" s="275">
        <f t="shared" si="64"/>
        <v>0.44444444444444442</v>
      </c>
      <c r="AE157" s="298">
        <v>1</v>
      </c>
      <c r="AF157" s="299">
        <v>0</v>
      </c>
      <c r="AG157" s="273">
        <v>1</v>
      </c>
      <c r="AH157" s="273">
        <v>0</v>
      </c>
      <c r="AI157" s="273">
        <v>1</v>
      </c>
      <c r="AJ157" s="273">
        <v>1</v>
      </c>
      <c r="AK157" s="273">
        <v>1</v>
      </c>
      <c r="AL157" s="273">
        <v>0</v>
      </c>
      <c r="AM157" s="273">
        <v>0</v>
      </c>
      <c r="AN157" s="274">
        <f t="shared" si="65"/>
        <v>5</v>
      </c>
      <c r="AO157" s="276">
        <f t="shared" si="66"/>
        <v>0.55555555555555558</v>
      </c>
      <c r="AP157" s="298">
        <v>0</v>
      </c>
      <c r="AQ157" s="299">
        <v>0</v>
      </c>
      <c r="AR157" s="273">
        <v>2</v>
      </c>
      <c r="AS157" s="273">
        <v>0</v>
      </c>
      <c r="AT157" s="273">
        <v>1</v>
      </c>
      <c r="AU157" s="273">
        <v>1</v>
      </c>
      <c r="AV157" s="273">
        <v>0</v>
      </c>
      <c r="AW157" s="273">
        <v>0</v>
      </c>
      <c r="AX157" s="273">
        <v>1</v>
      </c>
      <c r="AY157" s="274">
        <f t="shared" si="67"/>
        <v>5</v>
      </c>
      <c r="AZ157" s="276">
        <f t="shared" si="68"/>
        <v>0.55555555555555558</v>
      </c>
      <c r="BA157" s="287">
        <v>2</v>
      </c>
      <c r="BB157" s="299">
        <v>0</v>
      </c>
      <c r="BC157" s="300">
        <v>3</v>
      </c>
      <c r="BD157" s="300">
        <v>0</v>
      </c>
      <c r="BE157" s="300">
        <v>0</v>
      </c>
      <c r="BF157" s="300">
        <v>2</v>
      </c>
      <c r="BG157" s="273">
        <v>0</v>
      </c>
      <c r="BH157" s="273">
        <v>0</v>
      </c>
      <c r="BI157" s="273">
        <v>2</v>
      </c>
      <c r="BJ157" s="274">
        <f t="shared" si="69"/>
        <v>9</v>
      </c>
      <c r="BK157" s="275">
        <f t="shared" si="58"/>
        <v>0.875</v>
      </c>
      <c r="BL157" s="298">
        <v>4</v>
      </c>
      <c r="BM157" s="299">
        <v>1</v>
      </c>
      <c r="BN157" s="273">
        <v>2</v>
      </c>
      <c r="BO157" s="273">
        <v>0</v>
      </c>
      <c r="BP157" s="273">
        <v>0</v>
      </c>
      <c r="BQ157" s="273">
        <v>1</v>
      </c>
      <c r="BR157" s="273">
        <v>0</v>
      </c>
      <c r="BS157" s="273">
        <v>0</v>
      </c>
      <c r="BT157" s="273">
        <v>0</v>
      </c>
      <c r="BU157" s="274">
        <f t="shared" si="70"/>
        <v>4</v>
      </c>
      <c r="BV157" s="276">
        <f t="shared" si="71"/>
        <v>0.88888888888888884</v>
      </c>
      <c r="BW157" s="287">
        <v>0</v>
      </c>
      <c r="BX157" s="301">
        <v>2</v>
      </c>
      <c r="BY157" s="278">
        <v>0</v>
      </c>
      <c r="BZ157" s="278">
        <v>1</v>
      </c>
      <c r="CA157" s="278">
        <v>0</v>
      </c>
      <c r="CB157" s="278">
        <v>0</v>
      </c>
      <c r="CC157" s="278">
        <v>2</v>
      </c>
      <c r="CD157" s="278">
        <v>0</v>
      </c>
      <c r="CE157" s="278">
        <v>0</v>
      </c>
      <c r="CF157" s="274">
        <f t="shared" si="72"/>
        <v>5</v>
      </c>
      <c r="CG157" s="276">
        <f t="shared" si="73"/>
        <v>0.55555555555555558</v>
      </c>
      <c r="CH157" s="298">
        <v>0</v>
      </c>
      <c r="CI157" s="299">
        <v>0</v>
      </c>
      <c r="CJ157" s="273">
        <v>0</v>
      </c>
      <c r="CK157" s="273">
        <v>0</v>
      </c>
      <c r="CL157" s="273">
        <v>0</v>
      </c>
      <c r="CM157" s="273">
        <v>0</v>
      </c>
      <c r="CN157" s="273">
        <v>0</v>
      </c>
      <c r="CO157" s="273">
        <v>0</v>
      </c>
      <c r="CP157" s="273">
        <v>1</v>
      </c>
      <c r="CQ157" s="274">
        <f t="shared" si="74"/>
        <v>1</v>
      </c>
      <c r="CR157" s="276">
        <f t="shared" si="75"/>
        <v>0.1111111111111111</v>
      </c>
      <c r="CS157" s="298">
        <v>0</v>
      </c>
      <c r="CT157" s="299">
        <v>0</v>
      </c>
      <c r="CU157" s="273">
        <v>0</v>
      </c>
      <c r="CV157" s="273">
        <v>0</v>
      </c>
      <c r="CW157" s="273">
        <v>0</v>
      </c>
      <c r="CX157" s="273">
        <v>0</v>
      </c>
      <c r="CY157" s="273">
        <v>0</v>
      </c>
      <c r="CZ157" s="273">
        <v>0</v>
      </c>
      <c r="DA157" s="273">
        <v>0</v>
      </c>
      <c r="DB157" s="274">
        <f t="shared" si="76"/>
        <v>0</v>
      </c>
      <c r="DC157" s="275">
        <f t="shared" si="77"/>
        <v>0</v>
      </c>
      <c r="DD157" s="298">
        <v>1</v>
      </c>
      <c r="DE157" s="299">
        <v>2</v>
      </c>
      <c r="DF157" s="273">
        <v>2</v>
      </c>
      <c r="DG157" s="273">
        <v>0</v>
      </c>
      <c r="DH157" s="273">
        <v>1</v>
      </c>
      <c r="DI157" s="273">
        <v>0</v>
      </c>
      <c r="DJ157" s="273">
        <v>0</v>
      </c>
      <c r="DK157" s="273">
        <v>0</v>
      </c>
      <c r="DL157" s="273">
        <v>0</v>
      </c>
      <c r="DM157" s="274">
        <f t="shared" si="78"/>
        <v>6</v>
      </c>
      <c r="DN157" s="276">
        <f t="shared" si="79"/>
        <v>0.66666666666666663</v>
      </c>
      <c r="DO157" s="298">
        <v>0</v>
      </c>
      <c r="DP157" s="299">
        <v>0</v>
      </c>
      <c r="DQ157" s="273">
        <v>0</v>
      </c>
      <c r="DR157" s="273">
        <v>0</v>
      </c>
      <c r="DS157" s="273">
        <v>0</v>
      </c>
      <c r="DT157" s="273">
        <v>0</v>
      </c>
      <c r="DU157" s="273">
        <v>0</v>
      </c>
      <c r="DV157" s="273">
        <v>0</v>
      </c>
      <c r="DW157" s="273">
        <v>0</v>
      </c>
      <c r="DX157" s="274">
        <f t="shared" si="80"/>
        <v>0</v>
      </c>
      <c r="DY157" s="276">
        <f t="shared" si="81"/>
        <v>0</v>
      </c>
      <c r="DZ157" s="298">
        <v>0</v>
      </c>
      <c r="EA157" s="299">
        <v>1</v>
      </c>
      <c r="EB157" s="273">
        <v>0</v>
      </c>
      <c r="EC157" s="273">
        <v>1</v>
      </c>
      <c r="ED157" s="273">
        <v>1</v>
      </c>
      <c r="EE157" s="273">
        <v>0</v>
      </c>
      <c r="EF157" s="273">
        <v>0</v>
      </c>
      <c r="EG157" s="273">
        <v>0</v>
      </c>
      <c r="EH157" s="273">
        <v>0</v>
      </c>
      <c r="EI157" s="274">
        <f t="shared" si="82"/>
        <v>3</v>
      </c>
      <c r="EJ157" s="275">
        <f t="shared" si="83"/>
        <v>0.33333333333333331</v>
      </c>
      <c r="EK157" s="298">
        <v>2</v>
      </c>
      <c r="EL157" s="299">
        <v>0</v>
      </c>
      <c r="EM157" s="273">
        <v>0</v>
      </c>
      <c r="EN157" s="273">
        <v>0</v>
      </c>
      <c r="EO157" s="273">
        <v>0</v>
      </c>
      <c r="EP157" s="273">
        <v>0</v>
      </c>
      <c r="EQ157" s="273">
        <v>0</v>
      </c>
      <c r="ER157" s="273">
        <v>0</v>
      </c>
      <c r="ES157" s="273">
        <v>0</v>
      </c>
      <c r="ET157" s="274">
        <f t="shared" si="84"/>
        <v>2</v>
      </c>
      <c r="EU157" s="276">
        <f t="shared" si="85"/>
        <v>0.22222222222222221</v>
      </c>
    </row>
    <row r="158" spans="1:151" ht="16.5" thickTop="1" thickBot="1" x14ac:dyDescent="0.3">
      <c r="A158" s="279">
        <v>147</v>
      </c>
      <c r="B158" s="280">
        <v>743975</v>
      </c>
      <c r="C158" s="281" t="s">
        <v>384</v>
      </c>
      <c r="D158" s="293" t="s">
        <v>385</v>
      </c>
      <c r="E158" s="294">
        <v>24.5</v>
      </c>
      <c r="F158" s="295">
        <v>49</v>
      </c>
      <c r="G158" s="268">
        <v>14</v>
      </c>
      <c r="H158" s="269">
        <v>8</v>
      </c>
      <c r="I158" s="269">
        <v>7</v>
      </c>
      <c r="J158" s="269">
        <v>3</v>
      </c>
      <c r="K158" s="268">
        <v>6</v>
      </c>
      <c r="L158" s="269">
        <v>6</v>
      </c>
      <c r="M158" s="269">
        <v>4</v>
      </c>
      <c r="N158" s="269">
        <v>2</v>
      </c>
      <c r="O158" s="269">
        <v>8</v>
      </c>
      <c r="P158" s="269">
        <f t="shared" si="59"/>
        <v>58</v>
      </c>
      <c r="Q158" s="270">
        <f t="shared" si="62"/>
        <v>38</v>
      </c>
      <c r="R158" s="270">
        <f t="shared" si="60"/>
        <v>20</v>
      </c>
      <c r="S158" s="271">
        <f t="shared" si="61"/>
        <v>6.4444444444444446</v>
      </c>
      <c r="T158" s="296">
        <v>0</v>
      </c>
      <c r="U158" s="297">
        <v>0</v>
      </c>
      <c r="V158" s="273">
        <v>2</v>
      </c>
      <c r="W158" s="273">
        <v>0</v>
      </c>
      <c r="X158" s="273">
        <v>2</v>
      </c>
      <c r="Y158" s="273">
        <v>0</v>
      </c>
      <c r="Z158" s="273">
        <v>1</v>
      </c>
      <c r="AA158" s="273">
        <v>0</v>
      </c>
      <c r="AB158" s="273">
        <v>0</v>
      </c>
      <c r="AC158" s="274">
        <f t="shared" si="63"/>
        <v>5</v>
      </c>
      <c r="AD158" s="275">
        <f t="shared" si="64"/>
        <v>0.55555555555555558</v>
      </c>
      <c r="AE158" s="298">
        <v>1</v>
      </c>
      <c r="AF158" s="299">
        <v>0</v>
      </c>
      <c r="AG158" s="273">
        <v>1</v>
      </c>
      <c r="AH158" s="273">
        <v>0</v>
      </c>
      <c r="AI158" s="273">
        <v>0</v>
      </c>
      <c r="AJ158" s="273">
        <v>0</v>
      </c>
      <c r="AK158" s="273">
        <v>0</v>
      </c>
      <c r="AL158" s="273">
        <v>0</v>
      </c>
      <c r="AM158" s="273">
        <v>1</v>
      </c>
      <c r="AN158" s="274">
        <f t="shared" si="65"/>
        <v>3</v>
      </c>
      <c r="AO158" s="276">
        <f t="shared" si="66"/>
        <v>0.33333333333333331</v>
      </c>
      <c r="AP158" s="298">
        <v>0</v>
      </c>
      <c r="AQ158" s="299">
        <v>0</v>
      </c>
      <c r="AR158" s="273">
        <v>0</v>
      </c>
      <c r="AS158" s="273">
        <v>0</v>
      </c>
      <c r="AT158" s="273">
        <v>0</v>
      </c>
      <c r="AU158" s="273">
        <v>1</v>
      </c>
      <c r="AV158" s="273">
        <v>0</v>
      </c>
      <c r="AW158" s="273">
        <v>0</v>
      </c>
      <c r="AX158" s="273">
        <v>0</v>
      </c>
      <c r="AY158" s="274">
        <f t="shared" si="67"/>
        <v>1</v>
      </c>
      <c r="AZ158" s="276">
        <f t="shared" si="68"/>
        <v>0.1111111111111111</v>
      </c>
      <c r="BA158" s="290">
        <v>5</v>
      </c>
      <c r="BB158" s="299">
        <v>1</v>
      </c>
      <c r="BC158" s="300">
        <v>1</v>
      </c>
      <c r="BD158" s="300">
        <v>0</v>
      </c>
      <c r="BE158" s="300">
        <v>2</v>
      </c>
      <c r="BF158" s="300">
        <v>0</v>
      </c>
      <c r="BG158" s="273">
        <v>1</v>
      </c>
      <c r="BH158" s="273">
        <v>0</v>
      </c>
      <c r="BI158" s="273">
        <v>2</v>
      </c>
      <c r="BJ158" s="274">
        <f t="shared" si="69"/>
        <v>12</v>
      </c>
      <c r="BK158" s="275">
        <f t="shared" si="58"/>
        <v>1.25</v>
      </c>
      <c r="BL158" s="298">
        <v>2</v>
      </c>
      <c r="BM158" s="299">
        <v>1</v>
      </c>
      <c r="BN158" s="273">
        <v>0</v>
      </c>
      <c r="BO158" s="273">
        <v>0</v>
      </c>
      <c r="BP158" s="273">
        <v>0</v>
      </c>
      <c r="BQ158" s="273">
        <v>1</v>
      </c>
      <c r="BR158" s="273">
        <v>0</v>
      </c>
      <c r="BS158" s="273">
        <v>0</v>
      </c>
      <c r="BT158" s="273">
        <v>0</v>
      </c>
      <c r="BU158" s="274">
        <f t="shared" si="70"/>
        <v>2</v>
      </c>
      <c r="BV158" s="276">
        <f t="shared" si="71"/>
        <v>0.44444444444444442</v>
      </c>
      <c r="BW158" s="290">
        <v>2</v>
      </c>
      <c r="BX158" s="301">
        <v>4</v>
      </c>
      <c r="BY158" s="278">
        <v>1</v>
      </c>
      <c r="BZ158" s="278">
        <v>0</v>
      </c>
      <c r="CA158" s="278">
        <v>0</v>
      </c>
      <c r="CB158" s="278">
        <v>4</v>
      </c>
      <c r="CC158" s="278">
        <v>1</v>
      </c>
      <c r="CD158" s="278">
        <v>1</v>
      </c>
      <c r="CE158" s="278">
        <v>2</v>
      </c>
      <c r="CF158" s="274">
        <f t="shared" si="72"/>
        <v>15</v>
      </c>
      <c r="CG158" s="276">
        <f t="shared" si="73"/>
        <v>1.6666666666666667</v>
      </c>
      <c r="CH158" s="298">
        <v>1</v>
      </c>
      <c r="CI158" s="299">
        <v>1</v>
      </c>
      <c r="CJ158" s="273">
        <v>0</v>
      </c>
      <c r="CK158" s="273">
        <v>0</v>
      </c>
      <c r="CL158" s="273">
        <v>0</v>
      </c>
      <c r="CM158" s="273">
        <v>0</v>
      </c>
      <c r="CN158" s="273">
        <v>1</v>
      </c>
      <c r="CO158" s="273">
        <v>1</v>
      </c>
      <c r="CP158" s="273">
        <v>1</v>
      </c>
      <c r="CQ158" s="274">
        <f t="shared" si="74"/>
        <v>5</v>
      </c>
      <c r="CR158" s="276">
        <f t="shared" si="75"/>
        <v>0.55555555555555558</v>
      </c>
      <c r="CS158" s="298">
        <v>0</v>
      </c>
      <c r="CT158" s="299">
        <v>0</v>
      </c>
      <c r="CU158" s="273">
        <v>0</v>
      </c>
      <c r="CV158" s="273">
        <v>0</v>
      </c>
      <c r="CW158" s="273">
        <v>0</v>
      </c>
      <c r="CX158" s="273">
        <v>0</v>
      </c>
      <c r="CY158" s="273">
        <v>0</v>
      </c>
      <c r="CZ158" s="273">
        <v>0</v>
      </c>
      <c r="DA158" s="273">
        <v>0</v>
      </c>
      <c r="DB158" s="274">
        <f t="shared" si="76"/>
        <v>0</v>
      </c>
      <c r="DC158" s="275">
        <f t="shared" si="77"/>
        <v>0</v>
      </c>
      <c r="DD158" s="298">
        <v>2</v>
      </c>
      <c r="DE158" s="299">
        <v>1</v>
      </c>
      <c r="DF158" s="273">
        <v>0</v>
      </c>
      <c r="DG158" s="273">
        <v>3</v>
      </c>
      <c r="DH158" s="273">
        <v>1</v>
      </c>
      <c r="DI158" s="273">
        <v>0</v>
      </c>
      <c r="DJ158" s="273">
        <v>0</v>
      </c>
      <c r="DK158" s="273">
        <v>0</v>
      </c>
      <c r="DL158" s="273">
        <v>2</v>
      </c>
      <c r="DM158" s="274">
        <f t="shared" si="78"/>
        <v>9</v>
      </c>
      <c r="DN158" s="276">
        <f t="shared" si="79"/>
        <v>1</v>
      </c>
      <c r="DO158" s="298">
        <v>0</v>
      </c>
      <c r="DP158" s="299">
        <v>0</v>
      </c>
      <c r="DQ158" s="273">
        <v>0</v>
      </c>
      <c r="DR158" s="273">
        <v>0</v>
      </c>
      <c r="DS158" s="273">
        <v>0</v>
      </c>
      <c r="DT158" s="273">
        <v>0</v>
      </c>
      <c r="DU158" s="273">
        <v>0</v>
      </c>
      <c r="DV158" s="273">
        <v>0</v>
      </c>
      <c r="DW158" s="273">
        <v>0</v>
      </c>
      <c r="DX158" s="274">
        <f t="shared" si="80"/>
        <v>0</v>
      </c>
      <c r="DY158" s="276">
        <f t="shared" si="81"/>
        <v>0</v>
      </c>
      <c r="DZ158" s="298">
        <v>1</v>
      </c>
      <c r="EA158" s="299">
        <v>0</v>
      </c>
      <c r="EB158" s="273">
        <v>0</v>
      </c>
      <c r="EC158" s="273">
        <v>0</v>
      </c>
      <c r="ED158" s="273">
        <v>1</v>
      </c>
      <c r="EE158" s="273">
        <v>0</v>
      </c>
      <c r="EF158" s="273">
        <v>0</v>
      </c>
      <c r="EG158" s="273">
        <v>0</v>
      </c>
      <c r="EH158" s="273">
        <v>0</v>
      </c>
      <c r="EI158" s="274">
        <f t="shared" si="82"/>
        <v>2</v>
      </c>
      <c r="EJ158" s="275">
        <f t="shared" si="83"/>
        <v>0.22222222222222221</v>
      </c>
      <c r="EK158" s="298">
        <v>0</v>
      </c>
      <c r="EL158" s="299">
        <v>0</v>
      </c>
      <c r="EM158" s="273">
        <v>2</v>
      </c>
      <c r="EN158" s="273">
        <v>0</v>
      </c>
      <c r="EO158" s="273">
        <v>0</v>
      </c>
      <c r="EP158" s="273">
        <v>0</v>
      </c>
      <c r="EQ158" s="273">
        <v>0</v>
      </c>
      <c r="ER158" s="273">
        <v>0</v>
      </c>
      <c r="ES158" s="273">
        <v>0</v>
      </c>
      <c r="ET158" s="274">
        <f t="shared" si="84"/>
        <v>2</v>
      </c>
      <c r="EU158" s="276">
        <f t="shared" si="85"/>
        <v>0.22222222222222221</v>
      </c>
    </row>
    <row r="159" spans="1:151" ht="16.5" thickTop="1" thickBot="1" x14ac:dyDescent="0.3">
      <c r="A159" s="279">
        <v>148</v>
      </c>
      <c r="B159" s="280">
        <v>744168</v>
      </c>
      <c r="C159" s="281" t="s">
        <v>386</v>
      </c>
      <c r="D159" s="293" t="s">
        <v>387</v>
      </c>
      <c r="E159" s="294">
        <v>29.5</v>
      </c>
      <c r="F159" s="295">
        <v>59</v>
      </c>
      <c r="G159" s="268">
        <v>3</v>
      </c>
      <c r="H159" s="269">
        <v>6</v>
      </c>
      <c r="I159" s="269">
        <v>0</v>
      </c>
      <c r="J159" s="269">
        <v>0</v>
      </c>
      <c r="K159" s="268">
        <v>1</v>
      </c>
      <c r="L159" s="269">
        <v>0</v>
      </c>
      <c r="M159" s="269">
        <v>0</v>
      </c>
      <c r="N159" s="269">
        <v>1</v>
      </c>
      <c r="O159" s="269">
        <v>2</v>
      </c>
      <c r="P159" s="269">
        <f t="shared" si="59"/>
        <v>13</v>
      </c>
      <c r="Q159" s="270">
        <f t="shared" si="62"/>
        <v>10</v>
      </c>
      <c r="R159" s="270">
        <f t="shared" si="60"/>
        <v>3</v>
      </c>
      <c r="S159" s="271">
        <f t="shared" si="61"/>
        <v>1.4444444444444444</v>
      </c>
      <c r="T159" s="296">
        <v>0</v>
      </c>
      <c r="U159" s="297">
        <v>0</v>
      </c>
      <c r="V159" s="273">
        <v>0</v>
      </c>
      <c r="W159" s="273">
        <v>0</v>
      </c>
      <c r="X159" s="273">
        <v>0</v>
      </c>
      <c r="Y159" s="273">
        <v>0</v>
      </c>
      <c r="Z159" s="273">
        <v>0</v>
      </c>
      <c r="AA159" s="273">
        <v>0</v>
      </c>
      <c r="AB159" s="273">
        <v>0</v>
      </c>
      <c r="AC159" s="274">
        <f t="shared" si="63"/>
        <v>0</v>
      </c>
      <c r="AD159" s="275">
        <f t="shared" si="64"/>
        <v>0</v>
      </c>
      <c r="AE159" s="298">
        <v>0</v>
      </c>
      <c r="AF159" s="299">
        <v>1</v>
      </c>
      <c r="AG159" s="273">
        <v>0</v>
      </c>
      <c r="AH159" s="273">
        <v>0</v>
      </c>
      <c r="AI159" s="273">
        <v>0</v>
      </c>
      <c r="AJ159" s="273">
        <v>0</v>
      </c>
      <c r="AK159" s="273">
        <v>0</v>
      </c>
      <c r="AL159" s="273">
        <v>0</v>
      </c>
      <c r="AM159" s="273">
        <v>0</v>
      </c>
      <c r="AN159" s="274">
        <f t="shared" si="65"/>
        <v>1</v>
      </c>
      <c r="AO159" s="276">
        <f t="shared" si="66"/>
        <v>0.1111111111111111</v>
      </c>
      <c r="AP159" s="298">
        <v>1</v>
      </c>
      <c r="AQ159" s="299">
        <v>0</v>
      </c>
      <c r="AR159" s="273">
        <v>0</v>
      </c>
      <c r="AS159" s="273">
        <v>0</v>
      </c>
      <c r="AT159" s="273">
        <v>0</v>
      </c>
      <c r="AU159" s="273">
        <v>0</v>
      </c>
      <c r="AV159" s="273">
        <v>0</v>
      </c>
      <c r="AW159" s="273">
        <v>0</v>
      </c>
      <c r="AX159" s="273">
        <v>0</v>
      </c>
      <c r="AY159" s="274">
        <f t="shared" si="67"/>
        <v>1</v>
      </c>
      <c r="AZ159" s="276">
        <f t="shared" si="68"/>
        <v>0.1111111111111111</v>
      </c>
      <c r="BA159" s="287">
        <v>1</v>
      </c>
      <c r="BB159" s="299">
        <v>0</v>
      </c>
      <c r="BC159" s="300">
        <v>0</v>
      </c>
      <c r="BD159" s="300">
        <v>0</v>
      </c>
      <c r="BE159" s="300">
        <v>0</v>
      </c>
      <c r="BF159" s="300">
        <v>0</v>
      </c>
      <c r="BG159" s="273">
        <v>0</v>
      </c>
      <c r="BH159" s="273">
        <v>0</v>
      </c>
      <c r="BI159" s="273">
        <v>0</v>
      </c>
      <c r="BJ159" s="274">
        <f t="shared" si="69"/>
        <v>1</v>
      </c>
      <c r="BK159" s="275">
        <f t="shared" si="58"/>
        <v>0.125</v>
      </c>
      <c r="BL159" s="298">
        <v>0</v>
      </c>
      <c r="BM159" s="299">
        <v>1</v>
      </c>
      <c r="BN159" s="273">
        <v>0</v>
      </c>
      <c r="BO159" s="273">
        <v>0</v>
      </c>
      <c r="BP159" s="273">
        <v>0</v>
      </c>
      <c r="BQ159" s="273">
        <v>0</v>
      </c>
      <c r="BR159" s="273">
        <v>0</v>
      </c>
      <c r="BS159" s="273">
        <v>0</v>
      </c>
      <c r="BT159" s="273">
        <v>0</v>
      </c>
      <c r="BU159" s="274">
        <f t="shared" si="70"/>
        <v>1</v>
      </c>
      <c r="BV159" s="276">
        <f t="shared" si="71"/>
        <v>0.1111111111111111</v>
      </c>
      <c r="BW159" s="287">
        <v>0</v>
      </c>
      <c r="BX159" s="301">
        <v>2</v>
      </c>
      <c r="BY159" s="278">
        <v>0</v>
      </c>
      <c r="BZ159" s="278">
        <v>0</v>
      </c>
      <c r="CA159" s="278">
        <v>0</v>
      </c>
      <c r="CB159" s="278">
        <v>0</v>
      </c>
      <c r="CC159" s="278">
        <v>0</v>
      </c>
      <c r="CD159" s="278">
        <v>0</v>
      </c>
      <c r="CE159" s="278">
        <v>1</v>
      </c>
      <c r="CF159" s="274">
        <f t="shared" si="72"/>
        <v>3</v>
      </c>
      <c r="CG159" s="276">
        <f t="shared" si="73"/>
        <v>0.33333333333333331</v>
      </c>
      <c r="CH159" s="298">
        <v>0</v>
      </c>
      <c r="CI159" s="299">
        <v>0</v>
      </c>
      <c r="CJ159" s="273">
        <v>0</v>
      </c>
      <c r="CK159" s="273">
        <v>0</v>
      </c>
      <c r="CL159" s="273">
        <v>0</v>
      </c>
      <c r="CM159" s="273">
        <v>0</v>
      </c>
      <c r="CN159" s="273">
        <v>0</v>
      </c>
      <c r="CO159" s="273">
        <v>0</v>
      </c>
      <c r="CP159" s="273">
        <v>0</v>
      </c>
      <c r="CQ159" s="274">
        <f t="shared" si="74"/>
        <v>0</v>
      </c>
      <c r="CR159" s="276">
        <f t="shared" si="75"/>
        <v>0</v>
      </c>
      <c r="CS159" s="298">
        <v>0</v>
      </c>
      <c r="CT159" s="299">
        <v>0</v>
      </c>
      <c r="CU159" s="273">
        <v>0</v>
      </c>
      <c r="CV159" s="273">
        <v>0</v>
      </c>
      <c r="CW159" s="273">
        <v>0</v>
      </c>
      <c r="CX159" s="273">
        <v>0</v>
      </c>
      <c r="CY159" s="273">
        <v>0</v>
      </c>
      <c r="CZ159" s="273">
        <v>0</v>
      </c>
      <c r="DA159" s="273">
        <v>0</v>
      </c>
      <c r="DB159" s="274">
        <f t="shared" si="76"/>
        <v>0</v>
      </c>
      <c r="DC159" s="275">
        <f t="shared" si="77"/>
        <v>0</v>
      </c>
      <c r="DD159" s="298">
        <v>0</v>
      </c>
      <c r="DE159" s="299">
        <v>0</v>
      </c>
      <c r="DF159" s="273">
        <v>0</v>
      </c>
      <c r="DG159" s="273">
        <v>0</v>
      </c>
      <c r="DH159" s="273">
        <v>0</v>
      </c>
      <c r="DI159" s="273">
        <v>0</v>
      </c>
      <c r="DJ159" s="273">
        <v>0</v>
      </c>
      <c r="DK159" s="273">
        <v>1</v>
      </c>
      <c r="DL159" s="273">
        <v>1</v>
      </c>
      <c r="DM159" s="274">
        <f t="shared" si="78"/>
        <v>2</v>
      </c>
      <c r="DN159" s="276">
        <f t="shared" si="79"/>
        <v>0.22222222222222221</v>
      </c>
      <c r="DO159" s="298">
        <v>1</v>
      </c>
      <c r="DP159" s="299">
        <v>1</v>
      </c>
      <c r="DQ159" s="273">
        <v>0</v>
      </c>
      <c r="DR159" s="273">
        <v>0</v>
      </c>
      <c r="DS159" s="273">
        <v>1</v>
      </c>
      <c r="DT159" s="273">
        <v>0</v>
      </c>
      <c r="DU159" s="273">
        <v>0</v>
      </c>
      <c r="DV159" s="273">
        <v>0</v>
      </c>
      <c r="DW159" s="273">
        <v>0</v>
      </c>
      <c r="DX159" s="274">
        <f t="shared" si="80"/>
        <v>3</v>
      </c>
      <c r="DY159" s="276">
        <f t="shared" si="81"/>
        <v>0.33333333333333331</v>
      </c>
      <c r="DZ159" s="298">
        <v>0</v>
      </c>
      <c r="EA159" s="299">
        <v>0</v>
      </c>
      <c r="EB159" s="273">
        <v>0</v>
      </c>
      <c r="EC159" s="273">
        <v>0</v>
      </c>
      <c r="ED159" s="273">
        <v>0</v>
      </c>
      <c r="EE159" s="273">
        <v>0</v>
      </c>
      <c r="EF159" s="273">
        <v>0</v>
      </c>
      <c r="EG159" s="273">
        <v>0</v>
      </c>
      <c r="EH159" s="273">
        <v>0</v>
      </c>
      <c r="EI159" s="274">
        <f t="shared" si="82"/>
        <v>0</v>
      </c>
      <c r="EJ159" s="275">
        <f t="shared" si="83"/>
        <v>0</v>
      </c>
      <c r="EK159" s="298">
        <v>0</v>
      </c>
      <c r="EL159" s="299">
        <v>1</v>
      </c>
      <c r="EM159" s="273">
        <v>0</v>
      </c>
      <c r="EN159" s="273">
        <v>0</v>
      </c>
      <c r="EO159" s="273">
        <v>0</v>
      </c>
      <c r="EP159" s="273">
        <v>0</v>
      </c>
      <c r="EQ159" s="273">
        <v>0</v>
      </c>
      <c r="ER159" s="273">
        <v>0</v>
      </c>
      <c r="ES159" s="273">
        <v>0</v>
      </c>
      <c r="ET159" s="274">
        <f t="shared" si="84"/>
        <v>1</v>
      </c>
      <c r="EU159" s="276">
        <f t="shared" si="85"/>
        <v>0.1111111111111111</v>
      </c>
    </row>
    <row r="160" spans="1:151" ht="16.5" thickTop="1" thickBot="1" x14ac:dyDescent="0.3">
      <c r="A160" s="279">
        <v>149</v>
      </c>
      <c r="B160" s="280">
        <v>746545</v>
      </c>
      <c r="C160" s="281" t="s">
        <v>431</v>
      </c>
      <c r="D160" s="293" t="s">
        <v>432</v>
      </c>
      <c r="E160" s="294">
        <v>74.5</v>
      </c>
      <c r="F160" s="283">
        <v>159</v>
      </c>
      <c r="G160" s="268">
        <v>0</v>
      </c>
      <c r="H160" s="302">
        <v>0</v>
      </c>
      <c r="I160" s="269">
        <v>0</v>
      </c>
      <c r="J160" s="269">
        <v>0</v>
      </c>
      <c r="K160" s="268">
        <v>0</v>
      </c>
      <c r="L160" s="269">
        <v>0</v>
      </c>
      <c r="M160" s="269">
        <v>0</v>
      </c>
      <c r="N160" s="269">
        <v>0</v>
      </c>
      <c r="O160" s="269">
        <v>0</v>
      </c>
      <c r="P160" s="269">
        <f t="shared" si="59"/>
        <v>0</v>
      </c>
      <c r="Q160" s="270">
        <f t="shared" si="62"/>
        <v>0</v>
      </c>
      <c r="R160" s="270">
        <f t="shared" si="60"/>
        <v>0</v>
      </c>
      <c r="S160" s="271">
        <f t="shared" si="61"/>
        <v>0</v>
      </c>
      <c r="T160" s="296">
        <v>0</v>
      </c>
      <c r="U160" s="297">
        <v>0</v>
      </c>
      <c r="V160" s="273">
        <v>0</v>
      </c>
      <c r="W160" s="273">
        <v>0</v>
      </c>
      <c r="X160" s="273">
        <v>0</v>
      </c>
      <c r="Y160" s="273">
        <v>0</v>
      </c>
      <c r="Z160" s="273">
        <v>0</v>
      </c>
      <c r="AA160" s="273">
        <v>0</v>
      </c>
      <c r="AB160" s="273">
        <v>0</v>
      </c>
      <c r="AC160" s="274">
        <f t="shared" si="63"/>
        <v>0</v>
      </c>
      <c r="AD160" s="275">
        <f t="shared" si="64"/>
        <v>0</v>
      </c>
      <c r="AE160" s="298">
        <v>0</v>
      </c>
      <c r="AF160" s="299">
        <v>0</v>
      </c>
      <c r="AG160" s="273">
        <v>0</v>
      </c>
      <c r="AH160" s="273">
        <v>0</v>
      </c>
      <c r="AI160" s="273">
        <v>0</v>
      </c>
      <c r="AJ160" s="273">
        <v>0</v>
      </c>
      <c r="AK160" s="273">
        <v>0</v>
      </c>
      <c r="AL160" s="273">
        <v>0</v>
      </c>
      <c r="AM160" s="273">
        <v>0</v>
      </c>
      <c r="AN160" s="274">
        <f t="shared" si="65"/>
        <v>0</v>
      </c>
      <c r="AO160" s="276">
        <f t="shared" si="66"/>
        <v>0</v>
      </c>
      <c r="AP160" s="298">
        <v>0</v>
      </c>
      <c r="AQ160" s="299">
        <v>0</v>
      </c>
      <c r="AR160" s="273">
        <v>0</v>
      </c>
      <c r="AS160" s="273">
        <v>0</v>
      </c>
      <c r="AT160" s="273">
        <v>0</v>
      </c>
      <c r="AU160" s="273">
        <v>0</v>
      </c>
      <c r="AV160" s="273">
        <v>0</v>
      </c>
      <c r="AW160" s="273">
        <v>0</v>
      </c>
      <c r="AX160" s="273">
        <v>0</v>
      </c>
      <c r="AY160" s="274">
        <f t="shared" si="67"/>
        <v>0</v>
      </c>
      <c r="AZ160" s="276">
        <f t="shared" si="68"/>
        <v>0</v>
      </c>
      <c r="BA160" s="287">
        <v>0</v>
      </c>
      <c r="BB160" s="299">
        <v>0</v>
      </c>
      <c r="BC160" s="300">
        <v>0</v>
      </c>
      <c r="BD160" s="300">
        <v>0</v>
      </c>
      <c r="BE160" s="300">
        <v>0</v>
      </c>
      <c r="BF160" s="300">
        <v>0</v>
      </c>
      <c r="BG160" s="273">
        <v>0</v>
      </c>
      <c r="BH160" s="273">
        <v>0</v>
      </c>
      <c r="BI160" s="273">
        <v>0</v>
      </c>
      <c r="BJ160" s="274">
        <f t="shared" si="69"/>
        <v>0</v>
      </c>
      <c r="BK160" s="275">
        <f t="shared" si="58"/>
        <v>0</v>
      </c>
      <c r="BL160" s="298">
        <v>0</v>
      </c>
      <c r="BM160" s="299">
        <v>0</v>
      </c>
      <c r="BN160" s="273">
        <v>0</v>
      </c>
      <c r="BO160" s="273">
        <v>0</v>
      </c>
      <c r="BP160" s="273">
        <v>0</v>
      </c>
      <c r="BQ160" s="273">
        <v>0</v>
      </c>
      <c r="BR160" s="273">
        <v>0</v>
      </c>
      <c r="BS160" s="273">
        <v>0</v>
      </c>
      <c r="BT160" s="273">
        <v>0</v>
      </c>
      <c r="BU160" s="274">
        <f t="shared" si="70"/>
        <v>0</v>
      </c>
      <c r="BV160" s="276">
        <f t="shared" si="71"/>
        <v>0</v>
      </c>
      <c r="BW160" s="287">
        <v>0</v>
      </c>
      <c r="BX160" s="301">
        <v>0</v>
      </c>
      <c r="BY160" s="278">
        <v>0</v>
      </c>
      <c r="BZ160" s="278">
        <v>0</v>
      </c>
      <c r="CA160" s="278">
        <v>0</v>
      </c>
      <c r="CB160" s="278">
        <v>0</v>
      </c>
      <c r="CC160" s="278">
        <v>0</v>
      </c>
      <c r="CD160" s="278">
        <v>0</v>
      </c>
      <c r="CE160" s="278">
        <v>0</v>
      </c>
      <c r="CF160" s="274">
        <f t="shared" si="72"/>
        <v>0</v>
      </c>
      <c r="CG160" s="276">
        <f t="shared" si="73"/>
        <v>0</v>
      </c>
      <c r="CH160" s="298">
        <v>0</v>
      </c>
      <c r="CI160" s="299">
        <v>0</v>
      </c>
      <c r="CJ160" s="273">
        <v>0</v>
      </c>
      <c r="CK160" s="273">
        <v>0</v>
      </c>
      <c r="CL160" s="273">
        <v>0</v>
      </c>
      <c r="CM160" s="273">
        <v>0</v>
      </c>
      <c r="CN160" s="273">
        <v>0</v>
      </c>
      <c r="CO160" s="273">
        <v>0</v>
      </c>
      <c r="CP160" s="273">
        <v>0</v>
      </c>
      <c r="CQ160" s="274">
        <f t="shared" si="74"/>
        <v>0</v>
      </c>
      <c r="CR160" s="276">
        <f t="shared" si="75"/>
        <v>0</v>
      </c>
      <c r="CS160" s="298">
        <v>0</v>
      </c>
      <c r="CT160" s="299">
        <v>0</v>
      </c>
      <c r="CU160" s="273">
        <v>0</v>
      </c>
      <c r="CV160" s="273">
        <v>0</v>
      </c>
      <c r="CW160" s="273">
        <v>0</v>
      </c>
      <c r="CX160" s="273">
        <v>0</v>
      </c>
      <c r="CY160" s="273">
        <v>0</v>
      </c>
      <c r="CZ160" s="273">
        <v>0</v>
      </c>
      <c r="DA160" s="273">
        <v>0</v>
      </c>
      <c r="DB160" s="274">
        <f t="shared" si="76"/>
        <v>0</v>
      </c>
      <c r="DC160" s="275">
        <f t="shared" si="77"/>
        <v>0</v>
      </c>
      <c r="DD160" s="298">
        <v>0</v>
      </c>
      <c r="DE160" s="299">
        <v>0</v>
      </c>
      <c r="DF160" s="273">
        <v>0</v>
      </c>
      <c r="DG160" s="273">
        <v>0</v>
      </c>
      <c r="DH160" s="273">
        <v>0</v>
      </c>
      <c r="DI160" s="273">
        <v>0</v>
      </c>
      <c r="DJ160" s="273">
        <v>0</v>
      </c>
      <c r="DK160" s="273">
        <v>0</v>
      </c>
      <c r="DL160" s="273">
        <v>0</v>
      </c>
      <c r="DM160" s="274">
        <f t="shared" si="78"/>
        <v>0</v>
      </c>
      <c r="DN160" s="276">
        <f t="shared" si="79"/>
        <v>0</v>
      </c>
      <c r="DO160" s="298">
        <v>0</v>
      </c>
      <c r="DP160" s="299">
        <v>0</v>
      </c>
      <c r="DQ160" s="273">
        <v>0</v>
      </c>
      <c r="DR160" s="273">
        <v>0</v>
      </c>
      <c r="DS160" s="273">
        <v>0</v>
      </c>
      <c r="DT160" s="273">
        <v>0</v>
      </c>
      <c r="DU160" s="273">
        <v>0</v>
      </c>
      <c r="DV160" s="273">
        <v>0</v>
      </c>
      <c r="DW160" s="273">
        <v>0</v>
      </c>
      <c r="DX160" s="274">
        <f t="shared" si="80"/>
        <v>0</v>
      </c>
      <c r="DY160" s="276">
        <f t="shared" si="81"/>
        <v>0</v>
      </c>
      <c r="DZ160" s="298">
        <v>0</v>
      </c>
      <c r="EA160" s="299">
        <v>0</v>
      </c>
      <c r="EB160" s="273">
        <v>0</v>
      </c>
      <c r="EC160" s="273">
        <v>0</v>
      </c>
      <c r="ED160" s="273">
        <v>0</v>
      </c>
      <c r="EE160" s="273">
        <v>0</v>
      </c>
      <c r="EF160" s="273">
        <v>0</v>
      </c>
      <c r="EG160" s="273">
        <v>0</v>
      </c>
      <c r="EH160" s="273">
        <v>0</v>
      </c>
      <c r="EI160" s="274">
        <f t="shared" si="82"/>
        <v>0</v>
      </c>
      <c r="EJ160" s="275">
        <f t="shared" si="83"/>
        <v>0</v>
      </c>
      <c r="EK160" s="298">
        <v>0</v>
      </c>
      <c r="EL160" s="299">
        <v>0</v>
      </c>
      <c r="EM160" s="273">
        <v>0</v>
      </c>
      <c r="EN160" s="273">
        <v>0</v>
      </c>
      <c r="EO160" s="273">
        <v>0</v>
      </c>
      <c r="EP160" s="273">
        <v>0</v>
      </c>
      <c r="EQ160" s="273">
        <v>0</v>
      </c>
      <c r="ER160" s="273">
        <v>0</v>
      </c>
      <c r="ES160" s="273">
        <v>0</v>
      </c>
      <c r="ET160" s="274">
        <f t="shared" si="84"/>
        <v>0</v>
      </c>
      <c r="EU160" s="276">
        <f t="shared" si="85"/>
        <v>0</v>
      </c>
    </row>
    <row r="161" spans="1:151" ht="16.5" thickTop="1" thickBot="1" x14ac:dyDescent="0.3">
      <c r="A161" s="279">
        <v>150</v>
      </c>
      <c r="B161" s="280">
        <v>746546</v>
      </c>
      <c r="C161" s="281" t="s">
        <v>433</v>
      </c>
      <c r="D161" s="293" t="s">
        <v>434</v>
      </c>
      <c r="E161" s="294">
        <v>44.5</v>
      </c>
      <c r="F161" s="295">
        <v>99</v>
      </c>
      <c r="G161" s="268">
        <v>1</v>
      </c>
      <c r="H161" s="302">
        <v>1</v>
      </c>
      <c r="I161" s="269">
        <v>0</v>
      </c>
      <c r="J161" s="269">
        <v>0</v>
      </c>
      <c r="K161" s="268">
        <v>0</v>
      </c>
      <c r="L161" s="269">
        <v>0</v>
      </c>
      <c r="M161" s="269">
        <v>0</v>
      </c>
      <c r="N161" s="269">
        <v>1</v>
      </c>
      <c r="O161" s="269">
        <v>0</v>
      </c>
      <c r="P161" s="269">
        <f t="shared" si="59"/>
        <v>3</v>
      </c>
      <c r="Q161" s="270">
        <f t="shared" si="62"/>
        <v>2</v>
      </c>
      <c r="R161" s="270">
        <f t="shared" si="60"/>
        <v>1</v>
      </c>
      <c r="S161" s="271">
        <f t="shared" si="61"/>
        <v>0.33333333333333331</v>
      </c>
      <c r="T161" s="296">
        <v>0</v>
      </c>
      <c r="U161" s="297">
        <v>0</v>
      </c>
      <c r="V161" s="273">
        <v>0</v>
      </c>
      <c r="W161" s="273">
        <v>0</v>
      </c>
      <c r="X161" s="273">
        <v>0</v>
      </c>
      <c r="Y161" s="273">
        <v>0</v>
      </c>
      <c r="Z161" s="273">
        <v>0</v>
      </c>
      <c r="AA161" s="273">
        <v>0</v>
      </c>
      <c r="AB161" s="273">
        <v>0</v>
      </c>
      <c r="AC161" s="274">
        <f t="shared" si="63"/>
        <v>0</v>
      </c>
      <c r="AD161" s="275">
        <f t="shared" si="64"/>
        <v>0</v>
      </c>
      <c r="AE161" s="298">
        <v>0</v>
      </c>
      <c r="AF161" s="299">
        <v>0</v>
      </c>
      <c r="AG161" s="273">
        <v>0</v>
      </c>
      <c r="AH161" s="273">
        <v>0</v>
      </c>
      <c r="AI161" s="273">
        <v>0</v>
      </c>
      <c r="AJ161" s="273">
        <v>0</v>
      </c>
      <c r="AK161" s="273">
        <v>0</v>
      </c>
      <c r="AL161" s="273">
        <v>0</v>
      </c>
      <c r="AM161" s="273">
        <v>0</v>
      </c>
      <c r="AN161" s="274">
        <f t="shared" si="65"/>
        <v>0</v>
      </c>
      <c r="AO161" s="276">
        <f t="shared" si="66"/>
        <v>0</v>
      </c>
      <c r="AP161" s="298">
        <v>0</v>
      </c>
      <c r="AQ161" s="299">
        <v>0</v>
      </c>
      <c r="AR161" s="273">
        <v>0</v>
      </c>
      <c r="AS161" s="273">
        <v>0</v>
      </c>
      <c r="AT161" s="273">
        <v>0</v>
      </c>
      <c r="AU161" s="273">
        <v>0</v>
      </c>
      <c r="AV161" s="273">
        <v>0</v>
      </c>
      <c r="AW161" s="273">
        <v>0</v>
      </c>
      <c r="AX161" s="273">
        <v>0</v>
      </c>
      <c r="AY161" s="274">
        <f t="shared" si="67"/>
        <v>0</v>
      </c>
      <c r="AZ161" s="276">
        <f t="shared" si="68"/>
        <v>0</v>
      </c>
      <c r="BA161" s="287">
        <v>0</v>
      </c>
      <c r="BB161" s="299">
        <v>0</v>
      </c>
      <c r="BC161" s="300">
        <v>0</v>
      </c>
      <c r="BD161" s="300">
        <v>0</v>
      </c>
      <c r="BE161" s="300">
        <v>0</v>
      </c>
      <c r="BF161" s="300">
        <v>0</v>
      </c>
      <c r="BG161" s="273">
        <v>0</v>
      </c>
      <c r="BH161" s="273">
        <v>0</v>
      </c>
      <c r="BI161" s="273">
        <v>0</v>
      </c>
      <c r="BJ161" s="274">
        <f t="shared" si="69"/>
        <v>0</v>
      </c>
      <c r="BK161" s="275">
        <f t="shared" si="58"/>
        <v>0</v>
      </c>
      <c r="BL161" s="298">
        <v>0</v>
      </c>
      <c r="BM161" s="299">
        <v>0</v>
      </c>
      <c r="BN161" s="273">
        <v>0</v>
      </c>
      <c r="BO161" s="273">
        <v>0</v>
      </c>
      <c r="BP161" s="273">
        <v>0</v>
      </c>
      <c r="BQ161" s="273">
        <v>0</v>
      </c>
      <c r="BR161" s="273">
        <v>0</v>
      </c>
      <c r="BS161" s="273">
        <v>0</v>
      </c>
      <c r="BT161" s="273">
        <v>0</v>
      </c>
      <c r="BU161" s="274">
        <f t="shared" si="70"/>
        <v>0</v>
      </c>
      <c r="BV161" s="276">
        <f t="shared" si="71"/>
        <v>0</v>
      </c>
      <c r="BW161" s="287">
        <v>1</v>
      </c>
      <c r="BX161" s="301">
        <v>1</v>
      </c>
      <c r="BY161" s="278">
        <v>0</v>
      </c>
      <c r="BZ161" s="278">
        <v>0</v>
      </c>
      <c r="CA161" s="278">
        <v>0</v>
      </c>
      <c r="CB161" s="278">
        <v>0</v>
      </c>
      <c r="CC161" s="278">
        <v>0</v>
      </c>
      <c r="CD161" s="278">
        <v>0</v>
      </c>
      <c r="CE161" s="278">
        <v>0</v>
      </c>
      <c r="CF161" s="274">
        <f t="shared" si="72"/>
        <v>2</v>
      </c>
      <c r="CG161" s="276">
        <f t="shared" si="73"/>
        <v>0.22222222222222221</v>
      </c>
      <c r="CH161" s="298">
        <v>0</v>
      </c>
      <c r="CI161" s="299">
        <v>0</v>
      </c>
      <c r="CJ161" s="273">
        <v>0</v>
      </c>
      <c r="CK161" s="273">
        <v>0</v>
      </c>
      <c r="CL161" s="273">
        <v>0</v>
      </c>
      <c r="CM161" s="273">
        <v>0</v>
      </c>
      <c r="CN161" s="273">
        <v>0</v>
      </c>
      <c r="CO161" s="273">
        <v>0</v>
      </c>
      <c r="CP161" s="273">
        <v>0</v>
      </c>
      <c r="CQ161" s="274">
        <f t="shared" si="74"/>
        <v>0</v>
      </c>
      <c r="CR161" s="276">
        <f t="shared" si="75"/>
        <v>0</v>
      </c>
      <c r="CS161" s="298">
        <v>0</v>
      </c>
      <c r="CT161" s="299">
        <v>0</v>
      </c>
      <c r="CU161" s="273">
        <v>0</v>
      </c>
      <c r="CV161" s="273">
        <v>0</v>
      </c>
      <c r="CW161" s="273">
        <v>0</v>
      </c>
      <c r="CX161" s="273">
        <v>0</v>
      </c>
      <c r="CY161" s="273">
        <v>0</v>
      </c>
      <c r="CZ161" s="273">
        <v>0</v>
      </c>
      <c r="DA161" s="273">
        <v>0</v>
      </c>
      <c r="DB161" s="274">
        <f t="shared" si="76"/>
        <v>0</v>
      </c>
      <c r="DC161" s="275">
        <f t="shared" si="77"/>
        <v>0</v>
      </c>
      <c r="DD161" s="298">
        <v>0</v>
      </c>
      <c r="DE161" s="299">
        <v>0</v>
      </c>
      <c r="DF161" s="273">
        <v>0</v>
      </c>
      <c r="DG161" s="273">
        <v>0</v>
      </c>
      <c r="DH161" s="273">
        <v>0</v>
      </c>
      <c r="DI161" s="273">
        <v>0</v>
      </c>
      <c r="DJ161" s="273">
        <v>0</v>
      </c>
      <c r="DK161" s="273">
        <v>0</v>
      </c>
      <c r="DL161" s="273">
        <v>0</v>
      </c>
      <c r="DM161" s="274">
        <f t="shared" si="78"/>
        <v>0</v>
      </c>
      <c r="DN161" s="276">
        <f t="shared" si="79"/>
        <v>0</v>
      </c>
      <c r="DO161" s="298">
        <v>0</v>
      </c>
      <c r="DP161" s="299">
        <v>0</v>
      </c>
      <c r="DQ161" s="273">
        <v>0</v>
      </c>
      <c r="DR161" s="273">
        <v>0</v>
      </c>
      <c r="DS161" s="273">
        <v>0</v>
      </c>
      <c r="DT161" s="273">
        <v>0</v>
      </c>
      <c r="DU161" s="273">
        <v>0</v>
      </c>
      <c r="DV161" s="273">
        <v>0</v>
      </c>
      <c r="DW161" s="273">
        <v>0</v>
      </c>
      <c r="DX161" s="274">
        <f t="shared" si="80"/>
        <v>0</v>
      </c>
      <c r="DY161" s="276">
        <f t="shared" si="81"/>
        <v>0</v>
      </c>
      <c r="DZ161" s="298">
        <v>0</v>
      </c>
      <c r="EA161" s="299">
        <v>0</v>
      </c>
      <c r="EB161" s="273">
        <v>0</v>
      </c>
      <c r="EC161" s="273">
        <v>0</v>
      </c>
      <c r="ED161" s="273">
        <v>0</v>
      </c>
      <c r="EE161" s="273">
        <v>0</v>
      </c>
      <c r="EF161" s="273">
        <v>0</v>
      </c>
      <c r="EG161" s="273">
        <v>1</v>
      </c>
      <c r="EH161" s="273">
        <v>0</v>
      </c>
      <c r="EI161" s="274">
        <f t="shared" si="82"/>
        <v>1</v>
      </c>
      <c r="EJ161" s="275">
        <f t="shared" si="83"/>
        <v>0.1111111111111111</v>
      </c>
      <c r="EK161" s="298">
        <v>0</v>
      </c>
      <c r="EL161" s="299">
        <v>0</v>
      </c>
      <c r="EM161" s="273">
        <v>0</v>
      </c>
      <c r="EN161" s="273">
        <v>0</v>
      </c>
      <c r="EO161" s="273">
        <v>0</v>
      </c>
      <c r="EP161" s="273">
        <v>0</v>
      </c>
      <c r="EQ161" s="273">
        <v>0</v>
      </c>
      <c r="ER161" s="273">
        <v>0</v>
      </c>
      <c r="ES161" s="273">
        <v>0</v>
      </c>
      <c r="ET161" s="274">
        <f t="shared" si="84"/>
        <v>0</v>
      </c>
      <c r="EU161" s="276">
        <f t="shared" si="85"/>
        <v>0</v>
      </c>
    </row>
    <row r="162" spans="1:151" ht="16.5" thickTop="1" thickBot="1" x14ac:dyDescent="0.3">
      <c r="A162" s="279">
        <v>151</v>
      </c>
      <c r="B162" s="280">
        <v>746547</v>
      </c>
      <c r="C162" s="281" t="s">
        <v>435</v>
      </c>
      <c r="D162" s="293" t="s">
        <v>436</v>
      </c>
      <c r="E162" s="294">
        <v>74.5</v>
      </c>
      <c r="F162" s="295">
        <v>159</v>
      </c>
      <c r="G162" s="268">
        <v>1</v>
      </c>
      <c r="H162" s="302">
        <v>2</v>
      </c>
      <c r="I162" s="269">
        <v>1</v>
      </c>
      <c r="J162" s="269">
        <v>0</v>
      </c>
      <c r="K162" s="268">
        <v>0</v>
      </c>
      <c r="L162" s="269">
        <v>1</v>
      </c>
      <c r="M162" s="269">
        <v>0</v>
      </c>
      <c r="N162" s="269">
        <v>1</v>
      </c>
      <c r="O162" s="269">
        <v>0</v>
      </c>
      <c r="P162" s="269">
        <f t="shared" si="59"/>
        <v>6</v>
      </c>
      <c r="Q162" s="270">
        <f t="shared" si="62"/>
        <v>4</v>
      </c>
      <c r="R162" s="270">
        <f t="shared" si="60"/>
        <v>2</v>
      </c>
      <c r="S162" s="271">
        <f t="shared" si="61"/>
        <v>0.66666666666666663</v>
      </c>
      <c r="T162" s="296">
        <v>0</v>
      </c>
      <c r="U162" s="297">
        <v>0</v>
      </c>
      <c r="V162" s="273">
        <v>0</v>
      </c>
      <c r="W162" s="273">
        <v>0</v>
      </c>
      <c r="X162" s="273">
        <v>0</v>
      </c>
      <c r="Y162" s="273">
        <v>0</v>
      </c>
      <c r="Z162" s="273">
        <v>0</v>
      </c>
      <c r="AA162" s="273">
        <v>0</v>
      </c>
      <c r="AB162" s="273">
        <v>0</v>
      </c>
      <c r="AC162" s="274">
        <f t="shared" si="63"/>
        <v>0</v>
      </c>
      <c r="AD162" s="275">
        <f t="shared" si="64"/>
        <v>0</v>
      </c>
      <c r="AE162" s="298">
        <v>1</v>
      </c>
      <c r="AF162" s="299">
        <v>0</v>
      </c>
      <c r="AG162" s="273">
        <v>0</v>
      </c>
      <c r="AH162" s="273">
        <v>0</v>
      </c>
      <c r="AI162" s="273">
        <v>0</v>
      </c>
      <c r="AJ162" s="273">
        <v>1</v>
      </c>
      <c r="AK162" s="273">
        <v>0</v>
      </c>
      <c r="AL162" s="273">
        <v>0</v>
      </c>
      <c r="AM162" s="273">
        <v>0</v>
      </c>
      <c r="AN162" s="274">
        <f t="shared" si="65"/>
        <v>2</v>
      </c>
      <c r="AO162" s="276">
        <f t="shared" si="66"/>
        <v>0.22222222222222221</v>
      </c>
      <c r="AP162" s="298">
        <v>0</v>
      </c>
      <c r="AQ162" s="299">
        <v>0</v>
      </c>
      <c r="AR162" s="273">
        <v>0</v>
      </c>
      <c r="AS162" s="273">
        <v>0</v>
      </c>
      <c r="AT162" s="273">
        <v>0</v>
      </c>
      <c r="AU162" s="273">
        <v>0</v>
      </c>
      <c r="AV162" s="273">
        <v>0</v>
      </c>
      <c r="AW162" s="273">
        <v>0</v>
      </c>
      <c r="AX162" s="273">
        <v>0</v>
      </c>
      <c r="AY162" s="274">
        <f t="shared" si="67"/>
        <v>0</v>
      </c>
      <c r="AZ162" s="276">
        <f t="shared" si="68"/>
        <v>0</v>
      </c>
      <c r="BA162" s="287">
        <v>0</v>
      </c>
      <c r="BB162" s="299">
        <v>0</v>
      </c>
      <c r="BC162" s="300">
        <v>1</v>
      </c>
      <c r="BD162" s="300">
        <v>0</v>
      </c>
      <c r="BE162" s="300">
        <v>0</v>
      </c>
      <c r="BF162" s="300">
        <v>0</v>
      </c>
      <c r="BG162" s="273">
        <v>0</v>
      </c>
      <c r="BH162" s="273">
        <v>1</v>
      </c>
      <c r="BI162" s="273">
        <v>0</v>
      </c>
      <c r="BJ162" s="274">
        <f t="shared" si="69"/>
        <v>2</v>
      </c>
      <c r="BK162" s="275">
        <f t="shared" si="58"/>
        <v>0.25</v>
      </c>
      <c r="BL162" s="298">
        <v>0</v>
      </c>
      <c r="BM162" s="299">
        <v>0</v>
      </c>
      <c r="BN162" s="273">
        <v>0</v>
      </c>
      <c r="BO162" s="273">
        <v>0</v>
      </c>
      <c r="BP162" s="273">
        <v>0</v>
      </c>
      <c r="BQ162" s="273">
        <v>0</v>
      </c>
      <c r="BR162" s="273">
        <v>0</v>
      </c>
      <c r="BS162" s="273">
        <v>0</v>
      </c>
      <c r="BT162" s="273">
        <v>0</v>
      </c>
      <c r="BU162" s="274">
        <f t="shared" si="70"/>
        <v>0</v>
      </c>
      <c r="BV162" s="276">
        <f t="shared" si="71"/>
        <v>0</v>
      </c>
      <c r="BW162" s="287">
        <v>0</v>
      </c>
      <c r="BX162" s="301">
        <v>0</v>
      </c>
      <c r="BY162" s="278">
        <v>0</v>
      </c>
      <c r="BZ162" s="278">
        <v>0</v>
      </c>
      <c r="CA162" s="278">
        <v>0</v>
      </c>
      <c r="CB162" s="278">
        <v>0</v>
      </c>
      <c r="CC162" s="278">
        <v>0</v>
      </c>
      <c r="CD162" s="278">
        <v>0</v>
      </c>
      <c r="CE162" s="278">
        <v>0</v>
      </c>
      <c r="CF162" s="274">
        <f t="shared" si="72"/>
        <v>0</v>
      </c>
      <c r="CG162" s="276">
        <f t="shared" si="73"/>
        <v>0</v>
      </c>
      <c r="CH162" s="298">
        <v>0</v>
      </c>
      <c r="CI162" s="299">
        <v>0</v>
      </c>
      <c r="CJ162" s="273">
        <v>0</v>
      </c>
      <c r="CK162" s="273">
        <v>0</v>
      </c>
      <c r="CL162" s="273">
        <v>0</v>
      </c>
      <c r="CM162" s="273">
        <v>0</v>
      </c>
      <c r="CN162" s="273">
        <v>0</v>
      </c>
      <c r="CO162" s="273">
        <v>0</v>
      </c>
      <c r="CP162" s="273">
        <v>0</v>
      </c>
      <c r="CQ162" s="274">
        <f t="shared" si="74"/>
        <v>0</v>
      </c>
      <c r="CR162" s="276">
        <f t="shared" si="75"/>
        <v>0</v>
      </c>
      <c r="CS162" s="298">
        <v>0</v>
      </c>
      <c r="CT162" s="299">
        <v>0</v>
      </c>
      <c r="CU162" s="273">
        <v>0</v>
      </c>
      <c r="CV162" s="273">
        <v>0</v>
      </c>
      <c r="CW162" s="273">
        <v>0</v>
      </c>
      <c r="CX162" s="273">
        <v>0</v>
      </c>
      <c r="CY162" s="273">
        <v>0</v>
      </c>
      <c r="CZ162" s="273">
        <v>0</v>
      </c>
      <c r="DA162" s="273">
        <v>0</v>
      </c>
      <c r="DB162" s="274">
        <f t="shared" si="76"/>
        <v>0</v>
      </c>
      <c r="DC162" s="275">
        <f t="shared" si="77"/>
        <v>0</v>
      </c>
      <c r="DD162" s="298">
        <v>0</v>
      </c>
      <c r="DE162" s="299">
        <v>0</v>
      </c>
      <c r="DF162" s="273">
        <v>0</v>
      </c>
      <c r="DG162" s="273">
        <v>0</v>
      </c>
      <c r="DH162" s="273">
        <v>0</v>
      </c>
      <c r="DI162" s="273">
        <v>0</v>
      </c>
      <c r="DJ162" s="273">
        <v>0</v>
      </c>
      <c r="DK162" s="273">
        <v>0</v>
      </c>
      <c r="DL162" s="273">
        <v>0</v>
      </c>
      <c r="DM162" s="274">
        <f t="shared" si="78"/>
        <v>0</v>
      </c>
      <c r="DN162" s="276">
        <f t="shared" si="79"/>
        <v>0</v>
      </c>
      <c r="DO162" s="298">
        <v>0</v>
      </c>
      <c r="DP162" s="299">
        <v>0</v>
      </c>
      <c r="DQ162" s="273">
        <v>0</v>
      </c>
      <c r="DR162" s="273">
        <v>0</v>
      </c>
      <c r="DS162" s="273">
        <v>0</v>
      </c>
      <c r="DT162" s="273">
        <v>0</v>
      </c>
      <c r="DU162" s="273">
        <v>0</v>
      </c>
      <c r="DV162" s="273">
        <v>0</v>
      </c>
      <c r="DW162" s="273">
        <v>0</v>
      </c>
      <c r="DX162" s="274">
        <f t="shared" si="80"/>
        <v>0</v>
      </c>
      <c r="DY162" s="276">
        <f t="shared" si="81"/>
        <v>0</v>
      </c>
      <c r="DZ162" s="298">
        <v>0</v>
      </c>
      <c r="EA162" s="299">
        <v>1</v>
      </c>
      <c r="EB162" s="273">
        <v>0</v>
      </c>
      <c r="EC162" s="273">
        <v>0</v>
      </c>
      <c r="ED162" s="273">
        <v>0</v>
      </c>
      <c r="EE162" s="273">
        <v>0</v>
      </c>
      <c r="EF162" s="273">
        <v>0</v>
      </c>
      <c r="EG162" s="273">
        <v>0</v>
      </c>
      <c r="EH162" s="273">
        <v>0</v>
      </c>
      <c r="EI162" s="274">
        <f t="shared" si="82"/>
        <v>1</v>
      </c>
      <c r="EJ162" s="275">
        <f t="shared" si="83"/>
        <v>0.1111111111111111</v>
      </c>
      <c r="EK162" s="298">
        <v>0</v>
      </c>
      <c r="EL162" s="299">
        <v>1</v>
      </c>
      <c r="EM162" s="273">
        <v>0</v>
      </c>
      <c r="EN162" s="273">
        <v>0</v>
      </c>
      <c r="EO162" s="273">
        <v>0</v>
      </c>
      <c r="EP162" s="273">
        <v>0</v>
      </c>
      <c r="EQ162" s="273">
        <v>0</v>
      </c>
      <c r="ER162" s="273">
        <v>0</v>
      </c>
      <c r="ES162" s="273">
        <v>0</v>
      </c>
      <c r="ET162" s="274">
        <f t="shared" si="84"/>
        <v>1</v>
      </c>
      <c r="EU162" s="276">
        <f t="shared" si="85"/>
        <v>0.1111111111111111</v>
      </c>
    </row>
    <row r="163" spans="1:151" ht="16.5" thickTop="1" thickBot="1" x14ac:dyDescent="0.3">
      <c r="A163" s="279">
        <v>152</v>
      </c>
      <c r="B163" s="280">
        <v>746548</v>
      </c>
      <c r="C163" s="281" t="s">
        <v>437</v>
      </c>
      <c r="D163" s="293" t="s">
        <v>438</v>
      </c>
      <c r="E163" s="294">
        <v>89.5</v>
      </c>
      <c r="F163" s="295">
        <v>189</v>
      </c>
      <c r="G163" s="268">
        <v>0</v>
      </c>
      <c r="H163" s="302">
        <v>2</v>
      </c>
      <c r="I163" s="269">
        <v>0</v>
      </c>
      <c r="J163" s="269">
        <v>0</v>
      </c>
      <c r="K163" s="268">
        <v>1</v>
      </c>
      <c r="L163" s="269">
        <v>0</v>
      </c>
      <c r="M163" s="269">
        <v>1</v>
      </c>
      <c r="N163" s="269">
        <v>1</v>
      </c>
      <c r="O163" s="269">
        <v>0</v>
      </c>
      <c r="P163" s="269">
        <f t="shared" si="59"/>
        <v>5</v>
      </c>
      <c r="Q163" s="270">
        <f t="shared" si="62"/>
        <v>3</v>
      </c>
      <c r="R163" s="270">
        <f t="shared" si="60"/>
        <v>2</v>
      </c>
      <c r="S163" s="271">
        <f t="shared" si="61"/>
        <v>0.55555555555555558</v>
      </c>
      <c r="T163" s="296">
        <v>0</v>
      </c>
      <c r="U163" s="297">
        <v>0</v>
      </c>
      <c r="V163" s="273">
        <v>0</v>
      </c>
      <c r="W163" s="273">
        <v>0</v>
      </c>
      <c r="X163" s="273">
        <v>0</v>
      </c>
      <c r="Y163" s="273">
        <v>0</v>
      </c>
      <c r="Z163" s="273">
        <v>0</v>
      </c>
      <c r="AA163" s="273">
        <v>0</v>
      </c>
      <c r="AB163" s="273">
        <v>0</v>
      </c>
      <c r="AC163" s="274">
        <f t="shared" si="63"/>
        <v>0</v>
      </c>
      <c r="AD163" s="275">
        <f t="shared" si="64"/>
        <v>0</v>
      </c>
      <c r="AE163" s="298">
        <v>0</v>
      </c>
      <c r="AF163" s="299">
        <v>0</v>
      </c>
      <c r="AG163" s="273">
        <v>0</v>
      </c>
      <c r="AH163" s="273">
        <v>0</v>
      </c>
      <c r="AI163" s="273">
        <v>0</v>
      </c>
      <c r="AJ163" s="273">
        <v>0</v>
      </c>
      <c r="AK163" s="273">
        <v>0</v>
      </c>
      <c r="AL163" s="273">
        <v>0</v>
      </c>
      <c r="AM163" s="273">
        <v>0</v>
      </c>
      <c r="AN163" s="274">
        <f t="shared" si="65"/>
        <v>0</v>
      </c>
      <c r="AO163" s="276">
        <f t="shared" si="66"/>
        <v>0</v>
      </c>
      <c r="AP163" s="298">
        <v>0</v>
      </c>
      <c r="AQ163" s="299">
        <v>0</v>
      </c>
      <c r="AR163" s="273">
        <v>0</v>
      </c>
      <c r="AS163" s="273">
        <v>0</v>
      </c>
      <c r="AT163" s="273">
        <v>0</v>
      </c>
      <c r="AU163" s="273">
        <v>0</v>
      </c>
      <c r="AV163" s="273">
        <v>0</v>
      </c>
      <c r="AW163" s="273">
        <v>0</v>
      </c>
      <c r="AX163" s="273">
        <v>0</v>
      </c>
      <c r="AY163" s="274">
        <f t="shared" si="67"/>
        <v>0</v>
      </c>
      <c r="AZ163" s="276">
        <f t="shared" si="68"/>
        <v>0</v>
      </c>
      <c r="BA163" s="287">
        <v>0</v>
      </c>
      <c r="BB163" s="299">
        <v>1</v>
      </c>
      <c r="BC163" s="300">
        <v>0</v>
      </c>
      <c r="BD163" s="300">
        <v>0</v>
      </c>
      <c r="BE163" s="300">
        <v>0</v>
      </c>
      <c r="BF163" s="300">
        <v>0</v>
      </c>
      <c r="BG163" s="273">
        <v>1</v>
      </c>
      <c r="BH163" s="273">
        <v>0</v>
      </c>
      <c r="BI163" s="273">
        <v>0</v>
      </c>
      <c r="BJ163" s="274">
        <f t="shared" si="69"/>
        <v>2</v>
      </c>
      <c r="BK163" s="275">
        <f t="shared" si="58"/>
        <v>0.25</v>
      </c>
      <c r="BL163" s="298">
        <v>0</v>
      </c>
      <c r="BM163" s="299">
        <v>0</v>
      </c>
      <c r="BN163" s="273">
        <v>0</v>
      </c>
      <c r="BO163" s="273">
        <v>0</v>
      </c>
      <c r="BP163" s="273">
        <v>0</v>
      </c>
      <c r="BQ163" s="273">
        <v>0</v>
      </c>
      <c r="BR163" s="273">
        <v>0</v>
      </c>
      <c r="BS163" s="273">
        <v>0</v>
      </c>
      <c r="BT163" s="273">
        <v>0</v>
      </c>
      <c r="BU163" s="274">
        <f t="shared" si="70"/>
        <v>0</v>
      </c>
      <c r="BV163" s="276">
        <f t="shared" si="71"/>
        <v>0</v>
      </c>
      <c r="BW163" s="287">
        <v>0</v>
      </c>
      <c r="BX163" s="301">
        <v>0</v>
      </c>
      <c r="BY163" s="278">
        <v>0</v>
      </c>
      <c r="BZ163" s="278">
        <v>0</v>
      </c>
      <c r="CA163" s="278">
        <v>0</v>
      </c>
      <c r="CB163" s="278">
        <v>0</v>
      </c>
      <c r="CC163" s="278">
        <v>0</v>
      </c>
      <c r="CD163" s="278">
        <v>0</v>
      </c>
      <c r="CE163" s="278">
        <v>0</v>
      </c>
      <c r="CF163" s="274">
        <f t="shared" si="72"/>
        <v>0</v>
      </c>
      <c r="CG163" s="276">
        <f t="shared" si="73"/>
        <v>0</v>
      </c>
      <c r="CH163" s="298">
        <v>0</v>
      </c>
      <c r="CI163" s="299">
        <v>0</v>
      </c>
      <c r="CJ163" s="273">
        <v>0</v>
      </c>
      <c r="CK163" s="273">
        <v>0</v>
      </c>
      <c r="CL163" s="273">
        <v>0</v>
      </c>
      <c r="CM163" s="273">
        <v>0</v>
      </c>
      <c r="CN163" s="273">
        <v>0</v>
      </c>
      <c r="CO163" s="273">
        <v>0</v>
      </c>
      <c r="CP163" s="273">
        <v>0</v>
      </c>
      <c r="CQ163" s="274">
        <f t="shared" si="74"/>
        <v>0</v>
      </c>
      <c r="CR163" s="276">
        <f t="shared" si="75"/>
        <v>0</v>
      </c>
      <c r="CS163" s="298">
        <v>0</v>
      </c>
      <c r="CT163" s="299">
        <v>0</v>
      </c>
      <c r="CU163" s="273">
        <v>0</v>
      </c>
      <c r="CV163" s="273">
        <v>0</v>
      </c>
      <c r="CW163" s="273">
        <v>0</v>
      </c>
      <c r="CX163" s="273">
        <v>0</v>
      </c>
      <c r="CY163" s="273">
        <v>0</v>
      </c>
      <c r="CZ163" s="273">
        <v>0</v>
      </c>
      <c r="DA163" s="273">
        <v>0</v>
      </c>
      <c r="DB163" s="274">
        <f t="shared" si="76"/>
        <v>0</v>
      </c>
      <c r="DC163" s="275">
        <f t="shared" si="77"/>
        <v>0</v>
      </c>
      <c r="DD163" s="298">
        <v>0</v>
      </c>
      <c r="DE163" s="299">
        <v>0</v>
      </c>
      <c r="DF163" s="273">
        <v>0</v>
      </c>
      <c r="DG163" s="273">
        <v>0</v>
      </c>
      <c r="DH163" s="273">
        <v>0</v>
      </c>
      <c r="DI163" s="273">
        <v>0</v>
      </c>
      <c r="DJ163" s="273">
        <v>0</v>
      </c>
      <c r="DK163" s="273">
        <v>0</v>
      </c>
      <c r="DL163" s="273">
        <v>0</v>
      </c>
      <c r="DM163" s="274">
        <f t="shared" si="78"/>
        <v>0</v>
      </c>
      <c r="DN163" s="276">
        <f t="shared" si="79"/>
        <v>0</v>
      </c>
      <c r="DO163" s="298">
        <v>0</v>
      </c>
      <c r="DP163" s="299">
        <v>0</v>
      </c>
      <c r="DQ163" s="273">
        <v>0</v>
      </c>
      <c r="DR163" s="273">
        <v>0</v>
      </c>
      <c r="DS163" s="273">
        <v>0</v>
      </c>
      <c r="DT163" s="273">
        <v>0</v>
      </c>
      <c r="DU163" s="273">
        <v>0</v>
      </c>
      <c r="DV163" s="273">
        <v>0</v>
      </c>
      <c r="DW163" s="273">
        <v>0</v>
      </c>
      <c r="DX163" s="274">
        <f t="shared" si="80"/>
        <v>0</v>
      </c>
      <c r="DY163" s="276">
        <f t="shared" si="81"/>
        <v>0</v>
      </c>
      <c r="DZ163" s="298">
        <v>0</v>
      </c>
      <c r="EA163" s="299">
        <v>1</v>
      </c>
      <c r="EB163" s="273">
        <v>0</v>
      </c>
      <c r="EC163" s="273">
        <v>0</v>
      </c>
      <c r="ED163" s="273">
        <v>1</v>
      </c>
      <c r="EE163" s="273">
        <v>0</v>
      </c>
      <c r="EF163" s="273">
        <v>0</v>
      </c>
      <c r="EG163" s="273">
        <v>1</v>
      </c>
      <c r="EH163" s="273">
        <v>0</v>
      </c>
      <c r="EI163" s="274">
        <f t="shared" si="82"/>
        <v>3</v>
      </c>
      <c r="EJ163" s="275">
        <f t="shared" si="83"/>
        <v>0.33333333333333331</v>
      </c>
      <c r="EK163" s="298">
        <v>0</v>
      </c>
      <c r="EL163" s="299">
        <v>0</v>
      </c>
      <c r="EM163" s="273">
        <v>0</v>
      </c>
      <c r="EN163" s="273">
        <v>0</v>
      </c>
      <c r="EO163" s="273">
        <v>0</v>
      </c>
      <c r="EP163" s="273">
        <v>0</v>
      </c>
      <c r="EQ163" s="273">
        <v>0</v>
      </c>
      <c r="ER163" s="273">
        <v>0</v>
      </c>
      <c r="ES163" s="273">
        <v>0</v>
      </c>
      <c r="ET163" s="274">
        <f t="shared" si="84"/>
        <v>0</v>
      </c>
      <c r="EU163" s="276">
        <f t="shared" si="85"/>
        <v>0</v>
      </c>
    </row>
    <row r="164" spans="1:151" ht="16.5" thickTop="1" thickBot="1" x14ac:dyDescent="0.3">
      <c r="A164" s="279">
        <v>153</v>
      </c>
      <c r="B164" s="280">
        <v>746549</v>
      </c>
      <c r="C164" s="281" t="s">
        <v>439</v>
      </c>
      <c r="D164" s="293" t="s">
        <v>440</v>
      </c>
      <c r="E164" s="294">
        <v>89.5</v>
      </c>
      <c r="F164" s="295">
        <v>189</v>
      </c>
      <c r="G164" s="268">
        <v>2</v>
      </c>
      <c r="H164" s="302">
        <v>0</v>
      </c>
      <c r="I164" s="269">
        <v>2</v>
      </c>
      <c r="J164" s="269">
        <v>2</v>
      </c>
      <c r="K164" s="268">
        <v>1</v>
      </c>
      <c r="L164" s="269">
        <v>0</v>
      </c>
      <c r="M164" s="269">
        <v>0</v>
      </c>
      <c r="N164" s="269">
        <v>0</v>
      </c>
      <c r="O164" s="269">
        <v>0</v>
      </c>
      <c r="P164" s="269">
        <f t="shared" si="59"/>
        <v>7</v>
      </c>
      <c r="Q164" s="270">
        <f t="shared" si="62"/>
        <v>7</v>
      </c>
      <c r="R164" s="270">
        <f t="shared" si="60"/>
        <v>0</v>
      </c>
      <c r="S164" s="271">
        <f t="shared" si="61"/>
        <v>0.77777777777777779</v>
      </c>
      <c r="T164" s="296">
        <v>0</v>
      </c>
      <c r="U164" s="297">
        <v>0</v>
      </c>
      <c r="V164" s="273">
        <v>0</v>
      </c>
      <c r="W164" s="273">
        <v>1</v>
      </c>
      <c r="X164" s="273">
        <v>0</v>
      </c>
      <c r="Y164" s="273">
        <v>0</v>
      </c>
      <c r="Z164" s="273">
        <v>0</v>
      </c>
      <c r="AA164" s="273">
        <v>0</v>
      </c>
      <c r="AB164" s="273">
        <v>0</v>
      </c>
      <c r="AC164" s="274">
        <f t="shared" si="63"/>
        <v>1</v>
      </c>
      <c r="AD164" s="275">
        <f t="shared" si="64"/>
        <v>0.1111111111111111</v>
      </c>
      <c r="AE164" s="298">
        <v>0</v>
      </c>
      <c r="AF164" s="299">
        <v>0</v>
      </c>
      <c r="AG164" s="273">
        <v>0</v>
      </c>
      <c r="AH164" s="273">
        <v>0</v>
      </c>
      <c r="AI164" s="273">
        <v>0</v>
      </c>
      <c r="AJ164" s="273">
        <v>0</v>
      </c>
      <c r="AK164" s="273">
        <v>0</v>
      </c>
      <c r="AL164" s="273">
        <v>0</v>
      </c>
      <c r="AM164" s="273">
        <v>0</v>
      </c>
      <c r="AN164" s="274">
        <f t="shared" si="65"/>
        <v>0</v>
      </c>
      <c r="AO164" s="276">
        <f t="shared" si="66"/>
        <v>0</v>
      </c>
      <c r="AP164" s="298">
        <v>0</v>
      </c>
      <c r="AQ164" s="299">
        <v>0</v>
      </c>
      <c r="AR164" s="273">
        <v>0</v>
      </c>
      <c r="AS164" s="273">
        <v>0</v>
      </c>
      <c r="AT164" s="273">
        <v>0</v>
      </c>
      <c r="AU164" s="273">
        <v>0</v>
      </c>
      <c r="AV164" s="273">
        <v>0</v>
      </c>
      <c r="AW164" s="273">
        <v>0</v>
      </c>
      <c r="AX164" s="273">
        <v>0</v>
      </c>
      <c r="AY164" s="274">
        <f t="shared" si="67"/>
        <v>0</v>
      </c>
      <c r="AZ164" s="276">
        <f t="shared" si="68"/>
        <v>0</v>
      </c>
      <c r="BA164" s="287">
        <v>0</v>
      </c>
      <c r="BB164" s="299">
        <v>0</v>
      </c>
      <c r="BC164" s="300">
        <v>0</v>
      </c>
      <c r="BD164" s="300">
        <v>0</v>
      </c>
      <c r="BE164" s="300">
        <v>0</v>
      </c>
      <c r="BF164" s="300">
        <v>0</v>
      </c>
      <c r="BG164" s="273">
        <v>0</v>
      </c>
      <c r="BH164" s="273">
        <v>0</v>
      </c>
      <c r="BI164" s="273">
        <v>0</v>
      </c>
      <c r="BJ164" s="274">
        <f t="shared" si="69"/>
        <v>0</v>
      </c>
      <c r="BK164" s="275">
        <f t="shared" si="58"/>
        <v>0</v>
      </c>
      <c r="BL164" s="298">
        <v>0</v>
      </c>
      <c r="BM164" s="299">
        <v>0</v>
      </c>
      <c r="BN164" s="273">
        <v>0</v>
      </c>
      <c r="BO164" s="273">
        <v>0</v>
      </c>
      <c r="BP164" s="273">
        <v>0</v>
      </c>
      <c r="BQ164" s="273">
        <v>0</v>
      </c>
      <c r="BR164" s="273">
        <v>0</v>
      </c>
      <c r="BS164" s="273">
        <v>0</v>
      </c>
      <c r="BT164" s="273">
        <v>0</v>
      </c>
      <c r="BU164" s="274">
        <f t="shared" si="70"/>
        <v>0</v>
      </c>
      <c r="BV164" s="276">
        <f t="shared" si="71"/>
        <v>0</v>
      </c>
      <c r="BW164" s="287">
        <v>0</v>
      </c>
      <c r="BX164" s="301">
        <v>0</v>
      </c>
      <c r="BY164" s="278">
        <v>1</v>
      </c>
      <c r="BZ164" s="278">
        <v>0</v>
      </c>
      <c r="CA164" s="278">
        <v>0</v>
      </c>
      <c r="CB164" s="278">
        <v>0</v>
      </c>
      <c r="CC164" s="278">
        <v>0</v>
      </c>
      <c r="CD164" s="278">
        <v>0</v>
      </c>
      <c r="CE164" s="278">
        <v>0</v>
      </c>
      <c r="CF164" s="274">
        <f t="shared" si="72"/>
        <v>1</v>
      </c>
      <c r="CG164" s="276">
        <f t="shared" si="73"/>
        <v>0.1111111111111111</v>
      </c>
      <c r="CH164" s="298">
        <v>0</v>
      </c>
      <c r="CI164" s="299">
        <v>0</v>
      </c>
      <c r="CJ164" s="273">
        <v>0</v>
      </c>
      <c r="CK164" s="273">
        <v>0</v>
      </c>
      <c r="CL164" s="273">
        <v>0</v>
      </c>
      <c r="CM164" s="273">
        <v>0</v>
      </c>
      <c r="CN164" s="273">
        <v>0</v>
      </c>
      <c r="CO164" s="273">
        <v>0</v>
      </c>
      <c r="CP164" s="273">
        <v>0</v>
      </c>
      <c r="CQ164" s="274">
        <f t="shared" si="74"/>
        <v>0</v>
      </c>
      <c r="CR164" s="276">
        <f t="shared" si="75"/>
        <v>0</v>
      </c>
      <c r="CS164" s="298">
        <v>1</v>
      </c>
      <c r="CT164" s="299">
        <v>0</v>
      </c>
      <c r="CU164" s="273">
        <v>0</v>
      </c>
      <c r="CV164" s="273">
        <v>1</v>
      </c>
      <c r="CW164" s="273">
        <v>0</v>
      </c>
      <c r="CX164" s="273">
        <v>0</v>
      </c>
      <c r="CY164" s="273">
        <v>0</v>
      </c>
      <c r="CZ164" s="273">
        <v>0</v>
      </c>
      <c r="DA164" s="273">
        <v>0</v>
      </c>
      <c r="DB164" s="274">
        <f t="shared" si="76"/>
        <v>2</v>
      </c>
      <c r="DC164" s="275">
        <f t="shared" si="77"/>
        <v>0.22222222222222221</v>
      </c>
      <c r="DD164" s="298">
        <v>0</v>
      </c>
      <c r="DE164" s="299">
        <v>0</v>
      </c>
      <c r="DF164" s="273">
        <v>0</v>
      </c>
      <c r="DG164" s="273">
        <v>0</v>
      </c>
      <c r="DH164" s="273">
        <v>0</v>
      </c>
      <c r="DI164" s="273">
        <v>0</v>
      </c>
      <c r="DJ164" s="273">
        <v>0</v>
      </c>
      <c r="DK164" s="273">
        <v>0</v>
      </c>
      <c r="DL164" s="273">
        <v>0</v>
      </c>
      <c r="DM164" s="274">
        <f t="shared" si="78"/>
        <v>0</v>
      </c>
      <c r="DN164" s="276">
        <f t="shared" si="79"/>
        <v>0</v>
      </c>
      <c r="DO164" s="298">
        <v>0</v>
      </c>
      <c r="DP164" s="299">
        <v>0</v>
      </c>
      <c r="DQ164" s="273">
        <v>0</v>
      </c>
      <c r="DR164" s="273">
        <v>0</v>
      </c>
      <c r="DS164" s="273">
        <v>0</v>
      </c>
      <c r="DT164" s="273">
        <v>0</v>
      </c>
      <c r="DU164" s="273">
        <v>0</v>
      </c>
      <c r="DV164" s="273">
        <v>0</v>
      </c>
      <c r="DW164" s="273">
        <v>0</v>
      </c>
      <c r="DX164" s="274">
        <f t="shared" si="80"/>
        <v>0</v>
      </c>
      <c r="DY164" s="276">
        <f t="shared" si="81"/>
        <v>0</v>
      </c>
      <c r="DZ164" s="298">
        <v>0</v>
      </c>
      <c r="EA164" s="299">
        <v>0</v>
      </c>
      <c r="EB164" s="273">
        <v>0</v>
      </c>
      <c r="EC164" s="273">
        <v>0</v>
      </c>
      <c r="ED164" s="273">
        <v>0</v>
      </c>
      <c r="EE164" s="273">
        <v>0</v>
      </c>
      <c r="EF164" s="273">
        <v>0</v>
      </c>
      <c r="EG164" s="273">
        <v>0</v>
      </c>
      <c r="EH164" s="273">
        <v>0</v>
      </c>
      <c r="EI164" s="274">
        <f t="shared" si="82"/>
        <v>0</v>
      </c>
      <c r="EJ164" s="275">
        <f t="shared" si="83"/>
        <v>0</v>
      </c>
      <c r="EK164" s="298">
        <v>1</v>
      </c>
      <c r="EL164" s="299">
        <v>0</v>
      </c>
      <c r="EM164" s="273">
        <v>1</v>
      </c>
      <c r="EN164" s="273">
        <v>0</v>
      </c>
      <c r="EO164" s="273">
        <v>1</v>
      </c>
      <c r="EP164" s="273">
        <v>0</v>
      </c>
      <c r="EQ164" s="273">
        <v>0</v>
      </c>
      <c r="ER164" s="273">
        <v>0</v>
      </c>
      <c r="ES164" s="273">
        <v>0</v>
      </c>
      <c r="ET164" s="274">
        <f t="shared" si="84"/>
        <v>3</v>
      </c>
      <c r="EU164" s="276">
        <f t="shared" si="85"/>
        <v>0.33333333333333331</v>
      </c>
    </row>
    <row r="165" spans="1:151" ht="16.5" thickTop="1" thickBot="1" x14ac:dyDescent="0.3">
      <c r="A165" s="279">
        <v>154</v>
      </c>
      <c r="B165" s="280">
        <v>746699</v>
      </c>
      <c r="C165" s="281" t="s">
        <v>447</v>
      </c>
      <c r="D165" s="293" t="s">
        <v>448</v>
      </c>
      <c r="E165" s="294">
        <v>34.5</v>
      </c>
      <c r="F165" s="295">
        <v>69</v>
      </c>
      <c r="G165" s="268">
        <v>0</v>
      </c>
      <c r="H165" s="302">
        <v>1</v>
      </c>
      <c r="I165" s="269">
        <v>1</v>
      </c>
      <c r="J165" s="269">
        <v>3</v>
      </c>
      <c r="K165" s="268">
        <v>1</v>
      </c>
      <c r="L165" s="269">
        <v>4</v>
      </c>
      <c r="M165" s="269">
        <v>4</v>
      </c>
      <c r="N165" s="269">
        <v>2</v>
      </c>
      <c r="O165" s="269">
        <v>3</v>
      </c>
      <c r="P165" s="269">
        <f t="shared" si="59"/>
        <v>19</v>
      </c>
      <c r="Q165" s="270">
        <f t="shared" si="62"/>
        <v>6</v>
      </c>
      <c r="R165" s="270">
        <f t="shared" si="60"/>
        <v>13</v>
      </c>
      <c r="S165" s="271">
        <f t="shared" si="61"/>
        <v>2.1111111111111112</v>
      </c>
      <c r="T165" s="296">
        <v>0</v>
      </c>
      <c r="U165" s="297">
        <v>0</v>
      </c>
      <c r="V165" s="273">
        <v>0</v>
      </c>
      <c r="W165" s="273">
        <v>0</v>
      </c>
      <c r="X165" s="273">
        <v>0</v>
      </c>
      <c r="Y165" s="273">
        <v>1</v>
      </c>
      <c r="Z165" s="273">
        <v>0</v>
      </c>
      <c r="AA165" s="273">
        <v>0</v>
      </c>
      <c r="AB165" s="273">
        <v>0</v>
      </c>
      <c r="AC165" s="274">
        <f t="shared" si="63"/>
        <v>1</v>
      </c>
      <c r="AD165" s="275">
        <f t="shared" si="64"/>
        <v>0.1111111111111111</v>
      </c>
      <c r="AE165" s="298">
        <v>0</v>
      </c>
      <c r="AF165" s="299">
        <v>0</v>
      </c>
      <c r="AG165" s="273">
        <v>0</v>
      </c>
      <c r="AH165" s="273">
        <v>0</v>
      </c>
      <c r="AI165" s="273">
        <v>0</v>
      </c>
      <c r="AJ165" s="273">
        <v>0</v>
      </c>
      <c r="AK165" s="273">
        <v>1</v>
      </c>
      <c r="AL165" s="273">
        <v>0</v>
      </c>
      <c r="AM165" s="273">
        <v>0</v>
      </c>
      <c r="AN165" s="274">
        <f t="shared" si="65"/>
        <v>1</v>
      </c>
      <c r="AO165" s="276">
        <f t="shared" si="66"/>
        <v>0.1111111111111111</v>
      </c>
      <c r="AP165" s="298">
        <v>0</v>
      </c>
      <c r="AQ165" s="299">
        <v>0</v>
      </c>
      <c r="AR165" s="273">
        <v>0</v>
      </c>
      <c r="AS165" s="273">
        <v>1</v>
      </c>
      <c r="AT165" s="273">
        <v>0</v>
      </c>
      <c r="AU165" s="273">
        <v>0</v>
      </c>
      <c r="AV165" s="273">
        <v>0</v>
      </c>
      <c r="AW165" s="273">
        <v>0</v>
      </c>
      <c r="AX165" s="273">
        <v>1</v>
      </c>
      <c r="AY165" s="274">
        <f t="shared" si="67"/>
        <v>2</v>
      </c>
      <c r="AZ165" s="276">
        <f t="shared" si="68"/>
        <v>0.22222222222222221</v>
      </c>
      <c r="BA165" s="287">
        <v>0</v>
      </c>
      <c r="BB165" s="299">
        <v>0</v>
      </c>
      <c r="BC165" s="300">
        <v>0</v>
      </c>
      <c r="BD165" s="300">
        <v>0</v>
      </c>
      <c r="BE165" s="300">
        <v>0</v>
      </c>
      <c r="BF165" s="300">
        <v>0</v>
      </c>
      <c r="BG165" s="273">
        <v>0</v>
      </c>
      <c r="BH165" s="273">
        <v>0</v>
      </c>
      <c r="BI165" s="273">
        <v>0</v>
      </c>
      <c r="BJ165" s="274">
        <f t="shared" si="69"/>
        <v>0</v>
      </c>
      <c r="BK165" s="275">
        <f t="shared" si="58"/>
        <v>0</v>
      </c>
      <c r="BL165" s="298">
        <v>0</v>
      </c>
      <c r="BM165" s="299">
        <v>1</v>
      </c>
      <c r="BN165" s="273">
        <v>1</v>
      </c>
      <c r="BO165" s="273">
        <v>0</v>
      </c>
      <c r="BP165" s="273">
        <v>0</v>
      </c>
      <c r="BQ165" s="273">
        <v>0</v>
      </c>
      <c r="BR165" s="273">
        <v>0</v>
      </c>
      <c r="BS165" s="273">
        <v>1</v>
      </c>
      <c r="BT165" s="273">
        <v>1</v>
      </c>
      <c r="BU165" s="274">
        <f t="shared" si="70"/>
        <v>4</v>
      </c>
      <c r="BV165" s="276">
        <f t="shared" si="71"/>
        <v>0.44444444444444442</v>
      </c>
      <c r="BW165" s="287">
        <v>0</v>
      </c>
      <c r="BX165" s="301">
        <v>0</v>
      </c>
      <c r="BY165" s="278">
        <v>0</v>
      </c>
      <c r="BZ165" s="278">
        <v>1</v>
      </c>
      <c r="CA165" s="278">
        <v>0</v>
      </c>
      <c r="CB165" s="278">
        <v>1</v>
      </c>
      <c r="CC165" s="278">
        <v>0</v>
      </c>
      <c r="CD165" s="278">
        <v>0</v>
      </c>
      <c r="CE165" s="278">
        <v>1</v>
      </c>
      <c r="CF165" s="274">
        <f t="shared" si="72"/>
        <v>3</v>
      </c>
      <c r="CG165" s="276">
        <f t="shared" si="73"/>
        <v>0.33333333333333331</v>
      </c>
      <c r="CH165" s="298">
        <v>0</v>
      </c>
      <c r="CI165" s="299">
        <v>0</v>
      </c>
      <c r="CJ165" s="273">
        <v>0</v>
      </c>
      <c r="CK165" s="273">
        <v>0</v>
      </c>
      <c r="CL165" s="273">
        <v>0</v>
      </c>
      <c r="CM165" s="273">
        <v>0</v>
      </c>
      <c r="CN165" s="273">
        <v>1</v>
      </c>
      <c r="CO165" s="273">
        <v>0</v>
      </c>
      <c r="CP165" s="273">
        <v>0</v>
      </c>
      <c r="CQ165" s="274">
        <f t="shared" si="74"/>
        <v>1</v>
      </c>
      <c r="CR165" s="276">
        <f t="shared" si="75"/>
        <v>0.1111111111111111</v>
      </c>
      <c r="CS165" s="298">
        <v>0</v>
      </c>
      <c r="CT165" s="299">
        <v>0</v>
      </c>
      <c r="CU165" s="273">
        <v>0</v>
      </c>
      <c r="CV165" s="273">
        <v>0</v>
      </c>
      <c r="CW165" s="273">
        <v>0</v>
      </c>
      <c r="CX165" s="273">
        <v>0</v>
      </c>
      <c r="CY165" s="273">
        <v>0</v>
      </c>
      <c r="CZ165" s="273">
        <v>0</v>
      </c>
      <c r="DA165" s="273">
        <v>0</v>
      </c>
      <c r="DB165" s="274">
        <f t="shared" si="76"/>
        <v>0</v>
      </c>
      <c r="DC165" s="275">
        <f t="shared" si="77"/>
        <v>0</v>
      </c>
      <c r="DD165" s="298">
        <v>0</v>
      </c>
      <c r="DE165" s="299">
        <v>0</v>
      </c>
      <c r="DF165" s="273">
        <v>0</v>
      </c>
      <c r="DG165" s="273">
        <v>0</v>
      </c>
      <c r="DH165" s="273">
        <v>1</v>
      </c>
      <c r="DI165" s="273">
        <v>1</v>
      </c>
      <c r="DJ165" s="273">
        <v>2</v>
      </c>
      <c r="DK165" s="273">
        <v>1</v>
      </c>
      <c r="DL165" s="273">
        <v>0</v>
      </c>
      <c r="DM165" s="274">
        <f t="shared" si="78"/>
        <v>5</v>
      </c>
      <c r="DN165" s="276">
        <f t="shared" si="79"/>
        <v>0.55555555555555558</v>
      </c>
      <c r="DO165" s="298">
        <v>0</v>
      </c>
      <c r="DP165" s="299">
        <v>0</v>
      </c>
      <c r="DQ165" s="273">
        <v>0</v>
      </c>
      <c r="DR165" s="273">
        <v>0</v>
      </c>
      <c r="DS165" s="273">
        <v>0</v>
      </c>
      <c r="DT165" s="273">
        <v>0</v>
      </c>
      <c r="DU165" s="273">
        <v>0</v>
      </c>
      <c r="DV165" s="273">
        <v>0</v>
      </c>
      <c r="DW165" s="273">
        <v>0</v>
      </c>
      <c r="DX165" s="274">
        <f t="shared" si="80"/>
        <v>0</v>
      </c>
      <c r="DY165" s="276">
        <f t="shared" si="81"/>
        <v>0</v>
      </c>
      <c r="DZ165" s="298">
        <v>0</v>
      </c>
      <c r="EA165" s="299">
        <v>0</v>
      </c>
      <c r="EB165" s="273">
        <v>0</v>
      </c>
      <c r="EC165" s="273">
        <v>1</v>
      </c>
      <c r="ED165" s="273">
        <v>0</v>
      </c>
      <c r="EE165" s="273">
        <v>1</v>
      </c>
      <c r="EF165" s="273">
        <v>0</v>
      </c>
      <c r="EG165" s="273">
        <v>0</v>
      </c>
      <c r="EH165" s="273">
        <v>0</v>
      </c>
      <c r="EI165" s="274">
        <f t="shared" si="82"/>
        <v>2</v>
      </c>
      <c r="EJ165" s="275">
        <f t="shared" si="83"/>
        <v>0.22222222222222221</v>
      </c>
      <c r="EK165" s="298">
        <v>0</v>
      </c>
      <c r="EL165" s="299">
        <v>0</v>
      </c>
      <c r="EM165" s="273">
        <v>0</v>
      </c>
      <c r="EN165" s="273">
        <v>0</v>
      </c>
      <c r="EO165" s="273">
        <v>0</v>
      </c>
      <c r="EP165" s="273">
        <v>0</v>
      </c>
      <c r="EQ165" s="273">
        <v>0</v>
      </c>
      <c r="ER165" s="273">
        <v>0</v>
      </c>
      <c r="ES165" s="273">
        <v>0</v>
      </c>
      <c r="ET165" s="274">
        <f t="shared" si="84"/>
        <v>0</v>
      </c>
      <c r="EU165" s="276">
        <f t="shared" si="85"/>
        <v>0</v>
      </c>
    </row>
    <row r="166" spans="1:151" ht="16.5" thickTop="1" thickBot="1" x14ac:dyDescent="0.3">
      <c r="A166" s="279">
        <v>155</v>
      </c>
      <c r="B166" s="280">
        <v>746700</v>
      </c>
      <c r="C166" s="281" t="s">
        <v>449</v>
      </c>
      <c r="D166" s="293" t="s">
        <v>450</v>
      </c>
      <c r="E166" s="294">
        <v>29.5</v>
      </c>
      <c r="F166" s="295">
        <v>59</v>
      </c>
      <c r="G166" s="268">
        <v>0</v>
      </c>
      <c r="H166" s="302">
        <v>5</v>
      </c>
      <c r="I166" s="269">
        <v>3</v>
      </c>
      <c r="J166" s="269">
        <v>1</v>
      </c>
      <c r="K166" s="268">
        <v>3</v>
      </c>
      <c r="L166" s="269">
        <v>0</v>
      </c>
      <c r="M166" s="269">
        <v>6</v>
      </c>
      <c r="N166" s="269">
        <v>6</v>
      </c>
      <c r="O166" s="269">
        <v>6</v>
      </c>
      <c r="P166" s="269">
        <f t="shared" si="59"/>
        <v>30</v>
      </c>
      <c r="Q166" s="270">
        <f t="shared" si="62"/>
        <v>12</v>
      </c>
      <c r="R166" s="270">
        <f t="shared" si="60"/>
        <v>18</v>
      </c>
      <c r="S166" s="271">
        <f t="shared" si="61"/>
        <v>3.3333333333333335</v>
      </c>
      <c r="T166" s="296">
        <v>0</v>
      </c>
      <c r="U166" s="297">
        <v>0</v>
      </c>
      <c r="V166" s="273">
        <v>0</v>
      </c>
      <c r="W166" s="273">
        <v>0</v>
      </c>
      <c r="X166" s="273">
        <v>0</v>
      </c>
      <c r="Y166" s="273">
        <v>0</v>
      </c>
      <c r="Z166" s="273">
        <v>0</v>
      </c>
      <c r="AA166" s="273">
        <v>2</v>
      </c>
      <c r="AB166" s="273">
        <v>1</v>
      </c>
      <c r="AC166" s="274">
        <f t="shared" si="63"/>
        <v>3</v>
      </c>
      <c r="AD166" s="275">
        <f t="shared" si="64"/>
        <v>0.33333333333333331</v>
      </c>
      <c r="AE166" s="298">
        <v>0</v>
      </c>
      <c r="AF166" s="299">
        <v>0</v>
      </c>
      <c r="AG166" s="273">
        <v>1</v>
      </c>
      <c r="AH166" s="273">
        <v>0</v>
      </c>
      <c r="AI166" s="273">
        <v>0</v>
      </c>
      <c r="AJ166" s="273">
        <v>0</v>
      </c>
      <c r="AK166" s="273">
        <v>0</v>
      </c>
      <c r="AL166" s="273">
        <v>1</v>
      </c>
      <c r="AM166" s="273">
        <v>0</v>
      </c>
      <c r="AN166" s="274">
        <f t="shared" si="65"/>
        <v>2</v>
      </c>
      <c r="AO166" s="276">
        <f t="shared" si="66"/>
        <v>0.22222222222222221</v>
      </c>
      <c r="AP166" s="298">
        <v>0</v>
      </c>
      <c r="AQ166" s="299">
        <v>0</v>
      </c>
      <c r="AR166" s="273">
        <v>0</v>
      </c>
      <c r="AS166" s="273">
        <v>0</v>
      </c>
      <c r="AT166" s="273">
        <v>0</v>
      </c>
      <c r="AU166" s="273">
        <v>0</v>
      </c>
      <c r="AV166" s="273">
        <v>1</v>
      </c>
      <c r="AW166" s="273">
        <v>0</v>
      </c>
      <c r="AX166" s="273">
        <v>0</v>
      </c>
      <c r="AY166" s="274">
        <f t="shared" si="67"/>
        <v>1</v>
      </c>
      <c r="AZ166" s="276">
        <f t="shared" si="68"/>
        <v>0.1111111111111111</v>
      </c>
      <c r="BA166" s="287">
        <v>0</v>
      </c>
      <c r="BB166" s="299">
        <v>2</v>
      </c>
      <c r="BC166" s="300">
        <v>0</v>
      </c>
      <c r="BD166" s="300">
        <v>0</v>
      </c>
      <c r="BE166" s="300">
        <v>0</v>
      </c>
      <c r="BF166" s="300">
        <v>0</v>
      </c>
      <c r="BG166" s="273">
        <v>0</v>
      </c>
      <c r="BH166" s="273">
        <v>0</v>
      </c>
      <c r="BI166" s="273">
        <v>0</v>
      </c>
      <c r="BJ166" s="274">
        <f t="shared" si="69"/>
        <v>2</v>
      </c>
      <c r="BK166" s="275">
        <f t="shared" si="58"/>
        <v>0.25</v>
      </c>
      <c r="BL166" s="298">
        <v>0</v>
      </c>
      <c r="BM166" s="299">
        <v>0</v>
      </c>
      <c r="BN166" s="273">
        <v>0</v>
      </c>
      <c r="BO166" s="273">
        <v>0</v>
      </c>
      <c r="BP166" s="273">
        <v>1</v>
      </c>
      <c r="BQ166" s="273">
        <v>0</v>
      </c>
      <c r="BR166" s="273">
        <v>3</v>
      </c>
      <c r="BS166" s="273">
        <v>0</v>
      </c>
      <c r="BT166" s="273">
        <v>0</v>
      </c>
      <c r="BU166" s="274">
        <f t="shared" si="70"/>
        <v>4</v>
      </c>
      <c r="BV166" s="276">
        <f t="shared" si="71"/>
        <v>0.44444444444444442</v>
      </c>
      <c r="BW166" s="287">
        <v>0</v>
      </c>
      <c r="BX166" s="301">
        <v>0</v>
      </c>
      <c r="BY166" s="278">
        <v>0</v>
      </c>
      <c r="BZ166" s="278">
        <v>0</v>
      </c>
      <c r="CA166" s="278">
        <v>0</v>
      </c>
      <c r="CB166" s="278">
        <v>1</v>
      </c>
      <c r="CC166" s="278">
        <v>0</v>
      </c>
      <c r="CD166" s="278">
        <v>1</v>
      </c>
      <c r="CE166" s="278">
        <v>4</v>
      </c>
      <c r="CF166" s="274">
        <f t="shared" si="72"/>
        <v>6</v>
      </c>
      <c r="CG166" s="276">
        <f t="shared" si="73"/>
        <v>0.66666666666666663</v>
      </c>
      <c r="CH166" s="298">
        <v>0</v>
      </c>
      <c r="CI166" s="299">
        <v>1</v>
      </c>
      <c r="CJ166" s="273">
        <v>0</v>
      </c>
      <c r="CK166" s="273">
        <v>0</v>
      </c>
      <c r="CL166" s="273">
        <v>1</v>
      </c>
      <c r="CM166" s="273">
        <v>-1</v>
      </c>
      <c r="CN166" s="273">
        <v>0</v>
      </c>
      <c r="CO166" s="273">
        <v>0</v>
      </c>
      <c r="CP166" s="273">
        <v>1</v>
      </c>
      <c r="CQ166" s="274">
        <f t="shared" si="74"/>
        <v>2</v>
      </c>
      <c r="CR166" s="276">
        <f t="shared" si="75"/>
        <v>0.22222222222222221</v>
      </c>
      <c r="CS166" s="298">
        <v>0</v>
      </c>
      <c r="CT166" s="299">
        <v>0</v>
      </c>
      <c r="CU166" s="273">
        <v>1</v>
      </c>
      <c r="CV166" s="273">
        <v>0</v>
      </c>
      <c r="CW166" s="273">
        <v>0</v>
      </c>
      <c r="CX166" s="273">
        <v>0</v>
      </c>
      <c r="CY166" s="273">
        <v>1</v>
      </c>
      <c r="CZ166" s="273">
        <v>0</v>
      </c>
      <c r="DA166" s="273">
        <v>0</v>
      </c>
      <c r="DB166" s="274">
        <f t="shared" si="76"/>
        <v>2</v>
      </c>
      <c r="DC166" s="275">
        <f t="shared" si="77"/>
        <v>0.22222222222222221</v>
      </c>
      <c r="DD166" s="298">
        <v>0</v>
      </c>
      <c r="DE166" s="299">
        <v>1</v>
      </c>
      <c r="DF166" s="273">
        <v>0</v>
      </c>
      <c r="DG166" s="273">
        <v>0</v>
      </c>
      <c r="DH166" s="273">
        <v>0</v>
      </c>
      <c r="DI166" s="273">
        <v>0</v>
      </c>
      <c r="DJ166" s="273">
        <v>0</v>
      </c>
      <c r="DK166" s="273">
        <v>1</v>
      </c>
      <c r="DL166" s="273">
        <v>0</v>
      </c>
      <c r="DM166" s="274">
        <f t="shared" si="78"/>
        <v>2</v>
      </c>
      <c r="DN166" s="276">
        <f t="shared" si="79"/>
        <v>0.22222222222222221</v>
      </c>
      <c r="DO166" s="298">
        <v>0</v>
      </c>
      <c r="DP166" s="299">
        <v>0</v>
      </c>
      <c r="DQ166" s="273">
        <v>0</v>
      </c>
      <c r="DR166" s="273">
        <v>0</v>
      </c>
      <c r="DS166" s="273">
        <v>0</v>
      </c>
      <c r="DT166" s="273">
        <v>0</v>
      </c>
      <c r="DU166" s="273">
        <v>0</v>
      </c>
      <c r="DV166" s="273">
        <v>0</v>
      </c>
      <c r="DW166" s="273">
        <v>0</v>
      </c>
      <c r="DX166" s="274">
        <f t="shared" si="80"/>
        <v>0</v>
      </c>
      <c r="DY166" s="276">
        <f t="shared" si="81"/>
        <v>0</v>
      </c>
      <c r="DZ166" s="298">
        <v>0</v>
      </c>
      <c r="EA166" s="299">
        <v>0</v>
      </c>
      <c r="EB166" s="273">
        <v>1</v>
      </c>
      <c r="EC166" s="273">
        <v>1</v>
      </c>
      <c r="ED166" s="273">
        <v>1</v>
      </c>
      <c r="EE166" s="273">
        <v>0</v>
      </c>
      <c r="EF166" s="273">
        <v>1</v>
      </c>
      <c r="EG166" s="273">
        <v>0</v>
      </c>
      <c r="EH166" s="273">
        <v>0</v>
      </c>
      <c r="EI166" s="274">
        <f t="shared" si="82"/>
        <v>4</v>
      </c>
      <c r="EJ166" s="275">
        <f t="shared" si="83"/>
        <v>0.44444444444444442</v>
      </c>
      <c r="EK166" s="298">
        <v>0</v>
      </c>
      <c r="EL166" s="299">
        <v>1</v>
      </c>
      <c r="EM166" s="273">
        <v>0</v>
      </c>
      <c r="EN166" s="273">
        <v>0</v>
      </c>
      <c r="EO166" s="273">
        <v>0</v>
      </c>
      <c r="EP166" s="273">
        <v>0</v>
      </c>
      <c r="EQ166" s="273">
        <v>0</v>
      </c>
      <c r="ER166" s="273">
        <v>1</v>
      </c>
      <c r="ES166" s="273">
        <v>0</v>
      </c>
      <c r="ET166" s="274">
        <f t="shared" si="84"/>
        <v>2</v>
      </c>
      <c r="EU166" s="276">
        <f t="shared" si="85"/>
        <v>0.22222222222222221</v>
      </c>
    </row>
    <row r="167" spans="1:151" ht="16.5" thickTop="1" thickBot="1" x14ac:dyDescent="0.3">
      <c r="A167" s="279">
        <v>156</v>
      </c>
      <c r="B167" s="280">
        <v>748116</v>
      </c>
      <c r="C167" s="281" t="s">
        <v>458</v>
      </c>
      <c r="D167" s="293" t="s">
        <v>459</v>
      </c>
      <c r="E167" s="294">
        <v>487</v>
      </c>
      <c r="F167" s="295">
        <v>787</v>
      </c>
      <c r="G167" s="268"/>
      <c r="H167" s="302">
        <v>0</v>
      </c>
      <c r="I167" s="269">
        <v>0</v>
      </c>
      <c r="J167" s="269">
        <v>1</v>
      </c>
      <c r="K167" s="268">
        <v>0</v>
      </c>
      <c r="L167" s="269">
        <v>2</v>
      </c>
      <c r="M167" s="269">
        <v>1</v>
      </c>
      <c r="N167" s="269">
        <v>0</v>
      </c>
      <c r="O167" s="269">
        <v>0</v>
      </c>
      <c r="P167" s="269">
        <f t="shared" si="59"/>
        <v>4</v>
      </c>
      <c r="Q167" s="270">
        <f t="shared" si="62"/>
        <v>1</v>
      </c>
      <c r="R167" s="270">
        <f t="shared" si="60"/>
        <v>3</v>
      </c>
      <c r="S167" s="271">
        <f t="shared" si="61"/>
        <v>0.5</v>
      </c>
      <c r="T167" s="296"/>
      <c r="U167" s="297">
        <v>0</v>
      </c>
      <c r="V167" s="273">
        <v>0</v>
      </c>
      <c r="W167" s="273">
        <v>0</v>
      </c>
      <c r="X167" s="273">
        <v>0</v>
      </c>
      <c r="Y167" s="273">
        <v>0</v>
      </c>
      <c r="Z167" s="273">
        <v>0</v>
      </c>
      <c r="AA167" s="273">
        <v>0</v>
      </c>
      <c r="AB167" s="273">
        <v>0</v>
      </c>
      <c r="AC167" s="274">
        <f t="shared" si="63"/>
        <v>0</v>
      </c>
      <c r="AD167" s="275">
        <f t="shared" si="64"/>
        <v>0</v>
      </c>
      <c r="AE167" s="298"/>
      <c r="AF167" s="299">
        <v>0</v>
      </c>
      <c r="AG167" s="273">
        <v>0</v>
      </c>
      <c r="AH167" s="273">
        <v>0</v>
      </c>
      <c r="AI167" s="273">
        <v>0</v>
      </c>
      <c r="AJ167" s="273">
        <v>0</v>
      </c>
      <c r="AK167" s="273">
        <v>0</v>
      </c>
      <c r="AL167" s="273">
        <v>0</v>
      </c>
      <c r="AM167" s="273">
        <v>0</v>
      </c>
      <c r="AN167" s="274">
        <f t="shared" si="65"/>
        <v>0</v>
      </c>
      <c r="AO167" s="276">
        <f t="shared" si="66"/>
        <v>0</v>
      </c>
      <c r="AP167" s="298"/>
      <c r="AQ167" s="299">
        <v>0</v>
      </c>
      <c r="AR167" s="273">
        <v>0</v>
      </c>
      <c r="AS167" s="273">
        <v>0</v>
      </c>
      <c r="AT167" s="273">
        <v>0</v>
      </c>
      <c r="AU167" s="273">
        <v>0</v>
      </c>
      <c r="AV167" s="273">
        <v>0</v>
      </c>
      <c r="AW167" s="273">
        <v>0</v>
      </c>
      <c r="AX167" s="273">
        <v>0</v>
      </c>
      <c r="AY167" s="274">
        <f t="shared" si="67"/>
        <v>0</v>
      </c>
      <c r="AZ167" s="276">
        <f t="shared" si="68"/>
        <v>0</v>
      </c>
      <c r="BA167" s="287"/>
      <c r="BB167" s="299">
        <v>0</v>
      </c>
      <c r="BC167" s="300">
        <v>0</v>
      </c>
      <c r="BD167" s="300">
        <v>0</v>
      </c>
      <c r="BE167" s="300">
        <v>0</v>
      </c>
      <c r="BF167" s="300">
        <v>2</v>
      </c>
      <c r="BG167" s="273">
        <v>0</v>
      </c>
      <c r="BH167" s="273">
        <v>-1</v>
      </c>
      <c r="BI167" s="273">
        <v>0</v>
      </c>
      <c r="BJ167" s="274">
        <f t="shared" si="69"/>
        <v>1</v>
      </c>
      <c r="BK167" s="275">
        <f t="shared" ref="BK167:BK176" si="86">AVERAGE(BA167:BH167)</f>
        <v>0.14285714285714285</v>
      </c>
      <c r="BL167" s="298"/>
      <c r="BM167" s="299">
        <v>0</v>
      </c>
      <c r="BN167" s="273">
        <v>0</v>
      </c>
      <c r="BO167" s="273">
        <v>0</v>
      </c>
      <c r="BP167" s="273">
        <v>0</v>
      </c>
      <c r="BQ167" s="273">
        <v>0</v>
      </c>
      <c r="BR167" s="273">
        <v>0</v>
      </c>
      <c r="BS167" s="273">
        <v>0</v>
      </c>
      <c r="BT167" s="273">
        <v>0</v>
      </c>
      <c r="BU167" s="274">
        <f t="shared" si="70"/>
        <v>0</v>
      </c>
      <c r="BV167" s="276">
        <f t="shared" si="71"/>
        <v>0</v>
      </c>
      <c r="BW167" s="287"/>
      <c r="BX167" s="301">
        <v>0</v>
      </c>
      <c r="BY167" s="278">
        <v>0</v>
      </c>
      <c r="BZ167" s="278">
        <v>1</v>
      </c>
      <c r="CA167" s="278">
        <v>0</v>
      </c>
      <c r="CB167" s="278">
        <v>0</v>
      </c>
      <c r="CC167" s="278">
        <v>1</v>
      </c>
      <c r="CD167" s="278">
        <v>1</v>
      </c>
      <c r="CE167" s="278">
        <v>0</v>
      </c>
      <c r="CF167" s="274">
        <f t="shared" si="72"/>
        <v>3</v>
      </c>
      <c r="CG167" s="276">
        <f t="shared" si="73"/>
        <v>0.375</v>
      </c>
      <c r="CH167" s="298"/>
      <c r="CI167" s="299">
        <v>0</v>
      </c>
      <c r="CJ167" s="273">
        <v>0</v>
      </c>
      <c r="CK167" s="273">
        <v>0</v>
      </c>
      <c r="CL167" s="273">
        <v>0</v>
      </c>
      <c r="CM167" s="273">
        <v>0</v>
      </c>
      <c r="CN167" s="273">
        <v>0</v>
      </c>
      <c r="CO167" s="273">
        <v>0</v>
      </c>
      <c r="CP167" s="273">
        <v>0</v>
      </c>
      <c r="CQ167" s="274">
        <f t="shared" si="74"/>
        <v>0</v>
      </c>
      <c r="CR167" s="276">
        <f t="shared" si="75"/>
        <v>0</v>
      </c>
      <c r="CS167" s="298"/>
      <c r="CT167" s="299">
        <v>0</v>
      </c>
      <c r="CU167" s="273">
        <v>0</v>
      </c>
      <c r="CV167" s="273">
        <v>0</v>
      </c>
      <c r="CW167" s="273">
        <v>0</v>
      </c>
      <c r="CX167" s="273">
        <v>0</v>
      </c>
      <c r="CY167" s="273">
        <v>0</v>
      </c>
      <c r="CZ167" s="273">
        <v>0</v>
      </c>
      <c r="DA167" s="273">
        <v>0</v>
      </c>
      <c r="DB167" s="274">
        <f t="shared" si="76"/>
        <v>0</v>
      </c>
      <c r="DC167" s="275">
        <f t="shared" si="77"/>
        <v>0</v>
      </c>
      <c r="DD167" s="298"/>
      <c r="DE167" s="299">
        <v>0</v>
      </c>
      <c r="DF167" s="273">
        <v>0</v>
      </c>
      <c r="DG167" s="273">
        <v>0</v>
      </c>
      <c r="DH167" s="273">
        <v>0</v>
      </c>
      <c r="DI167" s="273">
        <v>0</v>
      </c>
      <c r="DJ167" s="273">
        <v>0</v>
      </c>
      <c r="DK167" s="273">
        <v>0</v>
      </c>
      <c r="DL167" s="273">
        <v>0</v>
      </c>
      <c r="DM167" s="274">
        <f t="shared" si="78"/>
        <v>0</v>
      </c>
      <c r="DN167" s="276">
        <f t="shared" si="79"/>
        <v>0</v>
      </c>
      <c r="DO167" s="298"/>
      <c r="DP167" s="299">
        <v>0</v>
      </c>
      <c r="DQ167" s="273">
        <v>0</v>
      </c>
      <c r="DR167" s="273">
        <v>0</v>
      </c>
      <c r="DS167" s="273">
        <v>0</v>
      </c>
      <c r="DT167" s="273">
        <v>0</v>
      </c>
      <c r="DU167" s="273">
        <v>0</v>
      </c>
      <c r="DV167" s="273">
        <v>0</v>
      </c>
      <c r="DW167" s="273">
        <v>0</v>
      </c>
      <c r="DX167" s="274">
        <f t="shared" si="80"/>
        <v>0</v>
      </c>
      <c r="DY167" s="276">
        <f t="shared" si="81"/>
        <v>0</v>
      </c>
      <c r="DZ167" s="298"/>
      <c r="EA167" s="299">
        <v>0</v>
      </c>
      <c r="EB167" s="273">
        <v>0</v>
      </c>
      <c r="EC167" s="273">
        <v>0</v>
      </c>
      <c r="ED167" s="273">
        <v>0</v>
      </c>
      <c r="EE167" s="273">
        <v>0</v>
      </c>
      <c r="EF167" s="273">
        <v>0</v>
      </c>
      <c r="EG167" s="273">
        <v>0</v>
      </c>
      <c r="EH167" s="273">
        <v>0</v>
      </c>
      <c r="EI167" s="274">
        <f t="shared" si="82"/>
        <v>0</v>
      </c>
      <c r="EJ167" s="275">
        <f t="shared" si="83"/>
        <v>0</v>
      </c>
      <c r="EK167" s="298"/>
      <c r="EL167" s="299">
        <v>0</v>
      </c>
      <c r="EM167" s="273">
        <v>0</v>
      </c>
      <c r="EN167" s="273">
        <v>0</v>
      </c>
      <c r="EO167" s="273">
        <v>0</v>
      </c>
      <c r="EP167" s="273">
        <v>0</v>
      </c>
      <c r="EQ167" s="273">
        <v>0</v>
      </c>
      <c r="ER167" s="273">
        <v>0</v>
      </c>
      <c r="ES167" s="273">
        <v>0</v>
      </c>
      <c r="ET167" s="274">
        <f t="shared" si="84"/>
        <v>0</v>
      </c>
      <c r="EU167" s="276">
        <f t="shared" si="85"/>
        <v>0</v>
      </c>
    </row>
    <row r="168" spans="1:151" ht="16.5" thickTop="1" thickBot="1" x14ac:dyDescent="0.3">
      <c r="A168" s="279">
        <v>157</v>
      </c>
      <c r="B168" s="280">
        <v>748118</v>
      </c>
      <c r="C168" s="281" t="s">
        <v>460</v>
      </c>
      <c r="D168" s="293" t="s">
        <v>461</v>
      </c>
      <c r="E168" s="294">
        <v>487</v>
      </c>
      <c r="F168" s="295">
        <v>787</v>
      </c>
      <c r="G168" s="268"/>
      <c r="H168" s="302">
        <v>0</v>
      </c>
      <c r="I168" s="269">
        <v>0</v>
      </c>
      <c r="J168" s="269">
        <v>0</v>
      </c>
      <c r="K168" s="268">
        <v>1</v>
      </c>
      <c r="L168" s="269">
        <v>1</v>
      </c>
      <c r="M168" s="269">
        <v>2</v>
      </c>
      <c r="N168" s="269">
        <v>2</v>
      </c>
      <c r="O168" s="269">
        <v>0</v>
      </c>
      <c r="P168" s="269">
        <f t="shared" si="59"/>
        <v>6</v>
      </c>
      <c r="Q168" s="270">
        <f t="shared" si="62"/>
        <v>1</v>
      </c>
      <c r="R168" s="270">
        <f t="shared" si="60"/>
        <v>5</v>
      </c>
      <c r="S168" s="271">
        <f t="shared" si="61"/>
        <v>0.75</v>
      </c>
      <c r="T168" s="296"/>
      <c r="U168" s="297">
        <v>0</v>
      </c>
      <c r="V168" s="273">
        <v>0</v>
      </c>
      <c r="W168" s="273">
        <v>0</v>
      </c>
      <c r="X168" s="273">
        <v>0</v>
      </c>
      <c r="Y168" s="273">
        <v>0</v>
      </c>
      <c r="Z168" s="273">
        <v>0</v>
      </c>
      <c r="AA168" s="273">
        <v>0</v>
      </c>
      <c r="AB168" s="273">
        <v>0</v>
      </c>
      <c r="AC168" s="274">
        <f t="shared" si="63"/>
        <v>0</v>
      </c>
      <c r="AD168" s="275">
        <f t="shared" si="64"/>
        <v>0</v>
      </c>
      <c r="AE168" s="298"/>
      <c r="AF168" s="299">
        <v>0</v>
      </c>
      <c r="AG168" s="273">
        <v>0</v>
      </c>
      <c r="AH168" s="273">
        <v>0</v>
      </c>
      <c r="AI168" s="273">
        <v>0</v>
      </c>
      <c r="AJ168" s="273">
        <v>0</v>
      </c>
      <c r="AK168" s="273">
        <v>0</v>
      </c>
      <c r="AL168" s="273">
        <v>0</v>
      </c>
      <c r="AM168" s="273">
        <v>0</v>
      </c>
      <c r="AN168" s="274">
        <f t="shared" si="65"/>
        <v>0</v>
      </c>
      <c r="AO168" s="276">
        <f t="shared" si="66"/>
        <v>0</v>
      </c>
      <c r="AP168" s="298"/>
      <c r="AQ168" s="299">
        <v>0</v>
      </c>
      <c r="AR168" s="273">
        <v>0</v>
      </c>
      <c r="AS168" s="273">
        <v>0</v>
      </c>
      <c r="AT168" s="273">
        <v>0</v>
      </c>
      <c r="AU168" s="273">
        <v>0</v>
      </c>
      <c r="AV168" s="273">
        <v>0</v>
      </c>
      <c r="AW168" s="273">
        <v>0</v>
      </c>
      <c r="AX168" s="273">
        <v>0</v>
      </c>
      <c r="AY168" s="274">
        <f t="shared" si="67"/>
        <v>0</v>
      </c>
      <c r="AZ168" s="276">
        <f t="shared" si="68"/>
        <v>0</v>
      </c>
      <c r="BA168" s="287"/>
      <c r="BB168" s="299">
        <v>0</v>
      </c>
      <c r="BC168" s="300">
        <v>0</v>
      </c>
      <c r="BD168" s="300">
        <v>0</v>
      </c>
      <c r="BE168" s="300">
        <v>0</v>
      </c>
      <c r="BF168" s="300">
        <v>0</v>
      </c>
      <c r="BG168" s="273">
        <v>1</v>
      </c>
      <c r="BH168" s="273">
        <v>0</v>
      </c>
      <c r="BI168" s="273">
        <v>0</v>
      </c>
      <c r="BJ168" s="274">
        <f t="shared" si="69"/>
        <v>1</v>
      </c>
      <c r="BK168" s="275">
        <f t="shared" si="86"/>
        <v>0.14285714285714285</v>
      </c>
      <c r="BL168" s="298"/>
      <c r="BM168" s="299">
        <v>0</v>
      </c>
      <c r="BN168" s="273">
        <v>0</v>
      </c>
      <c r="BO168" s="273">
        <v>0</v>
      </c>
      <c r="BP168" s="273">
        <v>0</v>
      </c>
      <c r="BQ168" s="273">
        <v>0</v>
      </c>
      <c r="BR168" s="273">
        <v>0</v>
      </c>
      <c r="BS168" s="273">
        <v>0</v>
      </c>
      <c r="BT168" s="273">
        <v>0</v>
      </c>
      <c r="BU168" s="274">
        <f t="shared" si="70"/>
        <v>0</v>
      </c>
      <c r="BV168" s="276">
        <f t="shared" si="71"/>
        <v>0</v>
      </c>
      <c r="BW168" s="287"/>
      <c r="BX168" s="301">
        <v>0</v>
      </c>
      <c r="BY168" s="278">
        <v>0</v>
      </c>
      <c r="BZ168" s="278">
        <v>0</v>
      </c>
      <c r="CA168" s="278">
        <v>1</v>
      </c>
      <c r="CB168" s="278">
        <v>1</v>
      </c>
      <c r="CC168" s="278">
        <v>1</v>
      </c>
      <c r="CD168" s="278">
        <v>2</v>
      </c>
      <c r="CE168" s="278">
        <v>0</v>
      </c>
      <c r="CF168" s="274">
        <f t="shared" si="72"/>
        <v>5</v>
      </c>
      <c r="CG168" s="276">
        <f t="shared" si="73"/>
        <v>0.625</v>
      </c>
      <c r="CH168" s="298"/>
      <c r="CI168" s="299">
        <v>0</v>
      </c>
      <c r="CJ168" s="273">
        <v>0</v>
      </c>
      <c r="CK168" s="273">
        <v>0</v>
      </c>
      <c r="CL168" s="273">
        <v>0</v>
      </c>
      <c r="CM168" s="273">
        <v>0</v>
      </c>
      <c r="CN168" s="273">
        <v>0</v>
      </c>
      <c r="CO168" s="273">
        <v>0</v>
      </c>
      <c r="CP168" s="273">
        <v>0</v>
      </c>
      <c r="CQ168" s="274">
        <f t="shared" si="74"/>
        <v>0</v>
      </c>
      <c r="CR168" s="276">
        <f t="shared" si="75"/>
        <v>0</v>
      </c>
      <c r="CS168" s="298"/>
      <c r="CT168" s="299">
        <v>0</v>
      </c>
      <c r="CU168" s="273">
        <v>0</v>
      </c>
      <c r="CV168" s="273">
        <v>0</v>
      </c>
      <c r="CW168" s="273">
        <v>0</v>
      </c>
      <c r="CX168" s="273">
        <v>0</v>
      </c>
      <c r="CY168" s="273">
        <v>0</v>
      </c>
      <c r="CZ168" s="273">
        <v>0</v>
      </c>
      <c r="DA168" s="273">
        <v>0</v>
      </c>
      <c r="DB168" s="274">
        <f t="shared" si="76"/>
        <v>0</v>
      </c>
      <c r="DC168" s="275">
        <f t="shared" si="77"/>
        <v>0</v>
      </c>
      <c r="DD168" s="298"/>
      <c r="DE168" s="299">
        <v>0</v>
      </c>
      <c r="DF168" s="273">
        <v>0</v>
      </c>
      <c r="DG168" s="273">
        <v>0</v>
      </c>
      <c r="DH168" s="273">
        <v>0</v>
      </c>
      <c r="DI168" s="273">
        <v>0</v>
      </c>
      <c r="DJ168" s="273">
        <v>0</v>
      </c>
      <c r="DK168" s="273">
        <v>0</v>
      </c>
      <c r="DL168" s="273">
        <v>0</v>
      </c>
      <c r="DM168" s="274">
        <f t="shared" si="78"/>
        <v>0</v>
      </c>
      <c r="DN168" s="276">
        <f t="shared" si="79"/>
        <v>0</v>
      </c>
      <c r="DO168" s="298"/>
      <c r="DP168" s="299">
        <v>0</v>
      </c>
      <c r="DQ168" s="273">
        <v>0</v>
      </c>
      <c r="DR168" s="273">
        <v>0</v>
      </c>
      <c r="DS168" s="273">
        <v>0</v>
      </c>
      <c r="DT168" s="273">
        <v>0</v>
      </c>
      <c r="DU168" s="273">
        <v>0</v>
      </c>
      <c r="DV168" s="273">
        <v>0</v>
      </c>
      <c r="DW168" s="273">
        <v>0</v>
      </c>
      <c r="DX168" s="274">
        <f t="shared" si="80"/>
        <v>0</v>
      </c>
      <c r="DY168" s="276">
        <f t="shared" si="81"/>
        <v>0</v>
      </c>
      <c r="DZ168" s="298"/>
      <c r="EA168" s="299">
        <v>0</v>
      </c>
      <c r="EB168" s="273">
        <v>0</v>
      </c>
      <c r="EC168" s="273">
        <v>0</v>
      </c>
      <c r="ED168" s="273">
        <v>0</v>
      </c>
      <c r="EE168" s="273">
        <v>0</v>
      </c>
      <c r="EF168" s="273">
        <v>0</v>
      </c>
      <c r="EG168" s="273">
        <v>0</v>
      </c>
      <c r="EH168" s="273">
        <v>0</v>
      </c>
      <c r="EI168" s="274">
        <f t="shared" si="82"/>
        <v>0</v>
      </c>
      <c r="EJ168" s="275">
        <f t="shared" si="83"/>
        <v>0</v>
      </c>
      <c r="EK168" s="298"/>
      <c r="EL168" s="299">
        <v>0</v>
      </c>
      <c r="EM168" s="273">
        <v>0</v>
      </c>
      <c r="EN168" s="273">
        <v>0</v>
      </c>
      <c r="EO168" s="273">
        <v>0</v>
      </c>
      <c r="EP168" s="273">
        <v>0</v>
      </c>
      <c r="EQ168" s="273">
        <v>0</v>
      </c>
      <c r="ER168" s="273">
        <v>0</v>
      </c>
      <c r="ES168" s="273">
        <v>0</v>
      </c>
      <c r="ET168" s="274">
        <f t="shared" si="84"/>
        <v>0</v>
      </c>
      <c r="EU168" s="276">
        <f t="shared" si="85"/>
        <v>0</v>
      </c>
    </row>
    <row r="169" spans="1:151" ht="16.5" thickTop="1" thickBot="1" x14ac:dyDescent="0.3">
      <c r="A169" s="279">
        <v>158</v>
      </c>
      <c r="B169" s="280">
        <v>748119</v>
      </c>
      <c r="C169" s="281" t="s">
        <v>462</v>
      </c>
      <c r="D169" s="293" t="s">
        <v>463</v>
      </c>
      <c r="E169" s="294">
        <v>487</v>
      </c>
      <c r="F169" s="295">
        <v>787</v>
      </c>
      <c r="G169" s="268"/>
      <c r="H169" s="302">
        <v>0</v>
      </c>
      <c r="I169" s="269">
        <v>0</v>
      </c>
      <c r="J169" s="269">
        <v>0</v>
      </c>
      <c r="K169" s="268">
        <v>0</v>
      </c>
      <c r="L169" s="269">
        <v>0</v>
      </c>
      <c r="M169" s="269">
        <v>0</v>
      </c>
      <c r="N169" s="269">
        <v>0</v>
      </c>
      <c r="O169" s="269">
        <v>0</v>
      </c>
      <c r="P169" s="269">
        <f t="shared" si="59"/>
        <v>0</v>
      </c>
      <c r="Q169" s="270">
        <f t="shared" si="62"/>
        <v>0</v>
      </c>
      <c r="R169" s="270">
        <f t="shared" si="60"/>
        <v>0</v>
      </c>
      <c r="S169" s="271">
        <f t="shared" si="61"/>
        <v>0</v>
      </c>
      <c r="T169" s="296"/>
      <c r="U169" s="297">
        <v>0</v>
      </c>
      <c r="V169" s="273">
        <v>0</v>
      </c>
      <c r="W169" s="273">
        <v>0</v>
      </c>
      <c r="X169" s="273">
        <v>0</v>
      </c>
      <c r="Y169" s="273">
        <v>0</v>
      </c>
      <c r="Z169" s="273">
        <v>0</v>
      </c>
      <c r="AA169" s="273">
        <v>0</v>
      </c>
      <c r="AB169" s="273">
        <v>0</v>
      </c>
      <c r="AC169" s="274">
        <f t="shared" si="63"/>
        <v>0</v>
      </c>
      <c r="AD169" s="275">
        <f t="shared" si="64"/>
        <v>0</v>
      </c>
      <c r="AE169" s="298"/>
      <c r="AF169" s="299">
        <v>0</v>
      </c>
      <c r="AG169" s="273">
        <v>0</v>
      </c>
      <c r="AH169" s="273">
        <v>0</v>
      </c>
      <c r="AI169" s="273">
        <v>0</v>
      </c>
      <c r="AJ169" s="273">
        <v>0</v>
      </c>
      <c r="AK169" s="273">
        <v>0</v>
      </c>
      <c r="AL169" s="273">
        <v>0</v>
      </c>
      <c r="AM169" s="273">
        <v>0</v>
      </c>
      <c r="AN169" s="274">
        <f t="shared" si="65"/>
        <v>0</v>
      </c>
      <c r="AO169" s="276">
        <f t="shared" si="66"/>
        <v>0</v>
      </c>
      <c r="AP169" s="298"/>
      <c r="AQ169" s="299">
        <v>0</v>
      </c>
      <c r="AR169" s="273">
        <v>0</v>
      </c>
      <c r="AS169" s="273">
        <v>0</v>
      </c>
      <c r="AT169" s="273">
        <v>0</v>
      </c>
      <c r="AU169" s="273">
        <v>0</v>
      </c>
      <c r="AV169" s="273">
        <v>0</v>
      </c>
      <c r="AW169" s="273">
        <v>0</v>
      </c>
      <c r="AX169" s="273">
        <v>0</v>
      </c>
      <c r="AY169" s="274">
        <f t="shared" si="67"/>
        <v>0</v>
      </c>
      <c r="AZ169" s="276">
        <f t="shared" si="68"/>
        <v>0</v>
      </c>
      <c r="BA169" s="287"/>
      <c r="BB169" s="299">
        <v>0</v>
      </c>
      <c r="BC169" s="300">
        <v>0</v>
      </c>
      <c r="BD169" s="300">
        <v>0</v>
      </c>
      <c r="BE169" s="300">
        <v>0</v>
      </c>
      <c r="BF169" s="300">
        <v>0</v>
      </c>
      <c r="BG169" s="273">
        <v>0</v>
      </c>
      <c r="BH169" s="273">
        <v>0</v>
      </c>
      <c r="BI169" s="273">
        <v>0</v>
      </c>
      <c r="BJ169" s="274">
        <f t="shared" si="69"/>
        <v>0</v>
      </c>
      <c r="BK169" s="275">
        <f t="shared" si="86"/>
        <v>0</v>
      </c>
      <c r="BL169" s="298"/>
      <c r="BM169" s="299">
        <v>0</v>
      </c>
      <c r="BN169" s="273">
        <v>0</v>
      </c>
      <c r="BO169" s="273">
        <v>0</v>
      </c>
      <c r="BP169" s="273">
        <v>0</v>
      </c>
      <c r="BQ169" s="273">
        <v>0</v>
      </c>
      <c r="BR169" s="273">
        <v>0</v>
      </c>
      <c r="BS169" s="273">
        <v>0</v>
      </c>
      <c r="BT169" s="273">
        <v>0</v>
      </c>
      <c r="BU169" s="274">
        <f t="shared" si="70"/>
        <v>0</v>
      </c>
      <c r="BV169" s="276">
        <f t="shared" si="71"/>
        <v>0</v>
      </c>
      <c r="BW169" s="287"/>
      <c r="BX169" s="301">
        <v>0</v>
      </c>
      <c r="BY169" s="278">
        <v>0</v>
      </c>
      <c r="BZ169" s="278">
        <v>0</v>
      </c>
      <c r="CA169" s="278">
        <v>0</v>
      </c>
      <c r="CB169" s="278">
        <v>0</v>
      </c>
      <c r="CC169" s="278">
        <v>0</v>
      </c>
      <c r="CD169" s="278">
        <v>0</v>
      </c>
      <c r="CE169" s="278">
        <v>0</v>
      </c>
      <c r="CF169" s="274">
        <f t="shared" si="72"/>
        <v>0</v>
      </c>
      <c r="CG169" s="276">
        <f t="shared" si="73"/>
        <v>0</v>
      </c>
      <c r="CH169" s="298"/>
      <c r="CI169" s="299">
        <v>0</v>
      </c>
      <c r="CJ169" s="273">
        <v>0</v>
      </c>
      <c r="CK169" s="273">
        <v>0</v>
      </c>
      <c r="CL169" s="273">
        <v>0</v>
      </c>
      <c r="CM169" s="273">
        <v>0</v>
      </c>
      <c r="CN169" s="273">
        <v>0</v>
      </c>
      <c r="CO169" s="273">
        <v>0</v>
      </c>
      <c r="CP169" s="273">
        <v>0</v>
      </c>
      <c r="CQ169" s="274">
        <f t="shared" si="74"/>
        <v>0</v>
      </c>
      <c r="CR169" s="276">
        <f t="shared" si="75"/>
        <v>0</v>
      </c>
      <c r="CS169" s="298"/>
      <c r="CT169" s="299">
        <v>0</v>
      </c>
      <c r="CU169" s="273">
        <v>0</v>
      </c>
      <c r="CV169" s="273">
        <v>0</v>
      </c>
      <c r="CW169" s="273">
        <v>0</v>
      </c>
      <c r="CX169" s="273">
        <v>0</v>
      </c>
      <c r="CY169" s="273">
        <v>0</v>
      </c>
      <c r="CZ169" s="273">
        <v>0</v>
      </c>
      <c r="DA169" s="273">
        <v>0</v>
      </c>
      <c r="DB169" s="274">
        <f t="shared" si="76"/>
        <v>0</v>
      </c>
      <c r="DC169" s="275">
        <f t="shared" si="77"/>
        <v>0</v>
      </c>
      <c r="DD169" s="298"/>
      <c r="DE169" s="299">
        <v>0</v>
      </c>
      <c r="DF169" s="273">
        <v>0</v>
      </c>
      <c r="DG169" s="273">
        <v>0</v>
      </c>
      <c r="DH169" s="273">
        <v>0</v>
      </c>
      <c r="DI169" s="273">
        <v>0</v>
      </c>
      <c r="DJ169" s="273">
        <v>0</v>
      </c>
      <c r="DK169" s="273">
        <v>0</v>
      </c>
      <c r="DL169" s="273">
        <v>0</v>
      </c>
      <c r="DM169" s="274">
        <f t="shared" si="78"/>
        <v>0</v>
      </c>
      <c r="DN169" s="276">
        <f t="shared" si="79"/>
        <v>0</v>
      </c>
      <c r="DO169" s="298"/>
      <c r="DP169" s="299">
        <v>0</v>
      </c>
      <c r="DQ169" s="273">
        <v>0</v>
      </c>
      <c r="DR169" s="273">
        <v>0</v>
      </c>
      <c r="DS169" s="273">
        <v>0</v>
      </c>
      <c r="DT169" s="273">
        <v>0</v>
      </c>
      <c r="DU169" s="273">
        <v>0</v>
      </c>
      <c r="DV169" s="273">
        <v>0</v>
      </c>
      <c r="DW169" s="273">
        <v>0</v>
      </c>
      <c r="DX169" s="274">
        <f t="shared" si="80"/>
        <v>0</v>
      </c>
      <c r="DY169" s="276">
        <f t="shared" si="81"/>
        <v>0</v>
      </c>
      <c r="DZ169" s="298"/>
      <c r="EA169" s="299">
        <v>0</v>
      </c>
      <c r="EB169" s="273">
        <v>0</v>
      </c>
      <c r="EC169" s="273">
        <v>0</v>
      </c>
      <c r="ED169" s="273">
        <v>0</v>
      </c>
      <c r="EE169" s="273">
        <v>0</v>
      </c>
      <c r="EF169" s="273">
        <v>0</v>
      </c>
      <c r="EG169" s="273">
        <v>0</v>
      </c>
      <c r="EH169" s="273">
        <v>0</v>
      </c>
      <c r="EI169" s="274">
        <f t="shared" si="82"/>
        <v>0</v>
      </c>
      <c r="EJ169" s="275">
        <f t="shared" si="83"/>
        <v>0</v>
      </c>
      <c r="EK169" s="298"/>
      <c r="EL169" s="299">
        <v>0</v>
      </c>
      <c r="EM169" s="273">
        <v>0</v>
      </c>
      <c r="EN169" s="273">
        <v>0</v>
      </c>
      <c r="EO169" s="273">
        <v>0</v>
      </c>
      <c r="EP169" s="273">
        <v>0</v>
      </c>
      <c r="EQ169" s="273">
        <v>0</v>
      </c>
      <c r="ER169" s="273">
        <v>0</v>
      </c>
      <c r="ES169" s="273">
        <v>0</v>
      </c>
      <c r="ET169" s="274">
        <f t="shared" si="84"/>
        <v>0</v>
      </c>
      <c r="EU169" s="276">
        <f t="shared" si="85"/>
        <v>0</v>
      </c>
    </row>
    <row r="170" spans="1:151" ht="16.5" thickTop="1" thickBot="1" x14ac:dyDescent="0.3">
      <c r="A170" s="279">
        <v>159</v>
      </c>
      <c r="B170" s="280">
        <v>748120</v>
      </c>
      <c r="C170" s="281" t="s">
        <v>464</v>
      </c>
      <c r="D170" s="293" t="s">
        <v>465</v>
      </c>
      <c r="E170" s="294">
        <v>487</v>
      </c>
      <c r="F170" s="295">
        <v>787</v>
      </c>
      <c r="G170" s="268"/>
      <c r="H170" s="302">
        <v>0</v>
      </c>
      <c r="I170" s="269">
        <v>0</v>
      </c>
      <c r="J170" s="269">
        <v>0</v>
      </c>
      <c r="K170" s="268">
        <v>1</v>
      </c>
      <c r="L170" s="269">
        <v>1</v>
      </c>
      <c r="M170" s="269">
        <v>1</v>
      </c>
      <c r="N170" s="269">
        <v>0</v>
      </c>
      <c r="O170" s="269">
        <v>0</v>
      </c>
      <c r="P170" s="269">
        <f t="shared" si="59"/>
        <v>3</v>
      </c>
      <c r="Q170" s="270">
        <f t="shared" si="62"/>
        <v>1</v>
      </c>
      <c r="R170" s="270">
        <f t="shared" si="60"/>
        <v>2</v>
      </c>
      <c r="S170" s="271">
        <f t="shared" si="61"/>
        <v>0.375</v>
      </c>
      <c r="T170" s="296"/>
      <c r="U170" s="297">
        <v>0</v>
      </c>
      <c r="V170" s="273">
        <v>0</v>
      </c>
      <c r="W170" s="273">
        <v>0</v>
      </c>
      <c r="X170" s="273">
        <v>0</v>
      </c>
      <c r="Y170" s="273">
        <v>0</v>
      </c>
      <c r="Z170" s="273">
        <v>0</v>
      </c>
      <c r="AA170" s="273">
        <v>0</v>
      </c>
      <c r="AB170" s="273">
        <v>0</v>
      </c>
      <c r="AC170" s="274">
        <f t="shared" si="63"/>
        <v>0</v>
      </c>
      <c r="AD170" s="275">
        <f t="shared" si="64"/>
        <v>0</v>
      </c>
      <c r="AE170" s="298"/>
      <c r="AF170" s="299">
        <v>0</v>
      </c>
      <c r="AG170" s="273">
        <v>0</v>
      </c>
      <c r="AH170" s="273">
        <v>0</v>
      </c>
      <c r="AI170" s="273">
        <v>0</v>
      </c>
      <c r="AJ170" s="273">
        <v>0</v>
      </c>
      <c r="AK170" s="273">
        <v>0</v>
      </c>
      <c r="AL170" s="273">
        <v>0</v>
      </c>
      <c r="AM170" s="273">
        <v>0</v>
      </c>
      <c r="AN170" s="274">
        <f t="shared" si="65"/>
        <v>0</v>
      </c>
      <c r="AO170" s="276">
        <f t="shared" si="66"/>
        <v>0</v>
      </c>
      <c r="AP170" s="298"/>
      <c r="AQ170" s="299">
        <v>0</v>
      </c>
      <c r="AR170" s="273">
        <v>0</v>
      </c>
      <c r="AS170" s="273">
        <v>0</v>
      </c>
      <c r="AT170" s="273">
        <v>0</v>
      </c>
      <c r="AU170" s="273">
        <v>0</v>
      </c>
      <c r="AV170" s="273">
        <v>0</v>
      </c>
      <c r="AW170" s="273">
        <v>0</v>
      </c>
      <c r="AX170" s="273">
        <v>0</v>
      </c>
      <c r="AY170" s="274">
        <f t="shared" si="67"/>
        <v>0</v>
      </c>
      <c r="AZ170" s="276">
        <f t="shared" si="68"/>
        <v>0</v>
      </c>
      <c r="BA170" s="287"/>
      <c r="BB170" s="299">
        <v>0</v>
      </c>
      <c r="BC170" s="300">
        <v>0</v>
      </c>
      <c r="BD170" s="300">
        <v>0</v>
      </c>
      <c r="BE170" s="300">
        <v>0</v>
      </c>
      <c r="BF170" s="300">
        <v>1</v>
      </c>
      <c r="BG170" s="273">
        <v>0</v>
      </c>
      <c r="BH170" s="273">
        <v>0</v>
      </c>
      <c r="BI170" s="273">
        <v>0</v>
      </c>
      <c r="BJ170" s="274">
        <f t="shared" si="69"/>
        <v>1</v>
      </c>
      <c r="BK170" s="275">
        <f t="shared" si="86"/>
        <v>0.14285714285714285</v>
      </c>
      <c r="BL170" s="298"/>
      <c r="BM170" s="299">
        <v>0</v>
      </c>
      <c r="BN170" s="273">
        <v>0</v>
      </c>
      <c r="BO170" s="273">
        <v>0</v>
      </c>
      <c r="BP170" s="273">
        <v>0</v>
      </c>
      <c r="BQ170" s="273">
        <v>0</v>
      </c>
      <c r="BR170" s="273">
        <v>0</v>
      </c>
      <c r="BS170" s="273">
        <v>0</v>
      </c>
      <c r="BT170" s="273">
        <v>0</v>
      </c>
      <c r="BU170" s="274">
        <f t="shared" si="70"/>
        <v>0</v>
      </c>
      <c r="BV170" s="276">
        <f t="shared" si="71"/>
        <v>0</v>
      </c>
      <c r="BW170" s="287"/>
      <c r="BX170" s="301">
        <v>0</v>
      </c>
      <c r="BY170" s="278">
        <v>0</v>
      </c>
      <c r="BZ170" s="278">
        <v>0</v>
      </c>
      <c r="CA170" s="278">
        <v>1</v>
      </c>
      <c r="CB170" s="278">
        <v>0</v>
      </c>
      <c r="CC170" s="278">
        <v>1</v>
      </c>
      <c r="CD170" s="278">
        <v>0</v>
      </c>
      <c r="CE170" s="278">
        <v>0</v>
      </c>
      <c r="CF170" s="274">
        <f t="shared" si="72"/>
        <v>2</v>
      </c>
      <c r="CG170" s="276">
        <f t="shared" si="73"/>
        <v>0.25</v>
      </c>
      <c r="CH170" s="298"/>
      <c r="CI170" s="299">
        <v>0</v>
      </c>
      <c r="CJ170" s="273">
        <v>0</v>
      </c>
      <c r="CK170" s="273">
        <v>0</v>
      </c>
      <c r="CL170" s="273">
        <v>0</v>
      </c>
      <c r="CM170" s="273">
        <v>0</v>
      </c>
      <c r="CN170" s="273">
        <v>0</v>
      </c>
      <c r="CO170" s="273">
        <v>0</v>
      </c>
      <c r="CP170" s="273">
        <v>0</v>
      </c>
      <c r="CQ170" s="274">
        <f t="shared" si="74"/>
        <v>0</v>
      </c>
      <c r="CR170" s="276">
        <f t="shared" si="75"/>
        <v>0</v>
      </c>
      <c r="CS170" s="298"/>
      <c r="CT170" s="299">
        <v>0</v>
      </c>
      <c r="CU170" s="273">
        <v>0</v>
      </c>
      <c r="CV170" s="273">
        <v>0</v>
      </c>
      <c r="CW170" s="273">
        <v>0</v>
      </c>
      <c r="CX170" s="273">
        <v>0</v>
      </c>
      <c r="CY170" s="273">
        <v>0</v>
      </c>
      <c r="CZ170" s="273">
        <v>0</v>
      </c>
      <c r="DA170" s="273">
        <v>0</v>
      </c>
      <c r="DB170" s="274">
        <f t="shared" si="76"/>
        <v>0</v>
      </c>
      <c r="DC170" s="275">
        <f t="shared" si="77"/>
        <v>0</v>
      </c>
      <c r="DD170" s="298"/>
      <c r="DE170" s="299">
        <v>0</v>
      </c>
      <c r="DF170" s="273">
        <v>0</v>
      </c>
      <c r="DG170" s="273">
        <v>0</v>
      </c>
      <c r="DH170" s="273">
        <v>0</v>
      </c>
      <c r="DI170" s="273">
        <v>0</v>
      </c>
      <c r="DJ170" s="273">
        <v>0</v>
      </c>
      <c r="DK170" s="273">
        <v>0</v>
      </c>
      <c r="DL170" s="273">
        <v>0</v>
      </c>
      <c r="DM170" s="274">
        <f t="shared" si="78"/>
        <v>0</v>
      </c>
      <c r="DN170" s="276">
        <f t="shared" si="79"/>
        <v>0</v>
      </c>
      <c r="DO170" s="298"/>
      <c r="DP170" s="299">
        <v>0</v>
      </c>
      <c r="DQ170" s="273">
        <v>0</v>
      </c>
      <c r="DR170" s="273">
        <v>0</v>
      </c>
      <c r="DS170" s="273">
        <v>0</v>
      </c>
      <c r="DT170" s="273">
        <v>0</v>
      </c>
      <c r="DU170" s="273">
        <v>0</v>
      </c>
      <c r="DV170" s="273">
        <v>0</v>
      </c>
      <c r="DW170" s="273">
        <v>0</v>
      </c>
      <c r="DX170" s="274">
        <f t="shared" si="80"/>
        <v>0</v>
      </c>
      <c r="DY170" s="276">
        <f t="shared" si="81"/>
        <v>0</v>
      </c>
      <c r="DZ170" s="298"/>
      <c r="EA170" s="299">
        <v>0</v>
      </c>
      <c r="EB170" s="273">
        <v>0</v>
      </c>
      <c r="EC170" s="273">
        <v>0</v>
      </c>
      <c r="ED170" s="273">
        <v>0</v>
      </c>
      <c r="EE170" s="273">
        <v>0</v>
      </c>
      <c r="EF170" s="273">
        <v>0</v>
      </c>
      <c r="EG170" s="273">
        <v>0</v>
      </c>
      <c r="EH170" s="273">
        <v>0</v>
      </c>
      <c r="EI170" s="274">
        <f t="shared" si="82"/>
        <v>0</v>
      </c>
      <c r="EJ170" s="275">
        <f t="shared" si="83"/>
        <v>0</v>
      </c>
      <c r="EK170" s="298"/>
      <c r="EL170" s="299">
        <v>0</v>
      </c>
      <c r="EM170" s="273">
        <v>0</v>
      </c>
      <c r="EN170" s="273">
        <v>0</v>
      </c>
      <c r="EO170" s="273">
        <v>0</v>
      </c>
      <c r="EP170" s="273">
        <v>0</v>
      </c>
      <c r="EQ170" s="273">
        <v>0</v>
      </c>
      <c r="ER170" s="273">
        <v>0</v>
      </c>
      <c r="ES170" s="273">
        <v>0</v>
      </c>
      <c r="ET170" s="274">
        <f t="shared" si="84"/>
        <v>0</v>
      </c>
      <c r="EU170" s="276">
        <f t="shared" si="85"/>
        <v>0</v>
      </c>
    </row>
    <row r="171" spans="1:151" ht="16.5" thickTop="1" thickBot="1" x14ac:dyDescent="0.3">
      <c r="A171" s="279">
        <v>160</v>
      </c>
      <c r="B171" s="280">
        <v>748121</v>
      </c>
      <c r="C171" s="281" t="s">
        <v>466</v>
      </c>
      <c r="D171" s="293" t="s">
        <v>467</v>
      </c>
      <c r="E171" s="294">
        <v>487</v>
      </c>
      <c r="F171" s="295">
        <v>787</v>
      </c>
      <c r="G171" s="268"/>
      <c r="H171" s="302">
        <v>0</v>
      </c>
      <c r="I171" s="269">
        <v>0</v>
      </c>
      <c r="J171" s="269">
        <v>0</v>
      </c>
      <c r="K171" s="268">
        <v>0</v>
      </c>
      <c r="L171" s="269">
        <v>0</v>
      </c>
      <c r="M171" s="269">
        <v>1</v>
      </c>
      <c r="N171" s="269">
        <v>0</v>
      </c>
      <c r="O171" s="269">
        <v>0</v>
      </c>
      <c r="P171" s="269">
        <f t="shared" si="59"/>
        <v>1</v>
      </c>
      <c r="Q171" s="270">
        <f t="shared" si="62"/>
        <v>0</v>
      </c>
      <c r="R171" s="270">
        <f t="shared" si="60"/>
        <v>1</v>
      </c>
      <c r="S171" s="271">
        <f t="shared" si="61"/>
        <v>0.125</v>
      </c>
      <c r="T171" s="296"/>
      <c r="U171" s="297">
        <v>0</v>
      </c>
      <c r="V171" s="273">
        <v>0</v>
      </c>
      <c r="W171" s="273">
        <v>0</v>
      </c>
      <c r="X171" s="273">
        <v>0</v>
      </c>
      <c r="Y171" s="273">
        <v>0</v>
      </c>
      <c r="Z171" s="273">
        <v>0</v>
      </c>
      <c r="AA171" s="273">
        <v>0</v>
      </c>
      <c r="AB171" s="273">
        <v>0</v>
      </c>
      <c r="AC171" s="274">
        <f t="shared" si="63"/>
        <v>0</v>
      </c>
      <c r="AD171" s="275">
        <f t="shared" si="64"/>
        <v>0</v>
      </c>
      <c r="AE171" s="298"/>
      <c r="AF171" s="299">
        <v>0</v>
      </c>
      <c r="AG171" s="273">
        <v>0</v>
      </c>
      <c r="AH171" s="273">
        <v>0</v>
      </c>
      <c r="AI171" s="273">
        <v>0</v>
      </c>
      <c r="AJ171" s="273">
        <v>0</v>
      </c>
      <c r="AK171" s="273">
        <v>0</v>
      </c>
      <c r="AL171" s="273">
        <v>0</v>
      </c>
      <c r="AM171" s="273">
        <v>0</v>
      </c>
      <c r="AN171" s="274">
        <f t="shared" si="65"/>
        <v>0</v>
      </c>
      <c r="AO171" s="276">
        <f t="shared" si="66"/>
        <v>0</v>
      </c>
      <c r="AP171" s="298"/>
      <c r="AQ171" s="299">
        <v>0</v>
      </c>
      <c r="AR171" s="273">
        <v>0</v>
      </c>
      <c r="AS171" s="273">
        <v>0</v>
      </c>
      <c r="AT171" s="273">
        <v>0</v>
      </c>
      <c r="AU171" s="273">
        <v>0</v>
      </c>
      <c r="AV171" s="273">
        <v>0</v>
      </c>
      <c r="AW171" s="273">
        <v>0</v>
      </c>
      <c r="AX171" s="273">
        <v>0</v>
      </c>
      <c r="AY171" s="274">
        <f t="shared" si="67"/>
        <v>0</v>
      </c>
      <c r="AZ171" s="276">
        <f t="shared" si="68"/>
        <v>0</v>
      </c>
      <c r="BA171" s="287"/>
      <c r="BB171" s="299">
        <v>0</v>
      </c>
      <c r="BC171" s="300">
        <v>0</v>
      </c>
      <c r="BD171" s="300">
        <v>0</v>
      </c>
      <c r="BE171" s="300">
        <v>0</v>
      </c>
      <c r="BF171" s="300">
        <v>0</v>
      </c>
      <c r="BG171" s="273">
        <v>0</v>
      </c>
      <c r="BH171" s="273">
        <v>0</v>
      </c>
      <c r="BI171" s="273">
        <v>0</v>
      </c>
      <c r="BJ171" s="274">
        <f t="shared" si="69"/>
        <v>0</v>
      </c>
      <c r="BK171" s="275">
        <f t="shared" si="86"/>
        <v>0</v>
      </c>
      <c r="BL171" s="298"/>
      <c r="BM171" s="299">
        <v>0</v>
      </c>
      <c r="BN171" s="273">
        <v>0</v>
      </c>
      <c r="BO171" s="273">
        <v>0</v>
      </c>
      <c r="BP171" s="273">
        <v>0</v>
      </c>
      <c r="BQ171" s="273">
        <v>0</v>
      </c>
      <c r="BR171" s="273">
        <v>0</v>
      </c>
      <c r="BS171" s="273">
        <v>0</v>
      </c>
      <c r="BT171" s="273">
        <v>0</v>
      </c>
      <c r="BU171" s="274">
        <f t="shared" si="70"/>
        <v>0</v>
      </c>
      <c r="BV171" s="276">
        <f t="shared" si="71"/>
        <v>0</v>
      </c>
      <c r="BW171" s="287"/>
      <c r="BX171" s="301">
        <v>0</v>
      </c>
      <c r="BY171" s="278">
        <v>0</v>
      </c>
      <c r="BZ171" s="278">
        <v>0</v>
      </c>
      <c r="CA171" s="278">
        <v>0</v>
      </c>
      <c r="CB171" s="278">
        <v>0</v>
      </c>
      <c r="CC171" s="278">
        <v>1</v>
      </c>
      <c r="CD171" s="278">
        <v>0</v>
      </c>
      <c r="CE171" s="278">
        <v>0</v>
      </c>
      <c r="CF171" s="274">
        <f t="shared" si="72"/>
        <v>1</v>
      </c>
      <c r="CG171" s="276">
        <f t="shared" si="73"/>
        <v>0.125</v>
      </c>
      <c r="CH171" s="298"/>
      <c r="CI171" s="299">
        <v>0</v>
      </c>
      <c r="CJ171" s="273">
        <v>0</v>
      </c>
      <c r="CK171" s="273">
        <v>0</v>
      </c>
      <c r="CL171" s="273">
        <v>0</v>
      </c>
      <c r="CM171" s="273">
        <v>0</v>
      </c>
      <c r="CN171" s="273">
        <v>0</v>
      </c>
      <c r="CO171" s="273">
        <v>0</v>
      </c>
      <c r="CP171" s="273">
        <v>0</v>
      </c>
      <c r="CQ171" s="274">
        <f t="shared" si="74"/>
        <v>0</v>
      </c>
      <c r="CR171" s="276">
        <f t="shared" si="75"/>
        <v>0</v>
      </c>
      <c r="CS171" s="298"/>
      <c r="CT171" s="299">
        <v>0</v>
      </c>
      <c r="CU171" s="273">
        <v>0</v>
      </c>
      <c r="CV171" s="273">
        <v>0</v>
      </c>
      <c r="CW171" s="273">
        <v>0</v>
      </c>
      <c r="CX171" s="273">
        <v>0</v>
      </c>
      <c r="CY171" s="273">
        <v>0</v>
      </c>
      <c r="CZ171" s="273">
        <v>0</v>
      </c>
      <c r="DA171" s="273">
        <v>0</v>
      </c>
      <c r="DB171" s="274">
        <f t="shared" si="76"/>
        <v>0</v>
      </c>
      <c r="DC171" s="275">
        <f t="shared" si="77"/>
        <v>0</v>
      </c>
      <c r="DD171" s="298"/>
      <c r="DE171" s="299">
        <v>0</v>
      </c>
      <c r="DF171" s="273">
        <v>0</v>
      </c>
      <c r="DG171" s="273">
        <v>0</v>
      </c>
      <c r="DH171" s="273">
        <v>0</v>
      </c>
      <c r="DI171" s="273">
        <v>0</v>
      </c>
      <c r="DJ171" s="273">
        <v>0</v>
      </c>
      <c r="DK171" s="273">
        <v>0</v>
      </c>
      <c r="DL171" s="273">
        <v>0</v>
      </c>
      <c r="DM171" s="274">
        <f t="shared" si="78"/>
        <v>0</v>
      </c>
      <c r="DN171" s="276">
        <f t="shared" si="79"/>
        <v>0</v>
      </c>
      <c r="DO171" s="298"/>
      <c r="DP171" s="299">
        <v>0</v>
      </c>
      <c r="DQ171" s="273">
        <v>0</v>
      </c>
      <c r="DR171" s="273">
        <v>0</v>
      </c>
      <c r="DS171" s="273">
        <v>0</v>
      </c>
      <c r="DT171" s="273">
        <v>0</v>
      </c>
      <c r="DU171" s="273">
        <v>0</v>
      </c>
      <c r="DV171" s="273">
        <v>0</v>
      </c>
      <c r="DW171" s="273">
        <v>0</v>
      </c>
      <c r="DX171" s="274">
        <f t="shared" si="80"/>
        <v>0</v>
      </c>
      <c r="DY171" s="276">
        <f t="shared" si="81"/>
        <v>0</v>
      </c>
      <c r="DZ171" s="298"/>
      <c r="EA171" s="299">
        <v>0</v>
      </c>
      <c r="EB171" s="273">
        <v>0</v>
      </c>
      <c r="EC171" s="273">
        <v>0</v>
      </c>
      <c r="ED171" s="273">
        <v>0</v>
      </c>
      <c r="EE171" s="273">
        <v>0</v>
      </c>
      <c r="EF171" s="273">
        <v>0</v>
      </c>
      <c r="EG171" s="273">
        <v>0</v>
      </c>
      <c r="EH171" s="273">
        <v>0</v>
      </c>
      <c r="EI171" s="274">
        <f t="shared" si="82"/>
        <v>0</v>
      </c>
      <c r="EJ171" s="275">
        <f t="shared" si="83"/>
        <v>0</v>
      </c>
      <c r="EK171" s="298"/>
      <c r="EL171" s="299">
        <v>0</v>
      </c>
      <c r="EM171" s="273">
        <v>0</v>
      </c>
      <c r="EN171" s="273">
        <v>0</v>
      </c>
      <c r="EO171" s="273">
        <v>0</v>
      </c>
      <c r="EP171" s="273">
        <v>0</v>
      </c>
      <c r="EQ171" s="273">
        <v>0</v>
      </c>
      <c r="ER171" s="273">
        <v>0</v>
      </c>
      <c r="ES171" s="273">
        <v>0</v>
      </c>
      <c r="ET171" s="274">
        <f t="shared" si="84"/>
        <v>0</v>
      </c>
      <c r="EU171" s="276">
        <f t="shared" si="85"/>
        <v>0</v>
      </c>
    </row>
    <row r="172" spans="1:151" ht="16.5" thickTop="1" thickBot="1" x14ac:dyDescent="0.3">
      <c r="A172" s="279">
        <v>161</v>
      </c>
      <c r="B172" s="280">
        <v>748127</v>
      </c>
      <c r="C172" s="281" t="s">
        <v>468</v>
      </c>
      <c r="D172" s="293" t="s">
        <v>469</v>
      </c>
      <c r="E172" s="294">
        <v>69.5</v>
      </c>
      <c r="F172" s="295">
        <v>149</v>
      </c>
      <c r="G172" s="268"/>
      <c r="H172" s="302">
        <v>0</v>
      </c>
      <c r="I172" s="269">
        <v>1</v>
      </c>
      <c r="J172" s="269">
        <v>5</v>
      </c>
      <c r="K172" s="268">
        <v>5</v>
      </c>
      <c r="L172" s="269">
        <v>1</v>
      </c>
      <c r="M172" s="269">
        <v>-1</v>
      </c>
      <c r="N172" s="269">
        <v>2</v>
      </c>
      <c r="O172" s="269">
        <v>0</v>
      </c>
      <c r="P172" s="269">
        <f t="shared" si="59"/>
        <v>13</v>
      </c>
      <c r="Q172" s="270">
        <f t="shared" si="62"/>
        <v>11</v>
      </c>
      <c r="R172" s="270">
        <f t="shared" si="60"/>
        <v>2</v>
      </c>
      <c r="S172" s="271">
        <f t="shared" si="61"/>
        <v>1.625</v>
      </c>
      <c r="T172" s="296"/>
      <c r="U172" s="297">
        <v>0</v>
      </c>
      <c r="V172" s="273">
        <v>0</v>
      </c>
      <c r="W172" s="273">
        <v>0</v>
      </c>
      <c r="X172" s="273">
        <v>0</v>
      </c>
      <c r="Y172" s="273">
        <v>0</v>
      </c>
      <c r="Z172" s="273">
        <v>0</v>
      </c>
      <c r="AA172" s="273">
        <v>0</v>
      </c>
      <c r="AB172" s="273">
        <v>0</v>
      </c>
      <c r="AC172" s="274">
        <f t="shared" si="63"/>
        <v>0</v>
      </c>
      <c r="AD172" s="275">
        <f t="shared" si="64"/>
        <v>0</v>
      </c>
      <c r="AE172" s="298"/>
      <c r="AF172" s="299">
        <v>0</v>
      </c>
      <c r="AG172" s="273">
        <v>1</v>
      </c>
      <c r="AH172" s="273">
        <v>1</v>
      </c>
      <c r="AI172" s="273">
        <v>0</v>
      </c>
      <c r="AJ172" s="273">
        <v>0</v>
      </c>
      <c r="AK172" s="273">
        <v>0</v>
      </c>
      <c r="AL172" s="273">
        <v>0</v>
      </c>
      <c r="AM172" s="273">
        <v>0</v>
      </c>
      <c r="AN172" s="274">
        <f t="shared" si="65"/>
        <v>2</v>
      </c>
      <c r="AO172" s="276">
        <f t="shared" si="66"/>
        <v>0.25</v>
      </c>
      <c r="AP172" s="298"/>
      <c r="AQ172" s="299">
        <v>0</v>
      </c>
      <c r="AR172" s="273">
        <v>0</v>
      </c>
      <c r="AS172" s="273">
        <v>0</v>
      </c>
      <c r="AT172" s="273">
        <v>1</v>
      </c>
      <c r="AU172" s="273">
        <v>0</v>
      </c>
      <c r="AV172" s="273">
        <v>0</v>
      </c>
      <c r="AW172" s="273">
        <v>1</v>
      </c>
      <c r="AX172" s="273">
        <v>0</v>
      </c>
      <c r="AY172" s="274">
        <f t="shared" si="67"/>
        <v>2</v>
      </c>
      <c r="AZ172" s="276">
        <f t="shared" si="68"/>
        <v>0.25</v>
      </c>
      <c r="BA172" s="287"/>
      <c r="BB172" s="299">
        <v>0</v>
      </c>
      <c r="BC172" s="300">
        <v>0</v>
      </c>
      <c r="BD172" s="300">
        <v>0</v>
      </c>
      <c r="BE172" s="300">
        <v>2</v>
      </c>
      <c r="BF172" s="300">
        <v>0</v>
      </c>
      <c r="BG172" s="273">
        <v>0</v>
      </c>
      <c r="BH172" s="273">
        <v>0</v>
      </c>
      <c r="BI172" s="273">
        <v>0</v>
      </c>
      <c r="BJ172" s="274">
        <f t="shared" si="69"/>
        <v>2</v>
      </c>
      <c r="BK172" s="275">
        <f t="shared" si="86"/>
        <v>0.2857142857142857</v>
      </c>
      <c r="BL172" s="298"/>
      <c r="BM172" s="299">
        <v>0</v>
      </c>
      <c r="BN172" s="273">
        <v>0</v>
      </c>
      <c r="BO172" s="273">
        <v>0</v>
      </c>
      <c r="BP172" s="273">
        <v>0</v>
      </c>
      <c r="BQ172" s="273">
        <v>0</v>
      </c>
      <c r="BR172" s="273">
        <v>0</v>
      </c>
      <c r="BS172" s="273">
        <v>0</v>
      </c>
      <c r="BT172" s="273">
        <v>0</v>
      </c>
      <c r="BU172" s="274">
        <f t="shared" si="70"/>
        <v>0</v>
      </c>
      <c r="BV172" s="276">
        <f t="shared" si="71"/>
        <v>0</v>
      </c>
      <c r="BW172" s="287"/>
      <c r="BX172" s="301">
        <v>0</v>
      </c>
      <c r="BY172" s="278">
        <v>0</v>
      </c>
      <c r="BZ172" s="278">
        <v>0</v>
      </c>
      <c r="CA172" s="278">
        <v>1</v>
      </c>
      <c r="CB172" s="278">
        <v>0</v>
      </c>
      <c r="CC172" s="278">
        <v>0</v>
      </c>
      <c r="CD172" s="278">
        <v>1</v>
      </c>
      <c r="CE172" s="278">
        <v>0</v>
      </c>
      <c r="CF172" s="274">
        <f t="shared" si="72"/>
        <v>2</v>
      </c>
      <c r="CG172" s="276">
        <f t="shared" si="73"/>
        <v>0.25</v>
      </c>
      <c r="CH172" s="298"/>
      <c r="CI172" s="299">
        <v>0</v>
      </c>
      <c r="CJ172" s="273">
        <v>0</v>
      </c>
      <c r="CK172" s="273">
        <v>0</v>
      </c>
      <c r="CL172" s="273">
        <v>0</v>
      </c>
      <c r="CM172" s="273">
        <v>0</v>
      </c>
      <c r="CN172" s="273">
        <v>0</v>
      </c>
      <c r="CO172" s="273">
        <v>0</v>
      </c>
      <c r="CP172" s="273">
        <v>0</v>
      </c>
      <c r="CQ172" s="274">
        <f t="shared" si="74"/>
        <v>0</v>
      </c>
      <c r="CR172" s="276">
        <f t="shared" si="75"/>
        <v>0</v>
      </c>
      <c r="CS172" s="298"/>
      <c r="CT172" s="299">
        <v>0</v>
      </c>
      <c r="CU172" s="273">
        <v>0</v>
      </c>
      <c r="CV172" s="273">
        <v>2</v>
      </c>
      <c r="CW172" s="273">
        <v>1</v>
      </c>
      <c r="CX172" s="273">
        <v>0</v>
      </c>
      <c r="CY172" s="273">
        <v>0</v>
      </c>
      <c r="CZ172" s="273">
        <v>0</v>
      </c>
      <c r="DA172" s="273">
        <v>0</v>
      </c>
      <c r="DB172" s="274">
        <f t="shared" si="76"/>
        <v>3</v>
      </c>
      <c r="DC172" s="275">
        <f t="shared" si="77"/>
        <v>0.375</v>
      </c>
      <c r="DD172" s="298"/>
      <c r="DE172" s="299">
        <v>0</v>
      </c>
      <c r="DF172" s="273">
        <v>0</v>
      </c>
      <c r="DG172" s="273">
        <v>1</v>
      </c>
      <c r="DH172" s="273">
        <v>0</v>
      </c>
      <c r="DI172" s="273">
        <v>1</v>
      </c>
      <c r="DJ172" s="273">
        <v>-1</v>
      </c>
      <c r="DK172" s="273">
        <v>0</v>
      </c>
      <c r="DL172" s="273">
        <v>0</v>
      </c>
      <c r="DM172" s="274">
        <f t="shared" si="78"/>
        <v>1</v>
      </c>
      <c r="DN172" s="276">
        <f t="shared" si="79"/>
        <v>0.125</v>
      </c>
      <c r="DO172" s="298"/>
      <c r="DP172" s="299">
        <v>0</v>
      </c>
      <c r="DQ172" s="273">
        <v>0</v>
      </c>
      <c r="DR172" s="273">
        <v>0</v>
      </c>
      <c r="DS172" s="273">
        <v>0</v>
      </c>
      <c r="DT172" s="273">
        <v>0</v>
      </c>
      <c r="DU172" s="273">
        <v>0</v>
      </c>
      <c r="DV172" s="273">
        <v>0</v>
      </c>
      <c r="DW172" s="273">
        <v>0</v>
      </c>
      <c r="DX172" s="274">
        <f t="shared" si="80"/>
        <v>0</v>
      </c>
      <c r="DY172" s="276">
        <f t="shared" si="81"/>
        <v>0</v>
      </c>
      <c r="DZ172" s="298"/>
      <c r="EA172" s="299">
        <v>0</v>
      </c>
      <c r="EB172" s="273">
        <v>0</v>
      </c>
      <c r="EC172" s="273">
        <v>0</v>
      </c>
      <c r="ED172" s="273">
        <v>0</v>
      </c>
      <c r="EE172" s="273">
        <v>0</v>
      </c>
      <c r="EF172" s="273">
        <v>0</v>
      </c>
      <c r="EG172" s="273">
        <v>0</v>
      </c>
      <c r="EH172" s="273">
        <v>0</v>
      </c>
      <c r="EI172" s="274">
        <f t="shared" si="82"/>
        <v>0</v>
      </c>
      <c r="EJ172" s="275">
        <f t="shared" si="83"/>
        <v>0</v>
      </c>
      <c r="EK172" s="298"/>
      <c r="EL172" s="299">
        <v>0</v>
      </c>
      <c r="EM172" s="273">
        <v>0</v>
      </c>
      <c r="EN172" s="273">
        <v>1</v>
      </c>
      <c r="EO172" s="273">
        <v>0</v>
      </c>
      <c r="EP172" s="273">
        <v>0</v>
      </c>
      <c r="EQ172" s="273">
        <v>0</v>
      </c>
      <c r="ER172" s="273">
        <v>0</v>
      </c>
      <c r="ES172" s="273">
        <v>0</v>
      </c>
      <c r="ET172" s="274">
        <f t="shared" si="84"/>
        <v>1</v>
      </c>
      <c r="EU172" s="276">
        <f t="shared" si="85"/>
        <v>0.125</v>
      </c>
    </row>
    <row r="173" spans="1:151" ht="16.5" thickTop="1" thickBot="1" x14ac:dyDescent="0.3">
      <c r="A173" s="279">
        <v>162</v>
      </c>
      <c r="B173" s="280">
        <v>748128</v>
      </c>
      <c r="C173" s="281" t="s">
        <v>470</v>
      </c>
      <c r="D173" s="293" t="s">
        <v>471</v>
      </c>
      <c r="E173" s="294">
        <v>69.5</v>
      </c>
      <c r="F173" s="295">
        <v>149</v>
      </c>
      <c r="G173" s="268"/>
      <c r="H173" s="302">
        <v>0</v>
      </c>
      <c r="I173" s="269">
        <v>1</v>
      </c>
      <c r="J173" s="269">
        <v>3</v>
      </c>
      <c r="K173" s="268">
        <v>3</v>
      </c>
      <c r="L173" s="269">
        <v>0</v>
      </c>
      <c r="M173" s="269">
        <v>2</v>
      </c>
      <c r="N173" s="269">
        <v>1</v>
      </c>
      <c r="O173" s="269">
        <v>3</v>
      </c>
      <c r="P173" s="269">
        <f t="shared" si="59"/>
        <v>13</v>
      </c>
      <c r="Q173" s="270">
        <f t="shared" si="62"/>
        <v>7</v>
      </c>
      <c r="R173" s="270">
        <f t="shared" si="60"/>
        <v>6</v>
      </c>
      <c r="S173" s="271">
        <f t="shared" si="61"/>
        <v>1.625</v>
      </c>
      <c r="T173" s="296"/>
      <c r="U173" s="297">
        <v>0</v>
      </c>
      <c r="V173" s="273">
        <v>0</v>
      </c>
      <c r="W173" s="273">
        <v>1</v>
      </c>
      <c r="X173" s="273">
        <v>0</v>
      </c>
      <c r="Y173" s="273">
        <v>0</v>
      </c>
      <c r="Z173" s="273">
        <v>0</v>
      </c>
      <c r="AA173" s="273">
        <v>1</v>
      </c>
      <c r="AB173" s="273">
        <v>0</v>
      </c>
      <c r="AC173" s="274">
        <f t="shared" si="63"/>
        <v>2</v>
      </c>
      <c r="AD173" s="275">
        <f t="shared" si="64"/>
        <v>0.25</v>
      </c>
      <c r="AE173" s="298"/>
      <c r="AF173" s="299">
        <v>0</v>
      </c>
      <c r="AG173" s="273">
        <v>0</v>
      </c>
      <c r="AH173" s="273">
        <v>0</v>
      </c>
      <c r="AI173" s="273">
        <v>1</v>
      </c>
      <c r="AJ173" s="273">
        <v>0</v>
      </c>
      <c r="AK173" s="273">
        <v>0</v>
      </c>
      <c r="AL173" s="273">
        <v>0</v>
      </c>
      <c r="AM173" s="273">
        <v>0</v>
      </c>
      <c r="AN173" s="274">
        <f t="shared" si="65"/>
        <v>1</v>
      </c>
      <c r="AO173" s="276">
        <f t="shared" si="66"/>
        <v>0.125</v>
      </c>
      <c r="AP173" s="298"/>
      <c r="AQ173" s="299">
        <v>0</v>
      </c>
      <c r="AR173" s="273">
        <v>1</v>
      </c>
      <c r="AS173" s="273">
        <v>0</v>
      </c>
      <c r="AT173" s="273">
        <v>0</v>
      </c>
      <c r="AU173" s="273">
        <v>0</v>
      </c>
      <c r="AV173" s="273">
        <v>1</v>
      </c>
      <c r="AW173" s="273">
        <v>0</v>
      </c>
      <c r="AX173" s="273">
        <v>1</v>
      </c>
      <c r="AY173" s="274">
        <f t="shared" si="67"/>
        <v>3</v>
      </c>
      <c r="AZ173" s="276">
        <f t="shared" si="68"/>
        <v>0.375</v>
      </c>
      <c r="BA173" s="287"/>
      <c r="BB173" s="299">
        <v>0</v>
      </c>
      <c r="BC173" s="300">
        <v>0</v>
      </c>
      <c r="BD173" s="300">
        <v>0</v>
      </c>
      <c r="BE173" s="300">
        <v>2</v>
      </c>
      <c r="BF173" s="300">
        <v>0</v>
      </c>
      <c r="BG173" s="273">
        <v>0</v>
      </c>
      <c r="BH173" s="273">
        <v>0</v>
      </c>
      <c r="BI173" s="273">
        <v>0</v>
      </c>
      <c r="BJ173" s="274">
        <f t="shared" si="69"/>
        <v>2</v>
      </c>
      <c r="BK173" s="275">
        <f t="shared" si="86"/>
        <v>0.2857142857142857</v>
      </c>
      <c r="BL173" s="298"/>
      <c r="BM173" s="299">
        <v>0</v>
      </c>
      <c r="BN173" s="273">
        <v>0</v>
      </c>
      <c r="BO173" s="273">
        <v>0</v>
      </c>
      <c r="BP173" s="273">
        <v>0</v>
      </c>
      <c r="BQ173" s="273">
        <v>0</v>
      </c>
      <c r="BR173" s="273">
        <v>0</v>
      </c>
      <c r="BS173" s="273">
        <v>0</v>
      </c>
      <c r="BT173" s="273">
        <v>1</v>
      </c>
      <c r="BU173" s="274">
        <f t="shared" si="70"/>
        <v>1</v>
      </c>
      <c r="BV173" s="276">
        <f t="shared" si="71"/>
        <v>0.125</v>
      </c>
      <c r="BW173" s="287"/>
      <c r="BX173" s="301">
        <v>0</v>
      </c>
      <c r="BY173" s="278">
        <v>0</v>
      </c>
      <c r="BZ173" s="278">
        <v>0</v>
      </c>
      <c r="CA173" s="278">
        <v>0</v>
      </c>
      <c r="CB173" s="278">
        <v>0</v>
      </c>
      <c r="CC173" s="278">
        <v>1</v>
      </c>
      <c r="CD173" s="278">
        <v>0</v>
      </c>
      <c r="CE173" s="278">
        <v>1</v>
      </c>
      <c r="CF173" s="274">
        <f t="shared" si="72"/>
        <v>2</v>
      </c>
      <c r="CG173" s="276">
        <f t="shared" si="73"/>
        <v>0.25</v>
      </c>
      <c r="CH173" s="298"/>
      <c r="CI173" s="299">
        <v>0</v>
      </c>
      <c r="CJ173" s="273">
        <v>0</v>
      </c>
      <c r="CK173" s="273">
        <v>0</v>
      </c>
      <c r="CL173" s="273">
        <v>0</v>
      </c>
      <c r="CM173" s="273">
        <v>0</v>
      </c>
      <c r="CN173" s="273">
        <v>0</v>
      </c>
      <c r="CO173" s="273">
        <v>0</v>
      </c>
      <c r="CP173" s="273">
        <v>0</v>
      </c>
      <c r="CQ173" s="274">
        <f t="shared" si="74"/>
        <v>0</v>
      </c>
      <c r="CR173" s="276">
        <f t="shared" si="75"/>
        <v>0</v>
      </c>
      <c r="CS173" s="298"/>
      <c r="CT173" s="299">
        <v>0</v>
      </c>
      <c r="CU173" s="273">
        <v>0</v>
      </c>
      <c r="CV173" s="273">
        <v>2</v>
      </c>
      <c r="CW173" s="273">
        <v>0</v>
      </c>
      <c r="CX173" s="273">
        <v>0</v>
      </c>
      <c r="CY173" s="273">
        <v>0</v>
      </c>
      <c r="CZ173" s="273">
        <v>0</v>
      </c>
      <c r="DA173" s="273">
        <v>0</v>
      </c>
      <c r="DB173" s="274">
        <f t="shared" si="76"/>
        <v>2</v>
      </c>
      <c r="DC173" s="275">
        <f t="shared" si="77"/>
        <v>0.25</v>
      </c>
      <c r="DD173" s="298"/>
      <c r="DE173" s="299">
        <v>0</v>
      </c>
      <c r="DF173" s="273">
        <v>0</v>
      </c>
      <c r="DG173" s="273">
        <v>0</v>
      </c>
      <c r="DH173" s="273">
        <v>0</v>
      </c>
      <c r="DI173" s="273">
        <v>0</v>
      </c>
      <c r="DJ173" s="273">
        <v>0</v>
      </c>
      <c r="DK173" s="273">
        <v>0</v>
      </c>
      <c r="DL173" s="273">
        <v>0</v>
      </c>
      <c r="DM173" s="274">
        <f t="shared" si="78"/>
        <v>0</v>
      </c>
      <c r="DN173" s="276">
        <f t="shared" si="79"/>
        <v>0</v>
      </c>
      <c r="DO173" s="298"/>
      <c r="DP173" s="299">
        <v>0</v>
      </c>
      <c r="DQ173" s="273">
        <v>0</v>
      </c>
      <c r="DR173" s="273">
        <v>0</v>
      </c>
      <c r="DS173" s="273">
        <v>0</v>
      </c>
      <c r="DT173" s="273">
        <v>0</v>
      </c>
      <c r="DU173" s="273">
        <v>0</v>
      </c>
      <c r="DV173" s="273">
        <v>0</v>
      </c>
      <c r="DW173" s="273">
        <v>0</v>
      </c>
      <c r="DX173" s="274">
        <f t="shared" si="80"/>
        <v>0</v>
      </c>
      <c r="DY173" s="276">
        <f t="shared" si="81"/>
        <v>0</v>
      </c>
      <c r="DZ173" s="298"/>
      <c r="EA173" s="299">
        <v>0</v>
      </c>
      <c r="EB173" s="273">
        <v>0</v>
      </c>
      <c r="EC173" s="273">
        <v>0</v>
      </c>
      <c r="ED173" s="273">
        <v>0</v>
      </c>
      <c r="EE173" s="273">
        <v>0</v>
      </c>
      <c r="EF173" s="273">
        <v>0</v>
      </c>
      <c r="EG173" s="273">
        <v>0</v>
      </c>
      <c r="EH173" s="273">
        <v>0</v>
      </c>
      <c r="EI173" s="274">
        <f t="shared" si="82"/>
        <v>0</v>
      </c>
      <c r="EJ173" s="275">
        <f t="shared" si="83"/>
        <v>0</v>
      </c>
      <c r="EK173" s="298"/>
      <c r="EL173" s="299">
        <v>0</v>
      </c>
      <c r="EM173" s="273">
        <v>0</v>
      </c>
      <c r="EN173" s="273">
        <v>0</v>
      </c>
      <c r="EO173" s="273">
        <v>0</v>
      </c>
      <c r="EP173" s="273">
        <v>0</v>
      </c>
      <c r="EQ173" s="273">
        <v>0</v>
      </c>
      <c r="ER173" s="273">
        <v>0</v>
      </c>
      <c r="ES173" s="273">
        <v>0</v>
      </c>
      <c r="ET173" s="274">
        <f t="shared" si="84"/>
        <v>0</v>
      </c>
      <c r="EU173" s="276">
        <f t="shared" si="85"/>
        <v>0</v>
      </c>
    </row>
    <row r="174" spans="1:151" ht="16.5" thickTop="1" thickBot="1" x14ac:dyDescent="0.3">
      <c r="A174" s="279">
        <v>163</v>
      </c>
      <c r="B174" s="280">
        <v>748129</v>
      </c>
      <c r="C174" s="281" t="s">
        <v>472</v>
      </c>
      <c r="D174" s="293" t="s">
        <v>473</v>
      </c>
      <c r="E174" s="294">
        <v>116.35</v>
      </c>
      <c r="F174" s="295">
        <v>189</v>
      </c>
      <c r="G174" s="268"/>
      <c r="H174" s="302">
        <v>0</v>
      </c>
      <c r="I174" s="269">
        <v>0</v>
      </c>
      <c r="J174" s="269">
        <v>1</v>
      </c>
      <c r="K174" s="268">
        <v>2</v>
      </c>
      <c r="L174" s="269">
        <v>1</v>
      </c>
      <c r="M174" s="269">
        <v>0</v>
      </c>
      <c r="N174" s="269">
        <v>1</v>
      </c>
      <c r="O174" s="269">
        <v>0</v>
      </c>
      <c r="P174" s="269">
        <f t="shared" si="59"/>
        <v>5</v>
      </c>
      <c r="Q174" s="270">
        <f t="shared" si="62"/>
        <v>3</v>
      </c>
      <c r="R174" s="270">
        <f t="shared" si="60"/>
        <v>2</v>
      </c>
      <c r="S174" s="271">
        <f t="shared" si="61"/>
        <v>0.625</v>
      </c>
      <c r="T174" s="296"/>
      <c r="U174" s="297">
        <v>0</v>
      </c>
      <c r="V174" s="273">
        <v>0</v>
      </c>
      <c r="W174" s="273">
        <v>0</v>
      </c>
      <c r="X174" s="273">
        <v>0</v>
      </c>
      <c r="Y174" s="273">
        <v>0</v>
      </c>
      <c r="Z174" s="273">
        <v>0</v>
      </c>
      <c r="AA174" s="273">
        <v>0</v>
      </c>
      <c r="AB174" s="273">
        <v>0</v>
      </c>
      <c r="AC174" s="274">
        <f t="shared" si="63"/>
        <v>0</v>
      </c>
      <c r="AD174" s="275">
        <f t="shared" si="64"/>
        <v>0</v>
      </c>
      <c r="AE174" s="298"/>
      <c r="AF174" s="299">
        <v>0</v>
      </c>
      <c r="AG174" s="273">
        <v>0</v>
      </c>
      <c r="AH174" s="273">
        <v>0</v>
      </c>
      <c r="AI174" s="273">
        <v>0</v>
      </c>
      <c r="AJ174" s="273">
        <v>0</v>
      </c>
      <c r="AK174" s="273">
        <v>0</v>
      </c>
      <c r="AL174" s="273">
        <v>0</v>
      </c>
      <c r="AM174" s="273">
        <v>0</v>
      </c>
      <c r="AN174" s="274">
        <f t="shared" si="65"/>
        <v>0</v>
      </c>
      <c r="AO174" s="276">
        <f t="shared" si="66"/>
        <v>0</v>
      </c>
      <c r="AP174" s="298"/>
      <c r="AQ174" s="299">
        <v>0</v>
      </c>
      <c r="AR174" s="273">
        <v>0</v>
      </c>
      <c r="AS174" s="273">
        <v>0</v>
      </c>
      <c r="AT174" s="273">
        <v>0</v>
      </c>
      <c r="AU174" s="273">
        <v>0</v>
      </c>
      <c r="AV174" s="273">
        <v>0</v>
      </c>
      <c r="AW174" s="273">
        <v>0</v>
      </c>
      <c r="AX174" s="273">
        <v>0</v>
      </c>
      <c r="AY174" s="274">
        <f t="shared" si="67"/>
        <v>0</v>
      </c>
      <c r="AZ174" s="276">
        <f t="shared" si="68"/>
        <v>0</v>
      </c>
      <c r="BA174" s="287"/>
      <c r="BB174" s="299">
        <v>0</v>
      </c>
      <c r="BC174" s="300">
        <v>0</v>
      </c>
      <c r="BD174" s="300">
        <v>0</v>
      </c>
      <c r="BE174" s="300">
        <v>1</v>
      </c>
      <c r="BF174" s="300">
        <v>0</v>
      </c>
      <c r="BG174" s="273">
        <v>0</v>
      </c>
      <c r="BH174" s="273">
        <v>0</v>
      </c>
      <c r="BI174" s="273">
        <v>0</v>
      </c>
      <c r="BJ174" s="274">
        <f t="shared" si="69"/>
        <v>1</v>
      </c>
      <c r="BK174" s="275">
        <f t="shared" si="86"/>
        <v>0.14285714285714285</v>
      </c>
      <c r="BL174" s="298"/>
      <c r="BM174" s="299">
        <v>0</v>
      </c>
      <c r="BN174" s="273">
        <v>0</v>
      </c>
      <c r="BO174" s="273">
        <v>0</v>
      </c>
      <c r="BP174" s="273">
        <v>0</v>
      </c>
      <c r="BQ174" s="273">
        <v>0</v>
      </c>
      <c r="BR174" s="273">
        <v>0</v>
      </c>
      <c r="BS174" s="273">
        <v>0</v>
      </c>
      <c r="BT174" s="273">
        <v>0</v>
      </c>
      <c r="BU174" s="274">
        <f t="shared" si="70"/>
        <v>0</v>
      </c>
      <c r="BV174" s="276">
        <f t="shared" si="71"/>
        <v>0</v>
      </c>
      <c r="BW174" s="287"/>
      <c r="BX174" s="301">
        <v>0</v>
      </c>
      <c r="BY174" s="278">
        <v>0</v>
      </c>
      <c r="BZ174" s="278">
        <v>0</v>
      </c>
      <c r="CA174" s="278">
        <v>0</v>
      </c>
      <c r="CB174" s="278">
        <v>0</v>
      </c>
      <c r="CC174" s="278">
        <v>0</v>
      </c>
      <c r="CD174" s="278">
        <v>0</v>
      </c>
      <c r="CE174" s="278">
        <v>0</v>
      </c>
      <c r="CF174" s="274">
        <f t="shared" si="72"/>
        <v>0</v>
      </c>
      <c r="CG174" s="276">
        <f t="shared" si="73"/>
        <v>0</v>
      </c>
      <c r="CH174" s="298"/>
      <c r="CI174" s="299">
        <v>0</v>
      </c>
      <c r="CJ174" s="273">
        <v>0</v>
      </c>
      <c r="CK174" s="273">
        <v>0</v>
      </c>
      <c r="CL174" s="273">
        <v>1</v>
      </c>
      <c r="CM174" s="273">
        <v>0</v>
      </c>
      <c r="CN174" s="273">
        <v>0</v>
      </c>
      <c r="CO174" s="273">
        <v>0</v>
      </c>
      <c r="CP174" s="273">
        <v>0</v>
      </c>
      <c r="CQ174" s="274">
        <f t="shared" si="74"/>
        <v>1</v>
      </c>
      <c r="CR174" s="276">
        <f t="shared" si="75"/>
        <v>0.125</v>
      </c>
      <c r="CS174" s="298"/>
      <c r="CT174" s="299">
        <v>0</v>
      </c>
      <c r="CU174" s="273">
        <v>0</v>
      </c>
      <c r="CV174" s="273">
        <v>0</v>
      </c>
      <c r="CW174" s="273">
        <v>0</v>
      </c>
      <c r="CX174" s="273">
        <v>0</v>
      </c>
      <c r="CY174" s="273">
        <v>0</v>
      </c>
      <c r="CZ174" s="273">
        <v>0</v>
      </c>
      <c r="DA174" s="273">
        <v>0</v>
      </c>
      <c r="DB174" s="274">
        <f t="shared" si="76"/>
        <v>0</v>
      </c>
      <c r="DC174" s="275">
        <f t="shared" si="77"/>
        <v>0</v>
      </c>
      <c r="DD174" s="298"/>
      <c r="DE174" s="299">
        <v>0</v>
      </c>
      <c r="DF174" s="273">
        <v>0</v>
      </c>
      <c r="DG174" s="273">
        <v>1</v>
      </c>
      <c r="DH174" s="273">
        <v>0</v>
      </c>
      <c r="DI174" s="273">
        <v>1</v>
      </c>
      <c r="DJ174" s="273">
        <v>0</v>
      </c>
      <c r="DK174" s="273">
        <v>1</v>
      </c>
      <c r="DL174" s="273">
        <v>0</v>
      </c>
      <c r="DM174" s="274">
        <f t="shared" si="78"/>
        <v>3</v>
      </c>
      <c r="DN174" s="276">
        <f t="shared" si="79"/>
        <v>0.375</v>
      </c>
      <c r="DO174" s="298"/>
      <c r="DP174" s="299">
        <v>0</v>
      </c>
      <c r="DQ174" s="273">
        <v>0</v>
      </c>
      <c r="DR174" s="273">
        <v>0</v>
      </c>
      <c r="DS174" s="273">
        <v>0</v>
      </c>
      <c r="DT174" s="273">
        <v>0</v>
      </c>
      <c r="DU174" s="273">
        <v>0</v>
      </c>
      <c r="DV174" s="273">
        <v>0</v>
      </c>
      <c r="DW174" s="273">
        <v>0</v>
      </c>
      <c r="DX174" s="274">
        <f t="shared" si="80"/>
        <v>0</v>
      </c>
      <c r="DY174" s="276">
        <f t="shared" si="81"/>
        <v>0</v>
      </c>
      <c r="DZ174" s="298"/>
      <c r="EA174" s="299">
        <v>0</v>
      </c>
      <c r="EB174" s="273">
        <v>0</v>
      </c>
      <c r="EC174" s="273">
        <v>0</v>
      </c>
      <c r="ED174" s="273">
        <v>0</v>
      </c>
      <c r="EE174" s="273">
        <v>0</v>
      </c>
      <c r="EF174" s="273">
        <v>0</v>
      </c>
      <c r="EG174" s="273">
        <v>0</v>
      </c>
      <c r="EH174" s="273">
        <v>0</v>
      </c>
      <c r="EI174" s="274">
        <f t="shared" si="82"/>
        <v>0</v>
      </c>
      <c r="EJ174" s="275">
        <f t="shared" si="83"/>
        <v>0</v>
      </c>
      <c r="EK174" s="298"/>
      <c r="EL174" s="299">
        <v>0</v>
      </c>
      <c r="EM174" s="273">
        <v>0</v>
      </c>
      <c r="EN174" s="273">
        <v>0</v>
      </c>
      <c r="EO174" s="273">
        <v>0</v>
      </c>
      <c r="EP174" s="273">
        <v>0</v>
      </c>
      <c r="EQ174" s="273">
        <v>0</v>
      </c>
      <c r="ER174" s="273">
        <v>0</v>
      </c>
      <c r="ES174" s="273">
        <v>0</v>
      </c>
      <c r="ET174" s="274">
        <f t="shared" si="84"/>
        <v>0</v>
      </c>
      <c r="EU174" s="276">
        <f t="shared" si="85"/>
        <v>0</v>
      </c>
    </row>
    <row r="175" spans="1:151" ht="16.5" thickTop="1" thickBot="1" x14ac:dyDescent="0.3">
      <c r="A175" s="279">
        <v>164</v>
      </c>
      <c r="B175" s="280">
        <v>748131</v>
      </c>
      <c r="C175" s="281" t="s">
        <v>474</v>
      </c>
      <c r="D175" s="293" t="s">
        <v>475</v>
      </c>
      <c r="E175" s="294">
        <v>116.35</v>
      </c>
      <c r="F175" s="295">
        <v>189</v>
      </c>
      <c r="G175" s="268"/>
      <c r="H175" s="302">
        <v>0</v>
      </c>
      <c r="I175" s="269">
        <v>0</v>
      </c>
      <c r="J175" s="269">
        <v>1</v>
      </c>
      <c r="K175" s="268">
        <v>0</v>
      </c>
      <c r="L175" s="269">
        <v>0</v>
      </c>
      <c r="M175" s="269">
        <v>0</v>
      </c>
      <c r="N175" s="269">
        <v>1</v>
      </c>
      <c r="O175" s="269">
        <v>0</v>
      </c>
      <c r="P175" s="269">
        <f t="shared" si="59"/>
        <v>2</v>
      </c>
      <c r="Q175" s="270">
        <f t="shared" si="62"/>
        <v>1</v>
      </c>
      <c r="R175" s="270">
        <f t="shared" si="60"/>
        <v>1</v>
      </c>
      <c r="S175" s="271">
        <f t="shared" si="61"/>
        <v>0.25</v>
      </c>
      <c r="T175" s="296"/>
      <c r="U175" s="297">
        <v>0</v>
      </c>
      <c r="V175" s="273">
        <v>0</v>
      </c>
      <c r="W175" s="273">
        <v>0</v>
      </c>
      <c r="X175" s="273">
        <v>0</v>
      </c>
      <c r="Y175" s="273">
        <v>0</v>
      </c>
      <c r="Z175" s="273">
        <v>0</v>
      </c>
      <c r="AA175" s="273">
        <v>0</v>
      </c>
      <c r="AB175" s="273">
        <v>0</v>
      </c>
      <c r="AC175" s="274">
        <f t="shared" si="63"/>
        <v>0</v>
      </c>
      <c r="AD175" s="275">
        <f t="shared" si="64"/>
        <v>0</v>
      </c>
      <c r="AE175" s="298"/>
      <c r="AF175" s="299">
        <v>0</v>
      </c>
      <c r="AG175" s="273">
        <v>0</v>
      </c>
      <c r="AH175" s="273">
        <v>0</v>
      </c>
      <c r="AI175" s="273">
        <v>0</v>
      </c>
      <c r="AJ175" s="273">
        <v>0</v>
      </c>
      <c r="AK175" s="273">
        <v>0</v>
      </c>
      <c r="AL175" s="273">
        <v>0</v>
      </c>
      <c r="AM175" s="273">
        <v>0</v>
      </c>
      <c r="AN175" s="274">
        <f t="shared" si="65"/>
        <v>0</v>
      </c>
      <c r="AO175" s="276">
        <f t="shared" si="66"/>
        <v>0</v>
      </c>
      <c r="AP175" s="298"/>
      <c r="AQ175" s="299">
        <v>0</v>
      </c>
      <c r="AR175" s="273">
        <v>0</v>
      </c>
      <c r="AS175" s="273">
        <v>0</v>
      </c>
      <c r="AT175" s="273">
        <v>0</v>
      </c>
      <c r="AU175" s="273">
        <v>0</v>
      </c>
      <c r="AV175" s="273">
        <v>0</v>
      </c>
      <c r="AW175" s="273">
        <v>0</v>
      </c>
      <c r="AX175" s="273">
        <v>0</v>
      </c>
      <c r="AY175" s="274">
        <f t="shared" si="67"/>
        <v>0</v>
      </c>
      <c r="AZ175" s="276">
        <f t="shared" si="68"/>
        <v>0</v>
      </c>
      <c r="BA175" s="287"/>
      <c r="BB175" s="299">
        <v>0</v>
      </c>
      <c r="BC175" s="300">
        <v>0</v>
      </c>
      <c r="BD175" s="300">
        <v>1</v>
      </c>
      <c r="BE175" s="300">
        <v>0</v>
      </c>
      <c r="BF175" s="300">
        <v>0</v>
      </c>
      <c r="BG175" s="273">
        <v>0</v>
      </c>
      <c r="BH175" s="273">
        <v>0</v>
      </c>
      <c r="BI175" s="273">
        <v>0</v>
      </c>
      <c r="BJ175" s="274">
        <f t="shared" si="69"/>
        <v>1</v>
      </c>
      <c r="BK175" s="275">
        <f t="shared" si="86"/>
        <v>0.14285714285714285</v>
      </c>
      <c r="BL175" s="298"/>
      <c r="BM175" s="299">
        <v>0</v>
      </c>
      <c r="BN175" s="273">
        <v>0</v>
      </c>
      <c r="BO175" s="273">
        <v>0</v>
      </c>
      <c r="BP175" s="273">
        <v>0</v>
      </c>
      <c r="BQ175" s="273">
        <v>0</v>
      </c>
      <c r="BR175" s="273">
        <v>0</v>
      </c>
      <c r="BS175" s="273">
        <v>0</v>
      </c>
      <c r="BT175" s="273">
        <v>0</v>
      </c>
      <c r="BU175" s="274">
        <f t="shared" si="70"/>
        <v>0</v>
      </c>
      <c r="BV175" s="276">
        <f t="shared" si="71"/>
        <v>0</v>
      </c>
      <c r="BW175" s="287"/>
      <c r="BX175" s="301">
        <v>0</v>
      </c>
      <c r="BY175" s="278">
        <v>0</v>
      </c>
      <c r="BZ175" s="278">
        <v>0</v>
      </c>
      <c r="CA175" s="278">
        <v>0</v>
      </c>
      <c r="CB175" s="278">
        <v>0</v>
      </c>
      <c r="CC175" s="278">
        <v>0</v>
      </c>
      <c r="CD175" s="278">
        <v>0</v>
      </c>
      <c r="CE175" s="278">
        <v>0</v>
      </c>
      <c r="CF175" s="274">
        <f t="shared" si="72"/>
        <v>0</v>
      </c>
      <c r="CG175" s="276">
        <f t="shared" si="73"/>
        <v>0</v>
      </c>
      <c r="CH175" s="298"/>
      <c r="CI175" s="299">
        <v>0</v>
      </c>
      <c r="CJ175" s="273">
        <v>0</v>
      </c>
      <c r="CK175" s="273">
        <v>0</v>
      </c>
      <c r="CL175" s="273">
        <v>0</v>
      </c>
      <c r="CM175" s="273">
        <v>0</v>
      </c>
      <c r="CN175" s="273">
        <v>0</v>
      </c>
      <c r="CO175" s="273">
        <v>0</v>
      </c>
      <c r="CP175" s="273">
        <v>0</v>
      </c>
      <c r="CQ175" s="274">
        <f t="shared" si="74"/>
        <v>0</v>
      </c>
      <c r="CR175" s="276">
        <f t="shared" si="75"/>
        <v>0</v>
      </c>
      <c r="CS175" s="298"/>
      <c r="CT175" s="299">
        <v>0</v>
      </c>
      <c r="CU175" s="273">
        <v>0</v>
      </c>
      <c r="CV175" s="273">
        <v>0</v>
      </c>
      <c r="CW175" s="273">
        <v>0</v>
      </c>
      <c r="CX175" s="273">
        <v>0</v>
      </c>
      <c r="CY175" s="273">
        <v>0</v>
      </c>
      <c r="CZ175" s="273">
        <v>0</v>
      </c>
      <c r="DA175" s="273">
        <v>0</v>
      </c>
      <c r="DB175" s="274">
        <f t="shared" si="76"/>
        <v>0</v>
      </c>
      <c r="DC175" s="275">
        <f t="shared" si="77"/>
        <v>0</v>
      </c>
      <c r="DD175" s="298"/>
      <c r="DE175" s="299">
        <v>0</v>
      </c>
      <c r="DF175" s="273">
        <v>0</v>
      </c>
      <c r="DG175" s="273">
        <v>0</v>
      </c>
      <c r="DH175" s="273">
        <v>0</v>
      </c>
      <c r="DI175" s="273">
        <v>0</v>
      </c>
      <c r="DJ175" s="273">
        <v>0</v>
      </c>
      <c r="DK175" s="273">
        <v>1</v>
      </c>
      <c r="DL175" s="273">
        <v>0</v>
      </c>
      <c r="DM175" s="274">
        <f t="shared" si="78"/>
        <v>1</v>
      </c>
      <c r="DN175" s="276">
        <f t="shared" si="79"/>
        <v>0.125</v>
      </c>
      <c r="DO175" s="298"/>
      <c r="DP175" s="299">
        <v>0</v>
      </c>
      <c r="DQ175" s="273">
        <v>0</v>
      </c>
      <c r="DR175" s="273">
        <v>0</v>
      </c>
      <c r="DS175" s="273">
        <v>0</v>
      </c>
      <c r="DT175" s="273">
        <v>0</v>
      </c>
      <c r="DU175" s="273">
        <v>0</v>
      </c>
      <c r="DV175" s="273">
        <v>0</v>
      </c>
      <c r="DW175" s="273">
        <v>0</v>
      </c>
      <c r="DX175" s="274">
        <f t="shared" si="80"/>
        <v>0</v>
      </c>
      <c r="DY175" s="276">
        <f t="shared" si="81"/>
        <v>0</v>
      </c>
      <c r="DZ175" s="298"/>
      <c r="EA175" s="299">
        <v>0</v>
      </c>
      <c r="EB175" s="273">
        <v>0</v>
      </c>
      <c r="EC175" s="273">
        <v>0</v>
      </c>
      <c r="ED175" s="273">
        <v>0</v>
      </c>
      <c r="EE175" s="273">
        <v>0</v>
      </c>
      <c r="EF175" s="273">
        <v>0</v>
      </c>
      <c r="EG175" s="273">
        <v>0</v>
      </c>
      <c r="EH175" s="273">
        <v>0</v>
      </c>
      <c r="EI175" s="274">
        <f t="shared" si="82"/>
        <v>0</v>
      </c>
      <c r="EJ175" s="275">
        <f t="shared" si="83"/>
        <v>0</v>
      </c>
      <c r="EK175" s="298"/>
      <c r="EL175" s="299">
        <v>0</v>
      </c>
      <c r="EM175" s="273">
        <v>0</v>
      </c>
      <c r="EN175" s="273">
        <v>0</v>
      </c>
      <c r="EO175" s="273">
        <v>0</v>
      </c>
      <c r="EP175" s="273">
        <v>0</v>
      </c>
      <c r="EQ175" s="273">
        <v>0</v>
      </c>
      <c r="ER175" s="273">
        <v>0</v>
      </c>
      <c r="ES175" s="273">
        <v>0</v>
      </c>
      <c r="ET175" s="274">
        <f t="shared" si="84"/>
        <v>0</v>
      </c>
      <c r="EU175" s="276">
        <f t="shared" si="85"/>
        <v>0</v>
      </c>
    </row>
    <row r="176" spans="1:151" ht="16.5" thickTop="1" thickBot="1" x14ac:dyDescent="0.3">
      <c r="A176" s="279">
        <v>165</v>
      </c>
      <c r="B176" s="280">
        <v>748133</v>
      </c>
      <c r="C176" s="281" t="s">
        <v>476</v>
      </c>
      <c r="D176" s="293" t="s">
        <v>477</v>
      </c>
      <c r="E176" s="294">
        <v>59.5</v>
      </c>
      <c r="F176" s="295">
        <v>129</v>
      </c>
      <c r="G176" s="268"/>
      <c r="H176" s="302">
        <v>0</v>
      </c>
      <c r="I176" s="269">
        <v>0</v>
      </c>
      <c r="J176" s="269">
        <v>0</v>
      </c>
      <c r="K176" s="268">
        <v>1</v>
      </c>
      <c r="L176" s="269">
        <v>1</v>
      </c>
      <c r="M176" s="269">
        <v>1</v>
      </c>
      <c r="N176" s="269">
        <v>0</v>
      </c>
      <c r="O176" s="269">
        <v>5</v>
      </c>
      <c r="P176" s="269">
        <f t="shared" si="59"/>
        <v>8</v>
      </c>
      <c r="Q176" s="270">
        <f t="shared" si="62"/>
        <v>1</v>
      </c>
      <c r="R176" s="270">
        <f t="shared" si="60"/>
        <v>7</v>
      </c>
      <c r="S176" s="271">
        <f t="shared" si="61"/>
        <v>1</v>
      </c>
      <c r="T176" s="296"/>
      <c r="U176" s="297">
        <v>0</v>
      </c>
      <c r="V176" s="273">
        <v>0</v>
      </c>
      <c r="W176" s="273">
        <v>0</v>
      </c>
      <c r="X176" s="273">
        <v>0</v>
      </c>
      <c r="Y176" s="273">
        <v>0</v>
      </c>
      <c r="Z176" s="273">
        <v>0</v>
      </c>
      <c r="AA176" s="273">
        <v>0</v>
      </c>
      <c r="AB176" s="273">
        <v>0</v>
      </c>
      <c r="AC176" s="274">
        <f t="shared" si="63"/>
        <v>0</v>
      </c>
      <c r="AD176" s="275">
        <f t="shared" si="64"/>
        <v>0</v>
      </c>
      <c r="AE176" s="298"/>
      <c r="AF176" s="299">
        <v>0</v>
      </c>
      <c r="AG176" s="273">
        <v>0</v>
      </c>
      <c r="AH176" s="273">
        <v>0</v>
      </c>
      <c r="AI176" s="273">
        <v>0</v>
      </c>
      <c r="AJ176" s="273">
        <v>0</v>
      </c>
      <c r="AK176" s="273">
        <v>0</v>
      </c>
      <c r="AL176" s="273">
        <v>0</v>
      </c>
      <c r="AM176" s="273">
        <v>0</v>
      </c>
      <c r="AN176" s="274">
        <f t="shared" si="65"/>
        <v>0</v>
      </c>
      <c r="AO176" s="276">
        <f t="shared" si="66"/>
        <v>0</v>
      </c>
      <c r="AP176" s="298"/>
      <c r="AQ176" s="299">
        <v>0</v>
      </c>
      <c r="AR176" s="273">
        <v>0</v>
      </c>
      <c r="AS176" s="273">
        <v>0</v>
      </c>
      <c r="AT176" s="273">
        <v>0</v>
      </c>
      <c r="AU176" s="273">
        <v>0</v>
      </c>
      <c r="AV176" s="273">
        <v>0</v>
      </c>
      <c r="AW176" s="273">
        <v>0</v>
      </c>
      <c r="AX176" s="273">
        <v>1</v>
      </c>
      <c r="AY176" s="274">
        <f t="shared" si="67"/>
        <v>1</v>
      </c>
      <c r="AZ176" s="276">
        <f t="shared" si="68"/>
        <v>0.125</v>
      </c>
      <c r="BA176" s="304"/>
      <c r="BB176" s="299">
        <v>0</v>
      </c>
      <c r="BC176" s="300">
        <v>0</v>
      </c>
      <c r="BD176" s="300">
        <v>0</v>
      </c>
      <c r="BE176" s="300">
        <v>0</v>
      </c>
      <c r="BF176" s="300">
        <v>1</v>
      </c>
      <c r="BG176" s="273">
        <v>0</v>
      </c>
      <c r="BH176" s="273">
        <v>0</v>
      </c>
      <c r="BI176" s="273">
        <v>0</v>
      </c>
      <c r="BJ176" s="274">
        <f t="shared" si="69"/>
        <v>1</v>
      </c>
      <c r="BK176" s="275">
        <f t="shared" si="86"/>
        <v>0.14285714285714285</v>
      </c>
      <c r="BL176" s="298"/>
      <c r="BM176" s="299">
        <v>0</v>
      </c>
      <c r="BN176" s="273">
        <v>0</v>
      </c>
      <c r="BO176" s="273">
        <v>0</v>
      </c>
      <c r="BP176" s="273">
        <v>0</v>
      </c>
      <c r="BQ176" s="273">
        <v>0</v>
      </c>
      <c r="BR176" s="273">
        <v>0</v>
      </c>
      <c r="BS176" s="273">
        <v>0</v>
      </c>
      <c r="BT176" s="273">
        <v>0</v>
      </c>
      <c r="BU176" s="274">
        <f t="shared" si="70"/>
        <v>0</v>
      </c>
      <c r="BV176" s="276">
        <f t="shared" si="71"/>
        <v>0</v>
      </c>
      <c r="BW176" s="304"/>
      <c r="BX176" s="299">
        <v>0</v>
      </c>
      <c r="BY176" s="273">
        <v>0</v>
      </c>
      <c r="BZ176" s="273">
        <v>0</v>
      </c>
      <c r="CA176" s="273">
        <v>0</v>
      </c>
      <c r="CB176" s="273">
        <v>0</v>
      </c>
      <c r="CC176" s="273">
        <v>0</v>
      </c>
      <c r="CD176" s="273">
        <v>0</v>
      </c>
      <c r="CE176" s="273">
        <v>4</v>
      </c>
      <c r="CF176" s="274">
        <f t="shared" si="72"/>
        <v>4</v>
      </c>
      <c r="CG176" s="276">
        <f t="shared" si="73"/>
        <v>0.5</v>
      </c>
      <c r="CH176" s="298"/>
      <c r="CI176" s="299">
        <v>0</v>
      </c>
      <c r="CJ176" s="273">
        <v>0</v>
      </c>
      <c r="CK176" s="273">
        <v>0</v>
      </c>
      <c r="CL176" s="273">
        <v>0</v>
      </c>
      <c r="CM176" s="273">
        <v>0</v>
      </c>
      <c r="CN176" s="273">
        <v>0</v>
      </c>
      <c r="CO176" s="273">
        <v>0</v>
      </c>
      <c r="CP176" s="273">
        <v>0</v>
      </c>
      <c r="CQ176" s="274">
        <f t="shared" si="74"/>
        <v>0</v>
      </c>
      <c r="CR176" s="276">
        <f t="shared" si="75"/>
        <v>0</v>
      </c>
      <c r="CS176" s="298"/>
      <c r="CT176" s="299">
        <v>0</v>
      </c>
      <c r="CU176" s="273">
        <v>0</v>
      </c>
      <c r="CV176" s="273">
        <v>0</v>
      </c>
      <c r="CW176" s="273">
        <v>0</v>
      </c>
      <c r="CX176" s="273">
        <v>0</v>
      </c>
      <c r="CY176" s="273">
        <v>0</v>
      </c>
      <c r="CZ176" s="273">
        <v>0</v>
      </c>
      <c r="DA176" s="273">
        <v>0</v>
      </c>
      <c r="DB176" s="274">
        <f t="shared" si="76"/>
        <v>0</v>
      </c>
      <c r="DC176" s="275">
        <f t="shared" si="77"/>
        <v>0</v>
      </c>
      <c r="DD176" s="298"/>
      <c r="DE176" s="299">
        <v>0</v>
      </c>
      <c r="DF176" s="273">
        <v>0</v>
      </c>
      <c r="DG176" s="273">
        <v>0</v>
      </c>
      <c r="DH176" s="273">
        <v>0</v>
      </c>
      <c r="DI176" s="273">
        <v>0</v>
      </c>
      <c r="DJ176" s="273">
        <v>1</v>
      </c>
      <c r="DK176" s="273">
        <v>0</v>
      </c>
      <c r="DL176" s="273">
        <v>0</v>
      </c>
      <c r="DM176" s="274">
        <f t="shared" si="78"/>
        <v>1</v>
      </c>
      <c r="DN176" s="276">
        <f t="shared" si="79"/>
        <v>0.125</v>
      </c>
      <c r="DO176" s="298"/>
      <c r="DP176" s="299">
        <v>0</v>
      </c>
      <c r="DQ176" s="273">
        <v>0</v>
      </c>
      <c r="DR176" s="273">
        <v>0</v>
      </c>
      <c r="DS176" s="273">
        <v>0</v>
      </c>
      <c r="DT176" s="273">
        <v>0</v>
      </c>
      <c r="DU176" s="273">
        <v>0</v>
      </c>
      <c r="DV176" s="273">
        <v>0</v>
      </c>
      <c r="DW176" s="273">
        <v>0</v>
      </c>
      <c r="DX176" s="274">
        <f t="shared" si="80"/>
        <v>0</v>
      </c>
      <c r="DY176" s="276">
        <f t="shared" si="81"/>
        <v>0</v>
      </c>
      <c r="DZ176" s="298"/>
      <c r="EA176" s="299">
        <v>0</v>
      </c>
      <c r="EB176" s="273">
        <v>0</v>
      </c>
      <c r="EC176" s="273">
        <v>0</v>
      </c>
      <c r="ED176" s="273">
        <v>0</v>
      </c>
      <c r="EE176" s="273">
        <v>0</v>
      </c>
      <c r="EF176" s="273">
        <v>0</v>
      </c>
      <c r="EG176" s="273">
        <v>0</v>
      </c>
      <c r="EH176" s="273">
        <v>0</v>
      </c>
      <c r="EI176" s="274">
        <f t="shared" si="82"/>
        <v>0</v>
      </c>
      <c r="EJ176" s="275">
        <f t="shared" si="83"/>
        <v>0</v>
      </c>
      <c r="EK176" s="298"/>
      <c r="EL176" s="299">
        <v>0</v>
      </c>
      <c r="EM176" s="273">
        <v>0</v>
      </c>
      <c r="EN176" s="273">
        <v>0</v>
      </c>
      <c r="EO176" s="273">
        <v>1</v>
      </c>
      <c r="EP176" s="273">
        <v>0</v>
      </c>
      <c r="EQ176" s="273">
        <v>0</v>
      </c>
      <c r="ER176" s="273">
        <v>0</v>
      </c>
      <c r="ES176" s="273">
        <v>0</v>
      </c>
      <c r="ET176" s="274">
        <f t="shared" si="84"/>
        <v>1</v>
      </c>
      <c r="EU176" s="276">
        <f t="shared" si="85"/>
        <v>0.125</v>
      </c>
    </row>
    <row r="177" spans="1:153" ht="16.5" thickTop="1" thickBot="1" x14ac:dyDescent="0.3">
      <c r="A177" s="279">
        <v>166</v>
      </c>
      <c r="B177" s="280">
        <v>751056</v>
      </c>
      <c r="C177" s="281" t="s">
        <v>514</v>
      </c>
      <c r="D177" s="293" t="s">
        <v>518</v>
      </c>
      <c r="E177" s="294">
        <v>34.5</v>
      </c>
      <c r="F177" s="295">
        <v>69</v>
      </c>
      <c r="G177" s="268"/>
      <c r="H177" s="302"/>
      <c r="I177" s="269"/>
      <c r="J177" s="269"/>
      <c r="K177" s="268"/>
      <c r="L177" s="269">
        <v>0</v>
      </c>
      <c r="M177" s="269">
        <v>3</v>
      </c>
      <c r="N177" s="269">
        <v>6</v>
      </c>
      <c r="O177" s="269">
        <v>3</v>
      </c>
      <c r="P177" s="269">
        <f t="shared" si="59"/>
        <v>12</v>
      </c>
      <c r="Q177" s="270">
        <f t="shared" si="62"/>
        <v>0</v>
      </c>
      <c r="R177" s="270">
        <f t="shared" si="60"/>
        <v>12</v>
      </c>
      <c r="S177" s="271">
        <f t="shared" si="61"/>
        <v>3</v>
      </c>
      <c r="T177" s="296"/>
      <c r="U177" s="297"/>
      <c r="V177" s="273"/>
      <c r="W177" s="273"/>
      <c r="X177" s="273"/>
      <c r="Y177" s="273">
        <v>0</v>
      </c>
      <c r="Z177" s="273">
        <v>0</v>
      </c>
      <c r="AA177" s="273">
        <v>0</v>
      </c>
      <c r="AB177" s="273">
        <v>0</v>
      </c>
      <c r="AC177" s="274"/>
      <c r="AD177" s="305"/>
      <c r="AE177" s="298"/>
      <c r="AF177" s="299"/>
      <c r="AG177" s="273"/>
      <c r="AH177" s="273"/>
      <c r="AI177" s="273"/>
      <c r="AJ177" s="273">
        <v>0</v>
      </c>
      <c r="AK177" s="273">
        <v>0</v>
      </c>
      <c r="AL177" s="273">
        <v>0</v>
      </c>
      <c r="AM177" s="273">
        <v>0</v>
      </c>
      <c r="AN177" s="274"/>
      <c r="AO177" s="306"/>
      <c r="AP177" s="298"/>
      <c r="AQ177" s="299"/>
      <c r="AR177" s="273"/>
      <c r="AS177" s="273"/>
      <c r="AT177" s="273"/>
      <c r="AU177" s="273">
        <v>0</v>
      </c>
      <c r="AV177" s="273">
        <v>0</v>
      </c>
      <c r="AW177" s="273">
        <v>0</v>
      </c>
      <c r="AX177" s="273">
        <v>0</v>
      </c>
      <c r="AY177" s="274"/>
      <c r="AZ177" s="306"/>
      <c r="BA177" s="304"/>
      <c r="BB177" s="299"/>
      <c r="BC177" s="300"/>
      <c r="BD177" s="300"/>
      <c r="BE177" s="300"/>
      <c r="BF177" s="300">
        <v>0</v>
      </c>
      <c r="BG177" s="273">
        <v>0</v>
      </c>
      <c r="BH177" s="273">
        <v>0</v>
      </c>
      <c r="BI177" s="273">
        <v>0</v>
      </c>
      <c r="BJ177" s="274"/>
      <c r="BK177" s="305"/>
      <c r="BL177" s="298"/>
      <c r="BM177" s="299"/>
      <c r="BN177" s="273"/>
      <c r="BO177" s="273"/>
      <c r="BP177" s="273"/>
      <c r="BQ177" s="273">
        <v>0</v>
      </c>
      <c r="BR177" s="273">
        <v>0</v>
      </c>
      <c r="BS177" s="273">
        <v>2</v>
      </c>
      <c r="BT177" s="273">
        <v>0</v>
      </c>
      <c r="BU177" s="274"/>
      <c r="BV177" s="306"/>
      <c r="BW177" s="304"/>
      <c r="BX177" s="299"/>
      <c r="BY177" s="273"/>
      <c r="BZ177" s="273"/>
      <c r="CA177" s="273"/>
      <c r="CB177" s="273">
        <v>0</v>
      </c>
      <c r="CC177" s="273">
        <v>0</v>
      </c>
      <c r="CD177" s="273">
        <v>1</v>
      </c>
      <c r="CE177" s="273">
        <v>2</v>
      </c>
      <c r="CF177" s="274"/>
      <c r="CG177" s="306"/>
      <c r="CH177" s="298"/>
      <c r="CI177" s="299"/>
      <c r="CJ177" s="273"/>
      <c r="CK177" s="273"/>
      <c r="CL177" s="273"/>
      <c r="CM177" s="273">
        <v>0</v>
      </c>
      <c r="CN177" s="273">
        <v>3</v>
      </c>
      <c r="CO177" s="273">
        <v>1</v>
      </c>
      <c r="CP177" s="273">
        <v>0</v>
      </c>
      <c r="CQ177" s="274"/>
      <c r="CR177" s="306"/>
      <c r="CS177" s="298"/>
      <c r="CT177" s="299"/>
      <c r="CU177" s="273"/>
      <c r="CV177" s="273"/>
      <c r="CW177" s="273"/>
      <c r="CX177" s="273">
        <v>0</v>
      </c>
      <c r="CY177" s="273">
        <v>0</v>
      </c>
      <c r="CZ177" s="273">
        <v>1</v>
      </c>
      <c r="DA177" s="273">
        <v>0</v>
      </c>
      <c r="DB177" s="274"/>
      <c r="DC177" s="305"/>
      <c r="DD177" s="298"/>
      <c r="DE177" s="299"/>
      <c r="DF177" s="273"/>
      <c r="DG177" s="273"/>
      <c r="DH177" s="273"/>
      <c r="DI177" s="273">
        <v>0</v>
      </c>
      <c r="DJ177" s="273">
        <v>0</v>
      </c>
      <c r="DK177" s="273">
        <v>1</v>
      </c>
      <c r="DL177" s="273">
        <v>1</v>
      </c>
      <c r="DM177" s="274"/>
      <c r="DN177" s="306"/>
      <c r="DO177" s="298"/>
      <c r="DP177" s="299"/>
      <c r="DQ177" s="273"/>
      <c r="DR177" s="273"/>
      <c r="DS177" s="273"/>
      <c r="DT177" s="273">
        <v>0</v>
      </c>
      <c r="DU177" s="273">
        <v>0</v>
      </c>
      <c r="DV177" s="273">
        <v>0</v>
      </c>
      <c r="DW177" s="273">
        <v>0</v>
      </c>
      <c r="DX177" s="274"/>
      <c r="DY177" s="306"/>
      <c r="DZ177" s="298"/>
      <c r="EA177" s="299"/>
      <c r="EB177" s="273"/>
      <c r="EC177" s="273"/>
      <c r="ED177" s="273"/>
      <c r="EE177" s="273">
        <v>0</v>
      </c>
      <c r="EF177" s="273">
        <v>0</v>
      </c>
      <c r="EG177" s="273">
        <v>0</v>
      </c>
      <c r="EH177" s="273">
        <v>0</v>
      </c>
      <c r="EI177" s="274"/>
      <c r="EJ177" s="305"/>
      <c r="EK177" s="298"/>
      <c r="EL177" s="299"/>
      <c r="EM177" s="273"/>
      <c r="EN177" s="273"/>
      <c r="EO177" s="273"/>
      <c r="EP177" s="273">
        <v>0</v>
      </c>
      <c r="EQ177" s="273">
        <v>0</v>
      </c>
      <c r="ER177" s="273">
        <v>0</v>
      </c>
      <c r="ES177" s="273">
        <v>0</v>
      </c>
      <c r="ET177" s="274"/>
      <c r="EU177" s="303"/>
    </row>
    <row r="178" spans="1:153" ht="16.5" thickTop="1" thickBot="1" x14ac:dyDescent="0.3">
      <c r="A178" s="279">
        <v>167</v>
      </c>
      <c r="B178" s="280">
        <v>751059</v>
      </c>
      <c r="C178" s="281" t="s">
        <v>515</v>
      </c>
      <c r="D178" s="293" t="s">
        <v>519</v>
      </c>
      <c r="E178" s="294">
        <v>34.5</v>
      </c>
      <c r="F178" s="295">
        <v>69</v>
      </c>
      <c r="G178" s="268"/>
      <c r="H178" s="302"/>
      <c r="I178" s="269"/>
      <c r="J178" s="269"/>
      <c r="K178" s="268"/>
      <c r="L178" s="269">
        <v>0</v>
      </c>
      <c r="M178" s="269">
        <v>0</v>
      </c>
      <c r="N178" s="269">
        <v>5</v>
      </c>
      <c r="O178" s="269">
        <v>5</v>
      </c>
      <c r="P178" s="269">
        <f t="shared" si="59"/>
        <v>10</v>
      </c>
      <c r="Q178" s="270">
        <f t="shared" si="62"/>
        <v>0</v>
      </c>
      <c r="R178" s="270">
        <f t="shared" si="60"/>
        <v>10</v>
      </c>
      <c r="S178" s="271">
        <f t="shared" si="61"/>
        <v>2.5</v>
      </c>
      <c r="T178" s="296"/>
      <c r="U178" s="297"/>
      <c r="V178" s="273"/>
      <c r="W178" s="273"/>
      <c r="X178" s="273"/>
      <c r="Y178" s="273">
        <v>0</v>
      </c>
      <c r="Z178" s="273">
        <v>0</v>
      </c>
      <c r="AA178" s="273">
        <v>0</v>
      </c>
      <c r="AB178" s="273">
        <v>1</v>
      </c>
      <c r="AC178" s="274"/>
      <c r="AD178" s="305"/>
      <c r="AE178" s="298"/>
      <c r="AF178" s="299"/>
      <c r="AG178" s="273"/>
      <c r="AH178" s="273"/>
      <c r="AI178" s="273"/>
      <c r="AJ178" s="273">
        <v>0</v>
      </c>
      <c r="AK178" s="273">
        <v>0</v>
      </c>
      <c r="AL178" s="273">
        <v>2</v>
      </c>
      <c r="AM178" s="273">
        <v>0</v>
      </c>
      <c r="AN178" s="274"/>
      <c r="AO178" s="306"/>
      <c r="AP178" s="298"/>
      <c r="AQ178" s="299"/>
      <c r="AR178" s="273"/>
      <c r="AS178" s="273"/>
      <c r="AT178" s="273"/>
      <c r="AU178" s="273">
        <v>0</v>
      </c>
      <c r="AV178" s="273">
        <v>0</v>
      </c>
      <c r="AW178" s="273">
        <v>0</v>
      </c>
      <c r="AX178" s="273">
        <v>0</v>
      </c>
      <c r="AY178" s="274"/>
      <c r="AZ178" s="306"/>
      <c r="BA178" s="304"/>
      <c r="BB178" s="299"/>
      <c r="BC178" s="300"/>
      <c r="BD178" s="300"/>
      <c r="BE178" s="300"/>
      <c r="BF178" s="300">
        <v>0</v>
      </c>
      <c r="BG178" s="273">
        <v>0</v>
      </c>
      <c r="BH178" s="273">
        <v>1</v>
      </c>
      <c r="BI178" s="273">
        <v>0</v>
      </c>
      <c r="BJ178" s="274"/>
      <c r="BK178" s="305"/>
      <c r="BL178" s="298"/>
      <c r="BM178" s="299"/>
      <c r="BN178" s="273"/>
      <c r="BO178" s="273"/>
      <c r="BP178" s="273"/>
      <c r="BQ178" s="273">
        <v>0</v>
      </c>
      <c r="BR178" s="273">
        <v>0</v>
      </c>
      <c r="BS178" s="273">
        <v>1</v>
      </c>
      <c r="BT178" s="273">
        <v>1</v>
      </c>
      <c r="BU178" s="274"/>
      <c r="BV178" s="306"/>
      <c r="BW178" s="304"/>
      <c r="BX178" s="299"/>
      <c r="BY178" s="273"/>
      <c r="BZ178" s="273"/>
      <c r="CA178" s="273"/>
      <c r="CB178" s="273">
        <v>0</v>
      </c>
      <c r="CC178" s="273">
        <v>0</v>
      </c>
      <c r="CD178" s="273">
        <v>1</v>
      </c>
      <c r="CE178" s="273">
        <v>1</v>
      </c>
      <c r="CF178" s="274"/>
      <c r="CG178" s="306"/>
      <c r="CH178" s="298"/>
      <c r="CI178" s="299"/>
      <c r="CJ178" s="273"/>
      <c r="CK178" s="273"/>
      <c r="CL178" s="273"/>
      <c r="CM178" s="273">
        <v>0</v>
      </c>
      <c r="CN178" s="273">
        <v>0</v>
      </c>
      <c r="CO178" s="273">
        <v>0</v>
      </c>
      <c r="CP178" s="273">
        <v>0</v>
      </c>
      <c r="CQ178" s="274"/>
      <c r="CR178" s="306"/>
      <c r="CS178" s="298"/>
      <c r="CT178" s="299"/>
      <c r="CU178" s="273"/>
      <c r="CV178" s="273"/>
      <c r="CW178" s="273"/>
      <c r="CX178" s="273">
        <v>0</v>
      </c>
      <c r="CY178" s="273">
        <v>0</v>
      </c>
      <c r="CZ178" s="273">
        <v>0</v>
      </c>
      <c r="DA178" s="273">
        <v>0</v>
      </c>
      <c r="DB178" s="274"/>
      <c r="DC178" s="305"/>
      <c r="DD178" s="298"/>
      <c r="DE178" s="299"/>
      <c r="DF178" s="273"/>
      <c r="DG178" s="273"/>
      <c r="DH178" s="273"/>
      <c r="DI178" s="273">
        <v>0</v>
      </c>
      <c r="DJ178" s="273">
        <v>0</v>
      </c>
      <c r="DK178" s="273">
        <v>0</v>
      </c>
      <c r="DL178" s="273">
        <v>2</v>
      </c>
      <c r="DM178" s="274"/>
      <c r="DN178" s="306"/>
      <c r="DO178" s="298"/>
      <c r="DP178" s="299"/>
      <c r="DQ178" s="273"/>
      <c r="DR178" s="273"/>
      <c r="DS178" s="273"/>
      <c r="DT178" s="273">
        <v>0</v>
      </c>
      <c r="DU178" s="273">
        <v>0</v>
      </c>
      <c r="DV178" s="273">
        <v>0</v>
      </c>
      <c r="DW178" s="273">
        <v>0</v>
      </c>
      <c r="DX178" s="274"/>
      <c r="DY178" s="306"/>
      <c r="DZ178" s="298"/>
      <c r="EA178" s="299"/>
      <c r="EB178" s="273"/>
      <c r="EC178" s="273"/>
      <c r="ED178" s="273"/>
      <c r="EE178" s="273">
        <v>0</v>
      </c>
      <c r="EF178" s="273">
        <v>0</v>
      </c>
      <c r="EG178" s="273">
        <v>0</v>
      </c>
      <c r="EH178" s="273">
        <v>0</v>
      </c>
      <c r="EI178" s="274"/>
      <c r="EJ178" s="305"/>
      <c r="EK178" s="298"/>
      <c r="EL178" s="299"/>
      <c r="EM178" s="273"/>
      <c r="EN178" s="273"/>
      <c r="EO178" s="273"/>
      <c r="EP178" s="273">
        <v>0</v>
      </c>
      <c r="EQ178" s="273">
        <v>0</v>
      </c>
      <c r="ER178" s="273">
        <v>0</v>
      </c>
      <c r="ES178" s="273">
        <v>0</v>
      </c>
      <c r="ET178" s="274"/>
      <c r="EU178" s="303"/>
    </row>
    <row r="179" spans="1:153" ht="16.5" thickTop="1" thickBot="1" x14ac:dyDescent="0.3">
      <c r="A179" s="279">
        <v>168</v>
      </c>
      <c r="B179" s="280">
        <v>751060</v>
      </c>
      <c r="C179" s="281" t="s">
        <v>516</v>
      </c>
      <c r="D179" s="293" t="s">
        <v>520</v>
      </c>
      <c r="E179" s="294">
        <v>29.5</v>
      </c>
      <c r="F179" s="295">
        <v>59</v>
      </c>
      <c r="G179" s="268"/>
      <c r="H179" s="302"/>
      <c r="I179" s="269"/>
      <c r="J179" s="269"/>
      <c r="K179" s="268"/>
      <c r="L179" s="269">
        <v>0</v>
      </c>
      <c r="M179" s="269">
        <v>5</v>
      </c>
      <c r="N179" s="269">
        <v>4</v>
      </c>
      <c r="O179" s="269">
        <v>12</v>
      </c>
      <c r="P179" s="269">
        <f t="shared" si="59"/>
        <v>21</v>
      </c>
      <c r="Q179" s="270">
        <f t="shared" si="62"/>
        <v>0</v>
      </c>
      <c r="R179" s="270">
        <f t="shared" si="60"/>
        <v>21</v>
      </c>
      <c r="S179" s="271">
        <f t="shared" si="61"/>
        <v>5.25</v>
      </c>
      <c r="T179" s="296"/>
      <c r="U179" s="297"/>
      <c r="V179" s="273"/>
      <c r="W179" s="273"/>
      <c r="X179" s="273"/>
      <c r="Y179" s="273">
        <v>0</v>
      </c>
      <c r="Z179" s="273">
        <v>1</v>
      </c>
      <c r="AA179" s="273">
        <v>0</v>
      </c>
      <c r="AB179" s="273">
        <v>0</v>
      </c>
      <c r="AC179" s="274"/>
      <c r="AD179" s="305"/>
      <c r="AE179" s="298"/>
      <c r="AF179" s="299"/>
      <c r="AG179" s="273"/>
      <c r="AH179" s="273"/>
      <c r="AI179" s="273"/>
      <c r="AJ179" s="273">
        <v>0</v>
      </c>
      <c r="AK179" s="273">
        <v>0</v>
      </c>
      <c r="AL179" s="273">
        <v>1</v>
      </c>
      <c r="AM179" s="273">
        <v>0</v>
      </c>
      <c r="AN179" s="274"/>
      <c r="AO179" s="306"/>
      <c r="AP179" s="298"/>
      <c r="AQ179" s="299"/>
      <c r="AR179" s="273"/>
      <c r="AS179" s="273"/>
      <c r="AT179" s="273"/>
      <c r="AU179" s="273">
        <v>0</v>
      </c>
      <c r="AV179" s="273">
        <v>1</v>
      </c>
      <c r="AW179" s="273">
        <v>0</v>
      </c>
      <c r="AX179" s="273">
        <v>0</v>
      </c>
      <c r="AY179" s="274"/>
      <c r="AZ179" s="306"/>
      <c r="BA179" s="304"/>
      <c r="BB179" s="299"/>
      <c r="BC179" s="300"/>
      <c r="BD179" s="300"/>
      <c r="BE179" s="300"/>
      <c r="BF179" s="300">
        <v>0</v>
      </c>
      <c r="BG179" s="273">
        <v>0</v>
      </c>
      <c r="BH179" s="273">
        <v>1</v>
      </c>
      <c r="BI179" s="273">
        <v>0</v>
      </c>
      <c r="BJ179" s="274"/>
      <c r="BK179" s="305"/>
      <c r="BL179" s="298"/>
      <c r="BM179" s="299"/>
      <c r="BN179" s="273"/>
      <c r="BO179" s="273"/>
      <c r="BP179" s="273"/>
      <c r="BQ179" s="273">
        <v>0</v>
      </c>
      <c r="BR179" s="273">
        <v>0</v>
      </c>
      <c r="BS179" s="273">
        <v>0</v>
      </c>
      <c r="BT179" s="273">
        <v>0</v>
      </c>
      <c r="BU179" s="274"/>
      <c r="BV179" s="306"/>
      <c r="BW179" s="304"/>
      <c r="BX179" s="299"/>
      <c r="BY179" s="273"/>
      <c r="BZ179" s="273"/>
      <c r="CA179" s="273"/>
      <c r="CB179" s="273">
        <v>0</v>
      </c>
      <c r="CC179" s="273">
        <v>0</v>
      </c>
      <c r="CD179" s="273">
        <v>0</v>
      </c>
      <c r="CE179" s="273">
        <v>8</v>
      </c>
      <c r="CF179" s="274"/>
      <c r="CG179" s="306"/>
      <c r="CH179" s="298"/>
      <c r="CI179" s="299"/>
      <c r="CJ179" s="273"/>
      <c r="CK179" s="273"/>
      <c r="CL179" s="273"/>
      <c r="CM179" s="273">
        <v>0</v>
      </c>
      <c r="CN179" s="273">
        <v>1</v>
      </c>
      <c r="CO179" s="273">
        <v>0</v>
      </c>
      <c r="CP179" s="273">
        <v>2</v>
      </c>
      <c r="CQ179" s="274"/>
      <c r="CR179" s="306"/>
      <c r="CS179" s="298"/>
      <c r="CT179" s="299"/>
      <c r="CU179" s="273"/>
      <c r="CV179" s="273"/>
      <c r="CW179" s="273"/>
      <c r="CX179" s="273">
        <v>0</v>
      </c>
      <c r="CY179" s="273">
        <v>0</v>
      </c>
      <c r="CZ179" s="273">
        <v>0</v>
      </c>
      <c r="DA179" s="273">
        <v>0</v>
      </c>
      <c r="DB179" s="274"/>
      <c r="DC179" s="305"/>
      <c r="DD179" s="298"/>
      <c r="DE179" s="299"/>
      <c r="DF179" s="273"/>
      <c r="DG179" s="273"/>
      <c r="DH179" s="273"/>
      <c r="DI179" s="273">
        <v>0</v>
      </c>
      <c r="DJ179" s="273">
        <v>2</v>
      </c>
      <c r="DK179" s="273">
        <v>2</v>
      </c>
      <c r="DL179" s="273">
        <v>1</v>
      </c>
      <c r="DM179" s="274"/>
      <c r="DN179" s="306"/>
      <c r="DO179" s="298"/>
      <c r="DP179" s="299"/>
      <c r="DQ179" s="273"/>
      <c r="DR179" s="273"/>
      <c r="DS179" s="273"/>
      <c r="DT179" s="273">
        <v>0</v>
      </c>
      <c r="DU179" s="273">
        <v>0</v>
      </c>
      <c r="DV179" s="273">
        <v>0</v>
      </c>
      <c r="DW179" s="273">
        <v>1</v>
      </c>
      <c r="DX179" s="274"/>
      <c r="DY179" s="306"/>
      <c r="DZ179" s="298"/>
      <c r="EA179" s="299"/>
      <c r="EB179" s="273"/>
      <c r="EC179" s="273"/>
      <c r="ED179" s="273"/>
      <c r="EE179" s="273">
        <v>0</v>
      </c>
      <c r="EF179" s="273">
        <v>0</v>
      </c>
      <c r="EG179" s="273">
        <v>0</v>
      </c>
      <c r="EH179" s="273">
        <v>0</v>
      </c>
      <c r="EI179" s="274"/>
      <c r="EJ179" s="305"/>
      <c r="EK179" s="298"/>
      <c r="EL179" s="299"/>
      <c r="EM179" s="273"/>
      <c r="EN179" s="273"/>
      <c r="EO179" s="273"/>
      <c r="EP179" s="273">
        <v>0</v>
      </c>
      <c r="EQ179" s="273">
        <v>0</v>
      </c>
      <c r="ER179" s="273">
        <v>0</v>
      </c>
      <c r="ES179" s="273">
        <v>0</v>
      </c>
      <c r="ET179" s="274"/>
      <c r="EU179" s="303"/>
    </row>
    <row r="180" spans="1:153" ht="16.5" thickTop="1" thickBot="1" x14ac:dyDescent="0.3">
      <c r="A180" s="279">
        <v>169</v>
      </c>
      <c r="B180" s="280">
        <v>751063</v>
      </c>
      <c r="C180" s="281" t="s">
        <v>517</v>
      </c>
      <c r="D180" s="293" t="s">
        <v>521</v>
      </c>
      <c r="E180" s="294">
        <v>29.5</v>
      </c>
      <c r="F180" s="295">
        <v>59</v>
      </c>
      <c r="G180" s="268"/>
      <c r="H180" s="302"/>
      <c r="I180" s="269"/>
      <c r="J180" s="269"/>
      <c r="K180" s="268"/>
      <c r="L180" s="269">
        <v>0</v>
      </c>
      <c r="M180" s="269">
        <v>10</v>
      </c>
      <c r="N180" s="269">
        <v>13</v>
      </c>
      <c r="O180" s="269">
        <v>14</v>
      </c>
      <c r="P180" s="269">
        <f t="shared" si="59"/>
        <v>37</v>
      </c>
      <c r="Q180" s="270">
        <f>SUM(G180:K180)</f>
        <v>0</v>
      </c>
      <c r="R180" s="270">
        <f t="shared" si="60"/>
        <v>37</v>
      </c>
      <c r="S180" s="271">
        <f t="shared" si="61"/>
        <v>9.25</v>
      </c>
      <c r="T180" s="296"/>
      <c r="U180" s="297"/>
      <c r="V180" s="273"/>
      <c r="W180" s="273"/>
      <c r="X180" s="273"/>
      <c r="Y180" s="273">
        <v>0</v>
      </c>
      <c r="Z180" s="273">
        <v>4</v>
      </c>
      <c r="AA180" s="273">
        <v>3</v>
      </c>
      <c r="AB180" s="273">
        <v>2</v>
      </c>
      <c r="AC180" s="274"/>
      <c r="AD180" s="305"/>
      <c r="AE180" s="298"/>
      <c r="AF180" s="299"/>
      <c r="AG180" s="273"/>
      <c r="AH180" s="273"/>
      <c r="AI180" s="273"/>
      <c r="AJ180" s="273">
        <v>0</v>
      </c>
      <c r="AK180" s="273">
        <v>1</v>
      </c>
      <c r="AL180" s="273">
        <v>2</v>
      </c>
      <c r="AM180" s="273">
        <v>2</v>
      </c>
      <c r="AN180" s="274"/>
      <c r="AO180" s="306"/>
      <c r="AP180" s="298"/>
      <c r="AQ180" s="299"/>
      <c r="AR180" s="273"/>
      <c r="AS180" s="273"/>
      <c r="AT180" s="273"/>
      <c r="AU180" s="273">
        <v>0</v>
      </c>
      <c r="AV180" s="273">
        <v>0</v>
      </c>
      <c r="AW180" s="273">
        <v>1</v>
      </c>
      <c r="AX180" s="273">
        <v>1</v>
      </c>
      <c r="AY180" s="274"/>
      <c r="AZ180" s="306"/>
      <c r="BA180" s="304"/>
      <c r="BB180" s="299"/>
      <c r="BC180" s="300"/>
      <c r="BD180" s="300"/>
      <c r="BE180" s="300"/>
      <c r="BF180" s="300">
        <v>0</v>
      </c>
      <c r="BG180" s="273">
        <v>0</v>
      </c>
      <c r="BH180" s="273">
        <v>1</v>
      </c>
      <c r="BI180" s="273">
        <v>0</v>
      </c>
      <c r="BJ180" s="274"/>
      <c r="BK180" s="305"/>
      <c r="BL180" s="298"/>
      <c r="BM180" s="299"/>
      <c r="BN180" s="273"/>
      <c r="BO180" s="273"/>
      <c r="BP180" s="273"/>
      <c r="BQ180" s="273">
        <v>0</v>
      </c>
      <c r="BR180" s="273">
        <v>0</v>
      </c>
      <c r="BS180" s="273">
        <v>2</v>
      </c>
      <c r="BT180" s="273">
        <v>1</v>
      </c>
      <c r="BU180" s="274"/>
      <c r="BV180" s="306"/>
      <c r="BW180" s="304"/>
      <c r="BX180" s="299"/>
      <c r="BY180" s="273"/>
      <c r="BZ180" s="273"/>
      <c r="CA180" s="273"/>
      <c r="CB180" s="273">
        <v>0</v>
      </c>
      <c r="CC180" s="273">
        <v>1</v>
      </c>
      <c r="CD180" s="273">
        <v>2</v>
      </c>
      <c r="CE180" s="273">
        <v>3</v>
      </c>
      <c r="CF180" s="274"/>
      <c r="CG180" s="306"/>
      <c r="CH180" s="298"/>
      <c r="CI180" s="299"/>
      <c r="CJ180" s="273"/>
      <c r="CK180" s="273"/>
      <c r="CL180" s="273"/>
      <c r="CM180" s="273">
        <v>0</v>
      </c>
      <c r="CN180" s="273">
        <v>1</v>
      </c>
      <c r="CO180" s="273">
        <v>1</v>
      </c>
      <c r="CP180" s="273">
        <v>2</v>
      </c>
      <c r="CQ180" s="274"/>
      <c r="CR180" s="306"/>
      <c r="CS180" s="298"/>
      <c r="CT180" s="299"/>
      <c r="CU180" s="273"/>
      <c r="CV180" s="273"/>
      <c r="CW180" s="273"/>
      <c r="CX180" s="273">
        <v>0</v>
      </c>
      <c r="CY180" s="273">
        <v>0</v>
      </c>
      <c r="CZ180" s="273">
        <v>0</v>
      </c>
      <c r="DA180" s="273">
        <v>0</v>
      </c>
      <c r="DB180" s="274"/>
      <c r="DC180" s="305"/>
      <c r="DD180" s="298"/>
      <c r="DE180" s="299"/>
      <c r="DF180" s="273"/>
      <c r="DG180" s="273"/>
      <c r="DH180" s="273"/>
      <c r="DI180" s="273">
        <v>0</v>
      </c>
      <c r="DJ180" s="273">
        <v>2</v>
      </c>
      <c r="DK180" s="273">
        <v>0</v>
      </c>
      <c r="DL180" s="273">
        <v>2</v>
      </c>
      <c r="DM180" s="274"/>
      <c r="DN180" s="306"/>
      <c r="DO180" s="298"/>
      <c r="DP180" s="299"/>
      <c r="DQ180" s="273"/>
      <c r="DR180" s="273"/>
      <c r="DS180" s="273"/>
      <c r="DT180" s="273">
        <v>0</v>
      </c>
      <c r="DU180" s="273">
        <v>0</v>
      </c>
      <c r="DV180" s="273">
        <v>0</v>
      </c>
      <c r="DW180" s="273">
        <v>1</v>
      </c>
      <c r="DX180" s="274"/>
      <c r="DY180" s="306"/>
      <c r="DZ180" s="298"/>
      <c r="EA180" s="299"/>
      <c r="EB180" s="273"/>
      <c r="EC180" s="273"/>
      <c r="ED180" s="273"/>
      <c r="EE180" s="273">
        <v>0</v>
      </c>
      <c r="EF180" s="273">
        <v>1</v>
      </c>
      <c r="EG180" s="273">
        <v>1</v>
      </c>
      <c r="EH180" s="273">
        <v>0</v>
      </c>
      <c r="EI180" s="274"/>
      <c r="EJ180" s="305"/>
      <c r="EK180" s="298"/>
      <c r="EL180" s="299"/>
      <c r="EM180" s="273"/>
      <c r="EN180" s="273"/>
      <c r="EO180" s="273"/>
      <c r="EP180" s="273">
        <v>0</v>
      </c>
      <c r="EQ180" s="273">
        <v>0</v>
      </c>
      <c r="ER180" s="273">
        <v>0</v>
      </c>
      <c r="ES180" s="273">
        <v>0</v>
      </c>
      <c r="ET180" s="274"/>
      <c r="EU180" s="303"/>
    </row>
    <row r="181" spans="1:153" ht="16.5" thickTop="1" thickBot="1" x14ac:dyDescent="0.3">
      <c r="A181" s="279"/>
      <c r="B181" s="280"/>
      <c r="C181" s="281"/>
      <c r="D181" s="293"/>
      <c r="E181" s="294"/>
      <c r="F181" s="295"/>
      <c r="G181" s="268"/>
      <c r="H181" s="302"/>
      <c r="I181" s="269"/>
      <c r="J181" s="269"/>
      <c r="K181" s="268"/>
      <c r="L181" s="269"/>
      <c r="M181" s="269"/>
      <c r="N181" s="269"/>
      <c r="O181" s="269"/>
      <c r="P181" s="269"/>
      <c r="Q181" s="270"/>
      <c r="R181" s="270"/>
      <c r="S181" s="271"/>
      <c r="T181" s="296"/>
      <c r="U181" s="297"/>
      <c r="V181" s="273"/>
      <c r="W181" s="273"/>
      <c r="X181" s="273"/>
      <c r="Y181" s="273"/>
      <c r="Z181" s="273"/>
      <c r="AA181" s="273"/>
      <c r="AB181" s="273"/>
      <c r="AC181" s="274"/>
      <c r="AD181" s="295"/>
      <c r="AE181" s="298"/>
      <c r="AF181" s="299"/>
      <c r="AG181" s="274"/>
      <c r="AH181" s="273"/>
      <c r="AI181" s="273"/>
      <c r="AJ181" s="273"/>
      <c r="AK181" s="273"/>
      <c r="AL181" s="273"/>
      <c r="AM181" s="273"/>
      <c r="AN181" s="274"/>
      <c r="AO181" s="307"/>
      <c r="AP181" s="298"/>
      <c r="AQ181" s="299"/>
      <c r="AR181" s="273"/>
      <c r="AS181" s="273"/>
      <c r="AT181" s="273"/>
      <c r="AU181" s="273"/>
      <c r="AV181" s="273"/>
      <c r="AW181" s="273"/>
      <c r="AX181" s="273"/>
      <c r="AY181" s="274"/>
      <c r="AZ181" s="307"/>
      <c r="BA181" s="308"/>
      <c r="BB181" s="299"/>
      <c r="BC181" s="280"/>
      <c r="BD181" s="292"/>
      <c r="BE181" s="292"/>
      <c r="BF181" s="292"/>
      <c r="BG181" s="273"/>
      <c r="BH181" s="273"/>
      <c r="BI181" s="273"/>
      <c r="BJ181" s="274"/>
      <c r="BK181" s="295"/>
      <c r="BL181" s="298"/>
      <c r="BM181" s="299"/>
      <c r="BN181" s="273"/>
      <c r="BO181" s="273"/>
      <c r="BP181" s="273"/>
      <c r="BQ181" s="273"/>
      <c r="BR181" s="273"/>
      <c r="BS181" s="273"/>
      <c r="BT181" s="273"/>
      <c r="BU181" s="274"/>
      <c r="BV181" s="307"/>
      <c r="BW181" s="308"/>
      <c r="BX181" s="299"/>
      <c r="BY181" s="273"/>
      <c r="BZ181" s="273"/>
      <c r="CA181" s="273"/>
      <c r="CB181" s="273"/>
      <c r="CC181" s="273"/>
      <c r="CD181" s="273"/>
      <c r="CE181" s="273"/>
      <c r="CF181" s="274"/>
      <c r="CG181" s="307"/>
      <c r="CH181" s="298"/>
      <c r="CI181" s="299"/>
      <c r="CJ181" s="273"/>
      <c r="CK181" s="273"/>
      <c r="CL181" s="273"/>
      <c r="CM181" s="273"/>
      <c r="CN181" s="273"/>
      <c r="CO181" s="273"/>
      <c r="CP181" s="273"/>
      <c r="CQ181" s="274"/>
      <c r="CR181" s="307"/>
      <c r="CS181" s="298"/>
      <c r="CT181" s="299"/>
      <c r="CU181" s="273"/>
      <c r="CV181" s="273"/>
      <c r="CW181" s="273"/>
      <c r="CX181" s="273"/>
      <c r="CY181" s="273"/>
      <c r="CZ181" s="273"/>
      <c r="DA181" s="273"/>
      <c r="DB181" s="274"/>
      <c r="DC181" s="307"/>
      <c r="DD181" s="298"/>
      <c r="DE181" s="299"/>
      <c r="DF181" s="273"/>
      <c r="DG181" s="273"/>
      <c r="DH181" s="273"/>
      <c r="DI181" s="273"/>
      <c r="DJ181" s="273"/>
      <c r="DK181" s="273"/>
      <c r="DL181" s="273"/>
      <c r="DM181" s="274"/>
      <c r="DN181" s="307"/>
      <c r="DO181" s="298"/>
      <c r="DP181" s="299"/>
      <c r="DQ181" s="273"/>
      <c r="DR181" s="273"/>
      <c r="DS181" s="273"/>
      <c r="DT181" s="273"/>
      <c r="DU181" s="273"/>
      <c r="DV181" s="273"/>
      <c r="DW181" s="273"/>
      <c r="DX181" s="274"/>
      <c r="DY181" s="307"/>
      <c r="DZ181" s="298"/>
      <c r="EA181" s="299"/>
      <c r="EB181" s="273"/>
      <c r="EC181" s="273"/>
      <c r="ED181" s="273"/>
      <c r="EE181" s="273"/>
      <c r="EF181" s="273"/>
      <c r="EG181" s="273"/>
      <c r="EH181" s="273"/>
      <c r="EI181" s="274"/>
      <c r="EJ181" s="295"/>
      <c r="EK181" s="298"/>
      <c r="EL181" s="299"/>
      <c r="EM181" s="273"/>
      <c r="EN181" s="273"/>
      <c r="EO181" s="273"/>
      <c r="EP181" s="273"/>
      <c r="EQ181" s="273"/>
      <c r="ER181" s="273"/>
      <c r="ES181" s="273"/>
      <c r="ET181" s="274"/>
      <c r="EU181" s="309"/>
    </row>
    <row r="182" spans="1:153" ht="16.5" thickTop="1" thickBot="1" x14ac:dyDescent="0.3">
      <c r="A182" s="298"/>
      <c r="B182" s="299"/>
      <c r="C182" s="293"/>
      <c r="D182" s="293"/>
      <c r="E182" s="294"/>
      <c r="F182" s="295"/>
      <c r="G182" s="310"/>
      <c r="H182" s="311"/>
      <c r="I182" s="312"/>
      <c r="J182" s="312"/>
      <c r="K182" s="310"/>
      <c r="L182" s="312"/>
      <c r="M182" s="312"/>
      <c r="N182" s="312"/>
      <c r="O182" s="312"/>
      <c r="P182" s="312"/>
      <c r="Q182" s="313"/>
      <c r="R182" s="313"/>
      <c r="S182" s="314"/>
      <c r="T182" s="315"/>
      <c r="U182" s="316"/>
      <c r="V182" s="317"/>
      <c r="W182" s="317"/>
      <c r="X182" s="317"/>
      <c r="Y182" s="317"/>
      <c r="Z182" s="317"/>
      <c r="AA182" s="317"/>
      <c r="AB182" s="317"/>
      <c r="AC182" s="318"/>
      <c r="AD182" s="295"/>
      <c r="AE182" s="319"/>
      <c r="AF182" s="320"/>
      <c r="AG182" s="321"/>
      <c r="AH182" s="317"/>
      <c r="AI182" s="317"/>
      <c r="AJ182" s="317"/>
      <c r="AK182" s="317"/>
      <c r="AL182" s="317"/>
      <c r="AM182" s="317"/>
      <c r="AN182" s="318"/>
      <c r="AO182" s="322"/>
      <c r="AP182" s="319"/>
      <c r="AQ182" s="320"/>
      <c r="AR182" s="317"/>
      <c r="AS182" s="317"/>
      <c r="AT182" s="317"/>
      <c r="AU182" s="317"/>
      <c r="AV182" s="317"/>
      <c r="AW182" s="317"/>
      <c r="AX182" s="317"/>
      <c r="AY182" s="318"/>
      <c r="AZ182" s="307"/>
      <c r="BA182" s="323"/>
      <c r="BB182" s="320"/>
      <c r="BC182" s="321"/>
      <c r="BD182" s="317"/>
      <c r="BE182" s="317"/>
      <c r="BF182" s="317"/>
      <c r="BG182" s="324"/>
      <c r="BH182" s="324"/>
      <c r="BI182" s="324"/>
      <c r="BJ182" s="325"/>
      <c r="BK182" s="295"/>
      <c r="BL182" s="319"/>
      <c r="BM182" s="320"/>
      <c r="BN182" s="317"/>
      <c r="BO182" s="317"/>
      <c r="BP182" s="317"/>
      <c r="BQ182" s="317"/>
      <c r="BR182" s="317"/>
      <c r="BS182" s="317"/>
      <c r="BT182" s="317"/>
      <c r="BU182" s="318"/>
      <c r="BV182" s="307"/>
      <c r="BW182" s="323"/>
      <c r="BX182" s="320"/>
      <c r="BY182" s="317"/>
      <c r="BZ182" s="317"/>
      <c r="CA182" s="317"/>
      <c r="CB182" s="317"/>
      <c r="CC182" s="317"/>
      <c r="CD182" s="317"/>
      <c r="CE182" s="317"/>
      <c r="CF182" s="318"/>
      <c r="CG182" s="307"/>
      <c r="CH182" s="319"/>
      <c r="CI182" s="320"/>
      <c r="CJ182" s="317"/>
      <c r="CK182" s="317"/>
      <c r="CL182" s="317"/>
      <c r="CM182" s="317"/>
      <c r="CN182" s="317"/>
      <c r="CO182" s="317"/>
      <c r="CP182" s="317"/>
      <c r="CQ182" s="318"/>
      <c r="CR182" s="307"/>
      <c r="CS182" s="319"/>
      <c r="CT182" s="320"/>
      <c r="CU182" s="317"/>
      <c r="CV182" s="317"/>
      <c r="CW182" s="317"/>
      <c r="CX182" s="317"/>
      <c r="CY182" s="317"/>
      <c r="CZ182" s="317"/>
      <c r="DA182" s="317"/>
      <c r="DB182" s="318"/>
      <c r="DC182" s="307"/>
      <c r="DD182" s="319"/>
      <c r="DE182" s="320"/>
      <c r="DF182" s="317"/>
      <c r="DG182" s="317"/>
      <c r="DH182" s="317"/>
      <c r="DI182" s="317"/>
      <c r="DJ182" s="317"/>
      <c r="DK182" s="317"/>
      <c r="DL182" s="317"/>
      <c r="DM182" s="318"/>
      <c r="DN182" s="307"/>
      <c r="DO182" s="319"/>
      <c r="DP182" s="320"/>
      <c r="DQ182" s="317"/>
      <c r="DR182" s="317"/>
      <c r="DS182" s="317"/>
      <c r="DT182" s="317"/>
      <c r="DU182" s="317"/>
      <c r="DV182" s="317"/>
      <c r="DW182" s="317"/>
      <c r="DX182" s="318"/>
      <c r="DY182" s="322"/>
      <c r="DZ182" s="319"/>
      <c r="EA182" s="320"/>
      <c r="EB182" s="317"/>
      <c r="EC182" s="317"/>
      <c r="ED182" s="317"/>
      <c r="EE182" s="317"/>
      <c r="EF182" s="317"/>
      <c r="EG182" s="317"/>
      <c r="EH182" s="317"/>
      <c r="EI182" s="318"/>
      <c r="EJ182" s="295"/>
      <c r="EK182" s="319"/>
      <c r="EL182" s="320"/>
      <c r="EM182" s="317"/>
      <c r="EN182" s="317"/>
      <c r="EO182" s="317"/>
      <c r="EP182" s="317"/>
      <c r="EQ182" s="317"/>
      <c r="ER182" s="317"/>
      <c r="ES182" s="317"/>
      <c r="ET182" s="318"/>
      <c r="EU182" s="326"/>
    </row>
    <row r="183" spans="1:153" s="344" customFormat="1" ht="15.75" thickBot="1" x14ac:dyDescent="0.3">
      <c r="A183" s="327"/>
      <c r="B183" s="328"/>
      <c r="C183" s="329"/>
      <c r="D183" s="582" t="s">
        <v>265</v>
      </c>
      <c r="E183" s="583"/>
      <c r="F183" s="584"/>
      <c r="G183" s="330">
        <f>SUM(G12:G182)</f>
        <v>271</v>
      </c>
      <c r="H183" s="330">
        <f t="shared" ref="H183:N183" si="87">SUM(H12:H182)</f>
        <v>176</v>
      </c>
      <c r="I183" s="330">
        <f t="shared" si="87"/>
        <v>173</v>
      </c>
      <c r="J183" s="330">
        <f t="shared" si="87"/>
        <v>168</v>
      </c>
      <c r="K183" s="330">
        <f t="shared" si="87"/>
        <v>173</v>
      </c>
      <c r="L183" s="330">
        <f t="shared" si="87"/>
        <v>155</v>
      </c>
      <c r="M183" s="330">
        <f t="shared" si="87"/>
        <v>123</v>
      </c>
      <c r="N183" s="330">
        <f t="shared" si="87"/>
        <v>134</v>
      </c>
      <c r="O183" s="330">
        <f>SUM(O12:O182)</f>
        <v>217</v>
      </c>
      <c r="P183" s="330">
        <f>SUM(P12:P182)</f>
        <v>1590</v>
      </c>
      <c r="Q183" s="331">
        <f>SUM(Q12:Q182)</f>
        <v>961</v>
      </c>
      <c r="R183" s="331">
        <f>SUM(R12:R182)</f>
        <v>629</v>
      </c>
      <c r="S183" s="332">
        <f>SUM(S12:S182)</f>
        <v>188.54166666666671</v>
      </c>
      <c r="T183" s="333">
        <f t="shared" ref="T183:AZ183" si="88">SUM(T12:T182)</f>
        <v>15</v>
      </c>
      <c r="U183" s="333">
        <f t="shared" si="88"/>
        <v>10</v>
      </c>
      <c r="V183" s="333">
        <f t="shared" si="88"/>
        <v>16</v>
      </c>
      <c r="W183" s="333">
        <f t="shared" si="88"/>
        <v>6</v>
      </c>
      <c r="X183" s="333">
        <f t="shared" si="88"/>
        <v>11</v>
      </c>
      <c r="Y183" s="333">
        <f t="shared" si="88"/>
        <v>17</v>
      </c>
      <c r="Z183" s="333">
        <f t="shared" si="88"/>
        <v>12</v>
      </c>
      <c r="AA183" s="333">
        <f t="shared" si="88"/>
        <v>13</v>
      </c>
      <c r="AB183" s="425"/>
      <c r="AC183" s="334">
        <f t="shared" si="88"/>
        <v>100</v>
      </c>
      <c r="AD183" s="335">
        <f t="shared" si="88"/>
        <v>11.138888888888889</v>
      </c>
      <c r="AE183" s="333">
        <f t="shared" si="88"/>
        <v>17</v>
      </c>
      <c r="AF183" s="333">
        <f t="shared" si="88"/>
        <v>6</v>
      </c>
      <c r="AG183" s="333">
        <f t="shared" si="88"/>
        <v>15</v>
      </c>
      <c r="AH183" s="333">
        <f t="shared" si="88"/>
        <v>8</v>
      </c>
      <c r="AI183" s="333">
        <f t="shared" si="88"/>
        <v>10</v>
      </c>
      <c r="AJ183" s="333">
        <f t="shared" si="88"/>
        <v>9</v>
      </c>
      <c r="AK183" s="333">
        <f t="shared" si="88"/>
        <v>10</v>
      </c>
      <c r="AL183" s="333">
        <f t="shared" si="88"/>
        <v>15</v>
      </c>
      <c r="AM183" s="425"/>
      <c r="AN183" s="336">
        <f t="shared" si="88"/>
        <v>89</v>
      </c>
      <c r="AO183" s="337">
        <f t="shared" si="88"/>
        <v>9.9305555555555518</v>
      </c>
      <c r="AP183" s="333">
        <f t="shared" si="88"/>
        <v>12</v>
      </c>
      <c r="AQ183" s="333">
        <f t="shared" si="88"/>
        <v>5</v>
      </c>
      <c r="AR183" s="333">
        <f t="shared" si="88"/>
        <v>14</v>
      </c>
      <c r="AS183" s="333">
        <f t="shared" si="88"/>
        <v>9</v>
      </c>
      <c r="AT183" s="333">
        <f t="shared" si="88"/>
        <v>5</v>
      </c>
      <c r="AU183" s="333">
        <f t="shared" si="88"/>
        <v>5</v>
      </c>
      <c r="AV183" s="333">
        <f t="shared" si="88"/>
        <v>3</v>
      </c>
      <c r="AW183" s="333">
        <f t="shared" si="88"/>
        <v>15</v>
      </c>
      <c r="AX183" s="425"/>
      <c r="AY183" s="334">
        <f t="shared" si="88"/>
        <v>71</v>
      </c>
      <c r="AZ183" s="335">
        <f t="shared" si="88"/>
        <v>7.9722222222222205</v>
      </c>
      <c r="BA183" s="338">
        <f>SUM(BA13:BA182,BA12)</f>
        <v>69</v>
      </c>
      <c r="BB183" s="339">
        <f>SUM(BB12:BB182)</f>
        <v>17</v>
      </c>
      <c r="BC183" s="333">
        <f>SUM(BC12:BC182)</f>
        <v>42</v>
      </c>
      <c r="BD183" s="333">
        <f>SUM(BD12:BD182)</f>
        <v>39</v>
      </c>
      <c r="BE183" s="333">
        <f>SUM(BE12:BE182)</f>
        <v>23</v>
      </c>
      <c r="BF183" s="333">
        <f>SUM(BF12:BF182)</f>
        <v>32</v>
      </c>
      <c r="BG183" s="338">
        <f>SUM(BG13:BG182,BG12)</f>
        <v>10</v>
      </c>
      <c r="BH183" s="338">
        <f>SUM(BH13:BH182,BH12)</f>
        <v>11</v>
      </c>
      <c r="BI183" s="338">
        <f>SUM(BI13:BI182,BI12)</f>
        <v>18</v>
      </c>
      <c r="BJ183" s="340">
        <f>SUM(BJ12:BJ182)</f>
        <v>258</v>
      </c>
      <c r="BK183" s="335">
        <f>SUM(BK12:BK182)</f>
        <v>30.136904761904756</v>
      </c>
      <c r="BL183" s="333">
        <f t="shared" ref="BL183:BV183" si="89">SUM(BL12:BL182)</f>
        <v>25</v>
      </c>
      <c r="BM183" s="333">
        <f t="shared" si="89"/>
        <v>14</v>
      </c>
      <c r="BN183" s="333">
        <f t="shared" si="89"/>
        <v>9</v>
      </c>
      <c r="BO183" s="333">
        <f t="shared" si="89"/>
        <v>5</v>
      </c>
      <c r="BP183" s="333">
        <f t="shared" si="89"/>
        <v>17</v>
      </c>
      <c r="BQ183" s="333">
        <f t="shared" si="89"/>
        <v>17</v>
      </c>
      <c r="BR183" s="333">
        <f t="shared" si="89"/>
        <v>4</v>
      </c>
      <c r="BS183" s="333">
        <f t="shared" si="89"/>
        <v>13</v>
      </c>
      <c r="BT183" s="425"/>
      <c r="BU183" s="334">
        <f t="shared" si="89"/>
        <v>82</v>
      </c>
      <c r="BV183" s="335">
        <f t="shared" si="89"/>
        <v>11.902777777777777</v>
      </c>
      <c r="BW183" s="333">
        <f>SUM(BW12:BW182)</f>
        <v>53</v>
      </c>
      <c r="BX183" s="333">
        <f>SUM(BX12:BX182)</f>
        <v>53</v>
      </c>
      <c r="BY183" s="333">
        <f>SUM(BY12:BY182)</f>
        <v>40</v>
      </c>
      <c r="BZ183" s="333">
        <f>SUM(BZ12:BZ182)</f>
        <v>50</v>
      </c>
      <c r="CA183" s="333">
        <f>SUM(CA12:CA182)</f>
        <v>46</v>
      </c>
      <c r="CB183" s="333">
        <f t="shared" ref="CB183:CO183" si="90">SUM(CB12:CB182)</f>
        <v>21</v>
      </c>
      <c r="CC183" s="333">
        <f t="shared" si="90"/>
        <v>32</v>
      </c>
      <c r="CD183" s="333">
        <f t="shared" si="90"/>
        <v>18</v>
      </c>
      <c r="CE183" s="425"/>
      <c r="CF183" s="334">
        <f t="shared" si="90"/>
        <v>406</v>
      </c>
      <c r="CG183" s="335">
        <f t="shared" si="90"/>
        <v>45.375</v>
      </c>
      <c r="CH183" s="333">
        <f t="shared" si="90"/>
        <v>20</v>
      </c>
      <c r="CI183" s="333">
        <f t="shared" si="90"/>
        <v>15</v>
      </c>
      <c r="CJ183" s="333">
        <f t="shared" si="90"/>
        <v>8</v>
      </c>
      <c r="CK183" s="333">
        <f t="shared" si="90"/>
        <v>9</v>
      </c>
      <c r="CL183" s="333">
        <f t="shared" si="90"/>
        <v>8</v>
      </c>
      <c r="CM183" s="333">
        <f t="shared" si="90"/>
        <v>8</v>
      </c>
      <c r="CN183" s="333">
        <f t="shared" si="90"/>
        <v>15</v>
      </c>
      <c r="CO183" s="333">
        <f t="shared" si="90"/>
        <v>10</v>
      </c>
      <c r="CP183" s="425"/>
      <c r="CQ183" s="334">
        <f>SUM(CQ12:CQ182)</f>
        <v>94</v>
      </c>
      <c r="CR183" s="335">
        <f t="shared" ref="CR183:DC183" si="91">SUM(CR12:CR182)</f>
        <v>10.45833333333333</v>
      </c>
      <c r="CS183" s="333">
        <f t="shared" si="91"/>
        <v>7</v>
      </c>
      <c r="CT183" s="333">
        <f t="shared" si="91"/>
        <v>5</v>
      </c>
      <c r="CU183" s="333">
        <f t="shared" si="91"/>
        <v>5</v>
      </c>
      <c r="CV183" s="333">
        <f t="shared" si="91"/>
        <v>6</v>
      </c>
      <c r="CW183" s="333">
        <f t="shared" si="91"/>
        <v>7</v>
      </c>
      <c r="CX183" s="333">
        <f t="shared" si="91"/>
        <v>8</v>
      </c>
      <c r="CY183" s="333">
        <f t="shared" si="91"/>
        <v>11</v>
      </c>
      <c r="CZ183" s="333">
        <f t="shared" si="91"/>
        <v>3</v>
      </c>
      <c r="DA183" s="425"/>
      <c r="DB183" s="334">
        <f t="shared" si="91"/>
        <v>57</v>
      </c>
      <c r="DC183" s="335">
        <f t="shared" si="91"/>
        <v>6.4027777777777768</v>
      </c>
      <c r="DD183" s="333">
        <f t="shared" ref="DD183:DS183" si="92">SUM(DD12:DD182)</f>
        <v>30</v>
      </c>
      <c r="DE183" s="333">
        <f t="shared" si="92"/>
        <v>20</v>
      </c>
      <c r="DF183" s="333">
        <f t="shared" si="92"/>
        <v>13</v>
      </c>
      <c r="DG183" s="333">
        <f t="shared" si="92"/>
        <v>21</v>
      </c>
      <c r="DH183" s="333">
        <f t="shared" si="92"/>
        <v>25</v>
      </c>
      <c r="DI183" s="333">
        <f t="shared" si="92"/>
        <v>24</v>
      </c>
      <c r="DJ183" s="333">
        <f t="shared" si="92"/>
        <v>16</v>
      </c>
      <c r="DK183" s="333">
        <f t="shared" si="92"/>
        <v>27</v>
      </c>
      <c r="DL183" s="425"/>
      <c r="DM183" s="334">
        <f t="shared" si="92"/>
        <v>191</v>
      </c>
      <c r="DN183" s="335">
        <f t="shared" si="92"/>
        <v>21.305555555555546</v>
      </c>
      <c r="DO183" s="333">
        <f t="shared" si="92"/>
        <v>4</v>
      </c>
      <c r="DP183" s="333">
        <f t="shared" si="92"/>
        <v>5</v>
      </c>
      <c r="DQ183" s="333">
        <f t="shared" si="92"/>
        <v>1</v>
      </c>
      <c r="DR183" s="333">
        <f t="shared" si="92"/>
        <v>3</v>
      </c>
      <c r="DS183" s="333">
        <f t="shared" si="92"/>
        <v>2</v>
      </c>
      <c r="DT183" s="333">
        <f t="shared" ref="DT183:EJ183" si="93">SUM(DT12:DT182)</f>
        <v>2</v>
      </c>
      <c r="DU183" s="333">
        <f t="shared" si="93"/>
        <v>1</v>
      </c>
      <c r="DV183" s="333">
        <f t="shared" si="93"/>
        <v>0</v>
      </c>
      <c r="DW183" s="425"/>
      <c r="DX183" s="336">
        <f t="shared" si="93"/>
        <v>19</v>
      </c>
      <c r="DY183" s="337">
        <f t="shared" si="93"/>
        <v>2.1111111111111116</v>
      </c>
      <c r="DZ183" s="333">
        <f t="shared" si="93"/>
        <v>10</v>
      </c>
      <c r="EA183" s="333">
        <f t="shared" si="93"/>
        <v>13</v>
      </c>
      <c r="EB183" s="333">
        <f t="shared" si="93"/>
        <v>4</v>
      </c>
      <c r="EC183" s="333">
        <f t="shared" si="93"/>
        <v>6</v>
      </c>
      <c r="ED183" s="333">
        <f t="shared" si="93"/>
        <v>14</v>
      </c>
      <c r="EE183" s="333">
        <f t="shared" si="93"/>
        <v>8</v>
      </c>
      <c r="EF183" s="333">
        <f t="shared" si="93"/>
        <v>5</v>
      </c>
      <c r="EG183" s="333">
        <f t="shared" si="93"/>
        <v>4</v>
      </c>
      <c r="EH183" s="425"/>
      <c r="EI183" s="334">
        <f t="shared" si="93"/>
        <v>63</v>
      </c>
      <c r="EJ183" s="341">
        <f t="shared" si="93"/>
        <v>7</v>
      </c>
      <c r="EK183" s="333">
        <f t="shared" ref="EK183:EU183" si="94">SUM(EK12:EK182)</f>
        <v>9</v>
      </c>
      <c r="EL183" s="333">
        <f t="shared" si="94"/>
        <v>13</v>
      </c>
      <c r="EM183" s="333">
        <f t="shared" si="94"/>
        <v>6</v>
      </c>
      <c r="EN183" s="333">
        <f t="shared" si="94"/>
        <v>6</v>
      </c>
      <c r="EO183" s="333">
        <f t="shared" si="94"/>
        <v>5</v>
      </c>
      <c r="EP183" s="333">
        <f t="shared" si="94"/>
        <v>4</v>
      </c>
      <c r="EQ183" s="333">
        <f t="shared" si="94"/>
        <v>4</v>
      </c>
      <c r="ER183" s="333">
        <f t="shared" si="94"/>
        <v>5</v>
      </c>
      <c r="ES183" s="425"/>
      <c r="ET183" s="334">
        <f t="shared" si="94"/>
        <v>55</v>
      </c>
      <c r="EU183" s="342">
        <f t="shared" si="94"/>
        <v>6.1388888888888875</v>
      </c>
      <c r="EV183" s="343"/>
      <c r="EW183" s="343"/>
    </row>
    <row r="184" spans="1:153" x14ac:dyDescent="0.25">
      <c r="G184" s="137"/>
      <c r="H184" s="137">
        <f>U183+AF183+AQ183+BB183+BM183+BX183+CI183+CT183+DE183+DP183+EA183+EL183</f>
        <v>176</v>
      </c>
      <c r="I184" s="137">
        <f>V183+AG183+AR183+BC183+BN183+BY183+CJ183+CU183+DF183+DQ183+EB183+EM183</f>
        <v>173</v>
      </c>
      <c r="J184" s="258">
        <f>W183+AH183+AS183+BD183+BO183+BZ183+CK183+CV183+DG183+DR183+EC183+EN183</f>
        <v>168</v>
      </c>
    </row>
  </sheetData>
  <mergeCells count="15">
    <mergeCell ref="D183:F183"/>
    <mergeCell ref="A8:EZ8"/>
    <mergeCell ref="BA11:BK11"/>
    <mergeCell ref="BW11:CG11"/>
    <mergeCell ref="DD11:DN11"/>
    <mergeCell ref="DO11:DY11"/>
    <mergeCell ref="CH11:CR11"/>
    <mergeCell ref="EK11:EU11"/>
    <mergeCell ref="G11:S11"/>
    <mergeCell ref="T11:AD11"/>
    <mergeCell ref="AE11:AO11"/>
    <mergeCell ref="AP11:AZ11"/>
    <mergeCell ref="BL11:BV11"/>
    <mergeCell ref="CS11:DC11"/>
    <mergeCell ref="DZ11:EJ11"/>
  </mergeCells>
  <hyperlinks>
    <hyperlink ref="EZ6" r:id="rId1"/>
    <hyperlink ref="EZ7" r:id="rId2"/>
  </hyperlinks>
  <pageMargins left="0.7" right="0.7" top="0.75" bottom="0.75" header="0.3" footer="0.3"/>
  <pageSetup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CCCC"/>
  </sheetPr>
  <dimension ref="A1:FD184"/>
  <sheetViews>
    <sheetView workbookViewId="0">
      <pane xSplit="6" topLeftCell="Z1" activePane="topRight" state="frozen"/>
      <selection activeCell="I4" sqref="I4:AF4"/>
      <selection pane="topRight" activeCell="I4" sqref="I4:AF4"/>
    </sheetView>
  </sheetViews>
  <sheetFormatPr defaultRowHeight="15" x14ac:dyDescent="0.25"/>
  <cols>
    <col min="1" max="6" width="9.140625" style="112"/>
    <col min="7" max="151" width="10.7109375" style="112" customWidth="1"/>
    <col min="152" max="16384" width="9.140625" style="112"/>
  </cols>
  <sheetData>
    <row r="1" spans="1:160" x14ac:dyDescent="0.25">
      <c r="C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Z1" s="115" t="s">
        <v>21</v>
      </c>
    </row>
    <row r="2" spans="1:160" x14ac:dyDescent="0.25">
      <c r="C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Z2" s="115" t="s">
        <v>22</v>
      </c>
    </row>
    <row r="3" spans="1:160" x14ac:dyDescent="0.25">
      <c r="C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Z3" s="115" t="s">
        <v>23</v>
      </c>
    </row>
    <row r="4" spans="1:160" x14ac:dyDescent="0.25">
      <c r="C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Z4" s="115" t="s">
        <v>24</v>
      </c>
    </row>
    <row r="5" spans="1:160" x14ac:dyDescent="0.25">
      <c r="C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Z5" s="115"/>
    </row>
    <row r="6" spans="1:160" x14ac:dyDescent="0.25">
      <c r="C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6"/>
      <c r="EW6" s="117"/>
      <c r="EZ6" s="118" t="s">
        <v>25</v>
      </c>
    </row>
    <row r="7" spans="1:160" x14ac:dyDescent="0.25">
      <c r="C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9"/>
      <c r="EW7" s="120"/>
      <c r="EZ7" s="118" t="s">
        <v>26</v>
      </c>
    </row>
    <row r="8" spans="1:160" ht="23.25" x14ac:dyDescent="0.25">
      <c r="A8" s="585" t="s">
        <v>27</v>
      </c>
      <c r="B8" s="585"/>
      <c r="C8" s="585"/>
      <c r="D8" s="585"/>
      <c r="E8" s="585"/>
      <c r="F8" s="585"/>
      <c r="G8" s="585"/>
      <c r="H8" s="585"/>
      <c r="I8" s="585"/>
      <c r="J8" s="585"/>
      <c r="K8" s="585"/>
      <c r="L8" s="585"/>
      <c r="M8" s="585"/>
      <c r="N8" s="585"/>
      <c r="O8" s="585"/>
      <c r="P8" s="585"/>
      <c r="Q8" s="585"/>
      <c r="R8" s="585"/>
      <c r="S8" s="585"/>
      <c r="T8" s="585"/>
      <c r="U8" s="585"/>
      <c r="V8" s="585"/>
      <c r="W8" s="585"/>
      <c r="X8" s="585"/>
      <c r="Y8" s="585"/>
      <c r="Z8" s="585"/>
      <c r="AA8" s="585"/>
      <c r="AB8" s="585"/>
      <c r="AC8" s="585"/>
      <c r="AD8" s="585"/>
      <c r="AE8" s="585"/>
      <c r="AF8" s="585"/>
      <c r="AG8" s="585"/>
      <c r="AH8" s="585"/>
      <c r="AI8" s="585"/>
      <c r="AJ8" s="585"/>
      <c r="AK8" s="585"/>
      <c r="AL8" s="585"/>
      <c r="AM8" s="585"/>
      <c r="AN8" s="585"/>
      <c r="AO8" s="585"/>
      <c r="AP8" s="585"/>
      <c r="AQ8" s="585"/>
      <c r="AR8" s="585"/>
      <c r="AS8" s="585"/>
      <c r="AT8" s="585"/>
      <c r="AU8" s="585"/>
      <c r="AV8" s="585"/>
      <c r="AW8" s="585"/>
      <c r="AX8" s="585"/>
      <c r="AY8" s="585"/>
      <c r="AZ8" s="585"/>
      <c r="BA8" s="585"/>
      <c r="BB8" s="585"/>
      <c r="BC8" s="585"/>
      <c r="BD8" s="585"/>
      <c r="BE8" s="585"/>
      <c r="BF8" s="585"/>
      <c r="BG8" s="585"/>
      <c r="BH8" s="585"/>
      <c r="BI8" s="585"/>
      <c r="BJ8" s="585"/>
      <c r="BK8" s="585"/>
      <c r="BL8" s="585"/>
      <c r="BM8" s="585"/>
      <c r="BN8" s="585"/>
      <c r="BO8" s="585"/>
      <c r="BP8" s="585"/>
      <c r="BQ8" s="585"/>
      <c r="BR8" s="585"/>
      <c r="BS8" s="585"/>
      <c r="BT8" s="585"/>
      <c r="BU8" s="585"/>
      <c r="BV8" s="585"/>
      <c r="BW8" s="585"/>
      <c r="BX8" s="585"/>
      <c r="BY8" s="585"/>
      <c r="BZ8" s="585"/>
      <c r="CA8" s="585"/>
      <c r="CB8" s="585"/>
      <c r="CC8" s="585"/>
      <c r="CD8" s="585"/>
      <c r="CE8" s="585"/>
      <c r="CF8" s="585"/>
      <c r="CG8" s="585"/>
      <c r="CH8" s="585"/>
      <c r="CI8" s="585"/>
      <c r="CJ8" s="585"/>
      <c r="CK8" s="585"/>
      <c r="CL8" s="585"/>
      <c r="CM8" s="585"/>
      <c r="CN8" s="585"/>
      <c r="CO8" s="585"/>
      <c r="CP8" s="585"/>
      <c r="CQ8" s="585"/>
      <c r="CR8" s="585"/>
      <c r="CS8" s="585"/>
      <c r="CT8" s="585"/>
      <c r="CU8" s="585"/>
      <c r="CV8" s="585"/>
      <c r="CW8" s="585"/>
      <c r="CX8" s="585"/>
      <c r="CY8" s="585"/>
      <c r="CZ8" s="585"/>
      <c r="DA8" s="585"/>
      <c r="DB8" s="585"/>
      <c r="DC8" s="585"/>
      <c r="DD8" s="585"/>
      <c r="DE8" s="585"/>
      <c r="DF8" s="585"/>
      <c r="DG8" s="585"/>
      <c r="DH8" s="585"/>
      <c r="DI8" s="585"/>
      <c r="DJ8" s="585"/>
      <c r="DK8" s="585"/>
      <c r="DL8" s="585"/>
      <c r="DM8" s="585"/>
      <c r="DN8" s="585"/>
      <c r="DO8" s="585"/>
      <c r="DP8" s="585"/>
      <c r="DQ8" s="585"/>
      <c r="DR8" s="585"/>
      <c r="DS8" s="585"/>
      <c r="DT8" s="585"/>
      <c r="DU8" s="585"/>
      <c r="DV8" s="585"/>
      <c r="DW8" s="585"/>
      <c r="DX8" s="585"/>
      <c r="DY8" s="585"/>
      <c r="DZ8" s="585"/>
      <c r="EA8" s="585"/>
      <c r="EB8" s="585"/>
      <c r="EC8" s="585"/>
      <c r="ED8" s="585"/>
      <c r="EE8" s="585"/>
      <c r="EF8" s="585"/>
      <c r="EG8" s="585"/>
      <c r="EH8" s="585"/>
      <c r="EI8" s="585"/>
      <c r="EJ8" s="585"/>
      <c r="EK8" s="585"/>
      <c r="EL8" s="585"/>
      <c r="EM8" s="585"/>
      <c r="EN8" s="585"/>
      <c r="EO8" s="585"/>
      <c r="EP8" s="585"/>
      <c r="EQ8" s="585"/>
      <c r="ER8" s="585"/>
      <c r="ES8" s="585"/>
      <c r="ET8" s="585"/>
      <c r="EU8" s="585"/>
      <c r="EV8" s="585"/>
      <c r="EW8" s="585"/>
      <c r="EX8" s="585"/>
      <c r="EY8" s="585"/>
      <c r="EZ8" s="585"/>
      <c r="FA8" s="116">
        <v>43009</v>
      </c>
      <c r="FB8" s="117"/>
      <c r="FC8" s="116">
        <v>43040</v>
      </c>
      <c r="FD8" s="117"/>
    </row>
    <row r="9" spans="1:160" ht="15.75" thickBot="1" x14ac:dyDescent="0.3">
      <c r="C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</row>
    <row r="10" spans="1:160" s="257" customFormat="1" x14ac:dyDescent="0.25">
      <c r="A10" s="243" t="s">
        <v>28</v>
      </c>
      <c r="B10" s="244" t="s">
        <v>29</v>
      </c>
      <c r="C10" s="244" t="s">
        <v>30</v>
      </c>
      <c r="D10" s="244" t="s">
        <v>31</v>
      </c>
      <c r="E10" s="245" t="s">
        <v>32</v>
      </c>
      <c r="F10" s="245" t="s">
        <v>271</v>
      </c>
      <c r="G10" s="246">
        <v>43470</v>
      </c>
      <c r="H10" s="247">
        <v>43477</v>
      </c>
      <c r="I10" s="247">
        <v>43484</v>
      </c>
      <c r="J10" s="247">
        <v>43491</v>
      </c>
      <c r="K10" s="247">
        <v>43498</v>
      </c>
      <c r="L10" s="247">
        <v>43505</v>
      </c>
      <c r="M10" s="247">
        <v>43512</v>
      </c>
      <c r="N10" s="247">
        <v>43519</v>
      </c>
      <c r="O10" s="247">
        <v>43499</v>
      </c>
      <c r="P10" s="247" t="s">
        <v>33</v>
      </c>
      <c r="Q10" s="259" t="s">
        <v>513</v>
      </c>
      <c r="R10" s="259" t="s">
        <v>522</v>
      </c>
      <c r="S10" s="248" t="s">
        <v>34</v>
      </c>
      <c r="T10" s="249">
        <v>43470</v>
      </c>
      <c r="U10" s="250">
        <v>43477</v>
      </c>
      <c r="V10" s="250">
        <v>43484</v>
      </c>
      <c r="W10" s="250">
        <v>43491</v>
      </c>
      <c r="X10" s="250">
        <v>43498</v>
      </c>
      <c r="Y10" s="250">
        <v>43505</v>
      </c>
      <c r="Z10" s="251">
        <v>43512</v>
      </c>
      <c r="AA10" s="251">
        <v>43519</v>
      </c>
      <c r="AB10" s="251">
        <v>43499</v>
      </c>
      <c r="AC10" s="250" t="s">
        <v>33</v>
      </c>
      <c r="AD10" s="252" t="s">
        <v>34</v>
      </c>
      <c r="AE10" s="253">
        <v>43470</v>
      </c>
      <c r="AF10" s="250">
        <v>43477</v>
      </c>
      <c r="AG10" s="250">
        <v>43484</v>
      </c>
      <c r="AH10" s="250">
        <v>43491</v>
      </c>
      <c r="AI10" s="250">
        <v>43498</v>
      </c>
      <c r="AJ10" s="250">
        <v>43505</v>
      </c>
      <c r="AK10" s="251">
        <v>43512</v>
      </c>
      <c r="AL10" s="251">
        <v>43519</v>
      </c>
      <c r="AM10" s="251">
        <v>43499</v>
      </c>
      <c r="AN10" s="250" t="s">
        <v>33</v>
      </c>
      <c r="AO10" s="250" t="s">
        <v>34</v>
      </c>
      <c r="AP10" s="253">
        <v>43470</v>
      </c>
      <c r="AQ10" s="250">
        <v>43477</v>
      </c>
      <c r="AR10" s="250">
        <v>43484</v>
      </c>
      <c r="AS10" s="250">
        <v>43491</v>
      </c>
      <c r="AT10" s="250">
        <v>43498</v>
      </c>
      <c r="AU10" s="250">
        <v>43505</v>
      </c>
      <c r="AV10" s="251">
        <v>43512</v>
      </c>
      <c r="AW10" s="251">
        <v>43519</v>
      </c>
      <c r="AX10" s="251">
        <v>43499</v>
      </c>
      <c r="AY10" s="250" t="s">
        <v>33</v>
      </c>
      <c r="AZ10" s="250" t="s">
        <v>34</v>
      </c>
      <c r="BA10" s="254">
        <v>43470</v>
      </c>
      <c r="BB10" s="250">
        <v>43477</v>
      </c>
      <c r="BC10" s="250">
        <v>43484</v>
      </c>
      <c r="BD10" s="250">
        <v>43491</v>
      </c>
      <c r="BE10" s="250">
        <v>43498</v>
      </c>
      <c r="BF10" s="250">
        <v>43505</v>
      </c>
      <c r="BG10" s="251">
        <v>43512</v>
      </c>
      <c r="BH10" s="251">
        <v>43519</v>
      </c>
      <c r="BI10" s="251">
        <v>43499</v>
      </c>
      <c r="BJ10" s="250" t="s">
        <v>33</v>
      </c>
      <c r="BK10" s="255" t="s">
        <v>34</v>
      </c>
      <c r="BL10" s="253">
        <v>43470</v>
      </c>
      <c r="BM10" s="250">
        <v>43477</v>
      </c>
      <c r="BN10" s="250">
        <v>43484</v>
      </c>
      <c r="BO10" s="250">
        <v>43491</v>
      </c>
      <c r="BP10" s="250">
        <v>43498</v>
      </c>
      <c r="BQ10" s="250">
        <v>43505</v>
      </c>
      <c r="BR10" s="251">
        <v>43512</v>
      </c>
      <c r="BS10" s="251">
        <v>43519</v>
      </c>
      <c r="BT10" s="251">
        <v>43499</v>
      </c>
      <c r="BU10" s="250" t="s">
        <v>33</v>
      </c>
      <c r="BV10" s="252" t="s">
        <v>34</v>
      </c>
      <c r="BW10" s="256">
        <v>43470</v>
      </c>
      <c r="BX10" s="250">
        <v>43477</v>
      </c>
      <c r="BY10" s="250">
        <v>43484</v>
      </c>
      <c r="BZ10" s="250">
        <v>43491</v>
      </c>
      <c r="CA10" s="250">
        <v>43498</v>
      </c>
      <c r="CB10" s="250">
        <v>43505</v>
      </c>
      <c r="CC10" s="251">
        <v>43512</v>
      </c>
      <c r="CD10" s="251">
        <v>43519</v>
      </c>
      <c r="CE10" s="251">
        <v>43499</v>
      </c>
      <c r="CF10" s="250" t="s">
        <v>33</v>
      </c>
      <c r="CG10" s="252" t="s">
        <v>34</v>
      </c>
      <c r="CH10" s="253">
        <v>43470</v>
      </c>
      <c r="CI10" s="250">
        <v>43477</v>
      </c>
      <c r="CJ10" s="250">
        <v>43484</v>
      </c>
      <c r="CK10" s="250">
        <v>43491</v>
      </c>
      <c r="CL10" s="250">
        <v>43498</v>
      </c>
      <c r="CM10" s="250">
        <v>43505</v>
      </c>
      <c r="CN10" s="251">
        <v>43512</v>
      </c>
      <c r="CO10" s="251">
        <v>43519</v>
      </c>
      <c r="CP10" s="251">
        <v>43499</v>
      </c>
      <c r="CQ10" s="250" t="s">
        <v>33</v>
      </c>
      <c r="CR10" s="252" t="s">
        <v>34</v>
      </c>
      <c r="CS10" s="256">
        <v>43470</v>
      </c>
      <c r="CT10" s="250">
        <v>43477</v>
      </c>
      <c r="CU10" s="250">
        <v>43484</v>
      </c>
      <c r="CV10" s="250">
        <v>43491</v>
      </c>
      <c r="CW10" s="250">
        <v>43498</v>
      </c>
      <c r="CX10" s="250">
        <v>43505</v>
      </c>
      <c r="CY10" s="251">
        <v>43512</v>
      </c>
      <c r="CZ10" s="251">
        <v>43519</v>
      </c>
      <c r="DA10" s="251">
        <v>43499</v>
      </c>
      <c r="DB10" s="250" t="s">
        <v>33</v>
      </c>
      <c r="DC10" s="255" t="s">
        <v>34</v>
      </c>
      <c r="DD10" s="256">
        <v>43470</v>
      </c>
      <c r="DE10" s="250">
        <v>43477</v>
      </c>
      <c r="DF10" s="250">
        <v>43484</v>
      </c>
      <c r="DG10" s="250">
        <v>43491</v>
      </c>
      <c r="DH10" s="250">
        <v>43498</v>
      </c>
      <c r="DI10" s="250">
        <v>43505</v>
      </c>
      <c r="DJ10" s="251">
        <v>43512</v>
      </c>
      <c r="DK10" s="251">
        <v>43519</v>
      </c>
      <c r="DL10" s="251">
        <v>43499</v>
      </c>
      <c r="DM10" s="250" t="s">
        <v>33</v>
      </c>
      <c r="DN10" s="252" t="s">
        <v>34</v>
      </c>
      <c r="DO10" s="253">
        <v>43470</v>
      </c>
      <c r="DP10" s="250">
        <v>43477</v>
      </c>
      <c r="DQ10" s="250">
        <v>43484</v>
      </c>
      <c r="DR10" s="250">
        <v>43491</v>
      </c>
      <c r="DS10" s="250">
        <v>43498</v>
      </c>
      <c r="DT10" s="250">
        <v>43505</v>
      </c>
      <c r="DU10" s="251">
        <v>43512</v>
      </c>
      <c r="DV10" s="251">
        <v>43519</v>
      </c>
      <c r="DW10" s="251">
        <v>43499</v>
      </c>
      <c r="DX10" s="250" t="s">
        <v>33</v>
      </c>
      <c r="DY10" s="252" t="s">
        <v>34</v>
      </c>
      <c r="DZ10" s="253">
        <v>43470</v>
      </c>
      <c r="EA10" s="250">
        <v>43477</v>
      </c>
      <c r="EB10" s="250">
        <v>43484</v>
      </c>
      <c r="EC10" s="250">
        <v>43491</v>
      </c>
      <c r="ED10" s="250">
        <v>43498</v>
      </c>
      <c r="EE10" s="250">
        <v>43505</v>
      </c>
      <c r="EF10" s="251">
        <v>43512</v>
      </c>
      <c r="EG10" s="251">
        <v>43519</v>
      </c>
      <c r="EH10" s="251">
        <v>43499</v>
      </c>
      <c r="EI10" s="250" t="s">
        <v>33</v>
      </c>
      <c r="EJ10" s="250" t="s">
        <v>34</v>
      </c>
      <c r="EK10" s="253">
        <v>43470</v>
      </c>
      <c r="EL10" s="250">
        <v>43477</v>
      </c>
      <c r="EM10" s="250">
        <v>43484</v>
      </c>
      <c r="EN10" s="250">
        <v>43491</v>
      </c>
      <c r="EO10" s="250">
        <v>43498</v>
      </c>
      <c r="EP10" s="250">
        <v>43505</v>
      </c>
      <c r="EQ10" s="251">
        <v>43512</v>
      </c>
      <c r="ER10" s="251">
        <v>43519</v>
      </c>
      <c r="ES10" s="251">
        <v>43499</v>
      </c>
      <c r="ET10" s="250" t="s">
        <v>33</v>
      </c>
      <c r="EU10" s="250" t="s">
        <v>34</v>
      </c>
      <c r="EX10" s="112"/>
      <c r="EY10" s="112"/>
      <c r="EZ10" s="112"/>
      <c r="FA10" s="112"/>
      <c r="FB10" s="112"/>
    </row>
    <row r="11" spans="1:160" s="111" customFormat="1" ht="18.75" customHeight="1" thickBot="1" x14ac:dyDescent="0.3">
      <c r="A11" s="126"/>
      <c r="B11" s="126"/>
      <c r="C11" s="126"/>
      <c r="D11" s="126"/>
      <c r="E11" s="127"/>
      <c r="F11" s="127"/>
      <c r="G11" s="589" t="s">
        <v>272</v>
      </c>
      <c r="H11" s="590"/>
      <c r="I11" s="590"/>
      <c r="J11" s="590"/>
      <c r="K11" s="590"/>
      <c r="L11" s="590"/>
      <c r="M11" s="590"/>
      <c r="N11" s="590"/>
      <c r="O11" s="590"/>
      <c r="P11" s="590"/>
      <c r="Q11" s="591"/>
      <c r="R11" s="591"/>
      <c r="S11" s="592"/>
      <c r="T11" s="593" t="s">
        <v>501</v>
      </c>
      <c r="U11" s="587"/>
      <c r="V11" s="587"/>
      <c r="W11" s="587"/>
      <c r="X11" s="587"/>
      <c r="Y11" s="587"/>
      <c r="Z11" s="587"/>
      <c r="AA11" s="587"/>
      <c r="AB11" s="587"/>
      <c r="AC11" s="587"/>
      <c r="AD11" s="594"/>
      <c r="AE11" s="586" t="s">
        <v>502</v>
      </c>
      <c r="AF11" s="587"/>
      <c r="AG11" s="587"/>
      <c r="AH11" s="587"/>
      <c r="AI11" s="587"/>
      <c r="AJ11" s="587"/>
      <c r="AK11" s="587"/>
      <c r="AL11" s="587"/>
      <c r="AM11" s="587"/>
      <c r="AN11" s="587"/>
      <c r="AO11" s="587"/>
      <c r="AP11" s="586" t="s">
        <v>512</v>
      </c>
      <c r="AQ11" s="587"/>
      <c r="AR11" s="587"/>
      <c r="AS11" s="587"/>
      <c r="AT11" s="587"/>
      <c r="AU11" s="587"/>
      <c r="AV11" s="587"/>
      <c r="AW11" s="587"/>
      <c r="AX11" s="587"/>
      <c r="AY11" s="587"/>
      <c r="AZ11" s="587"/>
      <c r="BA11" s="586" t="s">
        <v>503</v>
      </c>
      <c r="BB11" s="587"/>
      <c r="BC11" s="587"/>
      <c r="BD11" s="587"/>
      <c r="BE11" s="587"/>
      <c r="BF11" s="587"/>
      <c r="BG11" s="587"/>
      <c r="BH11" s="587"/>
      <c r="BI11" s="587"/>
      <c r="BJ11" s="587"/>
      <c r="BK11" s="587"/>
      <c r="BL11" s="586" t="s">
        <v>504</v>
      </c>
      <c r="BM11" s="587"/>
      <c r="BN11" s="587"/>
      <c r="BO11" s="587"/>
      <c r="BP11" s="587"/>
      <c r="BQ11" s="587"/>
      <c r="BR11" s="587"/>
      <c r="BS11" s="587"/>
      <c r="BT11" s="587"/>
      <c r="BU11" s="587"/>
      <c r="BV11" s="588"/>
      <c r="BW11" s="586" t="s">
        <v>505</v>
      </c>
      <c r="BX11" s="587"/>
      <c r="BY11" s="587"/>
      <c r="BZ11" s="587"/>
      <c r="CA11" s="587"/>
      <c r="CB11" s="587"/>
      <c r="CC11" s="587"/>
      <c r="CD11" s="587"/>
      <c r="CE11" s="587"/>
      <c r="CF11" s="587"/>
      <c r="CG11" s="588"/>
      <c r="CH11" s="586" t="s">
        <v>506</v>
      </c>
      <c r="CI11" s="587"/>
      <c r="CJ11" s="587"/>
      <c r="CK11" s="587"/>
      <c r="CL11" s="587"/>
      <c r="CM11" s="587"/>
      <c r="CN11" s="587"/>
      <c r="CO11" s="587"/>
      <c r="CP11" s="587"/>
      <c r="CQ11" s="587"/>
      <c r="CR11" s="588"/>
      <c r="CS11" s="593" t="s">
        <v>507</v>
      </c>
      <c r="CT11" s="587"/>
      <c r="CU11" s="587"/>
      <c r="CV11" s="587"/>
      <c r="CW11" s="587"/>
      <c r="CX11" s="587"/>
      <c r="CY11" s="587"/>
      <c r="CZ11" s="587"/>
      <c r="DA11" s="587"/>
      <c r="DB11" s="587"/>
      <c r="DC11" s="594"/>
      <c r="DD11" s="586" t="s">
        <v>508</v>
      </c>
      <c r="DE11" s="587"/>
      <c r="DF11" s="587"/>
      <c r="DG11" s="587"/>
      <c r="DH11" s="587"/>
      <c r="DI11" s="587"/>
      <c r="DJ11" s="587"/>
      <c r="DK11" s="587"/>
      <c r="DL11" s="587"/>
      <c r="DM11" s="587"/>
      <c r="DN11" s="588"/>
      <c r="DO11" s="586" t="s">
        <v>509</v>
      </c>
      <c r="DP11" s="587"/>
      <c r="DQ11" s="587"/>
      <c r="DR11" s="587"/>
      <c r="DS11" s="587"/>
      <c r="DT11" s="587"/>
      <c r="DU11" s="587"/>
      <c r="DV11" s="587"/>
      <c r="DW11" s="587"/>
      <c r="DX11" s="587"/>
      <c r="DY11" s="588"/>
      <c r="DZ11" s="586" t="s">
        <v>510</v>
      </c>
      <c r="EA11" s="587"/>
      <c r="EB11" s="587"/>
      <c r="EC11" s="587"/>
      <c r="ED11" s="587"/>
      <c r="EE11" s="587"/>
      <c r="EF11" s="587"/>
      <c r="EG11" s="587"/>
      <c r="EH11" s="587"/>
      <c r="EI11" s="587"/>
      <c r="EJ11" s="587"/>
      <c r="EK11" s="586" t="s">
        <v>511</v>
      </c>
      <c r="EL11" s="587"/>
      <c r="EM11" s="587"/>
      <c r="EN11" s="587"/>
      <c r="EO11" s="587"/>
      <c r="EP11" s="587"/>
      <c r="EQ11" s="587"/>
      <c r="ER11" s="587"/>
      <c r="ES11" s="587"/>
      <c r="ET11" s="587"/>
      <c r="EU11" s="587"/>
      <c r="EX11" s="112"/>
      <c r="EY11" s="112"/>
      <c r="EZ11" s="112"/>
      <c r="FA11" s="112"/>
      <c r="FB11" s="112"/>
    </row>
    <row r="12" spans="1:160" ht="15.75" thickBot="1" x14ac:dyDescent="0.3">
      <c r="A12" s="263">
        <v>1</v>
      </c>
      <c r="B12" s="264">
        <v>734835</v>
      </c>
      <c r="C12" s="265" t="s">
        <v>35</v>
      </c>
      <c r="D12" s="265" t="s">
        <v>36</v>
      </c>
      <c r="E12" s="266">
        <v>69.5</v>
      </c>
      <c r="F12" s="267">
        <v>149</v>
      </c>
      <c r="G12" s="268">
        <v>149</v>
      </c>
      <c r="H12" s="269">
        <v>149</v>
      </c>
      <c r="I12" s="269">
        <v>0</v>
      </c>
      <c r="J12" s="269">
        <v>198</v>
      </c>
      <c r="K12" s="268">
        <v>0</v>
      </c>
      <c r="L12" s="269">
        <v>0</v>
      </c>
      <c r="M12" s="269">
        <v>0</v>
      </c>
      <c r="N12" s="269">
        <v>0</v>
      </c>
      <c r="O12" s="269">
        <v>99</v>
      </c>
      <c r="P12" s="269">
        <f>SUM(G12:O12)</f>
        <v>595</v>
      </c>
      <c r="Q12" s="270">
        <f>SUM(G12:K12)</f>
        <v>496</v>
      </c>
      <c r="R12" s="270">
        <f>SUM(L12:O12)</f>
        <v>99</v>
      </c>
      <c r="S12" s="271">
        <f>AVERAGE(G12:O12)</f>
        <v>66.111111111111114</v>
      </c>
      <c r="T12" s="272">
        <v>0</v>
      </c>
      <c r="U12" s="264">
        <v>0</v>
      </c>
      <c r="V12" s="264">
        <v>0</v>
      </c>
      <c r="W12" s="264">
        <v>0</v>
      </c>
      <c r="X12" s="264">
        <v>0</v>
      </c>
      <c r="Y12" s="264">
        <v>0</v>
      </c>
      <c r="Z12" s="273">
        <v>0</v>
      </c>
      <c r="AA12" s="273">
        <v>0</v>
      </c>
      <c r="AB12" s="273">
        <v>0</v>
      </c>
      <c r="AC12" s="274">
        <f>SUM(T12:AB12)</f>
        <v>0</v>
      </c>
      <c r="AD12" s="275">
        <f>AVERAGE(T12:AB12)</f>
        <v>0</v>
      </c>
      <c r="AE12" s="263">
        <v>0</v>
      </c>
      <c r="AF12" s="264">
        <v>0</v>
      </c>
      <c r="AG12" s="273">
        <v>0</v>
      </c>
      <c r="AH12" s="273">
        <v>0</v>
      </c>
      <c r="AI12" s="273">
        <v>0</v>
      </c>
      <c r="AJ12" s="273">
        <v>0</v>
      </c>
      <c r="AK12" s="273">
        <v>0</v>
      </c>
      <c r="AL12" s="273">
        <v>0</v>
      </c>
      <c r="AM12" s="273">
        <v>0</v>
      </c>
      <c r="AN12" s="274">
        <f>SUM(AE12:AM12)</f>
        <v>0</v>
      </c>
      <c r="AO12" s="276">
        <f>AVERAGE(AE12:AM12)</f>
        <v>0</v>
      </c>
      <c r="AP12" s="263">
        <v>0</v>
      </c>
      <c r="AQ12" s="264">
        <v>0</v>
      </c>
      <c r="AR12" s="273">
        <v>0</v>
      </c>
      <c r="AS12" s="273">
        <v>0</v>
      </c>
      <c r="AT12" s="273">
        <v>0</v>
      </c>
      <c r="AU12" s="273">
        <v>0</v>
      </c>
      <c r="AV12" s="273">
        <v>0</v>
      </c>
      <c r="AW12" s="273">
        <v>0</v>
      </c>
      <c r="AX12" s="273">
        <v>0</v>
      </c>
      <c r="AY12" s="274">
        <f>SUM(AP12:AX12)</f>
        <v>0</v>
      </c>
      <c r="AZ12" s="276">
        <f>AVERAGE(AP12:AX12)</f>
        <v>0</v>
      </c>
      <c r="BA12" s="263">
        <v>0</v>
      </c>
      <c r="BB12" s="264">
        <v>0</v>
      </c>
      <c r="BC12" s="273">
        <v>0</v>
      </c>
      <c r="BD12" s="273">
        <v>99</v>
      </c>
      <c r="BE12" s="273">
        <v>0</v>
      </c>
      <c r="BF12" s="273">
        <v>0</v>
      </c>
      <c r="BG12" s="273">
        <v>0</v>
      </c>
      <c r="BH12" s="273">
        <v>0</v>
      </c>
      <c r="BI12" s="273">
        <v>0</v>
      </c>
      <c r="BJ12" s="274">
        <f>SUM(BA12:BI12)</f>
        <v>99</v>
      </c>
      <c r="BK12" s="275">
        <f>AVERAGE(BA12:BI12)</f>
        <v>11</v>
      </c>
      <c r="BL12" s="263">
        <v>0</v>
      </c>
      <c r="BM12" s="264">
        <v>0</v>
      </c>
      <c r="BN12" s="273">
        <v>0</v>
      </c>
      <c r="BO12" s="273">
        <v>0</v>
      </c>
      <c r="BP12" s="273">
        <v>0</v>
      </c>
      <c r="BQ12" s="273">
        <v>0</v>
      </c>
      <c r="BR12" s="273">
        <v>0</v>
      </c>
      <c r="BS12" s="273">
        <v>0</v>
      </c>
      <c r="BT12" s="273">
        <v>0</v>
      </c>
      <c r="BU12" s="274">
        <f>SUM(BM12:BT12)</f>
        <v>0</v>
      </c>
      <c r="BV12" s="276">
        <f>AVERAGE(BL12:BT12)</f>
        <v>0</v>
      </c>
      <c r="BW12" s="263">
        <v>0</v>
      </c>
      <c r="BX12" s="277">
        <v>0</v>
      </c>
      <c r="BY12" s="278">
        <v>0</v>
      </c>
      <c r="BZ12" s="278">
        <v>0</v>
      </c>
      <c r="CA12" s="278">
        <v>0</v>
      </c>
      <c r="CB12" s="278">
        <v>0</v>
      </c>
      <c r="CC12" s="278">
        <v>0</v>
      </c>
      <c r="CD12" s="278">
        <v>0</v>
      </c>
      <c r="CE12" s="278">
        <v>99</v>
      </c>
      <c r="CF12" s="274">
        <f>SUM(BW12:CE12)</f>
        <v>99</v>
      </c>
      <c r="CG12" s="276">
        <f>AVERAGE(BW12:CE12)</f>
        <v>11</v>
      </c>
      <c r="CH12" s="263">
        <v>149</v>
      </c>
      <c r="CI12" s="264">
        <v>0</v>
      </c>
      <c r="CJ12" s="273">
        <v>0</v>
      </c>
      <c r="CK12" s="273">
        <v>99</v>
      </c>
      <c r="CL12" s="273">
        <v>0</v>
      </c>
      <c r="CM12" s="273">
        <v>0</v>
      </c>
      <c r="CN12" s="273">
        <v>0</v>
      </c>
      <c r="CO12" s="273">
        <v>0</v>
      </c>
      <c r="CP12" s="273">
        <v>0</v>
      </c>
      <c r="CQ12" s="274">
        <f>SUM(CH12:CP12)</f>
        <v>248</v>
      </c>
      <c r="CR12" s="276">
        <f>AVERAGE(CH12:CP12)</f>
        <v>27.555555555555557</v>
      </c>
      <c r="CS12" s="272">
        <v>0</v>
      </c>
      <c r="CT12" s="264">
        <v>149</v>
      </c>
      <c r="CU12" s="273">
        <v>0</v>
      </c>
      <c r="CV12" s="273">
        <v>0</v>
      </c>
      <c r="CW12" s="273">
        <v>0</v>
      </c>
      <c r="CX12" s="273">
        <v>0</v>
      </c>
      <c r="CY12" s="273">
        <v>0</v>
      </c>
      <c r="CZ12" s="273">
        <v>0</v>
      </c>
      <c r="DA12" s="273">
        <v>0</v>
      </c>
      <c r="DB12" s="274">
        <f>SUM(CS12:DA12)</f>
        <v>149</v>
      </c>
      <c r="DC12" s="275">
        <f>AVERAGE(CS12:DA12)</f>
        <v>16.555555555555557</v>
      </c>
      <c r="DD12" s="263">
        <v>0</v>
      </c>
      <c r="DE12" s="264">
        <v>0</v>
      </c>
      <c r="DF12" s="273">
        <v>0</v>
      </c>
      <c r="DG12" s="273">
        <v>0</v>
      </c>
      <c r="DH12" s="273">
        <v>0</v>
      </c>
      <c r="DI12" s="273">
        <v>0</v>
      </c>
      <c r="DJ12" s="273">
        <v>0</v>
      </c>
      <c r="DK12" s="273">
        <v>0</v>
      </c>
      <c r="DL12" s="273">
        <v>0</v>
      </c>
      <c r="DM12" s="274">
        <f>SUM(DD12:DL12)</f>
        <v>0</v>
      </c>
      <c r="DN12" s="276">
        <f>AVERAGE(DD12:DL12)</f>
        <v>0</v>
      </c>
      <c r="DO12" s="263">
        <v>0</v>
      </c>
      <c r="DP12" s="264">
        <v>0</v>
      </c>
      <c r="DQ12" s="273">
        <v>0</v>
      </c>
      <c r="DR12" s="273">
        <v>0</v>
      </c>
      <c r="DS12" s="273">
        <v>0</v>
      </c>
      <c r="DT12" s="273">
        <v>0</v>
      </c>
      <c r="DU12" s="273">
        <v>0</v>
      </c>
      <c r="DV12" s="273">
        <v>0</v>
      </c>
      <c r="DW12" s="273">
        <v>0</v>
      </c>
      <c r="DX12" s="274">
        <f>SUM(DO12:DW12)</f>
        <v>0</v>
      </c>
      <c r="DY12" s="276">
        <f>AVERAGE(DO12:DW12)</f>
        <v>0</v>
      </c>
      <c r="DZ12" s="263">
        <v>0</v>
      </c>
      <c r="EA12" s="264">
        <v>0</v>
      </c>
      <c r="EB12" s="273">
        <v>0</v>
      </c>
      <c r="EC12" s="273">
        <v>0</v>
      </c>
      <c r="ED12" s="273">
        <v>0</v>
      </c>
      <c r="EE12" s="273">
        <v>0</v>
      </c>
      <c r="EF12" s="273">
        <v>0</v>
      </c>
      <c r="EG12" s="273">
        <v>0</v>
      </c>
      <c r="EH12" s="273">
        <v>0</v>
      </c>
      <c r="EI12" s="274">
        <f>SUM(DZ12:EH12)</f>
        <v>0</v>
      </c>
      <c r="EJ12" s="275">
        <f>AVERAGE(DZ12:EH12)</f>
        <v>0</v>
      </c>
      <c r="EK12" s="263">
        <v>0</v>
      </c>
      <c r="EL12" s="264">
        <v>0</v>
      </c>
      <c r="EM12" s="273">
        <v>0</v>
      </c>
      <c r="EN12" s="273">
        <v>0</v>
      </c>
      <c r="EO12" s="273">
        <v>0</v>
      </c>
      <c r="EP12" s="273">
        <v>0</v>
      </c>
      <c r="EQ12" s="273">
        <v>0</v>
      </c>
      <c r="ER12" s="273">
        <v>0</v>
      </c>
      <c r="ES12" s="273">
        <v>0</v>
      </c>
      <c r="ET12" s="274">
        <f>SUM(EK12:ES12)</f>
        <v>0</v>
      </c>
      <c r="EU12" s="276">
        <f>AVERAGE(EK12:ES12)</f>
        <v>0</v>
      </c>
    </row>
    <row r="13" spans="1:160" ht="16.5" thickTop="1" thickBot="1" x14ac:dyDescent="0.3">
      <c r="A13" s="279">
        <v>2</v>
      </c>
      <c r="B13" s="280">
        <v>734836</v>
      </c>
      <c r="C13" s="281" t="s">
        <v>37</v>
      </c>
      <c r="D13" s="281" t="s">
        <v>38</v>
      </c>
      <c r="E13" s="282">
        <v>69.5</v>
      </c>
      <c r="F13" s="283">
        <v>149</v>
      </c>
      <c r="G13" s="268">
        <v>149</v>
      </c>
      <c r="H13" s="269">
        <v>0</v>
      </c>
      <c r="I13" s="269">
        <v>298</v>
      </c>
      <c r="J13" s="269">
        <v>298</v>
      </c>
      <c r="K13" s="268">
        <v>149</v>
      </c>
      <c r="L13" s="269">
        <v>0</v>
      </c>
      <c r="M13" s="269">
        <v>0</v>
      </c>
      <c r="N13" s="269">
        <v>149</v>
      </c>
      <c r="O13" s="269">
        <v>447</v>
      </c>
      <c r="P13" s="269">
        <f t="shared" ref="P13:P76" si="0">SUM(G13:O13)</f>
        <v>1490</v>
      </c>
      <c r="Q13" s="270">
        <f>SUM(G13:K13)</f>
        <v>894</v>
      </c>
      <c r="R13" s="270">
        <f t="shared" ref="R13:R76" si="1">SUM(L13:O13)</f>
        <v>596</v>
      </c>
      <c r="S13" s="271">
        <f>AVERAGE(G13:O13)</f>
        <v>165.55555555555554</v>
      </c>
      <c r="T13" s="284">
        <v>0</v>
      </c>
      <c r="U13" s="280">
        <v>0</v>
      </c>
      <c r="V13" s="285">
        <v>0</v>
      </c>
      <c r="W13" s="285">
        <v>0</v>
      </c>
      <c r="X13" s="285">
        <v>0</v>
      </c>
      <c r="Y13" s="285">
        <v>0</v>
      </c>
      <c r="Z13" s="286">
        <v>0</v>
      </c>
      <c r="AA13" s="286">
        <v>0</v>
      </c>
      <c r="AB13" s="286">
        <v>0</v>
      </c>
      <c r="AC13" s="274">
        <f>SUM(T13:AB13)</f>
        <v>0</v>
      </c>
      <c r="AD13" s="275">
        <f>AVERAGE(T13:AB13)</f>
        <v>0</v>
      </c>
      <c r="AE13" s="279">
        <v>149</v>
      </c>
      <c r="AF13" s="280">
        <v>0</v>
      </c>
      <c r="AG13" s="286">
        <v>0</v>
      </c>
      <c r="AH13" s="286">
        <v>149</v>
      </c>
      <c r="AI13" s="286">
        <v>0</v>
      </c>
      <c r="AJ13" s="286">
        <v>0</v>
      </c>
      <c r="AK13" s="286">
        <v>0</v>
      </c>
      <c r="AL13" s="286">
        <v>0</v>
      </c>
      <c r="AM13" s="286">
        <v>0</v>
      </c>
      <c r="AN13" s="274">
        <f>SUM(AE13:AM13)</f>
        <v>298</v>
      </c>
      <c r="AO13" s="276">
        <f>AVERAGE(AE13:AM13)</f>
        <v>33.111111111111114</v>
      </c>
      <c r="AP13" s="279">
        <v>0</v>
      </c>
      <c r="AQ13" s="280">
        <v>0</v>
      </c>
      <c r="AR13" s="286">
        <v>0</v>
      </c>
      <c r="AS13" s="286">
        <v>0</v>
      </c>
      <c r="AT13" s="286">
        <v>0</v>
      </c>
      <c r="AU13" s="286">
        <v>0</v>
      </c>
      <c r="AV13" s="286">
        <v>0</v>
      </c>
      <c r="AW13" s="286">
        <v>0</v>
      </c>
      <c r="AX13" s="286">
        <v>0</v>
      </c>
      <c r="AY13" s="274">
        <f>SUM(AP13:AX13)</f>
        <v>0</v>
      </c>
      <c r="AZ13" s="276">
        <f>AVERAGE(AP13:AX13)</f>
        <v>0</v>
      </c>
      <c r="BA13" s="263">
        <v>0</v>
      </c>
      <c r="BB13" s="280">
        <v>0</v>
      </c>
      <c r="BC13" s="286">
        <v>149</v>
      </c>
      <c r="BD13" s="286">
        <v>0</v>
      </c>
      <c r="BE13" s="286">
        <v>0</v>
      </c>
      <c r="BF13" s="286">
        <v>0</v>
      </c>
      <c r="BG13" s="286">
        <v>0</v>
      </c>
      <c r="BH13" s="286">
        <v>149</v>
      </c>
      <c r="BI13" s="286">
        <v>0</v>
      </c>
      <c r="BJ13" s="274">
        <f>SUM(BA13:BI13)</f>
        <v>298</v>
      </c>
      <c r="BK13" s="275">
        <f>AVERAGE(BA13:BI13)</f>
        <v>33.111111111111114</v>
      </c>
      <c r="BL13" s="279">
        <v>0</v>
      </c>
      <c r="BM13" s="280">
        <v>0</v>
      </c>
      <c r="BN13" s="286">
        <v>149</v>
      </c>
      <c r="BO13" s="286">
        <v>0</v>
      </c>
      <c r="BP13" s="286">
        <v>0</v>
      </c>
      <c r="BQ13" s="286">
        <v>0</v>
      </c>
      <c r="BR13" s="286">
        <v>0</v>
      </c>
      <c r="BS13" s="286">
        <v>0</v>
      </c>
      <c r="BT13" s="286">
        <v>0</v>
      </c>
      <c r="BU13" s="274">
        <f>SUM(BM13:BT13)</f>
        <v>149</v>
      </c>
      <c r="BV13" s="276">
        <f>AVERAGE(BL13:BT13)</f>
        <v>16.555555555555557</v>
      </c>
      <c r="BW13" s="287">
        <v>0</v>
      </c>
      <c r="BX13" s="288">
        <v>0</v>
      </c>
      <c r="BY13" s="289">
        <v>0</v>
      </c>
      <c r="BZ13" s="289">
        <v>0</v>
      </c>
      <c r="CA13" s="289">
        <v>149</v>
      </c>
      <c r="CB13" s="289">
        <v>0</v>
      </c>
      <c r="CC13" s="289">
        <v>0</v>
      </c>
      <c r="CD13" s="289">
        <v>0</v>
      </c>
      <c r="CE13" s="289">
        <v>298</v>
      </c>
      <c r="CF13" s="274">
        <f>SUM(BW13:CE13)</f>
        <v>447</v>
      </c>
      <c r="CG13" s="276">
        <f>AVERAGE(BW13:CE13)</f>
        <v>49.666666666666664</v>
      </c>
      <c r="CH13" s="279">
        <v>0</v>
      </c>
      <c r="CI13" s="280">
        <v>0</v>
      </c>
      <c r="CJ13" s="286">
        <v>0</v>
      </c>
      <c r="CK13" s="286">
        <v>0</v>
      </c>
      <c r="CL13" s="286">
        <v>0</v>
      </c>
      <c r="CM13" s="286">
        <v>0</v>
      </c>
      <c r="CN13" s="286">
        <v>0</v>
      </c>
      <c r="CO13" s="286">
        <v>0</v>
      </c>
      <c r="CP13" s="286">
        <v>149</v>
      </c>
      <c r="CQ13" s="274">
        <f>SUM(CH13:CP13)</f>
        <v>149</v>
      </c>
      <c r="CR13" s="276">
        <f>AVERAGE(CH13:CP13)</f>
        <v>16.555555555555557</v>
      </c>
      <c r="CS13" s="284">
        <v>0</v>
      </c>
      <c r="CT13" s="280">
        <v>0</v>
      </c>
      <c r="CU13" s="286">
        <v>0</v>
      </c>
      <c r="CV13" s="286">
        <v>0</v>
      </c>
      <c r="CW13" s="286">
        <v>0</v>
      </c>
      <c r="CX13" s="286">
        <v>0</v>
      </c>
      <c r="CY13" s="286">
        <v>0</v>
      </c>
      <c r="CZ13" s="286">
        <v>0</v>
      </c>
      <c r="DA13" s="286">
        <v>0</v>
      </c>
      <c r="DB13" s="274">
        <f>SUM(CS13:DA13)</f>
        <v>0</v>
      </c>
      <c r="DC13" s="275">
        <f>AVERAGE(CS13:DA13)</f>
        <v>0</v>
      </c>
      <c r="DD13" s="279">
        <v>0</v>
      </c>
      <c r="DE13" s="280">
        <v>0</v>
      </c>
      <c r="DF13" s="286">
        <v>0</v>
      </c>
      <c r="DG13" s="286">
        <v>0</v>
      </c>
      <c r="DH13" s="286">
        <v>0</v>
      </c>
      <c r="DI13" s="286">
        <v>0</v>
      </c>
      <c r="DJ13" s="286">
        <v>0</v>
      </c>
      <c r="DK13" s="286">
        <v>0</v>
      </c>
      <c r="DL13" s="286">
        <v>0</v>
      </c>
      <c r="DM13" s="274">
        <f>SUM(DD13:DL13)</f>
        <v>0</v>
      </c>
      <c r="DN13" s="276">
        <f>AVERAGE(DD13:DL13)</f>
        <v>0</v>
      </c>
      <c r="DO13" s="279">
        <v>0</v>
      </c>
      <c r="DP13" s="280">
        <v>0</v>
      </c>
      <c r="DQ13" s="286">
        <v>0</v>
      </c>
      <c r="DR13" s="286">
        <v>0</v>
      </c>
      <c r="DS13" s="286">
        <v>0</v>
      </c>
      <c r="DT13" s="286">
        <v>0</v>
      </c>
      <c r="DU13" s="286">
        <v>0</v>
      </c>
      <c r="DV13" s="286">
        <v>0</v>
      </c>
      <c r="DW13" s="286">
        <v>0</v>
      </c>
      <c r="DX13" s="274">
        <f>SUM(DO13:DW13)</f>
        <v>0</v>
      </c>
      <c r="DY13" s="276">
        <f>AVERAGE(DO13:DW13)</f>
        <v>0</v>
      </c>
      <c r="DZ13" s="279">
        <v>0</v>
      </c>
      <c r="EA13" s="280">
        <v>0</v>
      </c>
      <c r="EB13" s="286">
        <v>0</v>
      </c>
      <c r="EC13" s="286">
        <v>0</v>
      </c>
      <c r="ED13" s="286">
        <v>0</v>
      </c>
      <c r="EE13" s="286">
        <v>0</v>
      </c>
      <c r="EF13" s="286">
        <v>0</v>
      </c>
      <c r="EG13" s="286">
        <v>0</v>
      </c>
      <c r="EH13" s="286">
        <v>0</v>
      </c>
      <c r="EI13" s="274">
        <f>SUM(DZ13:EH13)</f>
        <v>0</v>
      </c>
      <c r="EJ13" s="275">
        <f>AVERAGE(DZ13:EH13)</f>
        <v>0</v>
      </c>
      <c r="EK13" s="279">
        <v>0</v>
      </c>
      <c r="EL13" s="280">
        <v>0</v>
      </c>
      <c r="EM13" s="286">
        <v>0</v>
      </c>
      <c r="EN13" s="286">
        <v>149</v>
      </c>
      <c r="EO13" s="286">
        <v>0</v>
      </c>
      <c r="EP13" s="286">
        <v>0</v>
      </c>
      <c r="EQ13" s="286">
        <v>0</v>
      </c>
      <c r="ER13" s="286">
        <v>0</v>
      </c>
      <c r="ES13" s="286">
        <v>0</v>
      </c>
      <c r="ET13" s="274">
        <f>SUM(EK13:ES13)</f>
        <v>149</v>
      </c>
      <c r="EU13" s="276">
        <f>AVERAGE(EK13:ES13)</f>
        <v>16.555555555555557</v>
      </c>
    </row>
    <row r="14" spans="1:160" ht="16.5" thickTop="1" thickBot="1" x14ac:dyDescent="0.3">
      <c r="A14" s="279">
        <v>3</v>
      </c>
      <c r="B14" s="280">
        <v>734837</v>
      </c>
      <c r="C14" s="281" t="s">
        <v>39</v>
      </c>
      <c r="D14" s="281" t="s">
        <v>40</v>
      </c>
      <c r="E14" s="282">
        <v>24.5</v>
      </c>
      <c r="F14" s="283">
        <v>49</v>
      </c>
      <c r="G14" s="268">
        <v>811</v>
      </c>
      <c r="H14" s="269">
        <v>588</v>
      </c>
      <c r="I14" s="269">
        <v>1127</v>
      </c>
      <c r="J14" s="269">
        <v>735</v>
      </c>
      <c r="K14" s="268">
        <v>735</v>
      </c>
      <c r="L14" s="269">
        <v>329</v>
      </c>
      <c r="M14" s="269">
        <v>224</v>
      </c>
      <c r="N14" s="269">
        <v>637</v>
      </c>
      <c r="O14" s="269">
        <v>490</v>
      </c>
      <c r="P14" s="269">
        <f t="shared" si="0"/>
        <v>5676</v>
      </c>
      <c r="Q14" s="270">
        <f t="shared" ref="Q14:Q77" si="2">SUM(G14:K14)</f>
        <v>3996</v>
      </c>
      <c r="R14" s="270">
        <f t="shared" si="1"/>
        <v>1680</v>
      </c>
      <c r="S14" s="271">
        <f t="shared" ref="S14:S77" si="3">AVERAGE(G14:O14)</f>
        <v>630.66666666666663</v>
      </c>
      <c r="T14" s="284">
        <v>98</v>
      </c>
      <c r="U14" s="280">
        <v>49</v>
      </c>
      <c r="V14" s="285">
        <v>49</v>
      </c>
      <c r="W14" s="285">
        <v>49</v>
      </c>
      <c r="X14" s="285">
        <v>0</v>
      </c>
      <c r="Y14" s="285">
        <v>0</v>
      </c>
      <c r="Z14" s="286">
        <v>0</v>
      </c>
      <c r="AA14" s="286">
        <v>0</v>
      </c>
      <c r="AB14" s="286">
        <v>0</v>
      </c>
      <c r="AC14" s="274">
        <f t="shared" ref="AC14:AC77" si="4">SUM(T14:AB14)</f>
        <v>245</v>
      </c>
      <c r="AD14" s="275">
        <f t="shared" ref="AD14:AD77" si="5">AVERAGE(T14:AB14)</f>
        <v>27.222222222222221</v>
      </c>
      <c r="AE14" s="279">
        <v>147</v>
      </c>
      <c r="AF14" s="280">
        <v>49</v>
      </c>
      <c r="AG14" s="286">
        <v>147</v>
      </c>
      <c r="AH14" s="286">
        <v>0</v>
      </c>
      <c r="AI14" s="286">
        <v>147</v>
      </c>
      <c r="AJ14" s="286">
        <v>-1</v>
      </c>
      <c r="AK14" s="286">
        <v>-49</v>
      </c>
      <c r="AL14" s="286">
        <v>98</v>
      </c>
      <c r="AM14" s="286">
        <v>0</v>
      </c>
      <c r="AN14" s="274">
        <f t="shared" ref="AN14:AN77" si="6">SUM(AE14:AM14)</f>
        <v>538</v>
      </c>
      <c r="AO14" s="276">
        <f t="shared" ref="AO14:AO77" si="7">AVERAGE(AE14:AM14)</f>
        <v>59.777777777777779</v>
      </c>
      <c r="AP14" s="279">
        <v>49</v>
      </c>
      <c r="AQ14" s="280">
        <v>49</v>
      </c>
      <c r="AR14" s="286">
        <v>147</v>
      </c>
      <c r="AS14" s="286">
        <v>147</v>
      </c>
      <c r="AT14" s="286">
        <v>0</v>
      </c>
      <c r="AU14" s="286">
        <v>2</v>
      </c>
      <c r="AV14" s="286">
        <v>0</v>
      </c>
      <c r="AW14" s="286">
        <v>343</v>
      </c>
      <c r="AX14" s="286">
        <v>49</v>
      </c>
      <c r="AY14" s="274">
        <f t="shared" ref="AY14:AY77" si="8">SUM(AP14:AX14)</f>
        <v>786</v>
      </c>
      <c r="AZ14" s="276">
        <f t="shared" ref="AZ14:AZ77" si="9">AVERAGE(AP14:AX14)</f>
        <v>87.333333333333329</v>
      </c>
      <c r="BA14" s="287">
        <v>0</v>
      </c>
      <c r="BB14" s="280">
        <v>0</v>
      </c>
      <c r="BC14" s="286">
        <v>147</v>
      </c>
      <c r="BD14" s="286">
        <v>49</v>
      </c>
      <c r="BE14" s="286">
        <v>98</v>
      </c>
      <c r="BF14" s="286">
        <v>0</v>
      </c>
      <c r="BG14" s="286">
        <v>0</v>
      </c>
      <c r="BH14" s="286">
        <v>0</v>
      </c>
      <c r="BI14" s="286">
        <v>0</v>
      </c>
      <c r="BJ14" s="274">
        <f t="shared" ref="BJ14:BJ77" si="10">SUM(BA14:BI14)</f>
        <v>294</v>
      </c>
      <c r="BK14" s="275">
        <f t="shared" ref="BK14:BK77" si="11">AVERAGE(BA14:BH14)</f>
        <v>36.75</v>
      </c>
      <c r="BL14" s="279">
        <v>0</v>
      </c>
      <c r="BM14" s="280">
        <v>0</v>
      </c>
      <c r="BN14" s="286">
        <v>0</v>
      </c>
      <c r="BO14" s="286">
        <v>0</v>
      </c>
      <c r="BP14" s="286">
        <v>49</v>
      </c>
      <c r="BQ14" s="286">
        <v>4</v>
      </c>
      <c r="BR14" s="286">
        <v>0</v>
      </c>
      <c r="BS14" s="286">
        <v>0</v>
      </c>
      <c r="BT14" s="286">
        <v>49</v>
      </c>
      <c r="BU14" s="274">
        <f t="shared" ref="BU14:BU77" si="12">SUM(BM14:BT14)</f>
        <v>102</v>
      </c>
      <c r="BV14" s="276">
        <f t="shared" ref="BV14:BV77" si="13">AVERAGE(BL14:BT14)</f>
        <v>11.333333333333334</v>
      </c>
      <c r="BW14" s="287">
        <v>147</v>
      </c>
      <c r="BX14" s="288">
        <v>147</v>
      </c>
      <c r="BY14" s="289">
        <v>343</v>
      </c>
      <c r="BZ14" s="289">
        <v>196</v>
      </c>
      <c r="CA14" s="289">
        <v>147</v>
      </c>
      <c r="CB14" s="289">
        <v>2</v>
      </c>
      <c r="CC14" s="289">
        <v>224</v>
      </c>
      <c r="CD14" s="289">
        <v>0</v>
      </c>
      <c r="CE14" s="289">
        <v>343</v>
      </c>
      <c r="CF14" s="274">
        <f t="shared" ref="CF14:CF77" si="14">SUM(BW14:CE14)</f>
        <v>1549</v>
      </c>
      <c r="CG14" s="276">
        <f t="shared" ref="CG14:CG77" si="15">AVERAGE(BW14:CE14)</f>
        <v>172.11111111111111</v>
      </c>
      <c r="CH14" s="279">
        <v>49</v>
      </c>
      <c r="CI14" s="280">
        <v>49</v>
      </c>
      <c r="CJ14" s="286">
        <v>98</v>
      </c>
      <c r="CK14" s="286">
        <v>0</v>
      </c>
      <c r="CL14" s="286">
        <v>49</v>
      </c>
      <c r="CM14" s="286">
        <v>0</v>
      </c>
      <c r="CN14" s="286">
        <v>49</v>
      </c>
      <c r="CO14" s="286">
        <v>49</v>
      </c>
      <c r="CP14" s="286">
        <v>0</v>
      </c>
      <c r="CQ14" s="274">
        <f t="shared" ref="CQ14:CQ77" si="16">SUM(CH14:CP14)</f>
        <v>343</v>
      </c>
      <c r="CR14" s="276">
        <f t="shared" ref="CR14:CR77" si="17">AVERAGE(CH14:CP14)</f>
        <v>38.111111111111114</v>
      </c>
      <c r="CS14" s="284">
        <v>0</v>
      </c>
      <c r="CT14" s="280">
        <v>0</v>
      </c>
      <c r="CU14" s="286">
        <v>0</v>
      </c>
      <c r="CV14" s="286">
        <v>0</v>
      </c>
      <c r="CW14" s="286">
        <v>0</v>
      </c>
      <c r="CX14" s="286">
        <v>0</v>
      </c>
      <c r="CY14" s="286">
        <v>0</v>
      </c>
      <c r="CZ14" s="286">
        <v>0</v>
      </c>
      <c r="DA14" s="286">
        <v>0</v>
      </c>
      <c r="DB14" s="274">
        <f t="shared" ref="DB14:DB77" si="18">SUM(CS14:DA14)</f>
        <v>0</v>
      </c>
      <c r="DC14" s="275">
        <f t="shared" ref="DC14:DC77" si="19">AVERAGE(CS14:DA14)</f>
        <v>0</v>
      </c>
      <c r="DD14" s="279">
        <v>196</v>
      </c>
      <c r="DE14" s="280">
        <v>98</v>
      </c>
      <c r="DF14" s="286">
        <v>196</v>
      </c>
      <c r="DG14" s="286">
        <v>147</v>
      </c>
      <c r="DH14" s="286">
        <v>147</v>
      </c>
      <c r="DI14" s="286">
        <v>1</v>
      </c>
      <c r="DJ14" s="286">
        <v>0</v>
      </c>
      <c r="DK14" s="286">
        <v>147</v>
      </c>
      <c r="DL14" s="286">
        <v>49</v>
      </c>
      <c r="DM14" s="274">
        <f t="shared" ref="DM14:DM77" si="20">SUM(DD14:DL14)</f>
        <v>981</v>
      </c>
      <c r="DN14" s="276">
        <f t="shared" ref="DN14:DN77" si="21">AVERAGE(DD14:DL14)</f>
        <v>109</v>
      </c>
      <c r="DO14" s="279">
        <v>76</v>
      </c>
      <c r="DP14" s="280">
        <v>49</v>
      </c>
      <c r="DQ14" s="286">
        <v>0</v>
      </c>
      <c r="DR14" s="286">
        <v>49</v>
      </c>
      <c r="DS14" s="286">
        <v>0</v>
      </c>
      <c r="DT14" s="286">
        <v>0</v>
      </c>
      <c r="DU14" s="286">
        <v>0</v>
      </c>
      <c r="DV14" s="286">
        <v>0</v>
      </c>
      <c r="DW14" s="286">
        <v>0</v>
      </c>
      <c r="DX14" s="274">
        <f t="shared" ref="DX14:DX77" si="22">SUM(DO14:DW14)</f>
        <v>174</v>
      </c>
      <c r="DY14" s="276">
        <f t="shared" ref="DY14:DY77" si="23">AVERAGE(DO14:DW14)</f>
        <v>19.333333333333332</v>
      </c>
      <c r="DZ14" s="279">
        <v>49</v>
      </c>
      <c r="EA14" s="280">
        <v>49</v>
      </c>
      <c r="EB14" s="286">
        <v>0</v>
      </c>
      <c r="EC14" s="286">
        <v>49</v>
      </c>
      <c r="ED14" s="286">
        <v>98</v>
      </c>
      <c r="EE14" s="286">
        <v>0</v>
      </c>
      <c r="EF14" s="286">
        <v>0</v>
      </c>
      <c r="EG14" s="286">
        <v>0</v>
      </c>
      <c r="EH14" s="286">
        <v>0</v>
      </c>
      <c r="EI14" s="274">
        <f t="shared" ref="EI14:EI77" si="24">SUM(DZ14:EH14)</f>
        <v>245</v>
      </c>
      <c r="EJ14" s="275">
        <f t="shared" ref="EJ14:EJ77" si="25">AVERAGE(DZ14:EH14)</f>
        <v>27.222222222222221</v>
      </c>
      <c r="EK14" s="279">
        <v>0</v>
      </c>
      <c r="EL14" s="280">
        <v>49</v>
      </c>
      <c r="EM14" s="286">
        <v>0</v>
      </c>
      <c r="EN14" s="286">
        <v>49</v>
      </c>
      <c r="EO14" s="286">
        <v>0</v>
      </c>
      <c r="EP14" s="286">
        <v>0</v>
      </c>
      <c r="EQ14" s="286">
        <v>0</v>
      </c>
      <c r="ER14" s="286">
        <v>0</v>
      </c>
      <c r="ES14" s="286">
        <v>0</v>
      </c>
      <c r="ET14" s="274">
        <f t="shared" ref="ET14:ET77" si="26">SUM(EK14:ES14)</f>
        <v>98</v>
      </c>
      <c r="EU14" s="276">
        <f t="shared" ref="EU14:EU77" si="27">AVERAGE(EK14:ES14)</f>
        <v>10.888888888888889</v>
      </c>
    </row>
    <row r="15" spans="1:160" ht="16.5" thickTop="1" thickBot="1" x14ac:dyDescent="0.3">
      <c r="A15" s="279">
        <v>4</v>
      </c>
      <c r="B15" s="280">
        <v>734838</v>
      </c>
      <c r="C15" s="281" t="s">
        <v>41</v>
      </c>
      <c r="D15" s="281" t="s">
        <v>42</v>
      </c>
      <c r="E15" s="282">
        <v>24.5</v>
      </c>
      <c r="F15" s="283">
        <v>49</v>
      </c>
      <c r="G15" s="268">
        <v>735</v>
      </c>
      <c r="H15" s="269">
        <v>392</v>
      </c>
      <c r="I15" s="269">
        <v>637</v>
      </c>
      <c r="J15" s="269">
        <v>539</v>
      </c>
      <c r="K15" s="268">
        <v>980</v>
      </c>
      <c r="L15" s="269">
        <v>588</v>
      </c>
      <c r="M15" s="269">
        <v>511</v>
      </c>
      <c r="N15" s="269">
        <v>392</v>
      </c>
      <c r="O15" s="269">
        <v>343</v>
      </c>
      <c r="P15" s="269">
        <f t="shared" si="0"/>
        <v>5117</v>
      </c>
      <c r="Q15" s="270">
        <f t="shared" si="2"/>
        <v>3283</v>
      </c>
      <c r="R15" s="270">
        <f t="shared" si="1"/>
        <v>1834</v>
      </c>
      <c r="S15" s="271">
        <f t="shared" si="3"/>
        <v>568.55555555555554</v>
      </c>
      <c r="T15" s="284">
        <v>196</v>
      </c>
      <c r="U15" s="280">
        <v>0</v>
      </c>
      <c r="V15" s="285">
        <v>-49</v>
      </c>
      <c r="W15" s="285">
        <v>0</v>
      </c>
      <c r="X15" s="285">
        <v>147</v>
      </c>
      <c r="Y15" s="285">
        <v>49</v>
      </c>
      <c r="Z15" s="286">
        <v>147</v>
      </c>
      <c r="AA15" s="286">
        <v>0</v>
      </c>
      <c r="AB15" s="286">
        <v>0</v>
      </c>
      <c r="AC15" s="274">
        <f t="shared" si="4"/>
        <v>490</v>
      </c>
      <c r="AD15" s="275">
        <f t="shared" si="5"/>
        <v>54.444444444444443</v>
      </c>
      <c r="AE15" s="279">
        <v>0</v>
      </c>
      <c r="AF15" s="280">
        <v>0</v>
      </c>
      <c r="AG15" s="286">
        <v>196</v>
      </c>
      <c r="AH15" s="286">
        <v>0</v>
      </c>
      <c r="AI15" s="286">
        <v>49</v>
      </c>
      <c r="AJ15" s="286">
        <v>0</v>
      </c>
      <c r="AK15" s="286">
        <v>98</v>
      </c>
      <c r="AL15" s="286">
        <v>49</v>
      </c>
      <c r="AM15" s="286">
        <v>0</v>
      </c>
      <c r="AN15" s="274">
        <f>SUM(AE15:AM15)</f>
        <v>392</v>
      </c>
      <c r="AO15" s="276">
        <f t="shared" si="7"/>
        <v>43.555555555555557</v>
      </c>
      <c r="AP15" s="279">
        <v>0</v>
      </c>
      <c r="AQ15" s="280">
        <v>0</v>
      </c>
      <c r="AR15" s="286">
        <v>49</v>
      </c>
      <c r="AS15" s="286">
        <v>0</v>
      </c>
      <c r="AT15" s="286">
        <v>49</v>
      </c>
      <c r="AU15" s="286">
        <v>0</v>
      </c>
      <c r="AV15" s="286">
        <v>0</v>
      </c>
      <c r="AW15" s="286">
        <v>0</v>
      </c>
      <c r="AX15" s="286">
        <v>0</v>
      </c>
      <c r="AY15" s="274">
        <f t="shared" si="8"/>
        <v>98</v>
      </c>
      <c r="AZ15" s="276">
        <f t="shared" si="9"/>
        <v>10.888888888888889</v>
      </c>
      <c r="BA15" s="287">
        <v>245</v>
      </c>
      <c r="BB15" s="280">
        <v>-49</v>
      </c>
      <c r="BC15" s="286">
        <v>294</v>
      </c>
      <c r="BD15" s="286">
        <v>98</v>
      </c>
      <c r="BE15" s="286">
        <v>49</v>
      </c>
      <c r="BF15" s="286">
        <v>2</v>
      </c>
      <c r="BG15" s="286">
        <v>98</v>
      </c>
      <c r="BH15" s="286">
        <v>49</v>
      </c>
      <c r="BI15" s="286">
        <v>245</v>
      </c>
      <c r="BJ15" s="274">
        <f t="shared" si="10"/>
        <v>1031</v>
      </c>
      <c r="BK15" s="275">
        <f t="shared" si="11"/>
        <v>98.25</v>
      </c>
      <c r="BL15" s="279">
        <v>0</v>
      </c>
      <c r="BM15" s="280">
        <v>0</v>
      </c>
      <c r="BN15" s="286">
        <v>-49</v>
      </c>
      <c r="BO15" s="286">
        <v>98</v>
      </c>
      <c r="BP15" s="286">
        <v>147</v>
      </c>
      <c r="BQ15" s="286">
        <v>3</v>
      </c>
      <c r="BR15" s="286">
        <v>0</v>
      </c>
      <c r="BS15" s="286">
        <v>0</v>
      </c>
      <c r="BT15" s="286">
        <v>0</v>
      </c>
      <c r="BU15" s="274">
        <f t="shared" si="12"/>
        <v>199</v>
      </c>
      <c r="BV15" s="276">
        <f t="shared" si="13"/>
        <v>22.111111111111111</v>
      </c>
      <c r="BW15" s="287">
        <v>98</v>
      </c>
      <c r="BX15" s="288">
        <v>98</v>
      </c>
      <c r="BY15" s="289">
        <v>147</v>
      </c>
      <c r="BZ15" s="289">
        <v>196</v>
      </c>
      <c r="CA15" s="289">
        <v>294</v>
      </c>
      <c r="CB15" s="289">
        <v>1</v>
      </c>
      <c r="CC15" s="289">
        <v>70</v>
      </c>
      <c r="CD15" s="289">
        <v>49</v>
      </c>
      <c r="CE15" s="289">
        <v>49</v>
      </c>
      <c r="CF15" s="274">
        <f t="shared" si="14"/>
        <v>1002</v>
      </c>
      <c r="CG15" s="276">
        <f t="shared" si="15"/>
        <v>111.33333333333333</v>
      </c>
      <c r="CH15" s="279">
        <v>147</v>
      </c>
      <c r="CI15" s="280">
        <v>49</v>
      </c>
      <c r="CJ15" s="286">
        <v>49</v>
      </c>
      <c r="CK15" s="286">
        <v>0</v>
      </c>
      <c r="CL15" s="286">
        <v>0</v>
      </c>
      <c r="CM15" s="286">
        <v>0</v>
      </c>
      <c r="CN15" s="286">
        <v>0</v>
      </c>
      <c r="CO15" s="286">
        <v>49</v>
      </c>
      <c r="CP15" s="286">
        <v>49</v>
      </c>
      <c r="CQ15" s="274">
        <f t="shared" si="16"/>
        <v>343</v>
      </c>
      <c r="CR15" s="276">
        <f t="shared" si="17"/>
        <v>38.111111111111114</v>
      </c>
      <c r="CS15" s="284">
        <v>0</v>
      </c>
      <c r="CT15" s="280">
        <v>0</v>
      </c>
      <c r="CU15" s="286">
        <v>0</v>
      </c>
      <c r="CV15" s="286">
        <v>0</v>
      </c>
      <c r="CW15" s="286">
        <v>0</v>
      </c>
      <c r="CX15" s="286">
        <v>0</v>
      </c>
      <c r="CY15" s="286">
        <v>0</v>
      </c>
      <c r="CZ15" s="286">
        <v>0</v>
      </c>
      <c r="DA15" s="286">
        <v>0</v>
      </c>
      <c r="DB15" s="274">
        <f t="shared" si="18"/>
        <v>0</v>
      </c>
      <c r="DC15" s="275">
        <f t="shared" si="19"/>
        <v>0</v>
      </c>
      <c r="DD15" s="279">
        <v>0</v>
      </c>
      <c r="DE15" s="280">
        <v>245</v>
      </c>
      <c r="DF15" s="286">
        <v>0</v>
      </c>
      <c r="DG15" s="286">
        <v>98</v>
      </c>
      <c r="DH15" s="286">
        <v>196</v>
      </c>
      <c r="DI15" s="286">
        <v>4</v>
      </c>
      <c r="DJ15" s="286">
        <v>98</v>
      </c>
      <c r="DK15" s="286">
        <v>147</v>
      </c>
      <c r="DL15" s="286">
        <v>0</v>
      </c>
      <c r="DM15" s="274">
        <f t="shared" si="20"/>
        <v>788</v>
      </c>
      <c r="DN15" s="276">
        <f t="shared" si="21"/>
        <v>87.555555555555557</v>
      </c>
      <c r="DO15" s="279">
        <v>49</v>
      </c>
      <c r="DP15" s="280">
        <v>0</v>
      </c>
      <c r="DQ15" s="286">
        <v>0</v>
      </c>
      <c r="DR15" s="286">
        <v>0</v>
      </c>
      <c r="DS15" s="286">
        <v>49</v>
      </c>
      <c r="DT15" s="286">
        <v>0</v>
      </c>
      <c r="DU15" s="286">
        <v>0</v>
      </c>
      <c r="DV15" s="286">
        <v>0</v>
      </c>
      <c r="DW15" s="286">
        <v>0</v>
      </c>
      <c r="DX15" s="274">
        <f t="shared" si="22"/>
        <v>98</v>
      </c>
      <c r="DY15" s="276">
        <f>AVERAGE(DO15:DW15)</f>
        <v>10.888888888888889</v>
      </c>
      <c r="DZ15" s="279">
        <v>0</v>
      </c>
      <c r="EA15" s="280">
        <v>49</v>
      </c>
      <c r="EB15" s="286">
        <v>0</v>
      </c>
      <c r="EC15" s="286">
        <v>49</v>
      </c>
      <c r="ED15" s="286">
        <v>0</v>
      </c>
      <c r="EE15" s="286">
        <v>1</v>
      </c>
      <c r="EF15" s="286">
        <v>0</v>
      </c>
      <c r="EG15" s="286">
        <v>0</v>
      </c>
      <c r="EH15" s="286">
        <v>0</v>
      </c>
      <c r="EI15" s="274">
        <f t="shared" si="24"/>
        <v>99</v>
      </c>
      <c r="EJ15" s="275">
        <f t="shared" si="25"/>
        <v>11</v>
      </c>
      <c r="EK15" s="279">
        <v>0</v>
      </c>
      <c r="EL15" s="280">
        <v>0</v>
      </c>
      <c r="EM15" s="286">
        <v>0</v>
      </c>
      <c r="EN15" s="286">
        <v>0</v>
      </c>
      <c r="EO15" s="286">
        <v>0</v>
      </c>
      <c r="EP15" s="286">
        <v>0</v>
      </c>
      <c r="EQ15" s="286">
        <v>0</v>
      </c>
      <c r="ER15" s="286">
        <v>49</v>
      </c>
      <c r="ES15" s="286">
        <v>0</v>
      </c>
      <c r="ET15" s="274">
        <f t="shared" si="26"/>
        <v>49</v>
      </c>
      <c r="EU15" s="276">
        <f t="shared" si="27"/>
        <v>5.4444444444444446</v>
      </c>
    </row>
    <row r="16" spans="1:160" ht="16.5" thickTop="1" thickBot="1" x14ac:dyDescent="0.3">
      <c r="A16" s="279">
        <v>5</v>
      </c>
      <c r="B16" s="280">
        <v>734839</v>
      </c>
      <c r="C16" s="281" t="s">
        <v>43</v>
      </c>
      <c r="D16" s="281" t="s">
        <v>44</v>
      </c>
      <c r="E16" s="282">
        <v>129.5</v>
      </c>
      <c r="F16" s="283">
        <v>269</v>
      </c>
      <c r="G16" s="268">
        <v>0</v>
      </c>
      <c r="H16" s="269">
        <v>0</v>
      </c>
      <c r="I16" s="269">
        <v>0</v>
      </c>
      <c r="J16" s="269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f t="shared" si="0"/>
        <v>0</v>
      </c>
      <c r="Q16" s="270">
        <f t="shared" si="2"/>
        <v>0</v>
      </c>
      <c r="R16" s="270">
        <f t="shared" si="1"/>
        <v>0</v>
      </c>
      <c r="S16" s="271">
        <f t="shared" si="3"/>
        <v>0</v>
      </c>
      <c r="T16" s="284">
        <v>0</v>
      </c>
      <c r="U16" s="280">
        <v>0</v>
      </c>
      <c r="V16" s="285">
        <v>0</v>
      </c>
      <c r="W16" s="285">
        <v>0</v>
      </c>
      <c r="X16" s="285">
        <v>0</v>
      </c>
      <c r="Y16" s="285">
        <v>0</v>
      </c>
      <c r="Z16" s="286">
        <v>0</v>
      </c>
      <c r="AA16" s="286">
        <v>0</v>
      </c>
      <c r="AB16" s="286">
        <v>0</v>
      </c>
      <c r="AC16" s="274">
        <f t="shared" si="4"/>
        <v>0</v>
      </c>
      <c r="AD16" s="275">
        <f t="shared" si="5"/>
        <v>0</v>
      </c>
      <c r="AE16" s="279">
        <v>0</v>
      </c>
      <c r="AF16" s="280">
        <v>0</v>
      </c>
      <c r="AG16" s="286">
        <v>0</v>
      </c>
      <c r="AH16" s="286">
        <v>0</v>
      </c>
      <c r="AI16" s="286">
        <v>0</v>
      </c>
      <c r="AJ16" s="286">
        <v>0</v>
      </c>
      <c r="AK16" s="286">
        <v>0</v>
      </c>
      <c r="AL16" s="286">
        <v>0</v>
      </c>
      <c r="AM16" s="286">
        <v>0</v>
      </c>
      <c r="AN16" s="274">
        <f t="shared" si="6"/>
        <v>0</v>
      </c>
      <c r="AO16" s="276">
        <f t="shared" si="7"/>
        <v>0</v>
      </c>
      <c r="AP16" s="279">
        <v>0</v>
      </c>
      <c r="AQ16" s="280">
        <v>0</v>
      </c>
      <c r="AR16" s="286">
        <v>0</v>
      </c>
      <c r="AS16" s="286">
        <v>0</v>
      </c>
      <c r="AT16" s="286">
        <v>0</v>
      </c>
      <c r="AU16" s="286">
        <v>0</v>
      </c>
      <c r="AV16" s="286">
        <v>0</v>
      </c>
      <c r="AW16" s="286">
        <v>0</v>
      </c>
      <c r="AX16" s="286">
        <v>0</v>
      </c>
      <c r="AY16" s="274">
        <f t="shared" si="8"/>
        <v>0</v>
      </c>
      <c r="AZ16" s="276">
        <f t="shared" si="9"/>
        <v>0</v>
      </c>
      <c r="BA16" s="287">
        <v>0</v>
      </c>
      <c r="BB16" s="280">
        <v>0</v>
      </c>
      <c r="BC16" s="286">
        <v>0</v>
      </c>
      <c r="BD16" s="286">
        <v>0</v>
      </c>
      <c r="BE16" s="286">
        <v>0</v>
      </c>
      <c r="BF16" s="286">
        <v>0</v>
      </c>
      <c r="BG16" s="286">
        <v>0</v>
      </c>
      <c r="BH16" s="286">
        <v>0</v>
      </c>
      <c r="BI16" s="286">
        <v>0</v>
      </c>
      <c r="BJ16" s="274">
        <f t="shared" si="10"/>
        <v>0</v>
      </c>
      <c r="BK16" s="275">
        <f t="shared" si="11"/>
        <v>0</v>
      </c>
      <c r="BL16" s="279">
        <v>0</v>
      </c>
      <c r="BM16" s="280">
        <v>0</v>
      </c>
      <c r="BN16" s="286">
        <v>0</v>
      </c>
      <c r="BO16" s="286">
        <v>0</v>
      </c>
      <c r="BP16" s="286">
        <v>0</v>
      </c>
      <c r="BQ16" s="286">
        <v>0</v>
      </c>
      <c r="BR16" s="286">
        <v>0</v>
      </c>
      <c r="BS16" s="286">
        <v>0</v>
      </c>
      <c r="BT16" s="286">
        <v>0</v>
      </c>
      <c r="BU16" s="274">
        <f>SUM(BM16:BT16)</f>
        <v>0</v>
      </c>
      <c r="BV16" s="276">
        <f>AVERAGE(BL16:BT16)</f>
        <v>0</v>
      </c>
      <c r="BW16" s="287">
        <v>0</v>
      </c>
      <c r="BX16" s="288">
        <v>0</v>
      </c>
      <c r="BY16" s="289">
        <v>0</v>
      </c>
      <c r="BZ16" s="289">
        <v>0</v>
      </c>
      <c r="CA16" s="289">
        <v>0</v>
      </c>
      <c r="CB16" s="289">
        <v>0</v>
      </c>
      <c r="CC16" s="289">
        <v>0</v>
      </c>
      <c r="CD16" s="289">
        <v>0</v>
      </c>
      <c r="CE16" s="289">
        <v>0</v>
      </c>
      <c r="CF16" s="274">
        <f>SUM(BW16:CE16)</f>
        <v>0</v>
      </c>
      <c r="CG16" s="276">
        <f t="shared" si="15"/>
        <v>0</v>
      </c>
      <c r="CH16" s="279">
        <v>0</v>
      </c>
      <c r="CI16" s="280">
        <v>0</v>
      </c>
      <c r="CJ16" s="286">
        <v>0</v>
      </c>
      <c r="CK16" s="286">
        <v>0</v>
      </c>
      <c r="CL16" s="286">
        <v>0</v>
      </c>
      <c r="CM16" s="286">
        <v>0</v>
      </c>
      <c r="CN16" s="286">
        <v>0</v>
      </c>
      <c r="CO16" s="286">
        <v>0</v>
      </c>
      <c r="CP16" s="286">
        <v>0</v>
      </c>
      <c r="CQ16" s="274">
        <f t="shared" si="16"/>
        <v>0</v>
      </c>
      <c r="CR16" s="276">
        <f t="shared" si="17"/>
        <v>0</v>
      </c>
      <c r="CS16" s="284">
        <v>0</v>
      </c>
      <c r="CT16" s="280">
        <v>0</v>
      </c>
      <c r="CU16" s="286">
        <v>0</v>
      </c>
      <c r="CV16" s="286">
        <v>0</v>
      </c>
      <c r="CW16" s="286">
        <v>0</v>
      </c>
      <c r="CX16" s="286">
        <v>0</v>
      </c>
      <c r="CY16" s="286">
        <v>0</v>
      </c>
      <c r="CZ16" s="286">
        <v>0</v>
      </c>
      <c r="DA16" s="286">
        <v>0</v>
      </c>
      <c r="DB16" s="274">
        <f>SUM(CS16:DA16)</f>
        <v>0</v>
      </c>
      <c r="DC16" s="275">
        <f t="shared" si="19"/>
        <v>0</v>
      </c>
      <c r="DD16" s="279">
        <v>0</v>
      </c>
      <c r="DE16" s="280">
        <v>0</v>
      </c>
      <c r="DF16" s="286">
        <v>0</v>
      </c>
      <c r="DG16" s="286">
        <v>0</v>
      </c>
      <c r="DH16" s="286">
        <v>0</v>
      </c>
      <c r="DI16" s="286">
        <v>0</v>
      </c>
      <c r="DJ16" s="286">
        <v>0</v>
      </c>
      <c r="DK16" s="286">
        <v>0</v>
      </c>
      <c r="DL16" s="286">
        <v>0</v>
      </c>
      <c r="DM16" s="274">
        <f t="shared" si="20"/>
        <v>0</v>
      </c>
      <c r="DN16" s="276">
        <f t="shared" si="21"/>
        <v>0</v>
      </c>
      <c r="DO16" s="279">
        <v>0</v>
      </c>
      <c r="DP16" s="280">
        <v>0</v>
      </c>
      <c r="DQ16" s="286">
        <v>0</v>
      </c>
      <c r="DR16" s="286">
        <v>0</v>
      </c>
      <c r="DS16" s="286">
        <v>0</v>
      </c>
      <c r="DT16" s="286">
        <v>0</v>
      </c>
      <c r="DU16" s="286">
        <v>0</v>
      </c>
      <c r="DV16" s="286">
        <v>0</v>
      </c>
      <c r="DW16" s="286">
        <v>0</v>
      </c>
      <c r="DX16" s="274">
        <f t="shared" si="22"/>
        <v>0</v>
      </c>
      <c r="DY16" s="276">
        <f t="shared" si="23"/>
        <v>0</v>
      </c>
      <c r="DZ16" s="279">
        <v>0</v>
      </c>
      <c r="EA16" s="280">
        <v>0</v>
      </c>
      <c r="EB16" s="286">
        <v>0</v>
      </c>
      <c r="EC16" s="286">
        <v>0</v>
      </c>
      <c r="ED16" s="286">
        <v>0</v>
      </c>
      <c r="EE16" s="286">
        <v>0</v>
      </c>
      <c r="EF16" s="286">
        <v>0</v>
      </c>
      <c r="EG16" s="286">
        <v>0</v>
      </c>
      <c r="EH16" s="286">
        <v>0</v>
      </c>
      <c r="EI16" s="274">
        <f>SUM(DZ16:EH16)</f>
        <v>0</v>
      </c>
      <c r="EJ16" s="275">
        <f t="shared" si="25"/>
        <v>0</v>
      </c>
      <c r="EK16" s="279">
        <v>0</v>
      </c>
      <c r="EL16" s="280">
        <v>0</v>
      </c>
      <c r="EM16" s="286">
        <v>0</v>
      </c>
      <c r="EN16" s="286">
        <v>0</v>
      </c>
      <c r="EO16" s="286">
        <v>0</v>
      </c>
      <c r="EP16" s="286">
        <v>0</v>
      </c>
      <c r="EQ16" s="286">
        <v>0</v>
      </c>
      <c r="ER16" s="286">
        <v>0</v>
      </c>
      <c r="ES16" s="286">
        <v>0</v>
      </c>
      <c r="ET16" s="274">
        <f t="shared" si="26"/>
        <v>0</v>
      </c>
      <c r="EU16" s="276">
        <f t="shared" si="27"/>
        <v>0</v>
      </c>
    </row>
    <row r="17" spans="1:151" ht="16.5" thickTop="1" thickBot="1" x14ac:dyDescent="0.3">
      <c r="A17" s="279">
        <v>6</v>
      </c>
      <c r="B17" s="280">
        <v>734840</v>
      </c>
      <c r="C17" s="281" t="s">
        <v>45</v>
      </c>
      <c r="D17" s="281" t="s">
        <v>46</v>
      </c>
      <c r="E17" s="282">
        <v>129.5</v>
      </c>
      <c r="F17" s="283">
        <v>269</v>
      </c>
      <c r="G17" s="268">
        <v>0</v>
      </c>
      <c r="H17" s="269">
        <v>0</v>
      </c>
      <c r="I17" s="269">
        <v>0</v>
      </c>
      <c r="J17" s="269">
        <v>0</v>
      </c>
      <c r="K17" s="268">
        <v>0</v>
      </c>
      <c r="L17" s="269">
        <v>0</v>
      </c>
      <c r="M17" s="269">
        <v>0</v>
      </c>
      <c r="N17" s="269">
        <v>0</v>
      </c>
      <c r="O17" s="269">
        <v>0</v>
      </c>
      <c r="P17" s="269">
        <f t="shared" si="0"/>
        <v>0</v>
      </c>
      <c r="Q17" s="270">
        <f t="shared" si="2"/>
        <v>0</v>
      </c>
      <c r="R17" s="270">
        <f t="shared" si="1"/>
        <v>0</v>
      </c>
      <c r="S17" s="271">
        <f t="shared" si="3"/>
        <v>0</v>
      </c>
      <c r="T17" s="284">
        <v>0</v>
      </c>
      <c r="U17" s="280">
        <v>0</v>
      </c>
      <c r="V17" s="285">
        <v>0</v>
      </c>
      <c r="W17" s="285">
        <v>0</v>
      </c>
      <c r="X17" s="285">
        <v>0</v>
      </c>
      <c r="Y17" s="285">
        <v>0</v>
      </c>
      <c r="Z17" s="286">
        <v>0</v>
      </c>
      <c r="AA17" s="286">
        <v>0</v>
      </c>
      <c r="AB17" s="286">
        <v>0</v>
      </c>
      <c r="AC17" s="274">
        <f t="shared" si="4"/>
        <v>0</v>
      </c>
      <c r="AD17" s="275">
        <f t="shared" si="5"/>
        <v>0</v>
      </c>
      <c r="AE17" s="279">
        <v>0</v>
      </c>
      <c r="AF17" s="280">
        <v>0</v>
      </c>
      <c r="AG17" s="286">
        <v>0</v>
      </c>
      <c r="AH17" s="286">
        <v>0</v>
      </c>
      <c r="AI17" s="286">
        <v>0</v>
      </c>
      <c r="AJ17" s="286">
        <v>0</v>
      </c>
      <c r="AK17" s="286">
        <v>0</v>
      </c>
      <c r="AL17" s="286">
        <v>0</v>
      </c>
      <c r="AM17" s="286">
        <v>0</v>
      </c>
      <c r="AN17" s="274">
        <f t="shared" si="6"/>
        <v>0</v>
      </c>
      <c r="AO17" s="276">
        <f t="shared" si="7"/>
        <v>0</v>
      </c>
      <c r="AP17" s="279">
        <v>0</v>
      </c>
      <c r="AQ17" s="280">
        <v>0</v>
      </c>
      <c r="AR17" s="286">
        <v>0</v>
      </c>
      <c r="AS17" s="286">
        <v>0</v>
      </c>
      <c r="AT17" s="286">
        <v>0</v>
      </c>
      <c r="AU17" s="286">
        <v>0</v>
      </c>
      <c r="AV17" s="286">
        <v>0</v>
      </c>
      <c r="AW17" s="286">
        <v>0</v>
      </c>
      <c r="AX17" s="286">
        <v>0</v>
      </c>
      <c r="AY17" s="274">
        <f t="shared" si="8"/>
        <v>0</v>
      </c>
      <c r="AZ17" s="276">
        <f t="shared" si="9"/>
        <v>0</v>
      </c>
      <c r="BA17" s="287">
        <v>0</v>
      </c>
      <c r="BB17" s="280">
        <v>0</v>
      </c>
      <c r="BC17" s="286">
        <v>0</v>
      </c>
      <c r="BD17" s="286">
        <v>0</v>
      </c>
      <c r="BE17" s="286">
        <v>0</v>
      </c>
      <c r="BF17" s="286">
        <v>0</v>
      </c>
      <c r="BG17" s="286">
        <v>0</v>
      </c>
      <c r="BH17" s="286">
        <v>0</v>
      </c>
      <c r="BI17" s="286">
        <v>0</v>
      </c>
      <c r="BJ17" s="274">
        <f t="shared" si="10"/>
        <v>0</v>
      </c>
      <c r="BK17" s="275">
        <f t="shared" si="11"/>
        <v>0</v>
      </c>
      <c r="BL17" s="279">
        <v>0</v>
      </c>
      <c r="BM17" s="280">
        <v>0</v>
      </c>
      <c r="BN17" s="286">
        <v>0</v>
      </c>
      <c r="BO17" s="286">
        <v>0</v>
      </c>
      <c r="BP17" s="286">
        <v>0</v>
      </c>
      <c r="BQ17" s="286">
        <v>0</v>
      </c>
      <c r="BR17" s="286">
        <v>0</v>
      </c>
      <c r="BS17" s="286">
        <v>0</v>
      </c>
      <c r="BT17" s="286">
        <v>0</v>
      </c>
      <c r="BU17" s="274">
        <f t="shared" si="12"/>
        <v>0</v>
      </c>
      <c r="BV17" s="276">
        <f t="shared" si="13"/>
        <v>0</v>
      </c>
      <c r="BW17" s="287">
        <v>0</v>
      </c>
      <c r="BX17" s="288">
        <v>0</v>
      </c>
      <c r="BY17" s="289">
        <v>0</v>
      </c>
      <c r="BZ17" s="289">
        <v>0</v>
      </c>
      <c r="CA17" s="289">
        <v>0</v>
      </c>
      <c r="CB17" s="289">
        <v>0</v>
      </c>
      <c r="CC17" s="289">
        <v>0</v>
      </c>
      <c r="CD17" s="289">
        <v>0</v>
      </c>
      <c r="CE17" s="289">
        <v>0</v>
      </c>
      <c r="CF17" s="274">
        <f t="shared" si="14"/>
        <v>0</v>
      </c>
      <c r="CG17" s="276">
        <f t="shared" si="15"/>
        <v>0</v>
      </c>
      <c r="CH17" s="279">
        <v>0</v>
      </c>
      <c r="CI17" s="280">
        <v>0</v>
      </c>
      <c r="CJ17" s="286">
        <v>0</v>
      </c>
      <c r="CK17" s="286">
        <v>0</v>
      </c>
      <c r="CL17" s="286">
        <v>0</v>
      </c>
      <c r="CM17" s="286">
        <v>0</v>
      </c>
      <c r="CN17" s="286">
        <v>0</v>
      </c>
      <c r="CO17" s="286">
        <v>0</v>
      </c>
      <c r="CP17" s="286">
        <v>0</v>
      </c>
      <c r="CQ17" s="274">
        <f t="shared" si="16"/>
        <v>0</v>
      </c>
      <c r="CR17" s="276">
        <f t="shared" si="17"/>
        <v>0</v>
      </c>
      <c r="CS17" s="284">
        <v>0</v>
      </c>
      <c r="CT17" s="280">
        <v>0</v>
      </c>
      <c r="CU17" s="286">
        <v>0</v>
      </c>
      <c r="CV17" s="286">
        <v>0</v>
      </c>
      <c r="CW17" s="286">
        <v>0</v>
      </c>
      <c r="CX17" s="286">
        <v>0</v>
      </c>
      <c r="CY17" s="286">
        <v>0</v>
      </c>
      <c r="CZ17" s="286">
        <v>0</v>
      </c>
      <c r="DA17" s="286">
        <v>0</v>
      </c>
      <c r="DB17" s="274">
        <f t="shared" si="18"/>
        <v>0</v>
      </c>
      <c r="DC17" s="275">
        <f t="shared" si="19"/>
        <v>0</v>
      </c>
      <c r="DD17" s="279">
        <v>0</v>
      </c>
      <c r="DE17" s="280">
        <v>0</v>
      </c>
      <c r="DF17" s="286">
        <v>0</v>
      </c>
      <c r="DG17" s="286">
        <v>0</v>
      </c>
      <c r="DH17" s="286">
        <v>0</v>
      </c>
      <c r="DI17" s="286">
        <v>0</v>
      </c>
      <c r="DJ17" s="286">
        <v>0</v>
      </c>
      <c r="DK17" s="286">
        <v>0</v>
      </c>
      <c r="DL17" s="286">
        <v>0</v>
      </c>
      <c r="DM17" s="274">
        <f t="shared" si="20"/>
        <v>0</v>
      </c>
      <c r="DN17" s="276">
        <f t="shared" si="21"/>
        <v>0</v>
      </c>
      <c r="DO17" s="279">
        <v>0</v>
      </c>
      <c r="DP17" s="280">
        <v>0</v>
      </c>
      <c r="DQ17" s="286">
        <v>0</v>
      </c>
      <c r="DR17" s="286">
        <v>0</v>
      </c>
      <c r="DS17" s="286">
        <v>0</v>
      </c>
      <c r="DT17" s="286">
        <v>0</v>
      </c>
      <c r="DU17" s="286">
        <v>0</v>
      </c>
      <c r="DV17" s="286">
        <v>0</v>
      </c>
      <c r="DW17" s="286">
        <v>0</v>
      </c>
      <c r="DX17" s="274">
        <f t="shared" si="22"/>
        <v>0</v>
      </c>
      <c r="DY17" s="276">
        <f t="shared" si="23"/>
        <v>0</v>
      </c>
      <c r="DZ17" s="279">
        <v>0</v>
      </c>
      <c r="EA17" s="280">
        <v>0</v>
      </c>
      <c r="EB17" s="286">
        <v>0</v>
      </c>
      <c r="EC17" s="286">
        <v>0</v>
      </c>
      <c r="ED17" s="286">
        <v>0</v>
      </c>
      <c r="EE17" s="286">
        <v>0</v>
      </c>
      <c r="EF17" s="286">
        <v>0</v>
      </c>
      <c r="EG17" s="286">
        <v>0</v>
      </c>
      <c r="EH17" s="286">
        <v>0</v>
      </c>
      <c r="EI17" s="274">
        <f t="shared" si="24"/>
        <v>0</v>
      </c>
      <c r="EJ17" s="275">
        <f t="shared" si="25"/>
        <v>0</v>
      </c>
      <c r="EK17" s="279">
        <v>0</v>
      </c>
      <c r="EL17" s="280">
        <v>0</v>
      </c>
      <c r="EM17" s="286">
        <v>0</v>
      </c>
      <c r="EN17" s="286">
        <v>0</v>
      </c>
      <c r="EO17" s="286">
        <v>0</v>
      </c>
      <c r="EP17" s="286">
        <v>0</v>
      </c>
      <c r="EQ17" s="286">
        <v>0</v>
      </c>
      <c r="ER17" s="286">
        <v>0</v>
      </c>
      <c r="ES17" s="286">
        <v>0</v>
      </c>
      <c r="ET17" s="274">
        <f t="shared" si="26"/>
        <v>0</v>
      </c>
      <c r="EU17" s="276">
        <f t="shared" si="27"/>
        <v>0</v>
      </c>
    </row>
    <row r="18" spans="1:151" ht="16.5" thickTop="1" thickBot="1" x14ac:dyDescent="0.3">
      <c r="A18" s="279">
        <v>7</v>
      </c>
      <c r="B18" s="280">
        <v>734841</v>
      </c>
      <c r="C18" s="281" t="s">
        <v>47</v>
      </c>
      <c r="D18" s="281" t="s">
        <v>48</v>
      </c>
      <c r="E18" s="282">
        <v>29.5</v>
      </c>
      <c r="F18" s="283">
        <v>59</v>
      </c>
      <c r="G18" s="268">
        <v>0</v>
      </c>
      <c r="H18" s="269">
        <v>0</v>
      </c>
      <c r="I18" s="269">
        <v>0</v>
      </c>
      <c r="J18" s="269">
        <v>0</v>
      </c>
      <c r="K18" s="268">
        <v>0</v>
      </c>
      <c r="L18" s="269">
        <v>0</v>
      </c>
      <c r="M18" s="269">
        <v>0</v>
      </c>
      <c r="N18" s="269">
        <v>0</v>
      </c>
      <c r="O18" s="269">
        <v>0</v>
      </c>
      <c r="P18" s="269">
        <f t="shared" si="0"/>
        <v>0</v>
      </c>
      <c r="Q18" s="270">
        <f t="shared" si="2"/>
        <v>0</v>
      </c>
      <c r="R18" s="270">
        <f t="shared" si="1"/>
        <v>0</v>
      </c>
      <c r="S18" s="271">
        <f t="shared" si="3"/>
        <v>0</v>
      </c>
      <c r="T18" s="284">
        <v>0</v>
      </c>
      <c r="U18" s="280">
        <v>0</v>
      </c>
      <c r="V18" s="285">
        <v>0</v>
      </c>
      <c r="W18" s="285">
        <v>0</v>
      </c>
      <c r="X18" s="285">
        <v>0</v>
      </c>
      <c r="Y18" s="285">
        <v>0</v>
      </c>
      <c r="Z18" s="286">
        <v>0</v>
      </c>
      <c r="AA18" s="286">
        <v>0</v>
      </c>
      <c r="AB18" s="286">
        <v>0</v>
      </c>
      <c r="AC18" s="274">
        <f t="shared" si="4"/>
        <v>0</v>
      </c>
      <c r="AD18" s="275">
        <f t="shared" si="5"/>
        <v>0</v>
      </c>
      <c r="AE18" s="279">
        <v>0</v>
      </c>
      <c r="AF18" s="280">
        <v>0</v>
      </c>
      <c r="AG18" s="286">
        <v>0</v>
      </c>
      <c r="AH18" s="286">
        <v>0</v>
      </c>
      <c r="AI18" s="286">
        <v>0</v>
      </c>
      <c r="AJ18" s="286">
        <v>0</v>
      </c>
      <c r="AK18" s="286">
        <v>0</v>
      </c>
      <c r="AL18" s="286">
        <v>0</v>
      </c>
      <c r="AM18" s="286">
        <v>0</v>
      </c>
      <c r="AN18" s="274">
        <f t="shared" si="6"/>
        <v>0</v>
      </c>
      <c r="AO18" s="276">
        <f t="shared" si="7"/>
        <v>0</v>
      </c>
      <c r="AP18" s="279">
        <v>0</v>
      </c>
      <c r="AQ18" s="280">
        <v>0</v>
      </c>
      <c r="AR18" s="286">
        <v>0</v>
      </c>
      <c r="AS18" s="286">
        <v>0</v>
      </c>
      <c r="AT18" s="286">
        <v>0</v>
      </c>
      <c r="AU18" s="286">
        <v>0</v>
      </c>
      <c r="AV18" s="286">
        <v>0</v>
      </c>
      <c r="AW18" s="286">
        <v>0</v>
      </c>
      <c r="AX18" s="286">
        <v>0</v>
      </c>
      <c r="AY18" s="274">
        <f t="shared" si="8"/>
        <v>0</v>
      </c>
      <c r="AZ18" s="276">
        <f t="shared" si="9"/>
        <v>0</v>
      </c>
      <c r="BA18" s="287">
        <v>0</v>
      </c>
      <c r="BB18" s="280">
        <v>0</v>
      </c>
      <c r="BC18" s="286">
        <v>0</v>
      </c>
      <c r="BD18" s="286">
        <v>0</v>
      </c>
      <c r="BE18" s="286">
        <v>0</v>
      </c>
      <c r="BF18" s="286">
        <v>0</v>
      </c>
      <c r="BG18" s="286">
        <v>0</v>
      </c>
      <c r="BH18" s="286">
        <v>0</v>
      </c>
      <c r="BI18" s="286">
        <v>0</v>
      </c>
      <c r="BJ18" s="274">
        <f t="shared" si="10"/>
        <v>0</v>
      </c>
      <c r="BK18" s="275">
        <f t="shared" si="11"/>
        <v>0</v>
      </c>
      <c r="BL18" s="279">
        <v>0</v>
      </c>
      <c r="BM18" s="280">
        <v>0</v>
      </c>
      <c r="BN18" s="286">
        <v>0</v>
      </c>
      <c r="BO18" s="286">
        <v>0</v>
      </c>
      <c r="BP18" s="286">
        <v>0</v>
      </c>
      <c r="BQ18" s="286">
        <v>0</v>
      </c>
      <c r="BR18" s="286">
        <v>0</v>
      </c>
      <c r="BS18" s="286">
        <v>0</v>
      </c>
      <c r="BT18" s="286">
        <v>0</v>
      </c>
      <c r="BU18" s="274">
        <f t="shared" si="12"/>
        <v>0</v>
      </c>
      <c r="BV18" s="276">
        <f t="shared" si="13"/>
        <v>0</v>
      </c>
      <c r="BW18" s="287">
        <v>0</v>
      </c>
      <c r="BX18" s="288">
        <v>0</v>
      </c>
      <c r="BY18" s="289">
        <v>0</v>
      </c>
      <c r="BZ18" s="289">
        <v>0</v>
      </c>
      <c r="CA18" s="289">
        <v>0</v>
      </c>
      <c r="CB18" s="289">
        <v>0</v>
      </c>
      <c r="CC18" s="289">
        <v>0</v>
      </c>
      <c r="CD18" s="289">
        <v>0</v>
      </c>
      <c r="CE18" s="289">
        <v>0</v>
      </c>
      <c r="CF18" s="274">
        <f t="shared" si="14"/>
        <v>0</v>
      </c>
      <c r="CG18" s="276">
        <f t="shared" si="15"/>
        <v>0</v>
      </c>
      <c r="CH18" s="279">
        <v>0</v>
      </c>
      <c r="CI18" s="280">
        <v>0</v>
      </c>
      <c r="CJ18" s="286">
        <v>0</v>
      </c>
      <c r="CK18" s="286">
        <v>0</v>
      </c>
      <c r="CL18" s="286">
        <v>0</v>
      </c>
      <c r="CM18" s="286">
        <v>0</v>
      </c>
      <c r="CN18" s="286">
        <v>0</v>
      </c>
      <c r="CO18" s="286">
        <v>0</v>
      </c>
      <c r="CP18" s="286">
        <v>0</v>
      </c>
      <c r="CQ18" s="274">
        <f t="shared" si="16"/>
        <v>0</v>
      </c>
      <c r="CR18" s="276">
        <f t="shared" si="17"/>
        <v>0</v>
      </c>
      <c r="CS18" s="284">
        <v>0</v>
      </c>
      <c r="CT18" s="280">
        <v>0</v>
      </c>
      <c r="CU18" s="286">
        <v>0</v>
      </c>
      <c r="CV18" s="286">
        <v>0</v>
      </c>
      <c r="CW18" s="286">
        <v>0</v>
      </c>
      <c r="CX18" s="286">
        <v>0</v>
      </c>
      <c r="CY18" s="286">
        <v>0</v>
      </c>
      <c r="CZ18" s="286">
        <v>0</v>
      </c>
      <c r="DA18" s="286">
        <v>0</v>
      </c>
      <c r="DB18" s="274">
        <f t="shared" si="18"/>
        <v>0</v>
      </c>
      <c r="DC18" s="275">
        <f>AVERAGE(CS18:DA18)</f>
        <v>0</v>
      </c>
      <c r="DD18" s="279">
        <v>0</v>
      </c>
      <c r="DE18" s="280">
        <v>0</v>
      </c>
      <c r="DF18" s="286">
        <v>0</v>
      </c>
      <c r="DG18" s="286">
        <v>0</v>
      </c>
      <c r="DH18" s="286">
        <v>0</v>
      </c>
      <c r="DI18" s="286">
        <v>0</v>
      </c>
      <c r="DJ18" s="286">
        <v>0</v>
      </c>
      <c r="DK18" s="286">
        <v>0</v>
      </c>
      <c r="DL18" s="286">
        <v>0</v>
      </c>
      <c r="DM18" s="274">
        <f t="shared" si="20"/>
        <v>0</v>
      </c>
      <c r="DN18" s="276">
        <f t="shared" si="21"/>
        <v>0</v>
      </c>
      <c r="DO18" s="279">
        <v>0</v>
      </c>
      <c r="DP18" s="280">
        <v>0</v>
      </c>
      <c r="DQ18" s="286">
        <v>0</v>
      </c>
      <c r="DR18" s="286">
        <v>0</v>
      </c>
      <c r="DS18" s="286">
        <v>0</v>
      </c>
      <c r="DT18" s="286">
        <v>0</v>
      </c>
      <c r="DU18" s="286">
        <v>0</v>
      </c>
      <c r="DV18" s="286">
        <v>0</v>
      </c>
      <c r="DW18" s="286">
        <v>0</v>
      </c>
      <c r="DX18" s="274">
        <f t="shared" si="22"/>
        <v>0</v>
      </c>
      <c r="DY18" s="276">
        <f t="shared" si="23"/>
        <v>0</v>
      </c>
      <c r="DZ18" s="279">
        <v>0</v>
      </c>
      <c r="EA18" s="280">
        <v>0</v>
      </c>
      <c r="EB18" s="286">
        <v>0</v>
      </c>
      <c r="EC18" s="286">
        <v>0</v>
      </c>
      <c r="ED18" s="286">
        <v>0</v>
      </c>
      <c r="EE18" s="286">
        <v>0</v>
      </c>
      <c r="EF18" s="286">
        <v>0</v>
      </c>
      <c r="EG18" s="286">
        <v>0</v>
      </c>
      <c r="EH18" s="286">
        <v>0</v>
      </c>
      <c r="EI18" s="274">
        <f t="shared" si="24"/>
        <v>0</v>
      </c>
      <c r="EJ18" s="275">
        <f t="shared" si="25"/>
        <v>0</v>
      </c>
      <c r="EK18" s="279">
        <v>0</v>
      </c>
      <c r="EL18" s="280">
        <v>0</v>
      </c>
      <c r="EM18" s="286">
        <v>0</v>
      </c>
      <c r="EN18" s="286">
        <v>0</v>
      </c>
      <c r="EO18" s="286">
        <v>0</v>
      </c>
      <c r="EP18" s="286">
        <v>0</v>
      </c>
      <c r="EQ18" s="286">
        <v>0</v>
      </c>
      <c r="ER18" s="286">
        <v>0</v>
      </c>
      <c r="ES18" s="286">
        <v>0</v>
      </c>
      <c r="ET18" s="274">
        <f t="shared" si="26"/>
        <v>0</v>
      </c>
      <c r="EU18" s="276">
        <f t="shared" si="27"/>
        <v>0</v>
      </c>
    </row>
    <row r="19" spans="1:151" ht="16.5" thickTop="1" thickBot="1" x14ac:dyDescent="0.3">
      <c r="A19" s="279">
        <v>8</v>
      </c>
      <c r="B19" s="280">
        <v>734843</v>
      </c>
      <c r="C19" s="281" t="s">
        <v>49</v>
      </c>
      <c r="D19" s="281" t="s">
        <v>50</v>
      </c>
      <c r="E19" s="282">
        <v>29.5</v>
      </c>
      <c r="F19" s="283">
        <v>59</v>
      </c>
      <c r="G19" s="268">
        <v>0</v>
      </c>
      <c r="H19" s="269">
        <v>0</v>
      </c>
      <c r="I19" s="269">
        <v>0</v>
      </c>
      <c r="J19" s="269">
        <v>0</v>
      </c>
      <c r="K19" s="268">
        <v>0</v>
      </c>
      <c r="L19" s="269">
        <v>0</v>
      </c>
      <c r="M19" s="269">
        <v>0</v>
      </c>
      <c r="N19" s="269">
        <v>0</v>
      </c>
      <c r="O19" s="269">
        <v>0</v>
      </c>
      <c r="P19" s="269">
        <f t="shared" si="0"/>
        <v>0</v>
      </c>
      <c r="Q19" s="270">
        <f t="shared" si="2"/>
        <v>0</v>
      </c>
      <c r="R19" s="270">
        <f t="shared" si="1"/>
        <v>0</v>
      </c>
      <c r="S19" s="271">
        <f t="shared" si="3"/>
        <v>0</v>
      </c>
      <c r="T19" s="284">
        <v>0</v>
      </c>
      <c r="U19" s="280">
        <v>0</v>
      </c>
      <c r="V19" s="285">
        <v>0</v>
      </c>
      <c r="W19" s="285">
        <v>0</v>
      </c>
      <c r="X19" s="285">
        <v>0</v>
      </c>
      <c r="Y19" s="285">
        <v>0</v>
      </c>
      <c r="Z19" s="286">
        <v>0</v>
      </c>
      <c r="AA19" s="286">
        <v>0</v>
      </c>
      <c r="AB19" s="286">
        <v>0</v>
      </c>
      <c r="AC19" s="274">
        <f t="shared" si="4"/>
        <v>0</v>
      </c>
      <c r="AD19" s="275">
        <f t="shared" si="5"/>
        <v>0</v>
      </c>
      <c r="AE19" s="279">
        <v>0</v>
      </c>
      <c r="AF19" s="280">
        <v>0</v>
      </c>
      <c r="AG19" s="286">
        <v>0</v>
      </c>
      <c r="AH19" s="286">
        <v>0</v>
      </c>
      <c r="AI19" s="286">
        <v>0</v>
      </c>
      <c r="AJ19" s="286">
        <v>0</v>
      </c>
      <c r="AK19" s="286">
        <v>0</v>
      </c>
      <c r="AL19" s="286">
        <v>0</v>
      </c>
      <c r="AM19" s="286">
        <v>0</v>
      </c>
      <c r="AN19" s="274">
        <f t="shared" si="6"/>
        <v>0</v>
      </c>
      <c r="AO19" s="276">
        <f>AVERAGE(AE19:AM19)</f>
        <v>0</v>
      </c>
      <c r="AP19" s="279">
        <v>0</v>
      </c>
      <c r="AQ19" s="280">
        <v>0</v>
      </c>
      <c r="AR19" s="286">
        <v>0</v>
      </c>
      <c r="AS19" s="286">
        <v>0</v>
      </c>
      <c r="AT19" s="286">
        <v>0</v>
      </c>
      <c r="AU19" s="286">
        <v>0</v>
      </c>
      <c r="AV19" s="286">
        <v>0</v>
      </c>
      <c r="AW19" s="286">
        <v>0</v>
      </c>
      <c r="AX19" s="286">
        <v>0</v>
      </c>
      <c r="AY19" s="274">
        <f>SUM(AP19:AX19)</f>
        <v>0</v>
      </c>
      <c r="AZ19" s="276">
        <f t="shared" si="9"/>
        <v>0</v>
      </c>
      <c r="BA19" s="287">
        <v>0</v>
      </c>
      <c r="BB19" s="280">
        <v>0</v>
      </c>
      <c r="BC19" s="286">
        <v>0</v>
      </c>
      <c r="BD19" s="286">
        <v>0</v>
      </c>
      <c r="BE19" s="286">
        <v>0</v>
      </c>
      <c r="BF19" s="286">
        <v>0</v>
      </c>
      <c r="BG19" s="286">
        <v>0</v>
      </c>
      <c r="BH19" s="286">
        <v>0</v>
      </c>
      <c r="BI19" s="286">
        <v>0</v>
      </c>
      <c r="BJ19" s="274">
        <f t="shared" si="10"/>
        <v>0</v>
      </c>
      <c r="BK19" s="275">
        <f t="shared" si="11"/>
        <v>0</v>
      </c>
      <c r="BL19" s="279">
        <v>0</v>
      </c>
      <c r="BM19" s="280">
        <v>0</v>
      </c>
      <c r="BN19" s="286">
        <v>0</v>
      </c>
      <c r="BO19" s="286">
        <v>0</v>
      </c>
      <c r="BP19" s="286">
        <v>0</v>
      </c>
      <c r="BQ19" s="286">
        <v>0</v>
      </c>
      <c r="BR19" s="286">
        <v>0</v>
      </c>
      <c r="BS19" s="286">
        <v>0</v>
      </c>
      <c r="BT19" s="286">
        <v>0</v>
      </c>
      <c r="BU19" s="274">
        <f t="shared" si="12"/>
        <v>0</v>
      </c>
      <c r="BV19" s="276">
        <f t="shared" si="13"/>
        <v>0</v>
      </c>
      <c r="BW19" s="287">
        <v>0</v>
      </c>
      <c r="BX19" s="288">
        <v>0</v>
      </c>
      <c r="BY19" s="289">
        <v>0</v>
      </c>
      <c r="BZ19" s="289">
        <v>0</v>
      </c>
      <c r="CA19" s="289">
        <v>0</v>
      </c>
      <c r="CB19" s="289">
        <v>0</v>
      </c>
      <c r="CC19" s="289">
        <v>0</v>
      </c>
      <c r="CD19" s="289">
        <v>0</v>
      </c>
      <c r="CE19" s="289">
        <v>0</v>
      </c>
      <c r="CF19" s="274">
        <f t="shared" si="14"/>
        <v>0</v>
      </c>
      <c r="CG19" s="276">
        <f t="shared" si="15"/>
        <v>0</v>
      </c>
      <c r="CH19" s="279">
        <v>0</v>
      </c>
      <c r="CI19" s="280">
        <v>0</v>
      </c>
      <c r="CJ19" s="286">
        <v>0</v>
      </c>
      <c r="CK19" s="286">
        <v>0</v>
      </c>
      <c r="CL19" s="286">
        <v>0</v>
      </c>
      <c r="CM19" s="286">
        <v>0</v>
      </c>
      <c r="CN19" s="286">
        <v>0</v>
      </c>
      <c r="CO19" s="286">
        <v>0</v>
      </c>
      <c r="CP19" s="286">
        <v>0</v>
      </c>
      <c r="CQ19" s="274">
        <f t="shared" si="16"/>
        <v>0</v>
      </c>
      <c r="CR19" s="276">
        <f>AVERAGE(CH19:CP19)</f>
        <v>0</v>
      </c>
      <c r="CS19" s="284">
        <v>0</v>
      </c>
      <c r="CT19" s="280">
        <v>0</v>
      </c>
      <c r="CU19" s="286">
        <v>0</v>
      </c>
      <c r="CV19" s="286">
        <v>0</v>
      </c>
      <c r="CW19" s="286">
        <v>0</v>
      </c>
      <c r="CX19" s="286">
        <v>0</v>
      </c>
      <c r="CY19" s="286">
        <v>0</v>
      </c>
      <c r="CZ19" s="286">
        <v>0</v>
      </c>
      <c r="DA19" s="286">
        <v>0</v>
      </c>
      <c r="DB19" s="274">
        <f t="shared" si="18"/>
        <v>0</v>
      </c>
      <c r="DC19" s="275">
        <f t="shared" si="19"/>
        <v>0</v>
      </c>
      <c r="DD19" s="279">
        <v>0</v>
      </c>
      <c r="DE19" s="280">
        <v>0</v>
      </c>
      <c r="DF19" s="286">
        <v>0</v>
      </c>
      <c r="DG19" s="286">
        <v>0</v>
      </c>
      <c r="DH19" s="286">
        <v>0</v>
      </c>
      <c r="DI19" s="286">
        <v>0</v>
      </c>
      <c r="DJ19" s="286">
        <v>0</v>
      </c>
      <c r="DK19" s="286">
        <v>0</v>
      </c>
      <c r="DL19" s="286">
        <v>0</v>
      </c>
      <c r="DM19" s="274">
        <f t="shared" si="20"/>
        <v>0</v>
      </c>
      <c r="DN19" s="276">
        <f t="shared" si="21"/>
        <v>0</v>
      </c>
      <c r="DO19" s="279">
        <v>0</v>
      </c>
      <c r="DP19" s="280">
        <v>0</v>
      </c>
      <c r="DQ19" s="286">
        <v>0</v>
      </c>
      <c r="DR19" s="286">
        <v>0</v>
      </c>
      <c r="DS19" s="286">
        <v>0</v>
      </c>
      <c r="DT19" s="286">
        <v>0</v>
      </c>
      <c r="DU19" s="286">
        <v>0</v>
      </c>
      <c r="DV19" s="286">
        <v>0</v>
      </c>
      <c r="DW19" s="286">
        <v>0</v>
      </c>
      <c r="DX19" s="274">
        <f t="shared" si="22"/>
        <v>0</v>
      </c>
      <c r="DY19" s="276">
        <f t="shared" si="23"/>
        <v>0</v>
      </c>
      <c r="DZ19" s="279">
        <v>0</v>
      </c>
      <c r="EA19" s="280">
        <v>0</v>
      </c>
      <c r="EB19" s="286">
        <v>0</v>
      </c>
      <c r="EC19" s="286">
        <v>0</v>
      </c>
      <c r="ED19" s="286">
        <v>0</v>
      </c>
      <c r="EE19" s="286">
        <v>0</v>
      </c>
      <c r="EF19" s="286">
        <v>0</v>
      </c>
      <c r="EG19" s="286">
        <v>0</v>
      </c>
      <c r="EH19" s="286">
        <v>0</v>
      </c>
      <c r="EI19" s="274">
        <f t="shared" si="24"/>
        <v>0</v>
      </c>
      <c r="EJ19" s="275">
        <f t="shared" si="25"/>
        <v>0</v>
      </c>
      <c r="EK19" s="279">
        <v>0</v>
      </c>
      <c r="EL19" s="280">
        <v>0</v>
      </c>
      <c r="EM19" s="286">
        <v>0</v>
      </c>
      <c r="EN19" s="286">
        <v>0</v>
      </c>
      <c r="EO19" s="286">
        <v>0</v>
      </c>
      <c r="EP19" s="286">
        <v>0</v>
      </c>
      <c r="EQ19" s="286">
        <v>0</v>
      </c>
      <c r="ER19" s="286">
        <v>0</v>
      </c>
      <c r="ES19" s="286">
        <v>0</v>
      </c>
      <c r="ET19" s="274">
        <f t="shared" si="26"/>
        <v>0</v>
      </c>
      <c r="EU19" s="276">
        <f t="shared" si="27"/>
        <v>0</v>
      </c>
    </row>
    <row r="20" spans="1:151" ht="16.5" thickTop="1" thickBot="1" x14ac:dyDescent="0.3">
      <c r="A20" s="279">
        <v>9</v>
      </c>
      <c r="B20" s="280">
        <v>734845</v>
      </c>
      <c r="C20" s="281" t="s">
        <v>51</v>
      </c>
      <c r="D20" s="281" t="s">
        <v>52</v>
      </c>
      <c r="E20" s="282">
        <v>29.5</v>
      </c>
      <c r="F20" s="283">
        <v>59</v>
      </c>
      <c r="G20" s="268">
        <v>0</v>
      </c>
      <c r="H20" s="269">
        <v>0</v>
      </c>
      <c r="I20" s="269">
        <v>0</v>
      </c>
      <c r="J20" s="269">
        <v>0</v>
      </c>
      <c r="K20" s="268">
        <v>0</v>
      </c>
      <c r="L20" s="269">
        <v>0</v>
      </c>
      <c r="M20" s="269">
        <v>0</v>
      </c>
      <c r="N20" s="269">
        <v>0</v>
      </c>
      <c r="O20" s="269">
        <v>0</v>
      </c>
      <c r="P20" s="269">
        <f t="shared" si="0"/>
        <v>0</v>
      </c>
      <c r="Q20" s="270">
        <f t="shared" si="2"/>
        <v>0</v>
      </c>
      <c r="R20" s="270">
        <f t="shared" si="1"/>
        <v>0</v>
      </c>
      <c r="S20" s="271">
        <f t="shared" si="3"/>
        <v>0</v>
      </c>
      <c r="T20" s="284">
        <v>0</v>
      </c>
      <c r="U20" s="280">
        <v>0</v>
      </c>
      <c r="V20" s="285">
        <v>0</v>
      </c>
      <c r="W20" s="285">
        <v>0</v>
      </c>
      <c r="X20" s="285">
        <v>0</v>
      </c>
      <c r="Y20" s="285">
        <v>0</v>
      </c>
      <c r="Z20" s="286">
        <v>0</v>
      </c>
      <c r="AA20" s="286">
        <v>0</v>
      </c>
      <c r="AB20" s="286">
        <v>0</v>
      </c>
      <c r="AC20" s="274">
        <f t="shared" si="4"/>
        <v>0</v>
      </c>
      <c r="AD20" s="275">
        <f t="shared" si="5"/>
        <v>0</v>
      </c>
      <c r="AE20" s="279">
        <v>0</v>
      </c>
      <c r="AF20" s="280">
        <v>0</v>
      </c>
      <c r="AG20" s="286">
        <v>0</v>
      </c>
      <c r="AH20" s="286">
        <v>0</v>
      </c>
      <c r="AI20" s="286">
        <v>0</v>
      </c>
      <c r="AJ20" s="286">
        <v>0</v>
      </c>
      <c r="AK20" s="286">
        <v>0</v>
      </c>
      <c r="AL20" s="286">
        <v>0</v>
      </c>
      <c r="AM20" s="286">
        <v>0</v>
      </c>
      <c r="AN20" s="274">
        <f t="shared" si="6"/>
        <v>0</v>
      </c>
      <c r="AO20" s="276">
        <f t="shared" si="7"/>
        <v>0</v>
      </c>
      <c r="AP20" s="279">
        <v>0</v>
      </c>
      <c r="AQ20" s="280">
        <v>0</v>
      </c>
      <c r="AR20" s="286">
        <v>0</v>
      </c>
      <c r="AS20" s="286">
        <v>0</v>
      </c>
      <c r="AT20" s="286">
        <v>0</v>
      </c>
      <c r="AU20" s="286">
        <v>0</v>
      </c>
      <c r="AV20" s="286">
        <v>0</v>
      </c>
      <c r="AW20" s="286">
        <v>0</v>
      </c>
      <c r="AX20" s="286">
        <v>0</v>
      </c>
      <c r="AY20" s="274">
        <f t="shared" si="8"/>
        <v>0</v>
      </c>
      <c r="AZ20" s="276">
        <f t="shared" si="9"/>
        <v>0</v>
      </c>
      <c r="BA20" s="287">
        <v>0</v>
      </c>
      <c r="BB20" s="280">
        <v>0</v>
      </c>
      <c r="BC20" s="286">
        <v>0</v>
      </c>
      <c r="BD20" s="286">
        <v>0</v>
      </c>
      <c r="BE20" s="286">
        <v>0</v>
      </c>
      <c r="BF20" s="286">
        <v>0</v>
      </c>
      <c r="BG20" s="286">
        <v>0</v>
      </c>
      <c r="BH20" s="286">
        <v>0</v>
      </c>
      <c r="BI20" s="286">
        <v>0</v>
      </c>
      <c r="BJ20" s="274">
        <f t="shared" si="10"/>
        <v>0</v>
      </c>
      <c r="BK20" s="275">
        <f t="shared" si="11"/>
        <v>0</v>
      </c>
      <c r="BL20" s="279">
        <v>0</v>
      </c>
      <c r="BM20" s="280">
        <v>0</v>
      </c>
      <c r="BN20" s="286">
        <v>0</v>
      </c>
      <c r="BO20" s="286">
        <v>0</v>
      </c>
      <c r="BP20" s="286">
        <v>0</v>
      </c>
      <c r="BQ20" s="286">
        <v>0</v>
      </c>
      <c r="BR20" s="286">
        <v>0</v>
      </c>
      <c r="BS20" s="286">
        <v>0</v>
      </c>
      <c r="BT20" s="286">
        <v>0</v>
      </c>
      <c r="BU20" s="274">
        <f t="shared" si="12"/>
        <v>0</v>
      </c>
      <c r="BV20" s="276">
        <f t="shared" si="13"/>
        <v>0</v>
      </c>
      <c r="BW20" s="287">
        <v>0</v>
      </c>
      <c r="BX20" s="288">
        <v>0</v>
      </c>
      <c r="BY20" s="289">
        <v>0</v>
      </c>
      <c r="BZ20" s="289">
        <v>0</v>
      </c>
      <c r="CA20" s="289">
        <v>0</v>
      </c>
      <c r="CB20" s="289">
        <v>0</v>
      </c>
      <c r="CC20" s="289">
        <v>0</v>
      </c>
      <c r="CD20" s="289">
        <v>0</v>
      </c>
      <c r="CE20" s="289">
        <v>0</v>
      </c>
      <c r="CF20" s="274">
        <f t="shared" si="14"/>
        <v>0</v>
      </c>
      <c r="CG20" s="276">
        <f t="shared" si="15"/>
        <v>0</v>
      </c>
      <c r="CH20" s="279">
        <v>0</v>
      </c>
      <c r="CI20" s="280">
        <v>0</v>
      </c>
      <c r="CJ20" s="286">
        <v>0</v>
      </c>
      <c r="CK20" s="286">
        <v>0</v>
      </c>
      <c r="CL20" s="286">
        <v>0</v>
      </c>
      <c r="CM20" s="286">
        <v>0</v>
      </c>
      <c r="CN20" s="286">
        <v>0</v>
      </c>
      <c r="CO20" s="286">
        <v>0</v>
      </c>
      <c r="CP20" s="286">
        <v>0</v>
      </c>
      <c r="CQ20" s="274">
        <f t="shared" si="16"/>
        <v>0</v>
      </c>
      <c r="CR20" s="276">
        <f t="shared" si="17"/>
        <v>0</v>
      </c>
      <c r="CS20" s="284">
        <v>0</v>
      </c>
      <c r="CT20" s="280">
        <v>0</v>
      </c>
      <c r="CU20" s="286">
        <v>0</v>
      </c>
      <c r="CV20" s="286">
        <v>0</v>
      </c>
      <c r="CW20" s="286">
        <v>0</v>
      </c>
      <c r="CX20" s="286">
        <v>0</v>
      </c>
      <c r="CY20" s="286">
        <v>0</v>
      </c>
      <c r="CZ20" s="286">
        <v>0</v>
      </c>
      <c r="DA20" s="286">
        <v>0</v>
      </c>
      <c r="DB20" s="274">
        <f t="shared" si="18"/>
        <v>0</v>
      </c>
      <c r="DC20" s="275">
        <f t="shared" si="19"/>
        <v>0</v>
      </c>
      <c r="DD20" s="279">
        <v>0</v>
      </c>
      <c r="DE20" s="280">
        <v>0</v>
      </c>
      <c r="DF20" s="286">
        <v>0</v>
      </c>
      <c r="DG20" s="286">
        <v>0</v>
      </c>
      <c r="DH20" s="286">
        <v>0</v>
      </c>
      <c r="DI20" s="286">
        <v>0</v>
      </c>
      <c r="DJ20" s="286">
        <v>0</v>
      </c>
      <c r="DK20" s="286">
        <v>0</v>
      </c>
      <c r="DL20" s="286">
        <v>0</v>
      </c>
      <c r="DM20" s="274">
        <f t="shared" si="20"/>
        <v>0</v>
      </c>
      <c r="DN20" s="276">
        <f t="shared" si="21"/>
        <v>0</v>
      </c>
      <c r="DO20" s="279">
        <v>0</v>
      </c>
      <c r="DP20" s="280">
        <v>0</v>
      </c>
      <c r="DQ20" s="286">
        <v>0</v>
      </c>
      <c r="DR20" s="286">
        <v>0</v>
      </c>
      <c r="DS20" s="286">
        <v>0</v>
      </c>
      <c r="DT20" s="286">
        <v>0</v>
      </c>
      <c r="DU20" s="286">
        <v>0</v>
      </c>
      <c r="DV20" s="286">
        <v>0</v>
      </c>
      <c r="DW20" s="286">
        <v>0</v>
      </c>
      <c r="DX20" s="274">
        <f t="shared" si="22"/>
        <v>0</v>
      </c>
      <c r="DY20" s="276">
        <f t="shared" si="23"/>
        <v>0</v>
      </c>
      <c r="DZ20" s="279">
        <v>0</v>
      </c>
      <c r="EA20" s="280">
        <v>0</v>
      </c>
      <c r="EB20" s="286">
        <v>0</v>
      </c>
      <c r="EC20" s="286">
        <v>0</v>
      </c>
      <c r="ED20" s="286">
        <v>0</v>
      </c>
      <c r="EE20" s="286">
        <v>0</v>
      </c>
      <c r="EF20" s="286">
        <v>0</v>
      </c>
      <c r="EG20" s="286">
        <v>0</v>
      </c>
      <c r="EH20" s="286">
        <v>0</v>
      </c>
      <c r="EI20" s="274">
        <f t="shared" si="24"/>
        <v>0</v>
      </c>
      <c r="EJ20" s="275">
        <f>AVERAGE(DZ20:EH20)</f>
        <v>0</v>
      </c>
      <c r="EK20" s="279">
        <v>0</v>
      </c>
      <c r="EL20" s="280">
        <v>0</v>
      </c>
      <c r="EM20" s="286">
        <v>0</v>
      </c>
      <c r="EN20" s="286">
        <v>0</v>
      </c>
      <c r="EO20" s="286">
        <v>0</v>
      </c>
      <c r="EP20" s="286">
        <v>0</v>
      </c>
      <c r="EQ20" s="286">
        <v>0</v>
      </c>
      <c r="ER20" s="286">
        <v>0</v>
      </c>
      <c r="ES20" s="286">
        <v>0</v>
      </c>
      <c r="ET20" s="274">
        <f t="shared" si="26"/>
        <v>0</v>
      </c>
      <c r="EU20" s="276">
        <f t="shared" si="27"/>
        <v>0</v>
      </c>
    </row>
    <row r="21" spans="1:151" ht="16.5" thickTop="1" thickBot="1" x14ac:dyDescent="0.3">
      <c r="A21" s="279">
        <v>10</v>
      </c>
      <c r="B21" s="280">
        <v>734848</v>
      </c>
      <c r="C21" s="281" t="s">
        <v>53</v>
      </c>
      <c r="D21" s="281" t="s">
        <v>54</v>
      </c>
      <c r="E21" s="282">
        <v>29.5</v>
      </c>
      <c r="F21" s="283">
        <v>59</v>
      </c>
      <c r="G21" s="268">
        <v>0</v>
      </c>
      <c r="H21" s="269">
        <v>0</v>
      </c>
      <c r="I21" s="269">
        <v>0</v>
      </c>
      <c r="J21" s="269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f t="shared" si="0"/>
        <v>0</v>
      </c>
      <c r="Q21" s="270">
        <f t="shared" si="2"/>
        <v>0</v>
      </c>
      <c r="R21" s="270">
        <f t="shared" si="1"/>
        <v>0</v>
      </c>
      <c r="S21" s="271">
        <f t="shared" si="3"/>
        <v>0</v>
      </c>
      <c r="T21" s="284">
        <v>0</v>
      </c>
      <c r="U21" s="280">
        <v>0</v>
      </c>
      <c r="V21" s="285">
        <v>0</v>
      </c>
      <c r="W21" s="285">
        <v>0</v>
      </c>
      <c r="X21" s="285">
        <v>0</v>
      </c>
      <c r="Y21" s="285">
        <v>0</v>
      </c>
      <c r="Z21" s="286">
        <v>0</v>
      </c>
      <c r="AA21" s="286">
        <v>0</v>
      </c>
      <c r="AB21" s="286">
        <v>0</v>
      </c>
      <c r="AC21" s="274">
        <f t="shared" si="4"/>
        <v>0</v>
      </c>
      <c r="AD21" s="275">
        <f t="shared" si="5"/>
        <v>0</v>
      </c>
      <c r="AE21" s="279">
        <v>0</v>
      </c>
      <c r="AF21" s="280">
        <v>0</v>
      </c>
      <c r="AG21" s="286">
        <v>0</v>
      </c>
      <c r="AH21" s="286">
        <v>0</v>
      </c>
      <c r="AI21" s="286">
        <v>0</v>
      </c>
      <c r="AJ21" s="286">
        <v>0</v>
      </c>
      <c r="AK21" s="286">
        <v>0</v>
      </c>
      <c r="AL21" s="286">
        <v>0</v>
      </c>
      <c r="AM21" s="286">
        <v>0</v>
      </c>
      <c r="AN21" s="274">
        <f t="shared" si="6"/>
        <v>0</v>
      </c>
      <c r="AO21" s="276">
        <f t="shared" si="7"/>
        <v>0</v>
      </c>
      <c r="AP21" s="279">
        <v>0</v>
      </c>
      <c r="AQ21" s="280">
        <v>0</v>
      </c>
      <c r="AR21" s="286">
        <v>0</v>
      </c>
      <c r="AS21" s="286">
        <v>0</v>
      </c>
      <c r="AT21" s="286">
        <v>0</v>
      </c>
      <c r="AU21" s="286">
        <v>0</v>
      </c>
      <c r="AV21" s="286">
        <v>0</v>
      </c>
      <c r="AW21" s="286">
        <v>0</v>
      </c>
      <c r="AX21" s="286">
        <v>0</v>
      </c>
      <c r="AY21" s="274">
        <f t="shared" si="8"/>
        <v>0</v>
      </c>
      <c r="AZ21" s="276">
        <f t="shared" si="9"/>
        <v>0</v>
      </c>
      <c r="BA21" s="287">
        <v>0</v>
      </c>
      <c r="BB21" s="280">
        <v>0</v>
      </c>
      <c r="BC21" s="286">
        <v>0</v>
      </c>
      <c r="BD21" s="286">
        <v>0</v>
      </c>
      <c r="BE21" s="286">
        <v>0</v>
      </c>
      <c r="BF21" s="286">
        <v>0</v>
      </c>
      <c r="BG21" s="286">
        <v>0</v>
      </c>
      <c r="BH21" s="286">
        <v>0</v>
      </c>
      <c r="BI21" s="286">
        <v>0</v>
      </c>
      <c r="BJ21" s="274">
        <f t="shared" si="10"/>
        <v>0</v>
      </c>
      <c r="BK21" s="275">
        <f t="shared" si="11"/>
        <v>0</v>
      </c>
      <c r="BL21" s="279">
        <v>0</v>
      </c>
      <c r="BM21" s="280">
        <v>0</v>
      </c>
      <c r="BN21" s="286">
        <v>0</v>
      </c>
      <c r="BO21" s="286">
        <v>0</v>
      </c>
      <c r="BP21" s="286">
        <v>0</v>
      </c>
      <c r="BQ21" s="286">
        <v>0</v>
      </c>
      <c r="BR21" s="286">
        <v>0</v>
      </c>
      <c r="BS21" s="286">
        <v>0</v>
      </c>
      <c r="BT21" s="286">
        <v>0</v>
      </c>
      <c r="BU21" s="274">
        <f t="shared" si="12"/>
        <v>0</v>
      </c>
      <c r="BV21" s="276">
        <f t="shared" si="13"/>
        <v>0</v>
      </c>
      <c r="BW21" s="287">
        <v>0</v>
      </c>
      <c r="BX21" s="288">
        <v>0</v>
      </c>
      <c r="BY21" s="289">
        <v>0</v>
      </c>
      <c r="BZ21" s="289">
        <v>0</v>
      </c>
      <c r="CA21" s="289">
        <v>0</v>
      </c>
      <c r="CB21" s="289">
        <v>0</v>
      </c>
      <c r="CC21" s="289">
        <v>0</v>
      </c>
      <c r="CD21" s="289">
        <v>0</v>
      </c>
      <c r="CE21" s="289">
        <v>0</v>
      </c>
      <c r="CF21" s="274">
        <f t="shared" si="14"/>
        <v>0</v>
      </c>
      <c r="CG21" s="276">
        <f t="shared" si="15"/>
        <v>0</v>
      </c>
      <c r="CH21" s="279">
        <v>0</v>
      </c>
      <c r="CI21" s="280">
        <v>0</v>
      </c>
      <c r="CJ21" s="286">
        <v>0</v>
      </c>
      <c r="CK21" s="286">
        <v>0</v>
      </c>
      <c r="CL21" s="286">
        <v>0</v>
      </c>
      <c r="CM21" s="286">
        <v>0</v>
      </c>
      <c r="CN21" s="286">
        <v>0</v>
      </c>
      <c r="CO21" s="286">
        <v>0</v>
      </c>
      <c r="CP21" s="286">
        <v>0</v>
      </c>
      <c r="CQ21" s="274">
        <f t="shared" si="16"/>
        <v>0</v>
      </c>
      <c r="CR21" s="276">
        <f t="shared" si="17"/>
        <v>0</v>
      </c>
      <c r="CS21" s="284">
        <v>0</v>
      </c>
      <c r="CT21" s="280">
        <v>0</v>
      </c>
      <c r="CU21" s="286">
        <v>0</v>
      </c>
      <c r="CV21" s="286">
        <v>0</v>
      </c>
      <c r="CW21" s="286">
        <v>0</v>
      </c>
      <c r="CX21" s="286">
        <v>0</v>
      </c>
      <c r="CY21" s="286">
        <v>0</v>
      </c>
      <c r="CZ21" s="286">
        <v>0</v>
      </c>
      <c r="DA21" s="286">
        <v>0</v>
      </c>
      <c r="DB21" s="274">
        <f t="shared" si="18"/>
        <v>0</v>
      </c>
      <c r="DC21" s="275">
        <f t="shared" si="19"/>
        <v>0</v>
      </c>
      <c r="DD21" s="279">
        <v>0</v>
      </c>
      <c r="DE21" s="280">
        <v>0</v>
      </c>
      <c r="DF21" s="286">
        <v>0</v>
      </c>
      <c r="DG21" s="286">
        <v>0</v>
      </c>
      <c r="DH21" s="286">
        <v>0</v>
      </c>
      <c r="DI21" s="286">
        <v>0</v>
      </c>
      <c r="DJ21" s="286">
        <v>0</v>
      </c>
      <c r="DK21" s="286">
        <v>0</v>
      </c>
      <c r="DL21" s="286">
        <v>0</v>
      </c>
      <c r="DM21" s="274">
        <f t="shared" si="20"/>
        <v>0</v>
      </c>
      <c r="DN21" s="276">
        <f t="shared" si="21"/>
        <v>0</v>
      </c>
      <c r="DO21" s="279">
        <v>0</v>
      </c>
      <c r="DP21" s="280">
        <v>0</v>
      </c>
      <c r="DQ21" s="286">
        <v>0</v>
      </c>
      <c r="DR21" s="286">
        <v>0</v>
      </c>
      <c r="DS21" s="286">
        <v>0</v>
      </c>
      <c r="DT21" s="286">
        <v>0</v>
      </c>
      <c r="DU21" s="286">
        <v>0</v>
      </c>
      <c r="DV21" s="286">
        <v>0</v>
      </c>
      <c r="DW21" s="286">
        <v>0</v>
      </c>
      <c r="DX21" s="274">
        <f>SUM(DO21:DW21)</f>
        <v>0</v>
      </c>
      <c r="DY21" s="276">
        <f t="shared" si="23"/>
        <v>0</v>
      </c>
      <c r="DZ21" s="279">
        <v>0</v>
      </c>
      <c r="EA21" s="280">
        <v>0</v>
      </c>
      <c r="EB21" s="286">
        <v>0</v>
      </c>
      <c r="EC21" s="286">
        <v>0</v>
      </c>
      <c r="ED21" s="286">
        <v>0</v>
      </c>
      <c r="EE21" s="286">
        <v>0</v>
      </c>
      <c r="EF21" s="286">
        <v>0</v>
      </c>
      <c r="EG21" s="286">
        <v>0</v>
      </c>
      <c r="EH21" s="286">
        <v>0</v>
      </c>
      <c r="EI21" s="274">
        <f t="shared" si="24"/>
        <v>0</v>
      </c>
      <c r="EJ21" s="275">
        <f t="shared" si="25"/>
        <v>0</v>
      </c>
      <c r="EK21" s="279">
        <v>0</v>
      </c>
      <c r="EL21" s="280">
        <v>0</v>
      </c>
      <c r="EM21" s="286">
        <v>0</v>
      </c>
      <c r="EN21" s="286">
        <v>0</v>
      </c>
      <c r="EO21" s="286">
        <v>0</v>
      </c>
      <c r="EP21" s="286">
        <v>0</v>
      </c>
      <c r="EQ21" s="286">
        <v>0</v>
      </c>
      <c r="ER21" s="286">
        <v>0</v>
      </c>
      <c r="ES21" s="286">
        <v>0</v>
      </c>
      <c r="ET21" s="274">
        <f t="shared" si="26"/>
        <v>0</v>
      </c>
      <c r="EU21" s="276">
        <f t="shared" si="27"/>
        <v>0</v>
      </c>
    </row>
    <row r="22" spans="1:151" ht="16.5" thickTop="1" thickBot="1" x14ac:dyDescent="0.3">
      <c r="A22" s="279">
        <v>11</v>
      </c>
      <c r="B22" s="280">
        <v>734864</v>
      </c>
      <c r="C22" s="281" t="s">
        <v>55</v>
      </c>
      <c r="D22" s="281" t="s">
        <v>56</v>
      </c>
      <c r="E22" s="282">
        <v>24.5</v>
      </c>
      <c r="F22" s="283">
        <v>49</v>
      </c>
      <c r="G22" s="268">
        <v>0</v>
      </c>
      <c r="H22" s="269">
        <v>0</v>
      </c>
      <c r="I22" s="269">
        <v>0</v>
      </c>
      <c r="J22" s="269">
        <v>0</v>
      </c>
      <c r="K22" s="268">
        <v>0</v>
      </c>
      <c r="L22" s="269">
        <v>0</v>
      </c>
      <c r="M22" s="269">
        <v>0</v>
      </c>
      <c r="N22" s="269">
        <v>0</v>
      </c>
      <c r="O22" s="269">
        <v>0</v>
      </c>
      <c r="P22" s="269">
        <f t="shared" si="0"/>
        <v>0</v>
      </c>
      <c r="Q22" s="270">
        <f t="shared" si="2"/>
        <v>0</v>
      </c>
      <c r="R22" s="270">
        <f t="shared" si="1"/>
        <v>0</v>
      </c>
      <c r="S22" s="271">
        <f t="shared" si="3"/>
        <v>0</v>
      </c>
      <c r="T22" s="284">
        <v>0</v>
      </c>
      <c r="U22" s="280">
        <v>0</v>
      </c>
      <c r="V22" s="285">
        <v>0</v>
      </c>
      <c r="W22" s="285">
        <v>0</v>
      </c>
      <c r="X22" s="285">
        <v>0</v>
      </c>
      <c r="Y22" s="285">
        <v>0</v>
      </c>
      <c r="Z22" s="286">
        <v>0</v>
      </c>
      <c r="AA22" s="286">
        <v>0</v>
      </c>
      <c r="AB22" s="286">
        <v>0</v>
      </c>
      <c r="AC22" s="274">
        <f>SUM(T22:AB22)</f>
        <v>0</v>
      </c>
      <c r="AD22" s="275">
        <f t="shared" si="5"/>
        <v>0</v>
      </c>
      <c r="AE22" s="279">
        <v>0</v>
      </c>
      <c r="AF22" s="280">
        <v>0</v>
      </c>
      <c r="AG22" s="286">
        <v>0</v>
      </c>
      <c r="AH22" s="286">
        <v>0</v>
      </c>
      <c r="AI22" s="286">
        <v>0</v>
      </c>
      <c r="AJ22" s="286">
        <v>0</v>
      </c>
      <c r="AK22" s="286">
        <v>0</v>
      </c>
      <c r="AL22" s="286">
        <v>0</v>
      </c>
      <c r="AM22" s="286">
        <v>0</v>
      </c>
      <c r="AN22" s="274">
        <f t="shared" si="6"/>
        <v>0</v>
      </c>
      <c r="AO22" s="276">
        <f t="shared" si="7"/>
        <v>0</v>
      </c>
      <c r="AP22" s="279">
        <v>0</v>
      </c>
      <c r="AQ22" s="280">
        <v>0</v>
      </c>
      <c r="AR22" s="286">
        <v>0</v>
      </c>
      <c r="AS22" s="286">
        <v>0</v>
      </c>
      <c r="AT22" s="286">
        <v>0</v>
      </c>
      <c r="AU22" s="286">
        <v>0</v>
      </c>
      <c r="AV22" s="286">
        <v>0</v>
      </c>
      <c r="AW22" s="286">
        <v>0</v>
      </c>
      <c r="AX22" s="286">
        <v>0</v>
      </c>
      <c r="AY22" s="274">
        <f t="shared" si="8"/>
        <v>0</v>
      </c>
      <c r="AZ22" s="276">
        <f t="shared" si="9"/>
        <v>0</v>
      </c>
      <c r="BA22" s="287">
        <v>0</v>
      </c>
      <c r="BB22" s="280">
        <v>0</v>
      </c>
      <c r="BC22" s="286">
        <v>0</v>
      </c>
      <c r="BD22" s="286">
        <v>0</v>
      </c>
      <c r="BE22" s="286">
        <v>0</v>
      </c>
      <c r="BF22" s="286">
        <v>0</v>
      </c>
      <c r="BG22" s="286">
        <v>0</v>
      </c>
      <c r="BH22" s="286">
        <v>0</v>
      </c>
      <c r="BI22" s="286">
        <v>0</v>
      </c>
      <c r="BJ22" s="274">
        <f>SUM(BA22:BI22)</f>
        <v>0</v>
      </c>
      <c r="BK22" s="275">
        <f t="shared" si="11"/>
        <v>0</v>
      </c>
      <c r="BL22" s="279">
        <v>0</v>
      </c>
      <c r="BM22" s="280">
        <v>0</v>
      </c>
      <c r="BN22" s="286">
        <v>0</v>
      </c>
      <c r="BO22" s="286">
        <v>0</v>
      </c>
      <c r="BP22" s="286">
        <v>0</v>
      </c>
      <c r="BQ22" s="286">
        <v>0</v>
      </c>
      <c r="BR22" s="286">
        <v>0</v>
      </c>
      <c r="BS22" s="286">
        <v>0</v>
      </c>
      <c r="BT22" s="286">
        <v>0</v>
      </c>
      <c r="BU22" s="274">
        <f t="shared" si="12"/>
        <v>0</v>
      </c>
      <c r="BV22" s="276">
        <f t="shared" si="13"/>
        <v>0</v>
      </c>
      <c r="BW22" s="287">
        <v>0</v>
      </c>
      <c r="BX22" s="288">
        <v>0</v>
      </c>
      <c r="BY22" s="289">
        <v>0</v>
      </c>
      <c r="BZ22" s="289">
        <v>0</v>
      </c>
      <c r="CA22" s="289">
        <v>0</v>
      </c>
      <c r="CB22" s="289">
        <v>0</v>
      </c>
      <c r="CC22" s="289">
        <v>0</v>
      </c>
      <c r="CD22" s="289">
        <v>0</v>
      </c>
      <c r="CE22" s="289">
        <v>0</v>
      </c>
      <c r="CF22" s="274">
        <f t="shared" si="14"/>
        <v>0</v>
      </c>
      <c r="CG22" s="276">
        <f t="shared" si="15"/>
        <v>0</v>
      </c>
      <c r="CH22" s="279">
        <v>0</v>
      </c>
      <c r="CI22" s="280">
        <v>0</v>
      </c>
      <c r="CJ22" s="286">
        <v>0</v>
      </c>
      <c r="CK22" s="286">
        <v>0</v>
      </c>
      <c r="CL22" s="286">
        <v>0</v>
      </c>
      <c r="CM22" s="286">
        <v>0</v>
      </c>
      <c r="CN22" s="286">
        <v>0</v>
      </c>
      <c r="CO22" s="286">
        <v>0</v>
      </c>
      <c r="CP22" s="286">
        <v>0</v>
      </c>
      <c r="CQ22" s="274">
        <f t="shared" si="16"/>
        <v>0</v>
      </c>
      <c r="CR22" s="276">
        <f t="shared" si="17"/>
        <v>0</v>
      </c>
      <c r="CS22" s="284">
        <v>0</v>
      </c>
      <c r="CT22" s="280">
        <v>0</v>
      </c>
      <c r="CU22" s="286">
        <v>0</v>
      </c>
      <c r="CV22" s="286">
        <v>0</v>
      </c>
      <c r="CW22" s="286">
        <v>0</v>
      </c>
      <c r="CX22" s="286">
        <v>0</v>
      </c>
      <c r="CY22" s="286">
        <v>0</v>
      </c>
      <c r="CZ22" s="286">
        <v>0</v>
      </c>
      <c r="DA22" s="286">
        <v>0</v>
      </c>
      <c r="DB22" s="274">
        <f t="shared" si="18"/>
        <v>0</v>
      </c>
      <c r="DC22" s="275">
        <f t="shared" si="19"/>
        <v>0</v>
      </c>
      <c r="DD22" s="279">
        <v>0</v>
      </c>
      <c r="DE22" s="280">
        <v>0</v>
      </c>
      <c r="DF22" s="286">
        <v>0</v>
      </c>
      <c r="DG22" s="286">
        <v>0</v>
      </c>
      <c r="DH22" s="286">
        <v>0</v>
      </c>
      <c r="DI22" s="286">
        <v>0</v>
      </c>
      <c r="DJ22" s="286">
        <v>0</v>
      </c>
      <c r="DK22" s="286">
        <v>0</v>
      </c>
      <c r="DL22" s="286">
        <v>0</v>
      </c>
      <c r="DM22" s="274">
        <f t="shared" si="20"/>
        <v>0</v>
      </c>
      <c r="DN22" s="276">
        <f>AVERAGE(DD22:DL22)</f>
        <v>0</v>
      </c>
      <c r="DO22" s="279">
        <v>0</v>
      </c>
      <c r="DP22" s="280">
        <v>0</v>
      </c>
      <c r="DQ22" s="286">
        <v>0</v>
      </c>
      <c r="DR22" s="286">
        <v>0</v>
      </c>
      <c r="DS22" s="286">
        <v>0</v>
      </c>
      <c r="DT22" s="286">
        <v>0</v>
      </c>
      <c r="DU22" s="286">
        <v>0</v>
      </c>
      <c r="DV22" s="286">
        <v>0</v>
      </c>
      <c r="DW22" s="286">
        <v>0</v>
      </c>
      <c r="DX22" s="274">
        <f t="shared" si="22"/>
        <v>0</v>
      </c>
      <c r="DY22" s="276">
        <f t="shared" si="23"/>
        <v>0</v>
      </c>
      <c r="DZ22" s="279">
        <v>0</v>
      </c>
      <c r="EA22" s="280">
        <v>0</v>
      </c>
      <c r="EB22" s="286">
        <v>0</v>
      </c>
      <c r="EC22" s="286">
        <v>0</v>
      </c>
      <c r="ED22" s="286">
        <v>0</v>
      </c>
      <c r="EE22" s="286">
        <v>0</v>
      </c>
      <c r="EF22" s="286">
        <v>0</v>
      </c>
      <c r="EG22" s="286">
        <v>0</v>
      </c>
      <c r="EH22" s="286">
        <v>0</v>
      </c>
      <c r="EI22" s="274">
        <f t="shared" si="24"/>
        <v>0</v>
      </c>
      <c r="EJ22" s="275">
        <f t="shared" si="25"/>
        <v>0</v>
      </c>
      <c r="EK22" s="279">
        <v>0</v>
      </c>
      <c r="EL22" s="280">
        <v>0</v>
      </c>
      <c r="EM22" s="286">
        <v>0</v>
      </c>
      <c r="EN22" s="286">
        <v>0</v>
      </c>
      <c r="EO22" s="286">
        <v>0</v>
      </c>
      <c r="EP22" s="286">
        <v>0</v>
      </c>
      <c r="EQ22" s="286">
        <v>0</v>
      </c>
      <c r="ER22" s="286">
        <v>0</v>
      </c>
      <c r="ES22" s="286">
        <v>0</v>
      </c>
      <c r="ET22" s="274">
        <f t="shared" si="26"/>
        <v>0</v>
      </c>
      <c r="EU22" s="276">
        <f t="shared" si="27"/>
        <v>0</v>
      </c>
    </row>
    <row r="23" spans="1:151" ht="16.5" thickTop="1" thickBot="1" x14ac:dyDescent="0.3">
      <c r="A23" s="279">
        <v>12</v>
      </c>
      <c r="B23" s="280">
        <v>734865</v>
      </c>
      <c r="C23" s="281" t="s">
        <v>57</v>
      </c>
      <c r="D23" s="281" t="s">
        <v>58</v>
      </c>
      <c r="E23" s="282">
        <v>24.5</v>
      </c>
      <c r="F23" s="283">
        <v>49</v>
      </c>
      <c r="G23" s="268">
        <v>0</v>
      </c>
      <c r="H23" s="269">
        <v>0</v>
      </c>
      <c r="I23" s="269">
        <v>0</v>
      </c>
      <c r="J23" s="269">
        <v>39</v>
      </c>
      <c r="K23" s="268">
        <v>0</v>
      </c>
      <c r="L23" s="269">
        <v>0</v>
      </c>
      <c r="M23" s="269">
        <v>0</v>
      </c>
      <c r="N23" s="269">
        <v>0</v>
      </c>
      <c r="O23" s="269">
        <v>0</v>
      </c>
      <c r="P23" s="269">
        <f t="shared" si="0"/>
        <v>39</v>
      </c>
      <c r="Q23" s="270">
        <f t="shared" si="2"/>
        <v>39</v>
      </c>
      <c r="R23" s="270">
        <f t="shared" si="1"/>
        <v>0</v>
      </c>
      <c r="S23" s="271">
        <f t="shared" si="3"/>
        <v>4.333333333333333</v>
      </c>
      <c r="T23" s="284">
        <v>0</v>
      </c>
      <c r="U23" s="280">
        <v>0</v>
      </c>
      <c r="V23" s="285">
        <v>0</v>
      </c>
      <c r="W23" s="285">
        <v>0</v>
      </c>
      <c r="X23" s="285">
        <v>0</v>
      </c>
      <c r="Y23" s="285">
        <v>0</v>
      </c>
      <c r="Z23" s="286">
        <v>0</v>
      </c>
      <c r="AA23" s="286">
        <v>0</v>
      </c>
      <c r="AB23" s="286">
        <v>0</v>
      </c>
      <c r="AC23" s="274">
        <f t="shared" si="4"/>
        <v>0</v>
      </c>
      <c r="AD23" s="275">
        <f t="shared" si="5"/>
        <v>0</v>
      </c>
      <c r="AE23" s="279">
        <v>0</v>
      </c>
      <c r="AF23" s="280">
        <v>0</v>
      </c>
      <c r="AG23" s="286">
        <v>0</v>
      </c>
      <c r="AH23" s="286">
        <v>0</v>
      </c>
      <c r="AI23" s="286">
        <v>0</v>
      </c>
      <c r="AJ23" s="286">
        <v>0</v>
      </c>
      <c r="AK23" s="286">
        <v>0</v>
      </c>
      <c r="AL23" s="286">
        <v>0</v>
      </c>
      <c r="AM23" s="286">
        <v>0</v>
      </c>
      <c r="AN23" s="274">
        <f t="shared" si="6"/>
        <v>0</v>
      </c>
      <c r="AO23" s="276">
        <f t="shared" si="7"/>
        <v>0</v>
      </c>
      <c r="AP23" s="279">
        <v>0</v>
      </c>
      <c r="AQ23" s="280">
        <v>0</v>
      </c>
      <c r="AR23" s="286">
        <v>0</v>
      </c>
      <c r="AS23" s="286">
        <v>0</v>
      </c>
      <c r="AT23" s="286">
        <v>0</v>
      </c>
      <c r="AU23" s="286">
        <v>0</v>
      </c>
      <c r="AV23" s="286">
        <v>0</v>
      </c>
      <c r="AW23" s="286">
        <v>0</v>
      </c>
      <c r="AX23" s="286">
        <v>0</v>
      </c>
      <c r="AY23" s="274">
        <f t="shared" si="8"/>
        <v>0</v>
      </c>
      <c r="AZ23" s="276">
        <f t="shared" si="9"/>
        <v>0</v>
      </c>
      <c r="BA23" s="287">
        <v>0</v>
      </c>
      <c r="BB23" s="280">
        <v>0</v>
      </c>
      <c r="BC23" s="286">
        <v>0</v>
      </c>
      <c r="BD23" s="286">
        <v>0</v>
      </c>
      <c r="BE23" s="286">
        <v>0</v>
      </c>
      <c r="BF23" s="286">
        <v>0</v>
      </c>
      <c r="BG23" s="286">
        <v>0</v>
      </c>
      <c r="BH23" s="286">
        <v>0</v>
      </c>
      <c r="BI23" s="286">
        <v>0</v>
      </c>
      <c r="BJ23" s="274">
        <f t="shared" si="10"/>
        <v>0</v>
      </c>
      <c r="BK23" s="275">
        <f t="shared" si="11"/>
        <v>0</v>
      </c>
      <c r="BL23" s="279">
        <v>0</v>
      </c>
      <c r="BM23" s="280">
        <v>0</v>
      </c>
      <c r="BN23" s="286">
        <v>0</v>
      </c>
      <c r="BO23" s="286">
        <v>0</v>
      </c>
      <c r="BP23" s="286">
        <v>0</v>
      </c>
      <c r="BQ23" s="286">
        <v>0</v>
      </c>
      <c r="BR23" s="286">
        <v>0</v>
      </c>
      <c r="BS23" s="286">
        <v>0</v>
      </c>
      <c r="BT23" s="286">
        <v>0</v>
      </c>
      <c r="BU23" s="274">
        <f t="shared" si="12"/>
        <v>0</v>
      </c>
      <c r="BV23" s="276">
        <f t="shared" si="13"/>
        <v>0</v>
      </c>
      <c r="BW23" s="287">
        <v>0</v>
      </c>
      <c r="BX23" s="288">
        <v>0</v>
      </c>
      <c r="BY23" s="289">
        <v>0</v>
      </c>
      <c r="BZ23" s="289">
        <v>39</v>
      </c>
      <c r="CA23" s="289">
        <v>0</v>
      </c>
      <c r="CB23" s="289">
        <v>0</v>
      </c>
      <c r="CC23" s="289">
        <v>0</v>
      </c>
      <c r="CD23" s="289">
        <v>0</v>
      </c>
      <c r="CE23" s="289">
        <v>0</v>
      </c>
      <c r="CF23" s="274">
        <f t="shared" si="14"/>
        <v>39</v>
      </c>
      <c r="CG23" s="276">
        <f t="shared" si="15"/>
        <v>4.333333333333333</v>
      </c>
      <c r="CH23" s="279">
        <v>0</v>
      </c>
      <c r="CI23" s="280">
        <v>0</v>
      </c>
      <c r="CJ23" s="286">
        <v>0</v>
      </c>
      <c r="CK23" s="286">
        <v>0</v>
      </c>
      <c r="CL23" s="286">
        <v>0</v>
      </c>
      <c r="CM23" s="286">
        <v>0</v>
      </c>
      <c r="CN23" s="286">
        <v>0</v>
      </c>
      <c r="CO23" s="286">
        <v>0</v>
      </c>
      <c r="CP23" s="286">
        <v>0</v>
      </c>
      <c r="CQ23" s="274">
        <f t="shared" si="16"/>
        <v>0</v>
      </c>
      <c r="CR23" s="276">
        <f t="shared" si="17"/>
        <v>0</v>
      </c>
      <c r="CS23" s="284">
        <v>0</v>
      </c>
      <c r="CT23" s="280">
        <v>0</v>
      </c>
      <c r="CU23" s="286">
        <v>0</v>
      </c>
      <c r="CV23" s="286">
        <v>0</v>
      </c>
      <c r="CW23" s="286">
        <v>0</v>
      </c>
      <c r="CX23" s="286">
        <v>0</v>
      </c>
      <c r="CY23" s="286">
        <v>0</v>
      </c>
      <c r="CZ23" s="286">
        <v>0</v>
      </c>
      <c r="DA23" s="286">
        <v>0</v>
      </c>
      <c r="DB23" s="274">
        <f t="shared" si="18"/>
        <v>0</v>
      </c>
      <c r="DC23" s="275">
        <f t="shared" si="19"/>
        <v>0</v>
      </c>
      <c r="DD23" s="279">
        <v>0</v>
      </c>
      <c r="DE23" s="280">
        <v>0</v>
      </c>
      <c r="DF23" s="286">
        <v>0</v>
      </c>
      <c r="DG23" s="286">
        <v>0</v>
      </c>
      <c r="DH23" s="286">
        <v>0</v>
      </c>
      <c r="DI23" s="286">
        <v>0</v>
      </c>
      <c r="DJ23" s="286">
        <v>0</v>
      </c>
      <c r="DK23" s="286">
        <v>0</v>
      </c>
      <c r="DL23" s="286">
        <v>0</v>
      </c>
      <c r="DM23" s="274">
        <f t="shared" si="20"/>
        <v>0</v>
      </c>
      <c r="DN23" s="276">
        <f t="shared" si="21"/>
        <v>0</v>
      </c>
      <c r="DO23" s="279">
        <v>0</v>
      </c>
      <c r="DP23" s="280">
        <v>0</v>
      </c>
      <c r="DQ23" s="286">
        <v>0</v>
      </c>
      <c r="DR23" s="286">
        <v>0</v>
      </c>
      <c r="DS23" s="286">
        <v>0</v>
      </c>
      <c r="DT23" s="286">
        <v>0</v>
      </c>
      <c r="DU23" s="286">
        <v>0</v>
      </c>
      <c r="DV23" s="286">
        <v>0</v>
      </c>
      <c r="DW23" s="286">
        <v>0</v>
      </c>
      <c r="DX23" s="274">
        <f t="shared" si="22"/>
        <v>0</v>
      </c>
      <c r="DY23" s="276">
        <f t="shared" si="23"/>
        <v>0</v>
      </c>
      <c r="DZ23" s="279">
        <v>0</v>
      </c>
      <c r="EA23" s="280">
        <v>0</v>
      </c>
      <c r="EB23" s="286">
        <v>0</v>
      </c>
      <c r="EC23" s="286">
        <v>0</v>
      </c>
      <c r="ED23" s="286">
        <v>0</v>
      </c>
      <c r="EE23" s="286">
        <v>0</v>
      </c>
      <c r="EF23" s="286">
        <v>0</v>
      </c>
      <c r="EG23" s="286">
        <v>0</v>
      </c>
      <c r="EH23" s="286">
        <v>0</v>
      </c>
      <c r="EI23" s="274">
        <f t="shared" si="24"/>
        <v>0</v>
      </c>
      <c r="EJ23" s="275">
        <f t="shared" si="25"/>
        <v>0</v>
      </c>
      <c r="EK23" s="279">
        <v>0</v>
      </c>
      <c r="EL23" s="280">
        <v>0</v>
      </c>
      <c r="EM23" s="286">
        <v>0</v>
      </c>
      <c r="EN23" s="286">
        <v>0</v>
      </c>
      <c r="EO23" s="286">
        <v>0</v>
      </c>
      <c r="EP23" s="286">
        <v>0</v>
      </c>
      <c r="EQ23" s="286">
        <v>0</v>
      </c>
      <c r="ER23" s="286">
        <v>0</v>
      </c>
      <c r="ES23" s="286">
        <v>0</v>
      </c>
      <c r="ET23" s="274">
        <f t="shared" si="26"/>
        <v>0</v>
      </c>
      <c r="EU23" s="276">
        <f t="shared" si="27"/>
        <v>0</v>
      </c>
    </row>
    <row r="24" spans="1:151" ht="16.5" thickTop="1" thickBot="1" x14ac:dyDescent="0.3">
      <c r="A24" s="279">
        <v>13</v>
      </c>
      <c r="B24" s="280">
        <v>734866</v>
      </c>
      <c r="C24" s="281" t="s">
        <v>59</v>
      </c>
      <c r="D24" s="281" t="s">
        <v>60</v>
      </c>
      <c r="E24" s="282">
        <v>24.5</v>
      </c>
      <c r="F24" s="283">
        <v>49</v>
      </c>
      <c r="G24" s="268">
        <v>0</v>
      </c>
      <c r="H24" s="269">
        <v>0</v>
      </c>
      <c r="I24" s="269">
        <v>0</v>
      </c>
      <c r="J24" s="269">
        <v>39</v>
      </c>
      <c r="K24" s="268">
        <v>0</v>
      </c>
      <c r="L24" s="269">
        <v>39</v>
      </c>
      <c r="M24" s="269">
        <v>0</v>
      </c>
      <c r="N24" s="269">
        <v>0</v>
      </c>
      <c r="O24" s="269">
        <v>0</v>
      </c>
      <c r="P24" s="269">
        <f t="shared" si="0"/>
        <v>78</v>
      </c>
      <c r="Q24" s="270">
        <f t="shared" si="2"/>
        <v>39</v>
      </c>
      <c r="R24" s="270">
        <f t="shared" si="1"/>
        <v>39</v>
      </c>
      <c r="S24" s="271">
        <f t="shared" si="3"/>
        <v>8.6666666666666661</v>
      </c>
      <c r="T24" s="284">
        <v>0</v>
      </c>
      <c r="U24" s="280">
        <v>0</v>
      </c>
      <c r="V24" s="285">
        <v>0</v>
      </c>
      <c r="W24" s="285">
        <v>0</v>
      </c>
      <c r="X24" s="285">
        <v>0</v>
      </c>
      <c r="Y24" s="285">
        <v>0</v>
      </c>
      <c r="Z24" s="286">
        <v>0</v>
      </c>
      <c r="AA24" s="286">
        <v>0</v>
      </c>
      <c r="AB24" s="286">
        <v>0</v>
      </c>
      <c r="AC24" s="274">
        <f t="shared" si="4"/>
        <v>0</v>
      </c>
      <c r="AD24" s="275">
        <f t="shared" si="5"/>
        <v>0</v>
      </c>
      <c r="AE24" s="279">
        <v>0</v>
      </c>
      <c r="AF24" s="280">
        <v>0</v>
      </c>
      <c r="AG24" s="286">
        <v>0</v>
      </c>
      <c r="AH24" s="286">
        <v>0</v>
      </c>
      <c r="AI24" s="286">
        <v>0</v>
      </c>
      <c r="AJ24" s="286">
        <v>0</v>
      </c>
      <c r="AK24" s="286">
        <v>0</v>
      </c>
      <c r="AL24" s="286">
        <v>0</v>
      </c>
      <c r="AM24" s="286">
        <v>0</v>
      </c>
      <c r="AN24" s="274">
        <f t="shared" si="6"/>
        <v>0</v>
      </c>
      <c r="AO24" s="276">
        <f t="shared" si="7"/>
        <v>0</v>
      </c>
      <c r="AP24" s="279">
        <v>0</v>
      </c>
      <c r="AQ24" s="280">
        <v>0</v>
      </c>
      <c r="AR24" s="286">
        <v>0</v>
      </c>
      <c r="AS24" s="286">
        <v>0</v>
      </c>
      <c r="AT24" s="286">
        <v>0</v>
      </c>
      <c r="AU24" s="286">
        <v>0</v>
      </c>
      <c r="AV24" s="286">
        <v>0</v>
      </c>
      <c r="AW24" s="286">
        <v>0</v>
      </c>
      <c r="AX24" s="286">
        <v>0</v>
      </c>
      <c r="AY24" s="274">
        <f t="shared" si="8"/>
        <v>0</v>
      </c>
      <c r="AZ24" s="276">
        <f t="shared" si="9"/>
        <v>0</v>
      </c>
      <c r="BA24" s="287">
        <v>0</v>
      </c>
      <c r="BB24" s="280">
        <v>0</v>
      </c>
      <c r="BC24" s="286">
        <v>0</v>
      </c>
      <c r="BD24" s="286">
        <v>39</v>
      </c>
      <c r="BE24" s="286">
        <v>0</v>
      </c>
      <c r="BF24" s="286">
        <v>1</v>
      </c>
      <c r="BG24" s="286">
        <v>0</v>
      </c>
      <c r="BH24" s="286">
        <v>0</v>
      </c>
      <c r="BI24" s="286">
        <v>0</v>
      </c>
      <c r="BJ24" s="274">
        <f t="shared" si="10"/>
        <v>40</v>
      </c>
      <c r="BK24" s="275">
        <f t="shared" si="11"/>
        <v>5</v>
      </c>
      <c r="BL24" s="279">
        <v>0</v>
      </c>
      <c r="BM24" s="280">
        <v>0</v>
      </c>
      <c r="BN24" s="286">
        <v>0</v>
      </c>
      <c r="BO24" s="286">
        <v>0</v>
      </c>
      <c r="BP24" s="286">
        <v>0</v>
      </c>
      <c r="BQ24" s="286">
        <v>0</v>
      </c>
      <c r="BR24" s="286">
        <v>0</v>
      </c>
      <c r="BS24" s="286">
        <v>0</v>
      </c>
      <c r="BT24" s="286">
        <v>0</v>
      </c>
      <c r="BU24" s="274">
        <f t="shared" si="12"/>
        <v>0</v>
      </c>
      <c r="BV24" s="276">
        <f t="shared" si="13"/>
        <v>0</v>
      </c>
      <c r="BW24" s="287">
        <v>0</v>
      </c>
      <c r="BX24" s="288">
        <v>0</v>
      </c>
      <c r="BY24" s="289">
        <v>0</v>
      </c>
      <c r="BZ24" s="289">
        <v>0</v>
      </c>
      <c r="CA24" s="289">
        <v>0</v>
      </c>
      <c r="CB24" s="289">
        <v>0</v>
      </c>
      <c r="CC24" s="289">
        <v>0</v>
      </c>
      <c r="CD24" s="289">
        <v>0</v>
      </c>
      <c r="CE24" s="289">
        <v>0</v>
      </c>
      <c r="CF24" s="274">
        <f t="shared" si="14"/>
        <v>0</v>
      </c>
      <c r="CG24" s="276">
        <f t="shared" si="15"/>
        <v>0</v>
      </c>
      <c r="CH24" s="279">
        <v>0</v>
      </c>
      <c r="CI24" s="280">
        <v>0</v>
      </c>
      <c r="CJ24" s="286">
        <v>0</v>
      </c>
      <c r="CK24" s="286">
        <v>0</v>
      </c>
      <c r="CL24" s="286">
        <v>0</v>
      </c>
      <c r="CM24" s="286">
        <v>0</v>
      </c>
      <c r="CN24" s="286">
        <v>0</v>
      </c>
      <c r="CO24" s="286">
        <v>0</v>
      </c>
      <c r="CP24" s="286">
        <v>0</v>
      </c>
      <c r="CQ24" s="274">
        <f t="shared" si="16"/>
        <v>0</v>
      </c>
      <c r="CR24" s="276">
        <f t="shared" si="17"/>
        <v>0</v>
      </c>
      <c r="CS24" s="284">
        <v>0</v>
      </c>
      <c r="CT24" s="280">
        <v>0</v>
      </c>
      <c r="CU24" s="286">
        <v>0</v>
      </c>
      <c r="CV24" s="286">
        <v>0</v>
      </c>
      <c r="CW24" s="286">
        <v>0</v>
      </c>
      <c r="CX24" s="286">
        <v>0</v>
      </c>
      <c r="CY24" s="286">
        <v>0</v>
      </c>
      <c r="CZ24" s="286">
        <v>0</v>
      </c>
      <c r="DA24" s="286">
        <v>0</v>
      </c>
      <c r="DB24" s="274">
        <f t="shared" si="18"/>
        <v>0</v>
      </c>
      <c r="DC24" s="275">
        <f t="shared" si="19"/>
        <v>0</v>
      </c>
      <c r="DD24" s="279">
        <v>0</v>
      </c>
      <c r="DE24" s="280">
        <v>0</v>
      </c>
      <c r="DF24" s="286">
        <v>0</v>
      </c>
      <c r="DG24" s="286">
        <v>0</v>
      </c>
      <c r="DH24" s="286">
        <v>0</v>
      </c>
      <c r="DI24" s="286">
        <v>0</v>
      </c>
      <c r="DJ24" s="286">
        <v>0</v>
      </c>
      <c r="DK24" s="286">
        <v>0</v>
      </c>
      <c r="DL24" s="286">
        <v>0</v>
      </c>
      <c r="DM24" s="274">
        <f t="shared" si="20"/>
        <v>0</v>
      </c>
      <c r="DN24" s="276">
        <f t="shared" si="21"/>
        <v>0</v>
      </c>
      <c r="DO24" s="279">
        <v>0</v>
      </c>
      <c r="DP24" s="280">
        <v>0</v>
      </c>
      <c r="DQ24" s="286">
        <v>0</v>
      </c>
      <c r="DR24" s="286">
        <v>0</v>
      </c>
      <c r="DS24" s="286">
        <v>0</v>
      </c>
      <c r="DT24" s="286">
        <v>0</v>
      </c>
      <c r="DU24" s="286">
        <v>0</v>
      </c>
      <c r="DV24" s="286">
        <v>0</v>
      </c>
      <c r="DW24" s="286">
        <v>0</v>
      </c>
      <c r="DX24" s="274">
        <f t="shared" si="22"/>
        <v>0</v>
      </c>
      <c r="DY24" s="276">
        <f t="shared" si="23"/>
        <v>0</v>
      </c>
      <c r="DZ24" s="279">
        <v>0</v>
      </c>
      <c r="EA24" s="280">
        <v>0</v>
      </c>
      <c r="EB24" s="286">
        <v>0</v>
      </c>
      <c r="EC24" s="286">
        <v>0</v>
      </c>
      <c r="ED24" s="286">
        <v>0</v>
      </c>
      <c r="EE24" s="286">
        <v>0</v>
      </c>
      <c r="EF24" s="286">
        <v>0</v>
      </c>
      <c r="EG24" s="286">
        <v>0</v>
      </c>
      <c r="EH24" s="286">
        <v>0</v>
      </c>
      <c r="EI24" s="274">
        <f t="shared" si="24"/>
        <v>0</v>
      </c>
      <c r="EJ24" s="275">
        <f t="shared" si="25"/>
        <v>0</v>
      </c>
      <c r="EK24" s="279">
        <v>0</v>
      </c>
      <c r="EL24" s="280">
        <v>0</v>
      </c>
      <c r="EM24" s="286">
        <v>0</v>
      </c>
      <c r="EN24" s="286">
        <v>0</v>
      </c>
      <c r="EO24" s="286">
        <v>0</v>
      </c>
      <c r="EP24" s="286">
        <v>0</v>
      </c>
      <c r="EQ24" s="286">
        <v>0</v>
      </c>
      <c r="ER24" s="286">
        <v>0</v>
      </c>
      <c r="ES24" s="286">
        <v>0</v>
      </c>
      <c r="ET24" s="274">
        <f t="shared" si="26"/>
        <v>0</v>
      </c>
      <c r="EU24" s="276">
        <f t="shared" si="27"/>
        <v>0</v>
      </c>
    </row>
    <row r="25" spans="1:151" ht="16.5" thickTop="1" thickBot="1" x14ac:dyDescent="0.3">
      <c r="A25" s="279">
        <v>14</v>
      </c>
      <c r="B25" s="280">
        <v>734867</v>
      </c>
      <c r="C25" s="281" t="s">
        <v>61</v>
      </c>
      <c r="D25" s="281" t="s">
        <v>62</v>
      </c>
      <c r="E25" s="282">
        <v>104.5</v>
      </c>
      <c r="F25" s="283">
        <v>219</v>
      </c>
      <c r="G25" s="268">
        <v>657</v>
      </c>
      <c r="H25" s="269">
        <v>219</v>
      </c>
      <c r="I25" s="269">
        <v>657</v>
      </c>
      <c r="J25" s="269">
        <v>0</v>
      </c>
      <c r="K25" s="268">
        <v>657</v>
      </c>
      <c r="L25" s="269">
        <v>438</v>
      </c>
      <c r="M25" s="269">
        <v>219</v>
      </c>
      <c r="N25" s="269">
        <v>0</v>
      </c>
      <c r="O25" s="269">
        <v>219</v>
      </c>
      <c r="P25" s="269">
        <f t="shared" si="0"/>
        <v>3066</v>
      </c>
      <c r="Q25" s="270">
        <f t="shared" si="2"/>
        <v>2190</v>
      </c>
      <c r="R25" s="270">
        <f t="shared" si="1"/>
        <v>876</v>
      </c>
      <c r="S25" s="271">
        <f t="shared" si="3"/>
        <v>340.66666666666669</v>
      </c>
      <c r="T25" s="284">
        <v>0</v>
      </c>
      <c r="U25" s="280">
        <v>0</v>
      </c>
      <c r="V25" s="285">
        <v>0</v>
      </c>
      <c r="W25" s="285">
        <v>0</v>
      </c>
      <c r="X25" s="285">
        <v>0</v>
      </c>
      <c r="Y25" s="285">
        <v>0</v>
      </c>
      <c r="Z25" s="286">
        <v>0</v>
      </c>
      <c r="AA25" s="286">
        <v>0</v>
      </c>
      <c r="AB25" s="286">
        <v>0</v>
      </c>
      <c r="AC25" s="274">
        <f t="shared" si="4"/>
        <v>0</v>
      </c>
      <c r="AD25" s="275">
        <f t="shared" si="5"/>
        <v>0</v>
      </c>
      <c r="AE25" s="279">
        <v>0</v>
      </c>
      <c r="AF25" s="280">
        <v>0</v>
      </c>
      <c r="AG25" s="286">
        <v>219</v>
      </c>
      <c r="AH25" s="286">
        <v>0</v>
      </c>
      <c r="AI25" s="286">
        <v>0</v>
      </c>
      <c r="AJ25" s="286">
        <v>0</v>
      </c>
      <c r="AK25" s="286">
        <v>0</v>
      </c>
      <c r="AL25" s="286">
        <v>0</v>
      </c>
      <c r="AM25" s="286">
        <v>0</v>
      </c>
      <c r="AN25" s="274">
        <f t="shared" si="6"/>
        <v>219</v>
      </c>
      <c r="AO25" s="276">
        <f t="shared" si="7"/>
        <v>24.333333333333332</v>
      </c>
      <c r="AP25" s="279">
        <v>0</v>
      </c>
      <c r="AQ25" s="280">
        <v>0</v>
      </c>
      <c r="AR25" s="286">
        <v>0</v>
      </c>
      <c r="AS25" s="286">
        <v>0</v>
      </c>
      <c r="AT25" s="286">
        <v>0</v>
      </c>
      <c r="AU25" s="286">
        <v>0</v>
      </c>
      <c r="AV25" s="286">
        <v>0</v>
      </c>
      <c r="AW25" s="286">
        <v>0</v>
      </c>
      <c r="AX25" s="286">
        <v>0</v>
      </c>
      <c r="AY25" s="274">
        <f t="shared" si="8"/>
        <v>0</v>
      </c>
      <c r="AZ25" s="276">
        <f t="shared" si="9"/>
        <v>0</v>
      </c>
      <c r="BA25" s="287">
        <v>219</v>
      </c>
      <c r="BB25" s="280">
        <v>0</v>
      </c>
      <c r="BC25" s="286">
        <v>219</v>
      </c>
      <c r="BD25" s="286">
        <v>0</v>
      </c>
      <c r="BE25" s="286">
        <v>0</v>
      </c>
      <c r="BF25" s="286">
        <v>0</v>
      </c>
      <c r="BG25" s="286">
        <v>-219</v>
      </c>
      <c r="BH25" s="286">
        <v>0</v>
      </c>
      <c r="BI25" s="286">
        <v>0</v>
      </c>
      <c r="BJ25" s="274">
        <f t="shared" si="10"/>
        <v>219</v>
      </c>
      <c r="BK25" s="275">
        <f t="shared" si="11"/>
        <v>27.375</v>
      </c>
      <c r="BL25" s="279">
        <v>0</v>
      </c>
      <c r="BM25" s="280">
        <v>0</v>
      </c>
      <c r="BN25" s="286">
        <v>0</v>
      </c>
      <c r="BO25" s="286">
        <v>0</v>
      </c>
      <c r="BP25" s="286">
        <v>0</v>
      </c>
      <c r="BQ25" s="286">
        <v>0</v>
      </c>
      <c r="BR25" s="286">
        <v>0</v>
      </c>
      <c r="BS25" s="286">
        <v>0</v>
      </c>
      <c r="BT25" s="286">
        <v>0</v>
      </c>
      <c r="BU25" s="274">
        <f t="shared" si="12"/>
        <v>0</v>
      </c>
      <c r="BV25" s="276">
        <f t="shared" si="13"/>
        <v>0</v>
      </c>
      <c r="BW25" s="287">
        <v>438</v>
      </c>
      <c r="BX25" s="288">
        <v>0</v>
      </c>
      <c r="BY25" s="289">
        <v>0</v>
      </c>
      <c r="BZ25" s="289">
        <v>0</v>
      </c>
      <c r="CA25" s="289">
        <v>219</v>
      </c>
      <c r="CB25" s="289">
        <v>0</v>
      </c>
      <c r="CC25" s="289">
        <v>0</v>
      </c>
      <c r="CD25" s="289">
        <v>0</v>
      </c>
      <c r="CE25" s="289">
        <v>219</v>
      </c>
      <c r="CF25" s="274">
        <f t="shared" si="14"/>
        <v>876</v>
      </c>
      <c r="CG25" s="276">
        <f t="shared" si="15"/>
        <v>97.333333333333329</v>
      </c>
      <c r="CH25" s="279">
        <v>0</v>
      </c>
      <c r="CI25" s="280">
        <v>0</v>
      </c>
      <c r="CJ25" s="286">
        <v>0</v>
      </c>
      <c r="CK25" s="286">
        <v>0</v>
      </c>
      <c r="CL25" s="286">
        <v>219</v>
      </c>
      <c r="CM25" s="286">
        <v>0</v>
      </c>
      <c r="CN25" s="286">
        <v>0</v>
      </c>
      <c r="CO25" s="286">
        <v>0</v>
      </c>
      <c r="CP25" s="286">
        <v>0</v>
      </c>
      <c r="CQ25" s="274">
        <f>SUM(CH25:CP25)</f>
        <v>219</v>
      </c>
      <c r="CR25" s="276">
        <f t="shared" si="17"/>
        <v>24.333333333333332</v>
      </c>
      <c r="CS25" s="284">
        <v>0</v>
      </c>
      <c r="CT25" s="280">
        <v>0</v>
      </c>
      <c r="CU25" s="286">
        <v>219</v>
      </c>
      <c r="CV25" s="286">
        <v>0</v>
      </c>
      <c r="CW25" s="286">
        <v>0</v>
      </c>
      <c r="CX25" s="286">
        <v>1</v>
      </c>
      <c r="CY25" s="286">
        <v>219</v>
      </c>
      <c r="CZ25" s="286">
        <v>0</v>
      </c>
      <c r="DA25" s="286">
        <v>0</v>
      </c>
      <c r="DB25" s="274">
        <f t="shared" si="18"/>
        <v>439</v>
      </c>
      <c r="DC25" s="275">
        <f t="shared" si="19"/>
        <v>48.777777777777779</v>
      </c>
      <c r="DD25" s="279">
        <v>0</v>
      </c>
      <c r="DE25" s="280">
        <v>0</v>
      </c>
      <c r="DF25" s="286">
        <v>0</v>
      </c>
      <c r="DG25" s="286">
        <v>0</v>
      </c>
      <c r="DH25" s="286">
        <v>0</v>
      </c>
      <c r="DI25" s="286">
        <v>0</v>
      </c>
      <c r="DJ25" s="286">
        <v>0</v>
      </c>
      <c r="DK25" s="286">
        <v>0</v>
      </c>
      <c r="DL25" s="286">
        <v>0</v>
      </c>
      <c r="DM25" s="274">
        <f t="shared" si="20"/>
        <v>0</v>
      </c>
      <c r="DN25" s="276">
        <f t="shared" si="21"/>
        <v>0</v>
      </c>
      <c r="DO25" s="279">
        <v>0</v>
      </c>
      <c r="DP25" s="280">
        <v>0</v>
      </c>
      <c r="DQ25" s="286">
        <v>0</v>
      </c>
      <c r="DR25" s="286">
        <v>0</v>
      </c>
      <c r="DS25" s="286">
        <v>0</v>
      </c>
      <c r="DT25" s="286">
        <v>1</v>
      </c>
      <c r="DU25" s="286">
        <v>0</v>
      </c>
      <c r="DV25" s="286">
        <v>0</v>
      </c>
      <c r="DW25" s="286">
        <v>0</v>
      </c>
      <c r="DX25" s="274">
        <f t="shared" si="22"/>
        <v>1</v>
      </c>
      <c r="DY25" s="276">
        <f t="shared" si="23"/>
        <v>0.1111111111111111</v>
      </c>
      <c r="DZ25" s="279">
        <v>0</v>
      </c>
      <c r="EA25" s="280">
        <v>0</v>
      </c>
      <c r="EB25" s="286">
        <v>0</v>
      </c>
      <c r="EC25" s="286">
        <v>0</v>
      </c>
      <c r="ED25" s="286">
        <v>0</v>
      </c>
      <c r="EE25" s="286">
        <v>0</v>
      </c>
      <c r="EF25" s="286">
        <v>0</v>
      </c>
      <c r="EG25" s="286">
        <v>0</v>
      </c>
      <c r="EH25" s="286">
        <v>0</v>
      </c>
      <c r="EI25" s="274">
        <f t="shared" si="24"/>
        <v>0</v>
      </c>
      <c r="EJ25" s="275">
        <f t="shared" si="25"/>
        <v>0</v>
      </c>
      <c r="EK25" s="279">
        <v>0</v>
      </c>
      <c r="EL25" s="280">
        <v>219</v>
      </c>
      <c r="EM25" s="286">
        <v>0</v>
      </c>
      <c r="EN25" s="286">
        <v>0</v>
      </c>
      <c r="EO25" s="286">
        <v>219</v>
      </c>
      <c r="EP25" s="286">
        <v>0</v>
      </c>
      <c r="EQ25" s="286">
        <v>219</v>
      </c>
      <c r="ER25" s="286">
        <v>0</v>
      </c>
      <c r="ES25" s="286">
        <v>0</v>
      </c>
      <c r="ET25" s="274">
        <f t="shared" si="26"/>
        <v>657</v>
      </c>
      <c r="EU25" s="276">
        <f t="shared" si="27"/>
        <v>73</v>
      </c>
    </row>
    <row r="26" spans="1:151" ht="16.5" thickTop="1" thickBot="1" x14ac:dyDescent="0.3">
      <c r="A26" s="279">
        <v>15</v>
      </c>
      <c r="B26" s="280">
        <v>734868</v>
      </c>
      <c r="C26" s="281" t="s">
        <v>63</v>
      </c>
      <c r="D26" s="281" t="s">
        <v>64</v>
      </c>
      <c r="E26" s="282">
        <v>104.5</v>
      </c>
      <c r="F26" s="283">
        <v>219</v>
      </c>
      <c r="G26" s="268">
        <v>0</v>
      </c>
      <c r="H26" s="269">
        <v>0</v>
      </c>
      <c r="I26" s="269">
        <v>219</v>
      </c>
      <c r="J26" s="269">
        <v>219</v>
      </c>
      <c r="K26" s="268">
        <v>219</v>
      </c>
      <c r="L26" s="269">
        <v>438</v>
      </c>
      <c r="M26" s="269">
        <v>0</v>
      </c>
      <c r="N26" s="269">
        <v>0</v>
      </c>
      <c r="O26" s="269">
        <v>438</v>
      </c>
      <c r="P26" s="269">
        <f t="shared" si="0"/>
        <v>1533</v>
      </c>
      <c r="Q26" s="270">
        <f t="shared" si="2"/>
        <v>657</v>
      </c>
      <c r="R26" s="270">
        <f t="shared" si="1"/>
        <v>876</v>
      </c>
      <c r="S26" s="271">
        <f t="shared" si="3"/>
        <v>170.33333333333334</v>
      </c>
      <c r="T26" s="284">
        <v>0</v>
      </c>
      <c r="U26" s="280">
        <v>0</v>
      </c>
      <c r="V26" s="285">
        <v>0</v>
      </c>
      <c r="W26" s="285">
        <v>0</v>
      </c>
      <c r="X26" s="285">
        <v>0</v>
      </c>
      <c r="Y26" s="285">
        <v>0</v>
      </c>
      <c r="Z26" s="286">
        <v>0</v>
      </c>
      <c r="AA26" s="286">
        <v>0</v>
      </c>
      <c r="AB26" s="286">
        <v>0</v>
      </c>
      <c r="AC26" s="274">
        <f t="shared" si="4"/>
        <v>0</v>
      </c>
      <c r="AD26" s="275">
        <f t="shared" si="5"/>
        <v>0</v>
      </c>
      <c r="AE26" s="279">
        <v>0</v>
      </c>
      <c r="AF26" s="280">
        <v>0</v>
      </c>
      <c r="AG26" s="286">
        <v>0</v>
      </c>
      <c r="AH26" s="286">
        <v>0</v>
      </c>
      <c r="AI26" s="286">
        <v>0</v>
      </c>
      <c r="AJ26" s="286">
        <v>1</v>
      </c>
      <c r="AK26" s="286">
        <v>0</v>
      </c>
      <c r="AL26" s="286">
        <v>0</v>
      </c>
      <c r="AM26" s="286">
        <v>0</v>
      </c>
      <c r="AN26" s="274">
        <f t="shared" si="6"/>
        <v>1</v>
      </c>
      <c r="AO26" s="276">
        <f t="shared" si="7"/>
        <v>0.1111111111111111</v>
      </c>
      <c r="AP26" s="279">
        <v>0</v>
      </c>
      <c r="AQ26" s="280">
        <v>0</v>
      </c>
      <c r="AR26" s="286">
        <v>0</v>
      </c>
      <c r="AS26" s="286">
        <v>0</v>
      </c>
      <c r="AT26" s="286">
        <v>0</v>
      </c>
      <c r="AU26" s="286">
        <v>0</v>
      </c>
      <c r="AV26" s="286">
        <v>0</v>
      </c>
      <c r="AW26" s="286">
        <v>0</v>
      </c>
      <c r="AX26" s="286">
        <v>0</v>
      </c>
      <c r="AY26" s="274">
        <f t="shared" si="8"/>
        <v>0</v>
      </c>
      <c r="AZ26" s="276">
        <f>AVERAGE(AP26:AX26)</f>
        <v>0</v>
      </c>
      <c r="BA26" s="287">
        <v>0</v>
      </c>
      <c r="BB26" s="280">
        <v>0</v>
      </c>
      <c r="BC26" s="286">
        <v>219</v>
      </c>
      <c r="BD26" s="286">
        <v>0</v>
      </c>
      <c r="BE26" s="286">
        <v>0</v>
      </c>
      <c r="BF26" s="286">
        <v>1</v>
      </c>
      <c r="BG26" s="286">
        <v>0</v>
      </c>
      <c r="BH26" s="286">
        <v>0</v>
      </c>
      <c r="BI26" s="286">
        <v>0</v>
      </c>
      <c r="BJ26" s="274">
        <f t="shared" si="10"/>
        <v>220</v>
      </c>
      <c r="BK26" s="275">
        <f t="shared" si="11"/>
        <v>27.5</v>
      </c>
      <c r="BL26" s="279">
        <v>0</v>
      </c>
      <c r="BM26" s="280">
        <v>0</v>
      </c>
      <c r="BN26" s="286">
        <v>0</v>
      </c>
      <c r="BO26" s="286">
        <v>0</v>
      </c>
      <c r="BP26" s="286">
        <v>0</v>
      </c>
      <c r="BQ26" s="286">
        <v>0</v>
      </c>
      <c r="BR26" s="286">
        <v>0</v>
      </c>
      <c r="BS26" s="286">
        <v>0</v>
      </c>
      <c r="BT26" s="286">
        <v>0</v>
      </c>
      <c r="BU26" s="274">
        <f t="shared" si="12"/>
        <v>0</v>
      </c>
      <c r="BV26" s="276">
        <f t="shared" si="13"/>
        <v>0</v>
      </c>
      <c r="BW26" s="287">
        <v>0</v>
      </c>
      <c r="BX26" s="288">
        <v>0</v>
      </c>
      <c r="BY26" s="289">
        <v>0</v>
      </c>
      <c r="BZ26" s="289">
        <v>0</v>
      </c>
      <c r="CA26" s="289">
        <v>0</v>
      </c>
      <c r="CB26" s="289">
        <v>1</v>
      </c>
      <c r="CC26" s="289">
        <v>0</v>
      </c>
      <c r="CD26" s="289">
        <v>0</v>
      </c>
      <c r="CE26" s="289">
        <v>438</v>
      </c>
      <c r="CF26" s="274">
        <f t="shared" si="14"/>
        <v>439</v>
      </c>
      <c r="CG26" s="276">
        <f t="shared" si="15"/>
        <v>48.777777777777779</v>
      </c>
      <c r="CH26" s="279">
        <v>0</v>
      </c>
      <c r="CI26" s="280">
        <v>0</v>
      </c>
      <c r="CJ26" s="286">
        <v>0</v>
      </c>
      <c r="CK26" s="286">
        <v>0</v>
      </c>
      <c r="CL26" s="286">
        <v>0</v>
      </c>
      <c r="CM26" s="286">
        <v>0</v>
      </c>
      <c r="CN26" s="286">
        <v>0</v>
      </c>
      <c r="CO26" s="286">
        <v>0</v>
      </c>
      <c r="CP26" s="286">
        <v>0</v>
      </c>
      <c r="CQ26" s="274">
        <f t="shared" si="16"/>
        <v>0</v>
      </c>
      <c r="CR26" s="276">
        <f t="shared" si="17"/>
        <v>0</v>
      </c>
      <c r="CS26" s="284">
        <v>0</v>
      </c>
      <c r="CT26" s="280">
        <v>0</v>
      </c>
      <c r="CU26" s="286">
        <v>0</v>
      </c>
      <c r="CV26" s="286">
        <v>219</v>
      </c>
      <c r="CW26" s="286">
        <v>0</v>
      </c>
      <c r="CX26" s="286">
        <v>-1</v>
      </c>
      <c r="CY26" s="286">
        <v>0</v>
      </c>
      <c r="CZ26" s="286">
        <v>0</v>
      </c>
      <c r="DA26" s="286">
        <v>0</v>
      </c>
      <c r="DB26" s="274">
        <f t="shared" si="18"/>
        <v>218</v>
      </c>
      <c r="DC26" s="275">
        <f t="shared" si="19"/>
        <v>24.222222222222221</v>
      </c>
      <c r="DD26" s="279">
        <v>0</v>
      </c>
      <c r="DE26" s="280">
        <v>0</v>
      </c>
      <c r="DF26" s="286">
        <v>0</v>
      </c>
      <c r="DG26" s="286">
        <v>0</v>
      </c>
      <c r="DH26" s="286">
        <v>0</v>
      </c>
      <c r="DI26" s="286">
        <v>0</v>
      </c>
      <c r="DJ26" s="286">
        <v>0</v>
      </c>
      <c r="DK26" s="286">
        <v>0</v>
      </c>
      <c r="DL26" s="286">
        <v>0</v>
      </c>
      <c r="DM26" s="274">
        <f t="shared" si="20"/>
        <v>0</v>
      </c>
      <c r="DN26" s="276">
        <f t="shared" si="21"/>
        <v>0</v>
      </c>
      <c r="DO26" s="279">
        <v>0</v>
      </c>
      <c r="DP26" s="280">
        <v>0</v>
      </c>
      <c r="DQ26" s="286">
        <v>0</v>
      </c>
      <c r="DR26" s="286">
        <v>0</v>
      </c>
      <c r="DS26" s="286">
        <v>0</v>
      </c>
      <c r="DT26" s="286">
        <v>0</v>
      </c>
      <c r="DU26" s="286">
        <v>0</v>
      </c>
      <c r="DV26" s="286">
        <v>0</v>
      </c>
      <c r="DW26" s="286">
        <v>0</v>
      </c>
      <c r="DX26" s="274">
        <f t="shared" si="22"/>
        <v>0</v>
      </c>
      <c r="DY26" s="276">
        <f t="shared" si="23"/>
        <v>0</v>
      </c>
      <c r="DZ26" s="279">
        <v>0</v>
      </c>
      <c r="EA26" s="280">
        <v>0</v>
      </c>
      <c r="EB26" s="286">
        <v>0</v>
      </c>
      <c r="EC26" s="286">
        <v>0</v>
      </c>
      <c r="ED26" s="286">
        <v>219</v>
      </c>
      <c r="EE26" s="286">
        <v>0</v>
      </c>
      <c r="EF26" s="286">
        <v>0</v>
      </c>
      <c r="EG26" s="286">
        <v>0</v>
      </c>
      <c r="EH26" s="286">
        <v>0</v>
      </c>
      <c r="EI26" s="274">
        <f t="shared" si="24"/>
        <v>219</v>
      </c>
      <c r="EJ26" s="275">
        <f t="shared" si="25"/>
        <v>24.333333333333332</v>
      </c>
      <c r="EK26" s="279">
        <v>0</v>
      </c>
      <c r="EL26" s="280">
        <v>0</v>
      </c>
      <c r="EM26" s="286">
        <v>0</v>
      </c>
      <c r="EN26" s="286">
        <v>0</v>
      </c>
      <c r="EO26" s="286">
        <v>0</v>
      </c>
      <c r="EP26" s="286">
        <v>0</v>
      </c>
      <c r="EQ26" s="286">
        <v>0</v>
      </c>
      <c r="ER26" s="286">
        <v>0</v>
      </c>
      <c r="ES26" s="286">
        <v>0</v>
      </c>
      <c r="ET26" s="274">
        <f t="shared" si="26"/>
        <v>0</v>
      </c>
      <c r="EU26" s="276">
        <f t="shared" si="27"/>
        <v>0</v>
      </c>
    </row>
    <row r="27" spans="1:151" ht="16.5" thickTop="1" thickBot="1" x14ac:dyDescent="0.3">
      <c r="A27" s="279">
        <v>16</v>
      </c>
      <c r="B27" s="280">
        <v>734869</v>
      </c>
      <c r="C27" s="281" t="s">
        <v>65</v>
      </c>
      <c r="D27" s="281" t="s">
        <v>66</v>
      </c>
      <c r="E27" s="282">
        <v>99.5</v>
      </c>
      <c r="F27" s="283">
        <v>209</v>
      </c>
      <c r="G27" s="268">
        <v>0</v>
      </c>
      <c r="H27" s="269">
        <v>0</v>
      </c>
      <c r="I27" s="269">
        <v>0</v>
      </c>
      <c r="J27" s="269">
        <v>0</v>
      </c>
      <c r="K27" s="268">
        <v>0</v>
      </c>
      <c r="L27" s="269">
        <v>0</v>
      </c>
      <c r="M27" s="269">
        <v>0</v>
      </c>
      <c r="N27" s="269">
        <v>0</v>
      </c>
      <c r="O27" s="269">
        <v>0</v>
      </c>
      <c r="P27" s="269">
        <f t="shared" si="0"/>
        <v>0</v>
      </c>
      <c r="Q27" s="270">
        <f t="shared" si="2"/>
        <v>0</v>
      </c>
      <c r="R27" s="270">
        <f t="shared" si="1"/>
        <v>0</v>
      </c>
      <c r="S27" s="271">
        <f t="shared" si="3"/>
        <v>0</v>
      </c>
      <c r="T27" s="284">
        <v>0</v>
      </c>
      <c r="U27" s="280">
        <v>0</v>
      </c>
      <c r="V27" s="285">
        <v>0</v>
      </c>
      <c r="W27" s="285">
        <v>0</v>
      </c>
      <c r="X27" s="285">
        <v>0</v>
      </c>
      <c r="Y27" s="285">
        <v>0</v>
      </c>
      <c r="Z27" s="286">
        <v>0</v>
      </c>
      <c r="AA27" s="286">
        <v>0</v>
      </c>
      <c r="AB27" s="286">
        <v>0</v>
      </c>
      <c r="AC27" s="274">
        <f t="shared" si="4"/>
        <v>0</v>
      </c>
      <c r="AD27" s="275">
        <f t="shared" si="5"/>
        <v>0</v>
      </c>
      <c r="AE27" s="279">
        <v>0</v>
      </c>
      <c r="AF27" s="280">
        <v>0</v>
      </c>
      <c r="AG27" s="286">
        <v>0</v>
      </c>
      <c r="AH27" s="286">
        <v>0</v>
      </c>
      <c r="AI27" s="286">
        <v>0</v>
      </c>
      <c r="AJ27" s="286">
        <v>0</v>
      </c>
      <c r="AK27" s="286">
        <v>0</v>
      </c>
      <c r="AL27" s="286">
        <v>0</v>
      </c>
      <c r="AM27" s="286">
        <v>0</v>
      </c>
      <c r="AN27" s="274">
        <f t="shared" si="6"/>
        <v>0</v>
      </c>
      <c r="AO27" s="276">
        <f t="shared" si="7"/>
        <v>0</v>
      </c>
      <c r="AP27" s="279">
        <v>0</v>
      </c>
      <c r="AQ27" s="280">
        <v>0</v>
      </c>
      <c r="AR27" s="286">
        <v>0</v>
      </c>
      <c r="AS27" s="286">
        <v>0</v>
      </c>
      <c r="AT27" s="286">
        <v>0</v>
      </c>
      <c r="AU27" s="286">
        <v>0</v>
      </c>
      <c r="AV27" s="286">
        <v>0</v>
      </c>
      <c r="AW27" s="286">
        <v>0</v>
      </c>
      <c r="AX27" s="286">
        <v>0</v>
      </c>
      <c r="AY27" s="274">
        <f t="shared" si="8"/>
        <v>0</v>
      </c>
      <c r="AZ27" s="276">
        <f t="shared" si="9"/>
        <v>0</v>
      </c>
      <c r="BA27" s="287">
        <v>0</v>
      </c>
      <c r="BB27" s="280">
        <v>0</v>
      </c>
      <c r="BC27" s="286">
        <v>0</v>
      </c>
      <c r="BD27" s="286">
        <v>0</v>
      </c>
      <c r="BE27" s="286">
        <v>0</v>
      </c>
      <c r="BF27" s="286">
        <v>0</v>
      </c>
      <c r="BG27" s="286">
        <v>0</v>
      </c>
      <c r="BH27" s="286">
        <v>0</v>
      </c>
      <c r="BI27" s="286">
        <v>0</v>
      </c>
      <c r="BJ27" s="274">
        <f t="shared" si="10"/>
        <v>0</v>
      </c>
      <c r="BK27" s="275">
        <f t="shared" si="11"/>
        <v>0</v>
      </c>
      <c r="BL27" s="279">
        <v>0</v>
      </c>
      <c r="BM27" s="280">
        <v>0</v>
      </c>
      <c r="BN27" s="286">
        <v>0</v>
      </c>
      <c r="BO27" s="286">
        <v>0</v>
      </c>
      <c r="BP27" s="286">
        <v>0</v>
      </c>
      <c r="BQ27" s="286">
        <v>0</v>
      </c>
      <c r="BR27" s="286">
        <v>0</v>
      </c>
      <c r="BS27" s="286">
        <v>0</v>
      </c>
      <c r="BT27" s="286">
        <v>0</v>
      </c>
      <c r="BU27" s="274">
        <f t="shared" si="12"/>
        <v>0</v>
      </c>
      <c r="BV27" s="276">
        <f t="shared" si="13"/>
        <v>0</v>
      </c>
      <c r="BW27" s="287">
        <v>0</v>
      </c>
      <c r="BX27" s="288">
        <v>0</v>
      </c>
      <c r="BY27" s="289">
        <v>0</v>
      </c>
      <c r="BZ27" s="289">
        <v>0</v>
      </c>
      <c r="CA27" s="289">
        <v>0</v>
      </c>
      <c r="CB27" s="289">
        <v>0</v>
      </c>
      <c r="CC27" s="289">
        <v>0</v>
      </c>
      <c r="CD27" s="289">
        <v>0</v>
      </c>
      <c r="CE27" s="289">
        <v>0</v>
      </c>
      <c r="CF27" s="274">
        <f t="shared" si="14"/>
        <v>0</v>
      </c>
      <c r="CG27" s="276">
        <f t="shared" si="15"/>
        <v>0</v>
      </c>
      <c r="CH27" s="279">
        <v>0</v>
      </c>
      <c r="CI27" s="280">
        <v>0</v>
      </c>
      <c r="CJ27" s="286">
        <v>0</v>
      </c>
      <c r="CK27" s="286">
        <v>0</v>
      </c>
      <c r="CL27" s="286">
        <v>0</v>
      </c>
      <c r="CM27" s="286">
        <v>0</v>
      </c>
      <c r="CN27" s="286">
        <v>0</v>
      </c>
      <c r="CO27" s="286">
        <v>0</v>
      </c>
      <c r="CP27" s="286">
        <v>0</v>
      </c>
      <c r="CQ27" s="274">
        <f t="shared" si="16"/>
        <v>0</v>
      </c>
      <c r="CR27" s="276">
        <f t="shared" si="17"/>
        <v>0</v>
      </c>
      <c r="CS27" s="284">
        <v>0</v>
      </c>
      <c r="CT27" s="280">
        <v>0</v>
      </c>
      <c r="CU27" s="286">
        <v>0</v>
      </c>
      <c r="CV27" s="286">
        <v>0</v>
      </c>
      <c r="CW27" s="286">
        <v>0</v>
      </c>
      <c r="CX27" s="286">
        <v>0</v>
      </c>
      <c r="CY27" s="286">
        <v>0</v>
      </c>
      <c r="CZ27" s="286">
        <v>0</v>
      </c>
      <c r="DA27" s="286">
        <v>0</v>
      </c>
      <c r="DB27" s="274">
        <f t="shared" si="18"/>
        <v>0</v>
      </c>
      <c r="DC27" s="275">
        <f t="shared" si="19"/>
        <v>0</v>
      </c>
      <c r="DD27" s="279">
        <v>0</v>
      </c>
      <c r="DE27" s="280">
        <v>0</v>
      </c>
      <c r="DF27" s="286">
        <v>0</v>
      </c>
      <c r="DG27" s="286">
        <v>0</v>
      </c>
      <c r="DH27" s="286">
        <v>0</v>
      </c>
      <c r="DI27" s="286">
        <v>0</v>
      </c>
      <c r="DJ27" s="286">
        <v>0</v>
      </c>
      <c r="DK27" s="286">
        <v>0</v>
      </c>
      <c r="DL27" s="286">
        <v>0</v>
      </c>
      <c r="DM27" s="274">
        <f t="shared" si="20"/>
        <v>0</v>
      </c>
      <c r="DN27" s="276">
        <f t="shared" si="21"/>
        <v>0</v>
      </c>
      <c r="DO27" s="279">
        <v>0</v>
      </c>
      <c r="DP27" s="280">
        <v>0</v>
      </c>
      <c r="DQ27" s="286">
        <v>0</v>
      </c>
      <c r="DR27" s="286">
        <v>0</v>
      </c>
      <c r="DS27" s="286">
        <v>0</v>
      </c>
      <c r="DT27" s="286">
        <v>0</v>
      </c>
      <c r="DU27" s="286">
        <v>0</v>
      </c>
      <c r="DV27" s="286">
        <v>0</v>
      </c>
      <c r="DW27" s="286">
        <v>0</v>
      </c>
      <c r="DX27" s="274">
        <f t="shared" si="22"/>
        <v>0</v>
      </c>
      <c r="DY27" s="276">
        <f t="shared" si="23"/>
        <v>0</v>
      </c>
      <c r="DZ27" s="279">
        <v>0</v>
      </c>
      <c r="EA27" s="280">
        <v>0</v>
      </c>
      <c r="EB27" s="286">
        <v>0</v>
      </c>
      <c r="EC27" s="286">
        <v>0</v>
      </c>
      <c r="ED27" s="286">
        <v>0</v>
      </c>
      <c r="EE27" s="286">
        <v>0</v>
      </c>
      <c r="EF27" s="286">
        <v>0</v>
      </c>
      <c r="EG27" s="286">
        <v>0</v>
      </c>
      <c r="EH27" s="286">
        <v>0</v>
      </c>
      <c r="EI27" s="274">
        <f t="shared" si="24"/>
        <v>0</v>
      </c>
      <c r="EJ27" s="275">
        <f t="shared" si="25"/>
        <v>0</v>
      </c>
      <c r="EK27" s="279">
        <v>0</v>
      </c>
      <c r="EL27" s="280">
        <v>0</v>
      </c>
      <c r="EM27" s="286">
        <v>0</v>
      </c>
      <c r="EN27" s="286">
        <v>0</v>
      </c>
      <c r="EO27" s="286">
        <v>0</v>
      </c>
      <c r="EP27" s="286">
        <v>0</v>
      </c>
      <c r="EQ27" s="286">
        <v>0</v>
      </c>
      <c r="ER27" s="286">
        <v>0</v>
      </c>
      <c r="ES27" s="286">
        <v>0</v>
      </c>
      <c r="ET27" s="274">
        <f t="shared" si="26"/>
        <v>0</v>
      </c>
      <c r="EU27" s="276">
        <f t="shared" si="27"/>
        <v>0</v>
      </c>
    </row>
    <row r="28" spans="1:151" ht="16.5" thickTop="1" thickBot="1" x14ac:dyDescent="0.3">
      <c r="A28" s="279">
        <v>17</v>
      </c>
      <c r="B28" s="280">
        <v>734870</v>
      </c>
      <c r="C28" s="281" t="s">
        <v>67</v>
      </c>
      <c r="D28" s="281" t="s">
        <v>68</v>
      </c>
      <c r="E28" s="282">
        <v>99.5</v>
      </c>
      <c r="F28" s="283">
        <v>209</v>
      </c>
      <c r="G28" s="268">
        <v>0</v>
      </c>
      <c r="H28" s="269">
        <v>0</v>
      </c>
      <c r="I28" s="269">
        <v>0</v>
      </c>
      <c r="J28" s="269">
        <v>0</v>
      </c>
      <c r="K28" s="268">
        <v>0</v>
      </c>
      <c r="L28" s="269">
        <v>0</v>
      </c>
      <c r="M28" s="269">
        <v>0</v>
      </c>
      <c r="N28" s="269">
        <v>0</v>
      </c>
      <c r="O28" s="269">
        <v>0</v>
      </c>
      <c r="P28" s="269">
        <f t="shared" si="0"/>
        <v>0</v>
      </c>
      <c r="Q28" s="270">
        <f t="shared" si="2"/>
        <v>0</v>
      </c>
      <c r="R28" s="270">
        <f t="shared" si="1"/>
        <v>0</v>
      </c>
      <c r="S28" s="271">
        <f t="shared" si="3"/>
        <v>0</v>
      </c>
      <c r="T28" s="284">
        <v>0</v>
      </c>
      <c r="U28" s="280">
        <v>0</v>
      </c>
      <c r="V28" s="285">
        <v>0</v>
      </c>
      <c r="W28" s="285">
        <v>0</v>
      </c>
      <c r="X28" s="285">
        <v>0</v>
      </c>
      <c r="Y28" s="285">
        <v>0</v>
      </c>
      <c r="Z28" s="286">
        <v>0</v>
      </c>
      <c r="AA28" s="286">
        <v>0</v>
      </c>
      <c r="AB28" s="286">
        <v>0</v>
      </c>
      <c r="AC28" s="274">
        <f t="shared" si="4"/>
        <v>0</v>
      </c>
      <c r="AD28" s="275">
        <f t="shared" si="5"/>
        <v>0</v>
      </c>
      <c r="AE28" s="279">
        <v>0</v>
      </c>
      <c r="AF28" s="280">
        <v>0</v>
      </c>
      <c r="AG28" s="286">
        <v>0</v>
      </c>
      <c r="AH28" s="286">
        <v>0</v>
      </c>
      <c r="AI28" s="286">
        <v>0</v>
      </c>
      <c r="AJ28" s="286">
        <v>0</v>
      </c>
      <c r="AK28" s="286">
        <v>0</v>
      </c>
      <c r="AL28" s="286">
        <v>0</v>
      </c>
      <c r="AM28" s="286">
        <v>0</v>
      </c>
      <c r="AN28" s="274">
        <f t="shared" si="6"/>
        <v>0</v>
      </c>
      <c r="AO28" s="276">
        <f t="shared" si="7"/>
        <v>0</v>
      </c>
      <c r="AP28" s="279">
        <v>0</v>
      </c>
      <c r="AQ28" s="280">
        <v>0</v>
      </c>
      <c r="AR28" s="286">
        <v>0</v>
      </c>
      <c r="AS28" s="286">
        <v>0</v>
      </c>
      <c r="AT28" s="286">
        <v>0</v>
      </c>
      <c r="AU28" s="286">
        <v>0</v>
      </c>
      <c r="AV28" s="286">
        <v>0</v>
      </c>
      <c r="AW28" s="286">
        <v>0</v>
      </c>
      <c r="AX28" s="286">
        <v>0</v>
      </c>
      <c r="AY28" s="274">
        <f t="shared" si="8"/>
        <v>0</v>
      </c>
      <c r="AZ28" s="276">
        <f t="shared" si="9"/>
        <v>0</v>
      </c>
      <c r="BA28" s="287">
        <v>0</v>
      </c>
      <c r="BB28" s="280">
        <v>0</v>
      </c>
      <c r="BC28" s="286">
        <v>0</v>
      </c>
      <c r="BD28" s="286">
        <v>0</v>
      </c>
      <c r="BE28" s="286">
        <v>0</v>
      </c>
      <c r="BF28" s="286">
        <v>0</v>
      </c>
      <c r="BG28" s="286">
        <v>0</v>
      </c>
      <c r="BH28" s="286">
        <v>0</v>
      </c>
      <c r="BI28" s="286">
        <v>0</v>
      </c>
      <c r="BJ28" s="274">
        <f t="shared" si="10"/>
        <v>0</v>
      </c>
      <c r="BK28" s="275">
        <f t="shared" si="11"/>
        <v>0</v>
      </c>
      <c r="BL28" s="279">
        <v>0</v>
      </c>
      <c r="BM28" s="280">
        <v>0</v>
      </c>
      <c r="BN28" s="286">
        <v>0</v>
      </c>
      <c r="BO28" s="286">
        <v>0</v>
      </c>
      <c r="BP28" s="286">
        <v>0</v>
      </c>
      <c r="BQ28" s="286">
        <v>0</v>
      </c>
      <c r="BR28" s="286">
        <v>0</v>
      </c>
      <c r="BS28" s="286">
        <v>0</v>
      </c>
      <c r="BT28" s="286">
        <v>0</v>
      </c>
      <c r="BU28" s="274">
        <f t="shared" si="12"/>
        <v>0</v>
      </c>
      <c r="BV28" s="276">
        <f t="shared" si="13"/>
        <v>0</v>
      </c>
      <c r="BW28" s="287">
        <v>0</v>
      </c>
      <c r="BX28" s="288">
        <v>0</v>
      </c>
      <c r="BY28" s="289">
        <v>0</v>
      </c>
      <c r="BZ28" s="289">
        <v>0</v>
      </c>
      <c r="CA28" s="289">
        <v>0</v>
      </c>
      <c r="CB28" s="289">
        <v>0</v>
      </c>
      <c r="CC28" s="289">
        <v>0</v>
      </c>
      <c r="CD28" s="289">
        <v>0</v>
      </c>
      <c r="CE28" s="289">
        <v>0</v>
      </c>
      <c r="CF28" s="274">
        <f t="shared" si="14"/>
        <v>0</v>
      </c>
      <c r="CG28" s="276">
        <f t="shared" si="15"/>
        <v>0</v>
      </c>
      <c r="CH28" s="279">
        <v>0</v>
      </c>
      <c r="CI28" s="280">
        <v>0</v>
      </c>
      <c r="CJ28" s="286">
        <v>0</v>
      </c>
      <c r="CK28" s="286">
        <v>0</v>
      </c>
      <c r="CL28" s="286">
        <v>0</v>
      </c>
      <c r="CM28" s="286">
        <v>0</v>
      </c>
      <c r="CN28" s="286">
        <v>0</v>
      </c>
      <c r="CO28" s="286">
        <v>0</v>
      </c>
      <c r="CP28" s="286">
        <v>0</v>
      </c>
      <c r="CQ28" s="274">
        <f t="shared" si="16"/>
        <v>0</v>
      </c>
      <c r="CR28" s="276">
        <f t="shared" si="17"/>
        <v>0</v>
      </c>
      <c r="CS28" s="284">
        <v>0</v>
      </c>
      <c r="CT28" s="280">
        <v>0</v>
      </c>
      <c r="CU28" s="286">
        <v>0</v>
      </c>
      <c r="CV28" s="286">
        <v>0</v>
      </c>
      <c r="CW28" s="286">
        <v>0</v>
      </c>
      <c r="CX28" s="286">
        <v>0</v>
      </c>
      <c r="CY28" s="286">
        <v>0</v>
      </c>
      <c r="CZ28" s="286">
        <v>0</v>
      </c>
      <c r="DA28" s="286">
        <v>0</v>
      </c>
      <c r="DB28" s="274">
        <f t="shared" si="18"/>
        <v>0</v>
      </c>
      <c r="DC28" s="275">
        <f t="shared" si="19"/>
        <v>0</v>
      </c>
      <c r="DD28" s="279">
        <v>0</v>
      </c>
      <c r="DE28" s="280">
        <v>0</v>
      </c>
      <c r="DF28" s="286">
        <v>0</v>
      </c>
      <c r="DG28" s="286">
        <v>0</v>
      </c>
      <c r="DH28" s="286">
        <v>0</v>
      </c>
      <c r="DI28" s="286">
        <v>0</v>
      </c>
      <c r="DJ28" s="286">
        <v>0</v>
      </c>
      <c r="DK28" s="286">
        <v>0</v>
      </c>
      <c r="DL28" s="286">
        <v>0</v>
      </c>
      <c r="DM28" s="274">
        <f t="shared" si="20"/>
        <v>0</v>
      </c>
      <c r="DN28" s="276">
        <f t="shared" si="21"/>
        <v>0</v>
      </c>
      <c r="DO28" s="279">
        <v>0</v>
      </c>
      <c r="DP28" s="280">
        <v>0</v>
      </c>
      <c r="DQ28" s="286">
        <v>0</v>
      </c>
      <c r="DR28" s="286">
        <v>0</v>
      </c>
      <c r="DS28" s="286">
        <v>0</v>
      </c>
      <c r="DT28" s="286">
        <v>0</v>
      </c>
      <c r="DU28" s="286">
        <v>0</v>
      </c>
      <c r="DV28" s="286">
        <v>0</v>
      </c>
      <c r="DW28" s="286">
        <v>0</v>
      </c>
      <c r="DX28" s="274">
        <f t="shared" si="22"/>
        <v>0</v>
      </c>
      <c r="DY28" s="276">
        <f t="shared" si="23"/>
        <v>0</v>
      </c>
      <c r="DZ28" s="279">
        <v>0</v>
      </c>
      <c r="EA28" s="280">
        <v>0</v>
      </c>
      <c r="EB28" s="286">
        <v>0</v>
      </c>
      <c r="EC28" s="286">
        <v>0</v>
      </c>
      <c r="ED28" s="286">
        <v>0</v>
      </c>
      <c r="EE28" s="286">
        <v>0</v>
      </c>
      <c r="EF28" s="286">
        <v>0</v>
      </c>
      <c r="EG28" s="286">
        <v>0</v>
      </c>
      <c r="EH28" s="286">
        <v>0</v>
      </c>
      <c r="EI28" s="274">
        <f t="shared" si="24"/>
        <v>0</v>
      </c>
      <c r="EJ28" s="275">
        <f t="shared" si="25"/>
        <v>0</v>
      </c>
      <c r="EK28" s="279">
        <v>0</v>
      </c>
      <c r="EL28" s="280">
        <v>0</v>
      </c>
      <c r="EM28" s="286">
        <v>0</v>
      </c>
      <c r="EN28" s="286">
        <v>0</v>
      </c>
      <c r="EO28" s="286">
        <v>0</v>
      </c>
      <c r="EP28" s="286">
        <v>0</v>
      </c>
      <c r="EQ28" s="286">
        <v>0</v>
      </c>
      <c r="ER28" s="286">
        <v>0</v>
      </c>
      <c r="ES28" s="286">
        <v>0</v>
      </c>
      <c r="ET28" s="274">
        <f t="shared" si="26"/>
        <v>0</v>
      </c>
      <c r="EU28" s="276">
        <f t="shared" si="27"/>
        <v>0</v>
      </c>
    </row>
    <row r="29" spans="1:151" ht="16.5" thickTop="1" thickBot="1" x14ac:dyDescent="0.3">
      <c r="A29" s="279">
        <v>18</v>
      </c>
      <c r="B29" s="280">
        <v>734871</v>
      </c>
      <c r="C29" s="281" t="s">
        <v>69</v>
      </c>
      <c r="D29" s="281" t="s">
        <v>70</v>
      </c>
      <c r="E29" s="282">
        <v>79.5</v>
      </c>
      <c r="F29" s="283">
        <v>169</v>
      </c>
      <c r="G29" s="268">
        <v>0</v>
      </c>
      <c r="H29" s="269">
        <v>0</v>
      </c>
      <c r="I29" s="269">
        <v>0</v>
      </c>
      <c r="J29" s="269">
        <v>0</v>
      </c>
      <c r="K29" s="268">
        <v>0</v>
      </c>
      <c r="L29" s="269">
        <v>0</v>
      </c>
      <c r="M29" s="269">
        <v>0</v>
      </c>
      <c r="N29" s="269">
        <v>0</v>
      </c>
      <c r="O29" s="269">
        <v>119</v>
      </c>
      <c r="P29" s="269">
        <f t="shared" si="0"/>
        <v>119</v>
      </c>
      <c r="Q29" s="270">
        <f t="shared" si="2"/>
        <v>0</v>
      </c>
      <c r="R29" s="270">
        <f t="shared" si="1"/>
        <v>119</v>
      </c>
      <c r="S29" s="271">
        <f t="shared" si="3"/>
        <v>13.222222222222221</v>
      </c>
      <c r="T29" s="284">
        <v>0</v>
      </c>
      <c r="U29" s="280">
        <v>0</v>
      </c>
      <c r="V29" s="285">
        <v>0</v>
      </c>
      <c r="W29" s="285">
        <v>0</v>
      </c>
      <c r="X29" s="285">
        <v>0</v>
      </c>
      <c r="Y29" s="285">
        <v>0</v>
      </c>
      <c r="Z29" s="286">
        <v>0</v>
      </c>
      <c r="AA29" s="286">
        <v>0</v>
      </c>
      <c r="AB29" s="286">
        <v>0</v>
      </c>
      <c r="AC29" s="274">
        <f t="shared" si="4"/>
        <v>0</v>
      </c>
      <c r="AD29" s="275">
        <f t="shared" si="5"/>
        <v>0</v>
      </c>
      <c r="AE29" s="279">
        <v>0</v>
      </c>
      <c r="AF29" s="280">
        <v>0</v>
      </c>
      <c r="AG29" s="286">
        <v>0</v>
      </c>
      <c r="AH29" s="286">
        <v>0</v>
      </c>
      <c r="AI29" s="286">
        <v>0</v>
      </c>
      <c r="AJ29" s="286">
        <v>0</v>
      </c>
      <c r="AK29" s="286">
        <v>0</v>
      </c>
      <c r="AL29" s="286">
        <v>0</v>
      </c>
      <c r="AM29" s="286">
        <v>0</v>
      </c>
      <c r="AN29" s="274">
        <f t="shared" si="6"/>
        <v>0</v>
      </c>
      <c r="AO29" s="276">
        <f t="shared" si="7"/>
        <v>0</v>
      </c>
      <c r="AP29" s="279">
        <v>0</v>
      </c>
      <c r="AQ29" s="280">
        <v>0</v>
      </c>
      <c r="AR29" s="286">
        <v>0</v>
      </c>
      <c r="AS29" s="286">
        <v>0</v>
      </c>
      <c r="AT29" s="286">
        <v>0</v>
      </c>
      <c r="AU29" s="286">
        <v>0</v>
      </c>
      <c r="AV29" s="286">
        <v>0</v>
      </c>
      <c r="AW29" s="286">
        <v>0</v>
      </c>
      <c r="AX29" s="286">
        <v>0</v>
      </c>
      <c r="AY29" s="274">
        <f t="shared" si="8"/>
        <v>0</v>
      </c>
      <c r="AZ29" s="276">
        <f t="shared" si="9"/>
        <v>0</v>
      </c>
      <c r="BA29" s="287">
        <v>0</v>
      </c>
      <c r="BB29" s="280">
        <v>0</v>
      </c>
      <c r="BC29" s="286">
        <v>0</v>
      </c>
      <c r="BD29" s="286">
        <v>0</v>
      </c>
      <c r="BE29" s="286">
        <v>0</v>
      </c>
      <c r="BF29" s="286">
        <v>0</v>
      </c>
      <c r="BG29" s="286">
        <v>0</v>
      </c>
      <c r="BH29" s="286">
        <v>0</v>
      </c>
      <c r="BI29" s="286">
        <v>0</v>
      </c>
      <c r="BJ29" s="274">
        <f t="shared" si="10"/>
        <v>0</v>
      </c>
      <c r="BK29" s="275">
        <f t="shared" si="11"/>
        <v>0</v>
      </c>
      <c r="BL29" s="279">
        <v>0</v>
      </c>
      <c r="BM29" s="280">
        <v>0</v>
      </c>
      <c r="BN29" s="286">
        <v>0</v>
      </c>
      <c r="BO29" s="286">
        <v>0</v>
      </c>
      <c r="BP29" s="286">
        <v>0</v>
      </c>
      <c r="BQ29" s="286">
        <v>0</v>
      </c>
      <c r="BR29" s="286">
        <v>0</v>
      </c>
      <c r="BS29" s="286">
        <v>0</v>
      </c>
      <c r="BT29" s="286">
        <v>0</v>
      </c>
      <c r="BU29" s="274">
        <f t="shared" si="12"/>
        <v>0</v>
      </c>
      <c r="BV29" s="276">
        <f t="shared" si="13"/>
        <v>0</v>
      </c>
      <c r="BW29" s="287">
        <v>0</v>
      </c>
      <c r="BX29" s="288">
        <v>0</v>
      </c>
      <c r="BY29" s="289">
        <v>0</v>
      </c>
      <c r="BZ29" s="289">
        <v>0</v>
      </c>
      <c r="CA29" s="289">
        <v>0</v>
      </c>
      <c r="CB29" s="289">
        <v>0</v>
      </c>
      <c r="CC29" s="289">
        <v>0</v>
      </c>
      <c r="CD29" s="289">
        <v>0</v>
      </c>
      <c r="CE29" s="289">
        <v>119</v>
      </c>
      <c r="CF29" s="274">
        <f t="shared" si="14"/>
        <v>119</v>
      </c>
      <c r="CG29" s="276">
        <f t="shared" si="15"/>
        <v>13.222222222222221</v>
      </c>
      <c r="CH29" s="279">
        <v>0</v>
      </c>
      <c r="CI29" s="280">
        <v>0</v>
      </c>
      <c r="CJ29" s="286">
        <v>0</v>
      </c>
      <c r="CK29" s="286">
        <v>0</v>
      </c>
      <c r="CL29" s="286">
        <v>0</v>
      </c>
      <c r="CM29" s="286">
        <v>0</v>
      </c>
      <c r="CN29" s="286">
        <v>0</v>
      </c>
      <c r="CO29" s="286">
        <v>0</v>
      </c>
      <c r="CP29" s="286">
        <v>0</v>
      </c>
      <c r="CQ29" s="274">
        <f t="shared" si="16"/>
        <v>0</v>
      </c>
      <c r="CR29" s="276">
        <f t="shared" si="17"/>
        <v>0</v>
      </c>
      <c r="CS29" s="284">
        <v>0</v>
      </c>
      <c r="CT29" s="280">
        <v>0</v>
      </c>
      <c r="CU29" s="286">
        <v>0</v>
      </c>
      <c r="CV29" s="286">
        <v>0</v>
      </c>
      <c r="CW29" s="286">
        <v>0</v>
      </c>
      <c r="CX29" s="286">
        <v>0</v>
      </c>
      <c r="CY29" s="286">
        <v>0</v>
      </c>
      <c r="CZ29" s="286">
        <v>0</v>
      </c>
      <c r="DA29" s="286">
        <v>0</v>
      </c>
      <c r="DB29" s="274">
        <f t="shared" si="18"/>
        <v>0</v>
      </c>
      <c r="DC29" s="275">
        <f t="shared" si="19"/>
        <v>0</v>
      </c>
      <c r="DD29" s="279">
        <v>0</v>
      </c>
      <c r="DE29" s="280">
        <v>0</v>
      </c>
      <c r="DF29" s="286">
        <v>0</v>
      </c>
      <c r="DG29" s="286">
        <v>0</v>
      </c>
      <c r="DH29" s="286">
        <v>0</v>
      </c>
      <c r="DI29" s="286">
        <v>0</v>
      </c>
      <c r="DJ29" s="286">
        <v>0</v>
      </c>
      <c r="DK29" s="286">
        <v>0</v>
      </c>
      <c r="DL29" s="286">
        <v>0</v>
      </c>
      <c r="DM29" s="274">
        <f t="shared" si="20"/>
        <v>0</v>
      </c>
      <c r="DN29" s="276">
        <f t="shared" si="21"/>
        <v>0</v>
      </c>
      <c r="DO29" s="279">
        <v>0</v>
      </c>
      <c r="DP29" s="280">
        <v>0</v>
      </c>
      <c r="DQ29" s="286">
        <v>0</v>
      </c>
      <c r="DR29" s="286">
        <v>0</v>
      </c>
      <c r="DS29" s="286">
        <v>0</v>
      </c>
      <c r="DT29" s="286">
        <v>0</v>
      </c>
      <c r="DU29" s="286">
        <v>0</v>
      </c>
      <c r="DV29" s="286">
        <v>0</v>
      </c>
      <c r="DW29" s="286">
        <v>0</v>
      </c>
      <c r="DX29" s="274">
        <f t="shared" si="22"/>
        <v>0</v>
      </c>
      <c r="DY29" s="276">
        <f t="shared" si="23"/>
        <v>0</v>
      </c>
      <c r="DZ29" s="279">
        <v>0</v>
      </c>
      <c r="EA29" s="280">
        <v>0</v>
      </c>
      <c r="EB29" s="286">
        <v>0</v>
      </c>
      <c r="EC29" s="286">
        <v>0</v>
      </c>
      <c r="ED29" s="286">
        <v>0</v>
      </c>
      <c r="EE29" s="286">
        <v>0</v>
      </c>
      <c r="EF29" s="286">
        <v>0</v>
      </c>
      <c r="EG29" s="286">
        <v>0</v>
      </c>
      <c r="EH29" s="286">
        <v>0</v>
      </c>
      <c r="EI29" s="274">
        <f t="shared" si="24"/>
        <v>0</v>
      </c>
      <c r="EJ29" s="275">
        <f t="shared" si="25"/>
        <v>0</v>
      </c>
      <c r="EK29" s="279">
        <v>0</v>
      </c>
      <c r="EL29" s="280">
        <v>0</v>
      </c>
      <c r="EM29" s="286">
        <v>0</v>
      </c>
      <c r="EN29" s="286">
        <v>0</v>
      </c>
      <c r="EO29" s="286">
        <v>0</v>
      </c>
      <c r="EP29" s="286">
        <v>0</v>
      </c>
      <c r="EQ29" s="286">
        <v>0</v>
      </c>
      <c r="ER29" s="286">
        <v>0</v>
      </c>
      <c r="ES29" s="286">
        <v>0</v>
      </c>
      <c r="ET29" s="274">
        <f t="shared" si="26"/>
        <v>0</v>
      </c>
      <c r="EU29" s="276">
        <f t="shared" si="27"/>
        <v>0</v>
      </c>
    </row>
    <row r="30" spans="1:151" ht="16.5" thickTop="1" thickBot="1" x14ac:dyDescent="0.3">
      <c r="A30" s="279">
        <v>19</v>
      </c>
      <c r="B30" s="280">
        <v>734872</v>
      </c>
      <c r="C30" s="281" t="s">
        <v>71</v>
      </c>
      <c r="D30" s="281" t="s">
        <v>72</v>
      </c>
      <c r="E30" s="282">
        <v>79.5</v>
      </c>
      <c r="F30" s="283">
        <v>169</v>
      </c>
      <c r="G30" s="268">
        <v>0</v>
      </c>
      <c r="H30" s="269">
        <v>0</v>
      </c>
      <c r="I30" s="269">
        <v>169</v>
      </c>
      <c r="J30" s="269">
        <v>0</v>
      </c>
      <c r="K30" s="268">
        <v>0</v>
      </c>
      <c r="L30" s="269">
        <v>0</v>
      </c>
      <c r="M30" s="269">
        <v>0</v>
      </c>
      <c r="N30" s="269">
        <v>0</v>
      </c>
      <c r="O30" s="269">
        <v>0</v>
      </c>
      <c r="P30" s="269">
        <f t="shared" si="0"/>
        <v>169</v>
      </c>
      <c r="Q30" s="270">
        <f t="shared" si="2"/>
        <v>169</v>
      </c>
      <c r="R30" s="270">
        <f t="shared" si="1"/>
        <v>0</v>
      </c>
      <c r="S30" s="271">
        <f t="shared" si="3"/>
        <v>18.777777777777779</v>
      </c>
      <c r="T30" s="284">
        <v>0</v>
      </c>
      <c r="U30" s="280">
        <v>0</v>
      </c>
      <c r="V30" s="285">
        <v>0</v>
      </c>
      <c r="W30" s="285">
        <v>0</v>
      </c>
      <c r="X30" s="285">
        <v>0</v>
      </c>
      <c r="Y30" s="285">
        <v>0</v>
      </c>
      <c r="Z30" s="286">
        <v>0</v>
      </c>
      <c r="AA30" s="286">
        <v>0</v>
      </c>
      <c r="AB30" s="286">
        <v>0</v>
      </c>
      <c r="AC30" s="274">
        <f t="shared" si="4"/>
        <v>0</v>
      </c>
      <c r="AD30" s="275">
        <f t="shared" si="5"/>
        <v>0</v>
      </c>
      <c r="AE30" s="279">
        <v>0</v>
      </c>
      <c r="AF30" s="280">
        <v>0</v>
      </c>
      <c r="AG30" s="286">
        <v>0</v>
      </c>
      <c r="AH30" s="286">
        <v>0</v>
      </c>
      <c r="AI30" s="286">
        <v>0</v>
      </c>
      <c r="AJ30" s="286">
        <v>0</v>
      </c>
      <c r="AK30" s="286">
        <v>0</v>
      </c>
      <c r="AL30" s="286">
        <v>0</v>
      </c>
      <c r="AM30" s="286">
        <v>0</v>
      </c>
      <c r="AN30" s="274">
        <f t="shared" si="6"/>
        <v>0</v>
      </c>
      <c r="AO30" s="276">
        <f t="shared" si="7"/>
        <v>0</v>
      </c>
      <c r="AP30" s="279">
        <v>0</v>
      </c>
      <c r="AQ30" s="280">
        <v>0</v>
      </c>
      <c r="AR30" s="286">
        <v>0</v>
      </c>
      <c r="AS30" s="286">
        <v>0</v>
      </c>
      <c r="AT30" s="286">
        <v>0</v>
      </c>
      <c r="AU30" s="286">
        <v>0</v>
      </c>
      <c r="AV30" s="286">
        <v>0</v>
      </c>
      <c r="AW30" s="286">
        <v>0</v>
      </c>
      <c r="AX30" s="286">
        <v>0</v>
      </c>
      <c r="AY30" s="274">
        <f t="shared" si="8"/>
        <v>0</v>
      </c>
      <c r="AZ30" s="276">
        <f t="shared" si="9"/>
        <v>0</v>
      </c>
      <c r="BA30" s="287">
        <v>0</v>
      </c>
      <c r="BB30" s="280">
        <v>0</v>
      </c>
      <c r="BC30" s="286">
        <v>0</v>
      </c>
      <c r="BD30" s="286">
        <v>0</v>
      </c>
      <c r="BE30" s="286">
        <v>0</v>
      </c>
      <c r="BF30" s="286">
        <v>0</v>
      </c>
      <c r="BG30" s="286">
        <v>0</v>
      </c>
      <c r="BH30" s="286">
        <v>0</v>
      </c>
      <c r="BI30" s="286">
        <v>0</v>
      </c>
      <c r="BJ30" s="274">
        <f t="shared" si="10"/>
        <v>0</v>
      </c>
      <c r="BK30" s="275">
        <f t="shared" si="11"/>
        <v>0</v>
      </c>
      <c r="BL30" s="279">
        <v>0</v>
      </c>
      <c r="BM30" s="280">
        <v>0</v>
      </c>
      <c r="BN30" s="286">
        <v>0</v>
      </c>
      <c r="BO30" s="286">
        <v>0</v>
      </c>
      <c r="BP30" s="286">
        <v>0</v>
      </c>
      <c r="BQ30" s="286">
        <v>0</v>
      </c>
      <c r="BR30" s="286">
        <v>0</v>
      </c>
      <c r="BS30" s="286">
        <v>0</v>
      </c>
      <c r="BT30" s="286">
        <v>0</v>
      </c>
      <c r="BU30" s="274">
        <f t="shared" si="12"/>
        <v>0</v>
      </c>
      <c r="BV30" s="276">
        <f t="shared" si="13"/>
        <v>0</v>
      </c>
      <c r="BW30" s="287">
        <v>0</v>
      </c>
      <c r="BX30" s="288">
        <v>0</v>
      </c>
      <c r="BY30" s="289">
        <v>0</v>
      </c>
      <c r="BZ30" s="289">
        <v>0</v>
      </c>
      <c r="CA30" s="289">
        <v>0</v>
      </c>
      <c r="CB30" s="289">
        <v>0</v>
      </c>
      <c r="CC30" s="289">
        <v>0</v>
      </c>
      <c r="CD30" s="289">
        <v>0</v>
      </c>
      <c r="CE30" s="289">
        <v>0</v>
      </c>
      <c r="CF30" s="274">
        <f t="shared" si="14"/>
        <v>0</v>
      </c>
      <c r="CG30" s="276">
        <f t="shared" si="15"/>
        <v>0</v>
      </c>
      <c r="CH30" s="279">
        <v>0</v>
      </c>
      <c r="CI30" s="280">
        <v>0</v>
      </c>
      <c r="CJ30" s="286">
        <v>0</v>
      </c>
      <c r="CK30" s="286">
        <v>0</v>
      </c>
      <c r="CL30" s="286">
        <v>0</v>
      </c>
      <c r="CM30" s="286">
        <v>0</v>
      </c>
      <c r="CN30" s="286">
        <v>0</v>
      </c>
      <c r="CO30" s="286">
        <v>0</v>
      </c>
      <c r="CP30" s="286">
        <v>0</v>
      </c>
      <c r="CQ30" s="274">
        <f t="shared" si="16"/>
        <v>0</v>
      </c>
      <c r="CR30" s="276">
        <f t="shared" si="17"/>
        <v>0</v>
      </c>
      <c r="CS30" s="284">
        <v>0</v>
      </c>
      <c r="CT30" s="280">
        <v>0</v>
      </c>
      <c r="CU30" s="286">
        <v>169</v>
      </c>
      <c r="CV30" s="286">
        <v>0</v>
      </c>
      <c r="CW30" s="286">
        <v>0</v>
      </c>
      <c r="CX30" s="286">
        <v>0</v>
      </c>
      <c r="CY30" s="286">
        <v>0</v>
      </c>
      <c r="CZ30" s="286">
        <v>0</v>
      </c>
      <c r="DA30" s="286">
        <v>0</v>
      </c>
      <c r="DB30" s="274">
        <f t="shared" si="18"/>
        <v>169</v>
      </c>
      <c r="DC30" s="275">
        <f t="shared" si="19"/>
        <v>18.777777777777779</v>
      </c>
      <c r="DD30" s="279">
        <v>0</v>
      </c>
      <c r="DE30" s="280">
        <v>0</v>
      </c>
      <c r="DF30" s="286">
        <v>0</v>
      </c>
      <c r="DG30" s="286">
        <v>0</v>
      </c>
      <c r="DH30" s="286">
        <v>0</v>
      </c>
      <c r="DI30" s="286">
        <v>0</v>
      </c>
      <c r="DJ30" s="286">
        <v>0</v>
      </c>
      <c r="DK30" s="286">
        <v>0</v>
      </c>
      <c r="DL30" s="286">
        <v>0</v>
      </c>
      <c r="DM30" s="274">
        <f t="shared" si="20"/>
        <v>0</v>
      </c>
      <c r="DN30" s="276">
        <f t="shared" si="21"/>
        <v>0</v>
      </c>
      <c r="DO30" s="279">
        <v>0</v>
      </c>
      <c r="DP30" s="280">
        <v>0</v>
      </c>
      <c r="DQ30" s="286">
        <v>0</v>
      </c>
      <c r="DR30" s="286">
        <v>0</v>
      </c>
      <c r="DS30" s="286">
        <v>0</v>
      </c>
      <c r="DT30" s="286">
        <v>0</v>
      </c>
      <c r="DU30" s="286">
        <v>0</v>
      </c>
      <c r="DV30" s="286">
        <v>0</v>
      </c>
      <c r="DW30" s="286">
        <v>0</v>
      </c>
      <c r="DX30" s="274">
        <f t="shared" si="22"/>
        <v>0</v>
      </c>
      <c r="DY30" s="276">
        <f t="shared" si="23"/>
        <v>0</v>
      </c>
      <c r="DZ30" s="279">
        <v>0</v>
      </c>
      <c r="EA30" s="280">
        <v>0</v>
      </c>
      <c r="EB30" s="286">
        <v>0</v>
      </c>
      <c r="EC30" s="286">
        <v>0</v>
      </c>
      <c r="ED30" s="286">
        <v>0</v>
      </c>
      <c r="EE30" s="286">
        <v>0</v>
      </c>
      <c r="EF30" s="286">
        <v>0</v>
      </c>
      <c r="EG30" s="286">
        <v>0</v>
      </c>
      <c r="EH30" s="286">
        <v>0</v>
      </c>
      <c r="EI30" s="274">
        <f t="shared" si="24"/>
        <v>0</v>
      </c>
      <c r="EJ30" s="275">
        <f t="shared" si="25"/>
        <v>0</v>
      </c>
      <c r="EK30" s="279">
        <v>0</v>
      </c>
      <c r="EL30" s="280">
        <v>0</v>
      </c>
      <c r="EM30" s="286">
        <v>0</v>
      </c>
      <c r="EN30" s="286">
        <v>0</v>
      </c>
      <c r="EO30" s="286">
        <v>0</v>
      </c>
      <c r="EP30" s="286">
        <v>0</v>
      </c>
      <c r="EQ30" s="286">
        <v>0</v>
      </c>
      <c r="ER30" s="286">
        <v>0</v>
      </c>
      <c r="ES30" s="286">
        <v>0</v>
      </c>
      <c r="ET30" s="274">
        <f t="shared" si="26"/>
        <v>0</v>
      </c>
      <c r="EU30" s="276">
        <f t="shared" si="27"/>
        <v>0</v>
      </c>
    </row>
    <row r="31" spans="1:151" ht="16.5" thickTop="1" thickBot="1" x14ac:dyDescent="0.3">
      <c r="A31" s="279">
        <v>20</v>
      </c>
      <c r="B31" s="280">
        <v>734873</v>
      </c>
      <c r="C31" s="281" t="s">
        <v>73</v>
      </c>
      <c r="D31" s="281" t="s">
        <v>74</v>
      </c>
      <c r="E31" s="282">
        <v>44.5</v>
      </c>
      <c r="F31" s="283">
        <v>99</v>
      </c>
      <c r="G31" s="268">
        <v>99</v>
      </c>
      <c r="H31" s="269">
        <v>99</v>
      </c>
      <c r="I31" s="269">
        <v>0</v>
      </c>
      <c r="J31" s="269">
        <v>0</v>
      </c>
      <c r="K31" s="268">
        <v>0</v>
      </c>
      <c r="L31" s="269">
        <v>0</v>
      </c>
      <c r="M31" s="269">
        <v>0</v>
      </c>
      <c r="N31" s="269">
        <v>0</v>
      </c>
      <c r="O31" s="269">
        <v>69</v>
      </c>
      <c r="P31" s="269">
        <f t="shared" si="0"/>
        <v>267</v>
      </c>
      <c r="Q31" s="270">
        <f t="shared" si="2"/>
        <v>198</v>
      </c>
      <c r="R31" s="270">
        <f t="shared" si="1"/>
        <v>69</v>
      </c>
      <c r="S31" s="271">
        <f t="shared" si="3"/>
        <v>29.666666666666668</v>
      </c>
      <c r="T31" s="284">
        <v>0</v>
      </c>
      <c r="U31" s="280">
        <v>0</v>
      </c>
      <c r="V31" s="285">
        <v>0</v>
      </c>
      <c r="W31" s="285">
        <v>0</v>
      </c>
      <c r="X31" s="285">
        <v>0</v>
      </c>
      <c r="Y31" s="285">
        <v>0</v>
      </c>
      <c r="Z31" s="286">
        <v>0</v>
      </c>
      <c r="AA31" s="286">
        <v>0</v>
      </c>
      <c r="AB31" s="286">
        <v>0</v>
      </c>
      <c r="AC31" s="274">
        <f t="shared" si="4"/>
        <v>0</v>
      </c>
      <c r="AD31" s="275">
        <f t="shared" si="5"/>
        <v>0</v>
      </c>
      <c r="AE31" s="279">
        <v>0</v>
      </c>
      <c r="AF31" s="280">
        <v>0</v>
      </c>
      <c r="AG31" s="286">
        <v>0</v>
      </c>
      <c r="AH31" s="286">
        <v>0</v>
      </c>
      <c r="AI31" s="286">
        <v>0</v>
      </c>
      <c r="AJ31" s="286">
        <v>0</v>
      </c>
      <c r="AK31" s="286">
        <v>0</v>
      </c>
      <c r="AL31" s="286">
        <v>0</v>
      </c>
      <c r="AM31" s="286">
        <v>0</v>
      </c>
      <c r="AN31" s="274">
        <f t="shared" si="6"/>
        <v>0</v>
      </c>
      <c r="AO31" s="276">
        <f t="shared" si="7"/>
        <v>0</v>
      </c>
      <c r="AP31" s="279">
        <v>0</v>
      </c>
      <c r="AQ31" s="280">
        <v>0</v>
      </c>
      <c r="AR31" s="286">
        <v>0</v>
      </c>
      <c r="AS31" s="286">
        <v>0</v>
      </c>
      <c r="AT31" s="286">
        <v>0</v>
      </c>
      <c r="AU31" s="286">
        <v>0</v>
      </c>
      <c r="AV31" s="286">
        <v>0</v>
      </c>
      <c r="AW31" s="286">
        <v>0</v>
      </c>
      <c r="AX31" s="286">
        <v>0</v>
      </c>
      <c r="AY31" s="274">
        <f t="shared" si="8"/>
        <v>0</v>
      </c>
      <c r="AZ31" s="276">
        <f t="shared" si="9"/>
        <v>0</v>
      </c>
      <c r="BA31" s="287">
        <v>99</v>
      </c>
      <c r="BB31" s="280">
        <v>0</v>
      </c>
      <c r="BC31" s="286">
        <v>0</v>
      </c>
      <c r="BD31" s="286">
        <v>0</v>
      </c>
      <c r="BE31" s="286">
        <v>0</v>
      </c>
      <c r="BF31" s="286">
        <v>0</v>
      </c>
      <c r="BG31" s="286">
        <v>0</v>
      </c>
      <c r="BH31" s="286">
        <v>0</v>
      </c>
      <c r="BI31" s="286">
        <v>0</v>
      </c>
      <c r="BJ31" s="274">
        <f t="shared" si="10"/>
        <v>99</v>
      </c>
      <c r="BK31" s="275">
        <f t="shared" si="11"/>
        <v>12.375</v>
      </c>
      <c r="BL31" s="279">
        <v>0</v>
      </c>
      <c r="BM31" s="280">
        <v>0</v>
      </c>
      <c r="BN31" s="286">
        <v>0</v>
      </c>
      <c r="BO31" s="286">
        <v>0</v>
      </c>
      <c r="BP31" s="286">
        <v>0</v>
      </c>
      <c r="BQ31" s="286">
        <v>0</v>
      </c>
      <c r="BR31" s="286">
        <v>0</v>
      </c>
      <c r="BS31" s="286">
        <v>0</v>
      </c>
      <c r="BT31" s="286">
        <v>0</v>
      </c>
      <c r="BU31" s="274">
        <f t="shared" si="12"/>
        <v>0</v>
      </c>
      <c r="BV31" s="276">
        <f t="shared" si="13"/>
        <v>0</v>
      </c>
      <c r="BW31" s="287">
        <v>0</v>
      </c>
      <c r="BX31" s="288">
        <v>0</v>
      </c>
      <c r="BY31" s="289">
        <v>0</v>
      </c>
      <c r="BZ31" s="289">
        <v>0</v>
      </c>
      <c r="CA31" s="289">
        <v>0</v>
      </c>
      <c r="CB31" s="289">
        <v>0</v>
      </c>
      <c r="CC31" s="289">
        <v>0</v>
      </c>
      <c r="CD31" s="289">
        <v>0</v>
      </c>
      <c r="CE31" s="289">
        <v>69</v>
      </c>
      <c r="CF31" s="274">
        <f t="shared" si="14"/>
        <v>69</v>
      </c>
      <c r="CG31" s="276">
        <f t="shared" si="15"/>
        <v>7.666666666666667</v>
      </c>
      <c r="CH31" s="279">
        <v>0</v>
      </c>
      <c r="CI31" s="280">
        <v>0</v>
      </c>
      <c r="CJ31" s="286">
        <v>0</v>
      </c>
      <c r="CK31" s="286">
        <v>0</v>
      </c>
      <c r="CL31" s="286">
        <v>0</v>
      </c>
      <c r="CM31" s="286">
        <v>0</v>
      </c>
      <c r="CN31" s="286">
        <v>0</v>
      </c>
      <c r="CO31" s="286">
        <v>0</v>
      </c>
      <c r="CP31" s="286">
        <v>0</v>
      </c>
      <c r="CQ31" s="274">
        <f t="shared" si="16"/>
        <v>0</v>
      </c>
      <c r="CR31" s="276">
        <f t="shared" si="17"/>
        <v>0</v>
      </c>
      <c r="CS31" s="284">
        <v>0</v>
      </c>
      <c r="CT31" s="280">
        <v>0</v>
      </c>
      <c r="CU31" s="286">
        <v>0</v>
      </c>
      <c r="CV31" s="286">
        <v>0</v>
      </c>
      <c r="CW31" s="286">
        <v>0</v>
      </c>
      <c r="CX31" s="286">
        <v>0</v>
      </c>
      <c r="CY31" s="286">
        <v>0</v>
      </c>
      <c r="CZ31" s="286">
        <v>0</v>
      </c>
      <c r="DA31" s="286">
        <v>0</v>
      </c>
      <c r="DB31" s="274">
        <f t="shared" si="18"/>
        <v>0</v>
      </c>
      <c r="DC31" s="275">
        <f t="shared" si="19"/>
        <v>0</v>
      </c>
      <c r="DD31" s="279">
        <v>0</v>
      </c>
      <c r="DE31" s="280">
        <v>0</v>
      </c>
      <c r="DF31" s="286">
        <v>0</v>
      </c>
      <c r="DG31" s="286">
        <v>0</v>
      </c>
      <c r="DH31" s="286">
        <v>0</v>
      </c>
      <c r="DI31" s="286">
        <v>0</v>
      </c>
      <c r="DJ31" s="286">
        <v>0</v>
      </c>
      <c r="DK31" s="286">
        <v>0</v>
      </c>
      <c r="DL31" s="286">
        <v>0</v>
      </c>
      <c r="DM31" s="274">
        <f t="shared" si="20"/>
        <v>0</v>
      </c>
      <c r="DN31" s="276">
        <f t="shared" si="21"/>
        <v>0</v>
      </c>
      <c r="DO31" s="279">
        <v>0</v>
      </c>
      <c r="DP31" s="280">
        <v>0</v>
      </c>
      <c r="DQ31" s="286">
        <v>0</v>
      </c>
      <c r="DR31" s="286">
        <v>0</v>
      </c>
      <c r="DS31" s="286">
        <v>0</v>
      </c>
      <c r="DT31" s="286">
        <v>0</v>
      </c>
      <c r="DU31" s="286">
        <v>0</v>
      </c>
      <c r="DV31" s="286">
        <v>0</v>
      </c>
      <c r="DW31" s="286">
        <v>0</v>
      </c>
      <c r="DX31" s="274">
        <f t="shared" si="22"/>
        <v>0</v>
      </c>
      <c r="DY31" s="276">
        <f t="shared" si="23"/>
        <v>0</v>
      </c>
      <c r="DZ31" s="279">
        <v>0</v>
      </c>
      <c r="EA31" s="280">
        <v>99</v>
      </c>
      <c r="EB31" s="286">
        <v>0</v>
      </c>
      <c r="EC31" s="286">
        <v>0</v>
      </c>
      <c r="ED31" s="286">
        <v>0</v>
      </c>
      <c r="EE31" s="286">
        <v>0</v>
      </c>
      <c r="EF31" s="286">
        <v>0</v>
      </c>
      <c r="EG31" s="286">
        <v>0</v>
      </c>
      <c r="EH31" s="286">
        <v>0</v>
      </c>
      <c r="EI31" s="274">
        <f t="shared" si="24"/>
        <v>99</v>
      </c>
      <c r="EJ31" s="275">
        <f t="shared" si="25"/>
        <v>11</v>
      </c>
      <c r="EK31" s="279">
        <v>0</v>
      </c>
      <c r="EL31" s="280">
        <v>0</v>
      </c>
      <c r="EM31" s="286">
        <v>0</v>
      </c>
      <c r="EN31" s="286">
        <v>0</v>
      </c>
      <c r="EO31" s="286">
        <v>0</v>
      </c>
      <c r="EP31" s="286">
        <v>0</v>
      </c>
      <c r="EQ31" s="286">
        <v>0</v>
      </c>
      <c r="ER31" s="286">
        <v>0</v>
      </c>
      <c r="ES31" s="286">
        <v>0</v>
      </c>
      <c r="ET31" s="274">
        <f t="shared" si="26"/>
        <v>0</v>
      </c>
      <c r="EU31" s="276">
        <f t="shared" si="27"/>
        <v>0</v>
      </c>
    </row>
    <row r="32" spans="1:151" ht="16.5" thickTop="1" thickBot="1" x14ac:dyDescent="0.3">
      <c r="A32" s="279">
        <v>21</v>
      </c>
      <c r="B32" s="280">
        <v>734874</v>
      </c>
      <c r="C32" s="281" t="s">
        <v>75</v>
      </c>
      <c r="D32" s="281" t="s">
        <v>76</v>
      </c>
      <c r="E32" s="282">
        <v>44.5</v>
      </c>
      <c r="F32" s="283">
        <v>99</v>
      </c>
      <c r="G32" s="268">
        <v>0</v>
      </c>
      <c r="H32" s="269">
        <v>0</v>
      </c>
      <c r="I32" s="269">
        <v>0</v>
      </c>
      <c r="J32" s="269">
        <v>0</v>
      </c>
      <c r="K32" s="268">
        <v>0</v>
      </c>
      <c r="L32" s="269">
        <v>0</v>
      </c>
      <c r="M32" s="269">
        <v>0</v>
      </c>
      <c r="N32" s="269">
        <v>0</v>
      </c>
      <c r="O32" s="269">
        <v>0</v>
      </c>
      <c r="P32" s="269">
        <f t="shared" si="0"/>
        <v>0</v>
      </c>
      <c r="Q32" s="270">
        <f t="shared" si="2"/>
        <v>0</v>
      </c>
      <c r="R32" s="270">
        <f t="shared" si="1"/>
        <v>0</v>
      </c>
      <c r="S32" s="271">
        <f t="shared" si="3"/>
        <v>0</v>
      </c>
      <c r="T32" s="284">
        <v>0</v>
      </c>
      <c r="U32" s="280">
        <v>0</v>
      </c>
      <c r="V32" s="285">
        <v>0</v>
      </c>
      <c r="W32" s="285">
        <v>0</v>
      </c>
      <c r="X32" s="285">
        <v>0</v>
      </c>
      <c r="Y32" s="285">
        <v>0</v>
      </c>
      <c r="Z32" s="286">
        <v>0</v>
      </c>
      <c r="AA32" s="286">
        <v>0</v>
      </c>
      <c r="AB32" s="286">
        <v>0</v>
      </c>
      <c r="AC32" s="274">
        <f t="shared" si="4"/>
        <v>0</v>
      </c>
      <c r="AD32" s="275">
        <f t="shared" si="5"/>
        <v>0</v>
      </c>
      <c r="AE32" s="279">
        <v>0</v>
      </c>
      <c r="AF32" s="280">
        <v>0</v>
      </c>
      <c r="AG32" s="286">
        <v>0</v>
      </c>
      <c r="AH32" s="286">
        <v>0</v>
      </c>
      <c r="AI32" s="286">
        <v>0</v>
      </c>
      <c r="AJ32" s="286">
        <v>0</v>
      </c>
      <c r="AK32" s="286">
        <v>0</v>
      </c>
      <c r="AL32" s="286">
        <v>0</v>
      </c>
      <c r="AM32" s="286">
        <v>0</v>
      </c>
      <c r="AN32" s="274">
        <f t="shared" si="6"/>
        <v>0</v>
      </c>
      <c r="AO32" s="276">
        <f t="shared" si="7"/>
        <v>0</v>
      </c>
      <c r="AP32" s="279">
        <v>0</v>
      </c>
      <c r="AQ32" s="280">
        <v>0</v>
      </c>
      <c r="AR32" s="286">
        <v>0</v>
      </c>
      <c r="AS32" s="286">
        <v>0</v>
      </c>
      <c r="AT32" s="286">
        <v>0</v>
      </c>
      <c r="AU32" s="286">
        <v>0</v>
      </c>
      <c r="AV32" s="286">
        <v>0</v>
      </c>
      <c r="AW32" s="286">
        <v>0</v>
      </c>
      <c r="AX32" s="286">
        <v>0</v>
      </c>
      <c r="AY32" s="274">
        <f t="shared" si="8"/>
        <v>0</v>
      </c>
      <c r="AZ32" s="276">
        <f t="shared" si="9"/>
        <v>0</v>
      </c>
      <c r="BA32" s="287">
        <v>0</v>
      </c>
      <c r="BB32" s="280">
        <v>0</v>
      </c>
      <c r="BC32" s="286">
        <v>0</v>
      </c>
      <c r="BD32" s="286">
        <v>0</v>
      </c>
      <c r="BE32" s="286">
        <v>0</v>
      </c>
      <c r="BF32" s="286">
        <v>0</v>
      </c>
      <c r="BG32" s="286">
        <v>0</v>
      </c>
      <c r="BH32" s="286">
        <v>0</v>
      </c>
      <c r="BI32" s="286">
        <v>0</v>
      </c>
      <c r="BJ32" s="274">
        <f t="shared" si="10"/>
        <v>0</v>
      </c>
      <c r="BK32" s="275">
        <f t="shared" si="11"/>
        <v>0</v>
      </c>
      <c r="BL32" s="279">
        <v>0</v>
      </c>
      <c r="BM32" s="280">
        <v>0</v>
      </c>
      <c r="BN32" s="286">
        <v>0</v>
      </c>
      <c r="BO32" s="286">
        <v>0</v>
      </c>
      <c r="BP32" s="286">
        <v>0</v>
      </c>
      <c r="BQ32" s="286">
        <v>0</v>
      </c>
      <c r="BR32" s="286">
        <v>0</v>
      </c>
      <c r="BS32" s="286">
        <v>0</v>
      </c>
      <c r="BT32" s="286">
        <v>0</v>
      </c>
      <c r="BU32" s="274">
        <f t="shared" si="12"/>
        <v>0</v>
      </c>
      <c r="BV32" s="276">
        <f t="shared" si="13"/>
        <v>0</v>
      </c>
      <c r="BW32" s="287">
        <v>0</v>
      </c>
      <c r="BX32" s="288">
        <v>0</v>
      </c>
      <c r="BY32" s="289">
        <v>0</v>
      </c>
      <c r="BZ32" s="289">
        <v>0</v>
      </c>
      <c r="CA32" s="289">
        <v>0</v>
      </c>
      <c r="CB32" s="289">
        <v>0</v>
      </c>
      <c r="CC32" s="289">
        <v>0</v>
      </c>
      <c r="CD32" s="289">
        <v>0</v>
      </c>
      <c r="CE32" s="289">
        <v>0</v>
      </c>
      <c r="CF32" s="274">
        <f t="shared" si="14"/>
        <v>0</v>
      </c>
      <c r="CG32" s="276">
        <f t="shared" si="15"/>
        <v>0</v>
      </c>
      <c r="CH32" s="279">
        <v>0</v>
      </c>
      <c r="CI32" s="280">
        <v>0</v>
      </c>
      <c r="CJ32" s="286">
        <v>0</v>
      </c>
      <c r="CK32" s="286">
        <v>0</v>
      </c>
      <c r="CL32" s="286">
        <v>0</v>
      </c>
      <c r="CM32" s="286">
        <v>0</v>
      </c>
      <c r="CN32" s="286">
        <v>0</v>
      </c>
      <c r="CO32" s="286">
        <v>0</v>
      </c>
      <c r="CP32" s="286">
        <v>0</v>
      </c>
      <c r="CQ32" s="274">
        <f t="shared" si="16"/>
        <v>0</v>
      </c>
      <c r="CR32" s="276">
        <f t="shared" si="17"/>
        <v>0</v>
      </c>
      <c r="CS32" s="284">
        <v>0</v>
      </c>
      <c r="CT32" s="280">
        <v>0</v>
      </c>
      <c r="CU32" s="286">
        <v>0</v>
      </c>
      <c r="CV32" s="286">
        <v>0</v>
      </c>
      <c r="CW32" s="286">
        <v>0</v>
      </c>
      <c r="CX32" s="286">
        <v>0</v>
      </c>
      <c r="CY32" s="286">
        <v>0</v>
      </c>
      <c r="CZ32" s="286">
        <v>0</v>
      </c>
      <c r="DA32" s="286">
        <v>0</v>
      </c>
      <c r="DB32" s="274">
        <f t="shared" si="18"/>
        <v>0</v>
      </c>
      <c r="DC32" s="275">
        <f t="shared" si="19"/>
        <v>0</v>
      </c>
      <c r="DD32" s="279">
        <v>0</v>
      </c>
      <c r="DE32" s="280">
        <v>0</v>
      </c>
      <c r="DF32" s="286">
        <v>0</v>
      </c>
      <c r="DG32" s="286">
        <v>0</v>
      </c>
      <c r="DH32" s="286">
        <v>0</v>
      </c>
      <c r="DI32" s="286">
        <v>0</v>
      </c>
      <c r="DJ32" s="286">
        <v>0</v>
      </c>
      <c r="DK32" s="286">
        <v>0</v>
      </c>
      <c r="DL32" s="286">
        <v>0</v>
      </c>
      <c r="DM32" s="274">
        <f t="shared" si="20"/>
        <v>0</v>
      </c>
      <c r="DN32" s="276">
        <f t="shared" si="21"/>
        <v>0</v>
      </c>
      <c r="DO32" s="279">
        <v>0</v>
      </c>
      <c r="DP32" s="280">
        <v>0</v>
      </c>
      <c r="DQ32" s="286">
        <v>0</v>
      </c>
      <c r="DR32" s="286">
        <v>0</v>
      </c>
      <c r="DS32" s="286">
        <v>0</v>
      </c>
      <c r="DT32" s="286">
        <v>0</v>
      </c>
      <c r="DU32" s="286">
        <v>0</v>
      </c>
      <c r="DV32" s="286">
        <v>0</v>
      </c>
      <c r="DW32" s="286">
        <v>0</v>
      </c>
      <c r="DX32" s="274">
        <f t="shared" si="22"/>
        <v>0</v>
      </c>
      <c r="DY32" s="276">
        <f t="shared" si="23"/>
        <v>0</v>
      </c>
      <c r="DZ32" s="279">
        <v>0</v>
      </c>
      <c r="EA32" s="280">
        <v>0</v>
      </c>
      <c r="EB32" s="286">
        <v>0</v>
      </c>
      <c r="EC32" s="286">
        <v>0</v>
      </c>
      <c r="ED32" s="286">
        <v>0</v>
      </c>
      <c r="EE32" s="286">
        <v>0</v>
      </c>
      <c r="EF32" s="286">
        <v>0</v>
      </c>
      <c r="EG32" s="286">
        <v>0</v>
      </c>
      <c r="EH32" s="286">
        <v>0</v>
      </c>
      <c r="EI32" s="274">
        <f t="shared" si="24"/>
        <v>0</v>
      </c>
      <c r="EJ32" s="275">
        <f t="shared" si="25"/>
        <v>0</v>
      </c>
      <c r="EK32" s="279">
        <v>0</v>
      </c>
      <c r="EL32" s="280">
        <v>0</v>
      </c>
      <c r="EM32" s="286">
        <v>0</v>
      </c>
      <c r="EN32" s="286">
        <v>0</v>
      </c>
      <c r="EO32" s="286">
        <v>0</v>
      </c>
      <c r="EP32" s="286">
        <v>0</v>
      </c>
      <c r="EQ32" s="286">
        <v>0</v>
      </c>
      <c r="ER32" s="286">
        <v>0</v>
      </c>
      <c r="ES32" s="286">
        <v>0</v>
      </c>
      <c r="ET32" s="274">
        <f t="shared" si="26"/>
        <v>0</v>
      </c>
      <c r="EU32" s="276">
        <f t="shared" si="27"/>
        <v>0</v>
      </c>
    </row>
    <row r="33" spans="1:151" ht="16.5" thickTop="1" thickBot="1" x14ac:dyDescent="0.3">
      <c r="A33" s="279">
        <v>22</v>
      </c>
      <c r="B33" s="280">
        <v>734875</v>
      </c>
      <c r="C33" s="281" t="s">
        <v>77</v>
      </c>
      <c r="D33" s="281" t="s">
        <v>78</v>
      </c>
      <c r="E33" s="282">
        <v>44.5</v>
      </c>
      <c r="F33" s="283">
        <v>99</v>
      </c>
      <c r="G33" s="268">
        <v>0</v>
      </c>
      <c r="H33" s="269">
        <v>0</v>
      </c>
      <c r="I33" s="269">
        <v>0</v>
      </c>
      <c r="J33" s="269">
        <v>0</v>
      </c>
      <c r="K33" s="268">
        <v>0</v>
      </c>
      <c r="L33" s="269">
        <v>0</v>
      </c>
      <c r="M33" s="269">
        <v>0</v>
      </c>
      <c r="N33" s="269">
        <v>0</v>
      </c>
      <c r="O33" s="269">
        <v>0</v>
      </c>
      <c r="P33" s="269">
        <f t="shared" si="0"/>
        <v>0</v>
      </c>
      <c r="Q33" s="270">
        <f t="shared" si="2"/>
        <v>0</v>
      </c>
      <c r="R33" s="270">
        <f t="shared" si="1"/>
        <v>0</v>
      </c>
      <c r="S33" s="271">
        <f t="shared" si="3"/>
        <v>0</v>
      </c>
      <c r="T33" s="284">
        <v>0</v>
      </c>
      <c r="U33" s="280">
        <v>0</v>
      </c>
      <c r="V33" s="285">
        <v>0</v>
      </c>
      <c r="W33" s="285">
        <v>0</v>
      </c>
      <c r="X33" s="285">
        <v>0</v>
      </c>
      <c r="Y33" s="285">
        <v>0</v>
      </c>
      <c r="Z33" s="286">
        <v>0</v>
      </c>
      <c r="AA33" s="286">
        <v>0</v>
      </c>
      <c r="AB33" s="286">
        <v>0</v>
      </c>
      <c r="AC33" s="274">
        <f t="shared" si="4"/>
        <v>0</v>
      </c>
      <c r="AD33" s="275">
        <f t="shared" si="5"/>
        <v>0</v>
      </c>
      <c r="AE33" s="279">
        <v>0</v>
      </c>
      <c r="AF33" s="280">
        <v>0</v>
      </c>
      <c r="AG33" s="286">
        <v>0</v>
      </c>
      <c r="AH33" s="286">
        <v>0</v>
      </c>
      <c r="AI33" s="286">
        <v>0</v>
      </c>
      <c r="AJ33" s="286">
        <v>0</v>
      </c>
      <c r="AK33" s="286">
        <v>0</v>
      </c>
      <c r="AL33" s="286">
        <v>0</v>
      </c>
      <c r="AM33" s="286">
        <v>0</v>
      </c>
      <c r="AN33" s="274">
        <f t="shared" si="6"/>
        <v>0</v>
      </c>
      <c r="AO33" s="276">
        <f t="shared" si="7"/>
        <v>0</v>
      </c>
      <c r="AP33" s="279">
        <v>0</v>
      </c>
      <c r="AQ33" s="280">
        <v>0</v>
      </c>
      <c r="AR33" s="286">
        <v>0</v>
      </c>
      <c r="AS33" s="286">
        <v>0</v>
      </c>
      <c r="AT33" s="286">
        <v>0</v>
      </c>
      <c r="AU33" s="286">
        <v>0</v>
      </c>
      <c r="AV33" s="286">
        <v>0</v>
      </c>
      <c r="AW33" s="286">
        <v>0</v>
      </c>
      <c r="AX33" s="286">
        <v>0</v>
      </c>
      <c r="AY33" s="274">
        <f t="shared" si="8"/>
        <v>0</v>
      </c>
      <c r="AZ33" s="276">
        <f t="shared" si="9"/>
        <v>0</v>
      </c>
      <c r="BA33" s="287">
        <v>0</v>
      </c>
      <c r="BB33" s="280">
        <v>0</v>
      </c>
      <c r="BC33" s="286">
        <v>0</v>
      </c>
      <c r="BD33" s="286">
        <v>0</v>
      </c>
      <c r="BE33" s="286">
        <v>0</v>
      </c>
      <c r="BF33" s="286">
        <v>0</v>
      </c>
      <c r="BG33" s="286">
        <v>0</v>
      </c>
      <c r="BH33" s="286">
        <v>0</v>
      </c>
      <c r="BI33" s="286">
        <v>0</v>
      </c>
      <c r="BJ33" s="274">
        <f t="shared" si="10"/>
        <v>0</v>
      </c>
      <c r="BK33" s="275">
        <f t="shared" si="11"/>
        <v>0</v>
      </c>
      <c r="BL33" s="279">
        <v>0</v>
      </c>
      <c r="BM33" s="280">
        <v>0</v>
      </c>
      <c r="BN33" s="286">
        <v>0</v>
      </c>
      <c r="BO33" s="286">
        <v>0</v>
      </c>
      <c r="BP33" s="286">
        <v>0</v>
      </c>
      <c r="BQ33" s="286">
        <v>0</v>
      </c>
      <c r="BR33" s="286">
        <v>0</v>
      </c>
      <c r="BS33" s="286">
        <v>0</v>
      </c>
      <c r="BT33" s="286">
        <v>0</v>
      </c>
      <c r="BU33" s="274">
        <f t="shared" si="12"/>
        <v>0</v>
      </c>
      <c r="BV33" s="276">
        <f t="shared" si="13"/>
        <v>0</v>
      </c>
      <c r="BW33" s="287">
        <v>0</v>
      </c>
      <c r="BX33" s="288">
        <v>0</v>
      </c>
      <c r="BY33" s="289">
        <v>0</v>
      </c>
      <c r="BZ33" s="289">
        <v>0</v>
      </c>
      <c r="CA33" s="289">
        <v>0</v>
      </c>
      <c r="CB33" s="289">
        <v>0</v>
      </c>
      <c r="CC33" s="289">
        <v>0</v>
      </c>
      <c r="CD33" s="289">
        <v>0</v>
      </c>
      <c r="CE33" s="289">
        <v>0</v>
      </c>
      <c r="CF33" s="274">
        <f t="shared" si="14"/>
        <v>0</v>
      </c>
      <c r="CG33" s="276">
        <f t="shared" si="15"/>
        <v>0</v>
      </c>
      <c r="CH33" s="279">
        <v>0</v>
      </c>
      <c r="CI33" s="280">
        <v>0</v>
      </c>
      <c r="CJ33" s="286">
        <v>0</v>
      </c>
      <c r="CK33" s="286">
        <v>0</v>
      </c>
      <c r="CL33" s="286">
        <v>0</v>
      </c>
      <c r="CM33" s="286">
        <v>0</v>
      </c>
      <c r="CN33" s="286">
        <v>0</v>
      </c>
      <c r="CO33" s="286">
        <v>0</v>
      </c>
      <c r="CP33" s="286">
        <v>0</v>
      </c>
      <c r="CQ33" s="274">
        <f t="shared" si="16"/>
        <v>0</v>
      </c>
      <c r="CR33" s="276">
        <f t="shared" si="17"/>
        <v>0</v>
      </c>
      <c r="CS33" s="284">
        <v>0</v>
      </c>
      <c r="CT33" s="280">
        <v>0</v>
      </c>
      <c r="CU33" s="286">
        <v>0</v>
      </c>
      <c r="CV33" s="286">
        <v>0</v>
      </c>
      <c r="CW33" s="286">
        <v>0</v>
      </c>
      <c r="CX33" s="286">
        <v>0</v>
      </c>
      <c r="CY33" s="286">
        <v>0</v>
      </c>
      <c r="CZ33" s="286">
        <v>0</v>
      </c>
      <c r="DA33" s="286">
        <v>0</v>
      </c>
      <c r="DB33" s="274">
        <f t="shared" si="18"/>
        <v>0</v>
      </c>
      <c r="DC33" s="275">
        <f t="shared" si="19"/>
        <v>0</v>
      </c>
      <c r="DD33" s="279">
        <v>0</v>
      </c>
      <c r="DE33" s="280">
        <v>0</v>
      </c>
      <c r="DF33" s="286">
        <v>0</v>
      </c>
      <c r="DG33" s="286">
        <v>0</v>
      </c>
      <c r="DH33" s="286">
        <v>0</v>
      </c>
      <c r="DI33" s="286">
        <v>0</v>
      </c>
      <c r="DJ33" s="286">
        <v>0</v>
      </c>
      <c r="DK33" s="286">
        <v>0</v>
      </c>
      <c r="DL33" s="286">
        <v>0</v>
      </c>
      <c r="DM33" s="274">
        <f t="shared" si="20"/>
        <v>0</v>
      </c>
      <c r="DN33" s="276">
        <f t="shared" si="21"/>
        <v>0</v>
      </c>
      <c r="DO33" s="279">
        <v>0</v>
      </c>
      <c r="DP33" s="280">
        <v>0</v>
      </c>
      <c r="DQ33" s="286">
        <v>0</v>
      </c>
      <c r="DR33" s="286">
        <v>0</v>
      </c>
      <c r="DS33" s="286">
        <v>0</v>
      </c>
      <c r="DT33" s="286">
        <v>0</v>
      </c>
      <c r="DU33" s="286">
        <v>0</v>
      </c>
      <c r="DV33" s="286">
        <v>0</v>
      </c>
      <c r="DW33" s="286">
        <v>0</v>
      </c>
      <c r="DX33" s="274">
        <f t="shared" si="22"/>
        <v>0</v>
      </c>
      <c r="DY33" s="276">
        <f t="shared" si="23"/>
        <v>0</v>
      </c>
      <c r="DZ33" s="279">
        <v>0</v>
      </c>
      <c r="EA33" s="280">
        <v>0</v>
      </c>
      <c r="EB33" s="286">
        <v>0</v>
      </c>
      <c r="EC33" s="286">
        <v>0</v>
      </c>
      <c r="ED33" s="286">
        <v>0</v>
      </c>
      <c r="EE33" s="286">
        <v>0</v>
      </c>
      <c r="EF33" s="286">
        <v>0</v>
      </c>
      <c r="EG33" s="286">
        <v>0</v>
      </c>
      <c r="EH33" s="286">
        <v>0</v>
      </c>
      <c r="EI33" s="274">
        <f t="shared" si="24"/>
        <v>0</v>
      </c>
      <c r="EJ33" s="275">
        <f t="shared" si="25"/>
        <v>0</v>
      </c>
      <c r="EK33" s="279">
        <v>0</v>
      </c>
      <c r="EL33" s="280">
        <v>0</v>
      </c>
      <c r="EM33" s="286">
        <v>0</v>
      </c>
      <c r="EN33" s="286">
        <v>0</v>
      </c>
      <c r="EO33" s="286">
        <v>0</v>
      </c>
      <c r="EP33" s="286">
        <v>0</v>
      </c>
      <c r="EQ33" s="286">
        <v>0</v>
      </c>
      <c r="ER33" s="286">
        <v>0</v>
      </c>
      <c r="ES33" s="286">
        <v>0</v>
      </c>
      <c r="ET33" s="274">
        <f t="shared" si="26"/>
        <v>0</v>
      </c>
      <c r="EU33" s="276">
        <f t="shared" si="27"/>
        <v>0</v>
      </c>
    </row>
    <row r="34" spans="1:151" ht="16.5" thickTop="1" thickBot="1" x14ac:dyDescent="0.3">
      <c r="A34" s="279">
        <v>23</v>
      </c>
      <c r="B34" s="280">
        <v>734876</v>
      </c>
      <c r="C34" s="281" t="s">
        <v>79</v>
      </c>
      <c r="D34" s="281" t="s">
        <v>80</v>
      </c>
      <c r="E34" s="282">
        <v>54.5</v>
      </c>
      <c r="F34" s="283">
        <v>119</v>
      </c>
      <c r="G34" s="268">
        <v>0</v>
      </c>
      <c r="H34" s="269">
        <v>0</v>
      </c>
      <c r="I34" s="269">
        <v>0</v>
      </c>
      <c r="J34" s="269">
        <v>0</v>
      </c>
      <c r="K34" s="268">
        <v>99</v>
      </c>
      <c r="L34" s="269">
        <v>0</v>
      </c>
      <c r="M34" s="269">
        <v>0</v>
      </c>
      <c r="N34" s="269">
        <v>0</v>
      </c>
      <c r="O34" s="269">
        <v>99</v>
      </c>
      <c r="P34" s="269">
        <f t="shared" si="0"/>
        <v>198</v>
      </c>
      <c r="Q34" s="270">
        <f t="shared" si="2"/>
        <v>99</v>
      </c>
      <c r="R34" s="270">
        <f t="shared" si="1"/>
        <v>99</v>
      </c>
      <c r="S34" s="271">
        <f t="shared" si="3"/>
        <v>22</v>
      </c>
      <c r="T34" s="284">
        <v>0</v>
      </c>
      <c r="U34" s="280">
        <v>0</v>
      </c>
      <c r="V34" s="285">
        <v>0</v>
      </c>
      <c r="W34" s="285">
        <v>0</v>
      </c>
      <c r="X34" s="285">
        <v>0</v>
      </c>
      <c r="Y34" s="285">
        <v>0</v>
      </c>
      <c r="Z34" s="286">
        <v>0</v>
      </c>
      <c r="AA34" s="286">
        <v>0</v>
      </c>
      <c r="AB34" s="286">
        <v>0</v>
      </c>
      <c r="AC34" s="274">
        <f t="shared" si="4"/>
        <v>0</v>
      </c>
      <c r="AD34" s="275">
        <f t="shared" si="5"/>
        <v>0</v>
      </c>
      <c r="AE34" s="279">
        <v>0</v>
      </c>
      <c r="AF34" s="280">
        <v>0</v>
      </c>
      <c r="AG34" s="286">
        <v>0</v>
      </c>
      <c r="AH34" s="286">
        <v>0</v>
      </c>
      <c r="AI34" s="286">
        <v>0</v>
      </c>
      <c r="AJ34" s="286">
        <v>0</v>
      </c>
      <c r="AK34" s="286">
        <v>0</v>
      </c>
      <c r="AL34" s="286">
        <v>0</v>
      </c>
      <c r="AM34" s="286">
        <v>0</v>
      </c>
      <c r="AN34" s="274">
        <f t="shared" si="6"/>
        <v>0</v>
      </c>
      <c r="AO34" s="276">
        <f t="shared" si="7"/>
        <v>0</v>
      </c>
      <c r="AP34" s="279">
        <v>0</v>
      </c>
      <c r="AQ34" s="280">
        <v>0</v>
      </c>
      <c r="AR34" s="286">
        <v>0</v>
      </c>
      <c r="AS34" s="286">
        <v>0</v>
      </c>
      <c r="AT34" s="286">
        <v>0</v>
      </c>
      <c r="AU34" s="286">
        <v>0</v>
      </c>
      <c r="AV34" s="286">
        <v>0</v>
      </c>
      <c r="AW34" s="286">
        <v>0</v>
      </c>
      <c r="AX34" s="286">
        <v>0</v>
      </c>
      <c r="AY34" s="274">
        <f t="shared" si="8"/>
        <v>0</v>
      </c>
      <c r="AZ34" s="276">
        <f t="shared" si="9"/>
        <v>0</v>
      </c>
      <c r="BA34" s="287">
        <v>0</v>
      </c>
      <c r="BB34" s="280">
        <v>0</v>
      </c>
      <c r="BC34" s="286">
        <v>0</v>
      </c>
      <c r="BD34" s="286">
        <v>0</v>
      </c>
      <c r="BE34" s="286">
        <v>99</v>
      </c>
      <c r="BF34" s="286">
        <v>0</v>
      </c>
      <c r="BG34" s="286">
        <v>0</v>
      </c>
      <c r="BH34" s="286">
        <v>0</v>
      </c>
      <c r="BI34" s="286">
        <v>0</v>
      </c>
      <c r="BJ34" s="274">
        <f t="shared" si="10"/>
        <v>99</v>
      </c>
      <c r="BK34" s="275">
        <f t="shared" si="11"/>
        <v>12.375</v>
      </c>
      <c r="BL34" s="279">
        <v>0</v>
      </c>
      <c r="BM34" s="280">
        <v>0</v>
      </c>
      <c r="BN34" s="286">
        <v>0</v>
      </c>
      <c r="BO34" s="286">
        <v>0</v>
      </c>
      <c r="BP34" s="286">
        <v>0</v>
      </c>
      <c r="BQ34" s="286">
        <v>0</v>
      </c>
      <c r="BR34" s="286">
        <v>0</v>
      </c>
      <c r="BS34" s="286">
        <v>0</v>
      </c>
      <c r="BT34" s="286">
        <v>0</v>
      </c>
      <c r="BU34" s="274">
        <f t="shared" si="12"/>
        <v>0</v>
      </c>
      <c r="BV34" s="276">
        <f t="shared" si="13"/>
        <v>0</v>
      </c>
      <c r="BW34" s="287">
        <v>0</v>
      </c>
      <c r="BX34" s="288">
        <v>0</v>
      </c>
      <c r="BY34" s="289">
        <v>0</v>
      </c>
      <c r="BZ34" s="289">
        <v>0</v>
      </c>
      <c r="CA34" s="289">
        <v>0</v>
      </c>
      <c r="CB34" s="289">
        <v>0</v>
      </c>
      <c r="CC34" s="289">
        <v>0</v>
      </c>
      <c r="CD34" s="289">
        <v>0</v>
      </c>
      <c r="CE34" s="289">
        <v>99</v>
      </c>
      <c r="CF34" s="274">
        <f t="shared" si="14"/>
        <v>99</v>
      </c>
      <c r="CG34" s="276">
        <f t="shared" si="15"/>
        <v>11</v>
      </c>
      <c r="CH34" s="279">
        <v>0</v>
      </c>
      <c r="CI34" s="280">
        <v>0</v>
      </c>
      <c r="CJ34" s="286">
        <v>0</v>
      </c>
      <c r="CK34" s="286">
        <v>0</v>
      </c>
      <c r="CL34" s="286">
        <v>0</v>
      </c>
      <c r="CM34" s="286">
        <v>0</v>
      </c>
      <c r="CN34" s="286">
        <v>0</v>
      </c>
      <c r="CO34" s="286">
        <v>0</v>
      </c>
      <c r="CP34" s="286">
        <v>0</v>
      </c>
      <c r="CQ34" s="274">
        <f t="shared" si="16"/>
        <v>0</v>
      </c>
      <c r="CR34" s="276">
        <f t="shared" si="17"/>
        <v>0</v>
      </c>
      <c r="CS34" s="284">
        <v>0</v>
      </c>
      <c r="CT34" s="280">
        <v>0</v>
      </c>
      <c r="CU34" s="286">
        <v>0</v>
      </c>
      <c r="CV34" s="286">
        <v>0</v>
      </c>
      <c r="CW34" s="286">
        <v>0</v>
      </c>
      <c r="CX34" s="286">
        <v>0</v>
      </c>
      <c r="CY34" s="286">
        <v>0</v>
      </c>
      <c r="CZ34" s="286">
        <v>0</v>
      </c>
      <c r="DA34" s="286">
        <v>0</v>
      </c>
      <c r="DB34" s="274">
        <f t="shared" si="18"/>
        <v>0</v>
      </c>
      <c r="DC34" s="275">
        <f t="shared" si="19"/>
        <v>0</v>
      </c>
      <c r="DD34" s="279">
        <v>0</v>
      </c>
      <c r="DE34" s="280">
        <v>0</v>
      </c>
      <c r="DF34" s="286">
        <v>0</v>
      </c>
      <c r="DG34" s="286">
        <v>0</v>
      </c>
      <c r="DH34" s="286">
        <v>0</v>
      </c>
      <c r="DI34" s="286">
        <v>0</v>
      </c>
      <c r="DJ34" s="286">
        <v>0</v>
      </c>
      <c r="DK34" s="286">
        <v>0</v>
      </c>
      <c r="DL34" s="286">
        <v>0</v>
      </c>
      <c r="DM34" s="274">
        <f t="shared" si="20"/>
        <v>0</v>
      </c>
      <c r="DN34" s="276">
        <f t="shared" si="21"/>
        <v>0</v>
      </c>
      <c r="DO34" s="279">
        <v>0</v>
      </c>
      <c r="DP34" s="280">
        <v>0</v>
      </c>
      <c r="DQ34" s="286">
        <v>0</v>
      </c>
      <c r="DR34" s="286">
        <v>0</v>
      </c>
      <c r="DS34" s="286">
        <v>0</v>
      </c>
      <c r="DT34" s="286">
        <v>0</v>
      </c>
      <c r="DU34" s="286">
        <v>0</v>
      </c>
      <c r="DV34" s="286">
        <v>0</v>
      </c>
      <c r="DW34" s="286">
        <v>0</v>
      </c>
      <c r="DX34" s="274">
        <f t="shared" si="22"/>
        <v>0</v>
      </c>
      <c r="DY34" s="276">
        <f t="shared" si="23"/>
        <v>0</v>
      </c>
      <c r="DZ34" s="279">
        <v>0</v>
      </c>
      <c r="EA34" s="280">
        <v>0</v>
      </c>
      <c r="EB34" s="286">
        <v>0</v>
      </c>
      <c r="EC34" s="286">
        <v>0</v>
      </c>
      <c r="ED34" s="286">
        <v>0</v>
      </c>
      <c r="EE34" s="286">
        <v>0</v>
      </c>
      <c r="EF34" s="286">
        <v>0</v>
      </c>
      <c r="EG34" s="286">
        <v>0</v>
      </c>
      <c r="EH34" s="286">
        <v>0</v>
      </c>
      <c r="EI34" s="274">
        <f t="shared" si="24"/>
        <v>0</v>
      </c>
      <c r="EJ34" s="275">
        <f t="shared" si="25"/>
        <v>0</v>
      </c>
      <c r="EK34" s="279">
        <v>0</v>
      </c>
      <c r="EL34" s="280">
        <v>0</v>
      </c>
      <c r="EM34" s="286">
        <v>0</v>
      </c>
      <c r="EN34" s="286">
        <v>0</v>
      </c>
      <c r="EO34" s="286">
        <v>0</v>
      </c>
      <c r="EP34" s="286">
        <v>0</v>
      </c>
      <c r="EQ34" s="286">
        <v>0</v>
      </c>
      <c r="ER34" s="286">
        <v>0</v>
      </c>
      <c r="ES34" s="286">
        <v>0</v>
      </c>
      <c r="ET34" s="274">
        <f t="shared" si="26"/>
        <v>0</v>
      </c>
      <c r="EU34" s="276">
        <f t="shared" si="27"/>
        <v>0</v>
      </c>
    </row>
    <row r="35" spans="1:151" ht="16.5" thickTop="1" thickBot="1" x14ac:dyDescent="0.3">
      <c r="A35" s="279">
        <v>24</v>
      </c>
      <c r="B35" s="280">
        <v>734877</v>
      </c>
      <c r="C35" s="281" t="s">
        <v>81</v>
      </c>
      <c r="D35" s="281" t="s">
        <v>82</v>
      </c>
      <c r="E35" s="282">
        <v>54.5</v>
      </c>
      <c r="F35" s="283">
        <v>119</v>
      </c>
      <c r="G35" s="268">
        <v>357</v>
      </c>
      <c r="H35" s="269">
        <v>0</v>
      </c>
      <c r="I35" s="269">
        <v>0</v>
      </c>
      <c r="J35" s="269">
        <v>0</v>
      </c>
      <c r="K35" s="268">
        <v>0</v>
      </c>
      <c r="L35" s="269">
        <v>0</v>
      </c>
      <c r="M35" s="269">
        <v>0</v>
      </c>
      <c r="N35" s="269">
        <v>0</v>
      </c>
      <c r="O35" s="269">
        <v>0</v>
      </c>
      <c r="P35" s="269">
        <f t="shared" si="0"/>
        <v>357</v>
      </c>
      <c r="Q35" s="270">
        <f t="shared" si="2"/>
        <v>357</v>
      </c>
      <c r="R35" s="270">
        <f t="shared" si="1"/>
        <v>0</v>
      </c>
      <c r="S35" s="271">
        <f t="shared" si="3"/>
        <v>39.666666666666664</v>
      </c>
      <c r="T35" s="284">
        <v>0</v>
      </c>
      <c r="U35" s="280">
        <v>0</v>
      </c>
      <c r="V35" s="285">
        <v>0</v>
      </c>
      <c r="W35" s="285">
        <v>0</v>
      </c>
      <c r="X35" s="285">
        <v>0</v>
      </c>
      <c r="Y35" s="285">
        <v>0</v>
      </c>
      <c r="Z35" s="286">
        <v>0</v>
      </c>
      <c r="AA35" s="286">
        <v>0</v>
      </c>
      <c r="AB35" s="286">
        <v>0</v>
      </c>
      <c r="AC35" s="274">
        <f t="shared" si="4"/>
        <v>0</v>
      </c>
      <c r="AD35" s="275">
        <f t="shared" si="5"/>
        <v>0</v>
      </c>
      <c r="AE35" s="279">
        <v>0</v>
      </c>
      <c r="AF35" s="280">
        <v>0</v>
      </c>
      <c r="AG35" s="286">
        <v>0</v>
      </c>
      <c r="AH35" s="286">
        <v>0</v>
      </c>
      <c r="AI35" s="286">
        <v>0</v>
      </c>
      <c r="AJ35" s="286">
        <v>0</v>
      </c>
      <c r="AK35" s="286">
        <v>0</v>
      </c>
      <c r="AL35" s="286">
        <v>0</v>
      </c>
      <c r="AM35" s="286">
        <v>0</v>
      </c>
      <c r="AN35" s="274">
        <f t="shared" si="6"/>
        <v>0</v>
      </c>
      <c r="AO35" s="276">
        <f t="shared" si="7"/>
        <v>0</v>
      </c>
      <c r="AP35" s="279">
        <v>0</v>
      </c>
      <c r="AQ35" s="280">
        <v>0</v>
      </c>
      <c r="AR35" s="286">
        <v>0</v>
      </c>
      <c r="AS35" s="286">
        <v>0</v>
      </c>
      <c r="AT35" s="286">
        <v>0</v>
      </c>
      <c r="AU35" s="286">
        <v>0</v>
      </c>
      <c r="AV35" s="286">
        <v>0</v>
      </c>
      <c r="AW35" s="286">
        <v>0</v>
      </c>
      <c r="AX35" s="286">
        <v>0</v>
      </c>
      <c r="AY35" s="274">
        <f t="shared" si="8"/>
        <v>0</v>
      </c>
      <c r="AZ35" s="276">
        <f t="shared" si="9"/>
        <v>0</v>
      </c>
      <c r="BA35" s="287">
        <v>357</v>
      </c>
      <c r="BB35" s="280">
        <v>0</v>
      </c>
      <c r="BC35" s="286">
        <v>0</v>
      </c>
      <c r="BD35" s="286">
        <v>0</v>
      </c>
      <c r="BE35" s="286">
        <v>0</v>
      </c>
      <c r="BF35" s="286">
        <v>0</v>
      </c>
      <c r="BG35" s="286">
        <v>0</v>
      </c>
      <c r="BH35" s="286">
        <v>0</v>
      </c>
      <c r="BI35" s="286">
        <v>0</v>
      </c>
      <c r="BJ35" s="274">
        <f t="shared" si="10"/>
        <v>357</v>
      </c>
      <c r="BK35" s="275">
        <f t="shared" si="11"/>
        <v>44.625</v>
      </c>
      <c r="BL35" s="279">
        <v>0</v>
      </c>
      <c r="BM35" s="280">
        <v>0</v>
      </c>
      <c r="BN35" s="286">
        <v>0</v>
      </c>
      <c r="BO35" s="286">
        <v>0</v>
      </c>
      <c r="BP35" s="286">
        <v>0</v>
      </c>
      <c r="BQ35" s="286">
        <v>0</v>
      </c>
      <c r="BR35" s="286">
        <v>0</v>
      </c>
      <c r="BS35" s="286">
        <v>0</v>
      </c>
      <c r="BT35" s="286">
        <v>0</v>
      </c>
      <c r="BU35" s="274">
        <f t="shared" si="12"/>
        <v>0</v>
      </c>
      <c r="BV35" s="276">
        <f t="shared" si="13"/>
        <v>0</v>
      </c>
      <c r="BW35" s="287">
        <v>0</v>
      </c>
      <c r="BX35" s="288">
        <v>0</v>
      </c>
      <c r="BY35" s="289">
        <v>0</v>
      </c>
      <c r="BZ35" s="289">
        <v>0</v>
      </c>
      <c r="CA35" s="289">
        <v>0</v>
      </c>
      <c r="CB35" s="289">
        <v>0</v>
      </c>
      <c r="CC35" s="289">
        <v>0</v>
      </c>
      <c r="CD35" s="289">
        <v>0</v>
      </c>
      <c r="CE35" s="289">
        <v>0</v>
      </c>
      <c r="CF35" s="274">
        <f t="shared" si="14"/>
        <v>0</v>
      </c>
      <c r="CG35" s="276">
        <f t="shared" si="15"/>
        <v>0</v>
      </c>
      <c r="CH35" s="279">
        <v>0</v>
      </c>
      <c r="CI35" s="280">
        <v>0</v>
      </c>
      <c r="CJ35" s="286">
        <v>0</v>
      </c>
      <c r="CK35" s="286">
        <v>0</v>
      </c>
      <c r="CL35" s="286">
        <v>0</v>
      </c>
      <c r="CM35" s="286">
        <v>0</v>
      </c>
      <c r="CN35" s="286">
        <v>0</v>
      </c>
      <c r="CO35" s="286">
        <v>0</v>
      </c>
      <c r="CP35" s="286">
        <v>0</v>
      </c>
      <c r="CQ35" s="274">
        <f t="shared" si="16"/>
        <v>0</v>
      </c>
      <c r="CR35" s="276">
        <f t="shared" si="17"/>
        <v>0</v>
      </c>
      <c r="CS35" s="284">
        <v>0</v>
      </c>
      <c r="CT35" s="280">
        <v>0</v>
      </c>
      <c r="CU35" s="286">
        <v>0</v>
      </c>
      <c r="CV35" s="286">
        <v>0</v>
      </c>
      <c r="CW35" s="286">
        <v>0</v>
      </c>
      <c r="CX35" s="286">
        <v>0</v>
      </c>
      <c r="CY35" s="286">
        <v>0</v>
      </c>
      <c r="CZ35" s="286">
        <v>0</v>
      </c>
      <c r="DA35" s="286">
        <v>0</v>
      </c>
      <c r="DB35" s="274">
        <f t="shared" si="18"/>
        <v>0</v>
      </c>
      <c r="DC35" s="275">
        <f t="shared" si="19"/>
        <v>0</v>
      </c>
      <c r="DD35" s="279">
        <v>0</v>
      </c>
      <c r="DE35" s="280">
        <v>0</v>
      </c>
      <c r="DF35" s="286">
        <v>0</v>
      </c>
      <c r="DG35" s="286">
        <v>0</v>
      </c>
      <c r="DH35" s="286">
        <v>0</v>
      </c>
      <c r="DI35" s="286">
        <v>0</v>
      </c>
      <c r="DJ35" s="286">
        <v>0</v>
      </c>
      <c r="DK35" s="286">
        <v>0</v>
      </c>
      <c r="DL35" s="286">
        <v>0</v>
      </c>
      <c r="DM35" s="274">
        <f t="shared" si="20"/>
        <v>0</v>
      </c>
      <c r="DN35" s="276">
        <f t="shared" si="21"/>
        <v>0</v>
      </c>
      <c r="DO35" s="279">
        <v>0</v>
      </c>
      <c r="DP35" s="280">
        <v>0</v>
      </c>
      <c r="DQ35" s="286">
        <v>0</v>
      </c>
      <c r="DR35" s="286">
        <v>0</v>
      </c>
      <c r="DS35" s="286">
        <v>0</v>
      </c>
      <c r="DT35" s="286">
        <v>0</v>
      </c>
      <c r="DU35" s="286">
        <v>0</v>
      </c>
      <c r="DV35" s="286">
        <v>0</v>
      </c>
      <c r="DW35" s="286">
        <v>0</v>
      </c>
      <c r="DX35" s="274">
        <f t="shared" si="22"/>
        <v>0</v>
      </c>
      <c r="DY35" s="276">
        <f t="shared" si="23"/>
        <v>0</v>
      </c>
      <c r="DZ35" s="279">
        <v>0</v>
      </c>
      <c r="EA35" s="280">
        <v>0</v>
      </c>
      <c r="EB35" s="286">
        <v>0</v>
      </c>
      <c r="EC35" s="286">
        <v>0</v>
      </c>
      <c r="ED35" s="286">
        <v>0</v>
      </c>
      <c r="EE35" s="286">
        <v>0</v>
      </c>
      <c r="EF35" s="286">
        <v>0</v>
      </c>
      <c r="EG35" s="286">
        <v>0</v>
      </c>
      <c r="EH35" s="286">
        <v>0</v>
      </c>
      <c r="EI35" s="274">
        <f t="shared" si="24"/>
        <v>0</v>
      </c>
      <c r="EJ35" s="275">
        <f t="shared" si="25"/>
        <v>0</v>
      </c>
      <c r="EK35" s="279">
        <v>0</v>
      </c>
      <c r="EL35" s="280">
        <v>0</v>
      </c>
      <c r="EM35" s="286">
        <v>0</v>
      </c>
      <c r="EN35" s="286">
        <v>0</v>
      </c>
      <c r="EO35" s="286">
        <v>0</v>
      </c>
      <c r="EP35" s="286">
        <v>0</v>
      </c>
      <c r="EQ35" s="286">
        <v>0</v>
      </c>
      <c r="ER35" s="286">
        <v>0</v>
      </c>
      <c r="ES35" s="286">
        <v>0</v>
      </c>
      <c r="ET35" s="274">
        <f t="shared" si="26"/>
        <v>0</v>
      </c>
      <c r="EU35" s="276">
        <f t="shared" si="27"/>
        <v>0</v>
      </c>
    </row>
    <row r="36" spans="1:151" ht="16.5" thickTop="1" thickBot="1" x14ac:dyDescent="0.3">
      <c r="A36" s="279">
        <v>25</v>
      </c>
      <c r="B36" s="280">
        <v>734878</v>
      </c>
      <c r="C36" s="281" t="s">
        <v>83</v>
      </c>
      <c r="D36" s="281" t="s">
        <v>84</v>
      </c>
      <c r="E36" s="282">
        <v>54.5</v>
      </c>
      <c r="F36" s="283">
        <v>119</v>
      </c>
      <c r="G36" s="268">
        <v>119</v>
      </c>
      <c r="H36" s="269">
        <v>0</v>
      </c>
      <c r="I36" s="269">
        <v>0</v>
      </c>
      <c r="J36" s="269">
        <v>0</v>
      </c>
      <c r="K36" s="268">
        <v>0</v>
      </c>
      <c r="L36" s="269">
        <v>0</v>
      </c>
      <c r="M36" s="269">
        <v>0</v>
      </c>
      <c r="N36" s="269">
        <v>0</v>
      </c>
      <c r="O36" s="269">
        <v>238</v>
      </c>
      <c r="P36" s="269">
        <f t="shared" si="0"/>
        <v>357</v>
      </c>
      <c r="Q36" s="270">
        <f t="shared" si="2"/>
        <v>119</v>
      </c>
      <c r="R36" s="270">
        <f t="shared" si="1"/>
        <v>238</v>
      </c>
      <c r="S36" s="271">
        <f t="shared" si="3"/>
        <v>39.666666666666664</v>
      </c>
      <c r="T36" s="284">
        <v>0</v>
      </c>
      <c r="U36" s="280">
        <v>0</v>
      </c>
      <c r="V36" s="285">
        <v>0</v>
      </c>
      <c r="W36" s="285">
        <v>0</v>
      </c>
      <c r="X36" s="285">
        <v>0</v>
      </c>
      <c r="Y36" s="285">
        <v>0</v>
      </c>
      <c r="Z36" s="286">
        <v>0</v>
      </c>
      <c r="AA36" s="286">
        <v>0</v>
      </c>
      <c r="AB36" s="286">
        <v>0</v>
      </c>
      <c r="AC36" s="274">
        <f t="shared" si="4"/>
        <v>0</v>
      </c>
      <c r="AD36" s="275">
        <f t="shared" si="5"/>
        <v>0</v>
      </c>
      <c r="AE36" s="279">
        <v>0</v>
      </c>
      <c r="AF36" s="280">
        <v>0</v>
      </c>
      <c r="AG36" s="286">
        <v>0</v>
      </c>
      <c r="AH36" s="286">
        <v>0</v>
      </c>
      <c r="AI36" s="286">
        <v>0</v>
      </c>
      <c r="AJ36" s="286">
        <v>0</v>
      </c>
      <c r="AK36" s="286">
        <v>0</v>
      </c>
      <c r="AL36" s="286">
        <v>0</v>
      </c>
      <c r="AM36" s="286">
        <v>0</v>
      </c>
      <c r="AN36" s="274">
        <f t="shared" si="6"/>
        <v>0</v>
      </c>
      <c r="AO36" s="276">
        <f t="shared" si="7"/>
        <v>0</v>
      </c>
      <c r="AP36" s="279">
        <v>0</v>
      </c>
      <c r="AQ36" s="280">
        <v>0</v>
      </c>
      <c r="AR36" s="286">
        <v>0</v>
      </c>
      <c r="AS36" s="286">
        <v>0</v>
      </c>
      <c r="AT36" s="286">
        <v>0</v>
      </c>
      <c r="AU36" s="286">
        <v>0</v>
      </c>
      <c r="AV36" s="286">
        <v>0</v>
      </c>
      <c r="AW36" s="286">
        <v>0</v>
      </c>
      <c r="AX36" s="286">
        <v>0</v>
      </c>
      <c r="AY36" s="274">
        <f t="shared" si="8"/>
        <v>0</v>
      </c>
      <c r="AZ36" s="276">
        <f t="shared" si="9"/>
        <v>0</v>
      </c>
      <c r="BA36" s="287">
        <v>0</v>
      </c>
      <c r="BB36" s="280">
        <v>0</v>
      </c>
      <c r="BC36" s="286">
        <v>0</v>
      </c>
      <c r="BD36" s="286">
        <v>0</v>
      </c>
      <c r="BE36" s="286">
        <v>0</v>
      </c>
      <c r="BF36" s="286">
        <v>0</v>
      </c>
      <c r="BG36" s="286">
        <v>0</v>
      </c>
      <c r="BH36" s="286">
        <v>0</v>
      </c>
      <c r="BI36" s="286">
        <v>0</v>
      </c>
      <c r="BJ36" s="274">
        <f t="shared" si="10"/>
        <v>0</v>
      </c>
      <c r="BK36" s="275">
        <f t="shared" si="11"/>
        <v>0</v>
      </c>
      <c r="BL36" s="279">
        <v>0</v>
      </c>
      <c r="BM36" s="280">
        <v>0</v>
      </c>
      <c r="BN36" s="286">
        <v>0</v>
      </c>
      <c r="BO36" s="286">
        <v>0</v>
      </c>
      <c r="BP36" s="286">
        <v>0</v>
      </c>
      <c r="BQ36" s="286">
        <v>0</v>
      </c>
      <c r="BR36" s="286">
        <v>0</v>
      </c>
      <c r="BS36" s="286">
        <v>0</v>
      </c>
      <c r="BT36" s="286">
        <v>0</v>
      </c>
      <c r="BU36" s="274">
        <f t="shared" si="12"/>
        <v>0</v>
      </c>
      <c r="BV36" s="276">
        <f t="shared" si="13"/>
        <v>0</v>
      </c>
      <c r="BW36" s="287">
        <v>119</v>
      </c>
      <c r="BX36" s="288">
        <v>0</v>
      </c>
      <c r="BY36" s="289">
        <v>0</v>
      </c>
      <c r="BZ36" s="289">
        <v>0</v>
      </c>
      <c r="CA36" s="289">
        <v>0</v>
      </c>
      <c r="CB36" s="289">
        <v>0</v>
      </c>
      <c r="CC36" s="289">
        <v>0</v>
      </c>
      <c r="CD36" s="289">
        <v>0</v>
      </c>
      <c r="CE36" s="289">
        <v>238</v>
      </c>
      <c r="CF36" s="274">
        <f t="shared" si="14"/>
        <v>357</v>
      </c>
      <c r="CG36" s="276">
        <f t="shared" si="15"/>
        <v>39.666666666666664</v>
      </c>
      <c r="CH36" s="279">
        <v>0</v>
      </c>
      <c r="CI36" s="280">
        <v>0</v>
      </c>
      <c r="CJ36" s="286">
        <v>0</v>
      </c>
      <c r="CK36" s="286">
        <v>0</v>
      </c>
      <c r="CL36" s="286">
        <v>0</v>
      </c>
      <c r="CM36" s="286">
        <v>0</v>
      </c>
      <c r="CN36" s="286">
        <v>0</v>
      </c>
      <c r="CO36" s="286">
        <v>0</v>
      </c>
      <c r="CP36" s="286">
        <v>0</v>
      </c>
      <c r="CQ36" s="274">
        <f t="shared" si="16"/>
        <v>0</v>
      </c>
      <c r="CR36" s="276">
        <f t="shared" si="17"/>
        <v>0</v>
      </c>
      <c r="CS36" s="284">
        <v>0</v>
      </c>
      <c r="CT36" s="280">
        <v>0</v>
      </c>
      <c r="CU36" s="286">
        <v>0</v>
      </c>
      <c r="CV36" s="286">
        <v>0</v>
      </c>
      <c r="CW36" s="286">
        <v>0</v>
      </c>
      <c r="CX36" s="286">
        <v>0</v>
      </c>
      <c r="CY36" s="286">
        <v>0</v>
      </c>
      <c r="CZ36" s="286">
        <v>0</v>
      </c>
      <c r="DA36" s="286">
        <v>0</v>
      </c>
      <c r="DB36" s="274">
        <f t="shared" si="18"/>
        <v>0</v>
      </c>
      <c r="DC36" s="275">
        <f t="shared" si="19"/>
        <v>0</v>
      </c>
      <c r="DD36" s="279">
        <v>0</v>
      </c>
      <c r="DE36" s="280">
        <v>0</v>
      </c>
      <c r="DF36" s="286">
        <v>0</v>
      </c>
      <c r="DG36" s="286">
        <v>0</v>
      </c>
      <c r="DH36" s="286">
        <v>0</v>
      </c>
      <c r="DI36" s="286">
        <v>0</v>
      </c>
      <c r="DJ36" s="286">
        <v>0</v>
      </c>
      <c r="DK36" s="286">
        <v>0</v>
      </c>
      <c r="DL36" s="286">
        <v>0</v>
      </c>
      <c r="DM36" s="274">
        <f t="shared" si="20"/>
        <v>0</v>
      </c>
      <c r="DN36" s="276">
        <f t="shared" si="21"/>
        <v>0</v>
      </c>
      <c r="DO36" s="279">
        <v>0</v>
      </c>
      <c r="DP36" s="280">
        <v>0</v>
      </c>
      <c r="DQ36" s="286">
        <v>0</v>
      </c>
      <c r="DR36" s="286">
        <v>0</v>
      </c>
      <c r="DS36" s="286">
        <v>0</v>
      </c>
      <c r="DT36" s="286">
        <v>0</v>
      </c>
      <c r="DU36" s="286">
        <v>0</v>
      </c>
      <c r="DV36" s="286">
        <v>0</v>
      </c>
      <c r="DW36" s="286">
        <v>0</v>
      </c>
      <c r="DX36" s="274">
        <f t="shared" si="22"/>
        <v>0</v>
      </c>
      <c r="DY36" s="276">
        <f t="shared" si="23"/>
        <v>0</v>
      </c>
      <c r="DZ36" s="279">
        <v>0</v>
      </c>
      <c r="EA36" s="280">
        <v>0</v>
      </c>
      <c r="EB36" s="286">
        <v>0</v>
      </c>
      <c r="EC36" s="286">
        <v>0</v>
      </c>
      <c r="ED36" s="286">
        <v>0</v>
      </c>
      <c r="EE36" s="286">
        <v>0</v>
      </c>
      <c r="EF36" s="286">
        <v>0</v>
      </c>
      <c r="EG36" s="286">
        <v>0</v>
      </c>
      <c r="EH36" s="286">
        <v>0</v>
      </c>
      <c r="EI36" s="274">
        <f t="shared" si="24"/>
        <v>0</v>
      </c>
      <c r="EJ36" s="275">
        <f t="shared" si="25"/>
        <v>0</v>
      </c>
      <c r="EK36" s="279">
        <v>0</v>
      </c>
      <c r="EL36" s="280">
        <v>0</v>
      </c>
      <c r="EM36" s="286">
        <v>0</v>
      </c>
      <c r="EN36" s="286">
        <v>0</v>
      </c>
      <c r="EO36" s="286">
        <v>0</v>
      </c>
      <c r="EP36" s="286">
        <v>0</v>
      </c>
      <c r="EQ36" s="286">
        <v>0</v>
      </c>
      <c r="ER36" s="286">
        <v>0</v>
      </c>
      <c r="ES36" s="286">
        <v>0</v>
      </c>
      <c r="ET36" s="274">
        <f t="shared" si="26"/>
        <v>0</v>
      </c>
      <c r="EU36" s="276">
        <f t="shared" si="27"/>
        <v>0</v>
      </c>
    </row>
    <row r="37" spans="1:151" ht="16.5" thickTop="1" thickBot="1" x14ac:dyDescent="0.3">
      <c r="A37" s="279">
        <v>26</v>
      </c>
      <c r="B37" s="280">
        <v>734879</v>
      </c>
      <c r="C37" s="281" t="s">
        <v>85</v>
      </c>
      <c r="D37" s="281" t="s">
        <v>86</v>
      </c>
      <c r="E37" s="282">
        <v>139.5</v>
      </c>
      <c r="F37" s="283">
        <v>289</v>
      </c>
      <c r="G37" s="268">
        <v>1156</v>
      </c>
      <c r="H37" s="269">
        <v>0</v>
      </c>
      <c r="I37" s="269">
        <v>199</v>
      </c>
      <c r="J37" s="269">
        <v>0</v>
      </c>
      <c r="K37" s="268">
        <v>0</v>
      </c>
      <c r="L37" s="269">
        <v>0</v>
      </c>
      <c r="M37" s="269">
        <v>0</v>
      </c>
      <c r="N37" s="269">
        <v>0</v>
      </c>
      <c r="O37" s="269">
        <v>199</v>
      </c>
      <c r="P37" s="269">
        <f t="shared" si="0"/>
        <v>1554</v>
      </c>
      <c r="Q37" s="270">
        <f t="shared" si="2"/>
        <v>1355</v>
      </c>
      <c r="R37" s="270">
        <f t="shared" si="1"/>
        <v>199</v>
      </c>
      <c r="S37" s="271">
        <f t="shared" si="3"/>
        <v>172.66666666666666</v>
      </c>
      <c r="T37" s="284">
        <v>0</v>
      </c>
      <c r="U37" s="280">
        <v>0</v>
      </c>
      <c r="V37" s="285">
        <v>0</v>
      </c>
      <c r="W37" s="285">
        <v>0</v>
      </c>
      <c r="X37" s="285">
        <v>0</v>
      </c>
      <c r="Y37" s="285">
        <v>0</v>
      </c>
      <c r="Z37" s="286">
        <v>0</v>
      </c>
      <c r="AA37" s="286">
        <v>0</v>
      </c>
      <c r="AB37" s="286">
        <v>0</v>
      </c>
      <c r="AC37" s="274">
        <f t="shared" si="4"/>
        <v>0</v>
      </c>
      <c r="AD37" s="275">
        <f t="shared" si="5"/>
        <v>0</v>
      </c>
      <c r="AE37" s="279">
        <v>578</v>
      </c>
      <c r="AF37" s="280">
        <v>0</v>
      </c>
      <c r="AG37" s="286">
        <v>0</v>
      </c>
      <c r="AH37" s="286">
        <v>0</v>
      </c>
      <c r="AI37" s="286">
        <v>0</v>
      </c>
      <c r="AJ37" s="286">
        <v>0</v>
      </c>
      <c r="AK37" s="286">
        <v>0</v>
      </c>
      <c r="AL37" s="286">
        <v>0</v>
      </c>
      <c r="AM37" s="286">
        <v>0</v>
      </c>
      <c r="AN37" s="274">
        <f t="shared" si="6"/>
        <v>578</v>
      </c>
      <c r="AO37" s="276">
        <f t="shared" si="7"/>
        <v>64.222222222222229</v>
      </c>
      <c r="AP37" s="279">
        <v>0</v>
      </c>
      <c r="AQ37" s="280">
        <v>0</v>
      </c>
      <c r="AR37" s="286">
        <v>0</v>
      </c>
      <c r="AS37" s="286">
        <v>0</v>
      </c>
      <c r="AT37" s="286">
        <v>0</v>
      </c>
      <c r="AU37" s="286">
        <v>0</v>
      </c>
      <c r="AV37" s="286">
        <v>0</v>
      </c>
      <c r="AW37" s="286">
        <v>0</v>
      </c>
      <c r="AX37" s="286">
        <v>0</v>
      </c>
      <c r="AY37" s="274">
        <f t="shared" si="8"/>
        <v>0</v>
      </c>
      <c r="AZ37" s="276">
        <f t="shared" si="9"/>
        <v>0</v>
      </c>
      <c r="BA37" s="287">
        <v>0</v>
      </c>
      <c r="BB37" s="280">
        <v>0</v>
      </c>
      <c r="BC37" s="286">
        <v>199</v>
      </c>
      <c r="BD37" s="286">
        <v>0</v>
      </c>
      <c r="BE37" s="286">
        <v>0</v>
      </c>
      <c r="BF37" s="286">
        <v>0</v>
      </c>
      <c r="BG37" s="286">
        <v>0</v>
      </c>
      <c r="BH37" s="286">
        <v>0</v>
      </c>
      <c r="BI37" s="286">
        <v>0</v>
      </c>
      <c r="BJ37" s="274">
        <f t="shared" si="10"/>
        <v>199</v>
      </c>
      <c r="BK37" s="275">
        <f t="shared" si="11"/>
        <v>24.875</v>
      </c>
      <c r="BL37" s="279">
        <v>0</v>
      </c>
      <c r="BM37" s="280">
        <v>0</v>
      </c>
      <c r="BN37" s="286">
        <v>0</v>
      </c>
      <c r="BO37" s="286">
        <v>0</v>
      </c>
      <c r="BP37" s="286">
        <v>0</v>
      </c>
      <c r="BQ37" s="286">
        <v>0</v>
      </c>
      <c r="BR37" s="286">
        <v>0</v>
      </c>
      <c r="BS37" s="286">
        <v>0</v>
      </c>
      <c r="BT37" s="286">
        <v>0</v>
      </c>
      <c r="BU37" s="274">
        <f t="shared" si="12"/>
        <v>0</v>
      </c>
      <c r="BV37" s="276">
        <f t="shared" si="13"/>
        <v>0</v>
      </c>
      <c r="BW37" s="287">
        <v>0</v>
      </c>
      <c r="BX37" s="288">
        <v>0</v>
      </c>
      <c r="BY37" s="289">
        <v>0</v>
      </c>
      <c r="BZ37" s="289">
        <v>0</v>
      </c>
      <c r="CA37" s="289">
        <v>0</v>
      </c>
      <c r="CB37" s="289">
        <v>0</v>
      </c>
      <c r="CC37" s="289">
        <v>0</v>
      </c>
      <c r="CD37" s="289">
        <v>0</v>
      </c>
      <c r="CE37" s="289">
        <v>199</v>
      </c>
      <c r="CF37" s="274">
        <f t="shared" si="14"/>
        <v>199</v>
      </c>
      <c r="CG37" s="276">
        <f t="shared" si="15"/>
        <v>22.111111111111111</v>
      </c>
      <c r="CH37" s="279">
        <v>578</v>
      </c>
      <c r="CI37" s="280">
        <v>0</v>
      </c>
      <c r="CJ37" s="286">
        <v>0</v>
      </c>
      <c r="CK37" s="286">
        <v>0</v>
      </c>
      <c r="CL37" s="286">
        <v>0</v>
      </c>
      <c r="CM37" s="286">
        <v>0</v>
      </c>
      <c r="CN37" s="286">
        <v>0</v>
      </c>
      <c r="CO37" s="286">
        <v>0</v>
      </c>
      <c r="CP37" s="286">
        <v>0</v>
      </c>
      <c r="CQ37" s="274">
        <f t="shared" si="16"/>
        <v>578</v>
      </c>
      <c r="CR37" s="276">
        <f t="shared" si="17"/>
        <v>64.222222222222229</v>
      </c>
      <c r="CS37" s="284">
        <v>0</v>
      </c>
      <c r="CT37" s="280">
        <v>0</v>
      </c>
      <c r="CU37" s="286">
        <v>0</v>
      </c>
      <c r="CV37" s="286">
        <v>0</v>
      </c>
      <c r="CW37" s="286">
        <v>0</v>
      </c>
      <c r="CX37" s="286">
        <v>0</v>
      </c>
      <c r="CY37" s="286">
        <v>0</v>
      </c>
      <c r="CZ37" s="286">
        <v>0</v>
      </c>
      <c r="DA37" s="286">
        <v>0</v>
      </c>
      <c r="DB37" s="274">
        <f t="shared" si="18"/>
        <v>0</v>
      </c>
      <c r="DC37" s="275">
        <f t="shared" si="19"/>
        <v>0</v>
      </c>
      <c r="DD37" s="279">
        <v>0</v>
      </c>
      <c r="DE37" s="280">
        <v>0</v>
      </c>
      <c r="DF37" s="286">
        <v>0</v>
      </c>
      <c r="DG37" s="286">
        <v>0</v>
      </c>
      <c r="DH37" s="286">
        <v>0</v>
      </c>
      <c r="DI37" s="286">
        <v>0</v>
      </c>
      <c r="DJ37" s="286">
        <v>0</v>
      </c>
      <c r="DK37" s="286">
        <v>0</v>
      </c>
      <c r="DL37" s="286">
        <v>0</v>
      </c>
      <c r="DM37" s="274">
        <f t="shared" si="20"/>
        <v>0</v>
      </c>
      <c r="DN37" s="276">
        <f t="shared" si="21"/>
        <v>0</v>
      </c>
      <c r="DO37" s="279">
        <v>0</v>
      </c>
      <c r="DP37" s="280">
        <v>0</v>
      </c>
      <c r="DQ37" s="286">
        <v>0</v>
      </c>
      <c r="DR37" s="286">
        <v>0</v>
      </c>
      <c r="DS37" s="286">
        <v>0</v>
      </c>
      <c r="DT37" s="286">
        <v>0</v>
      </c>
      <c r="DU37" s="286">
        <v>0</v>
      </c>
      <c r="DV37" s="286">
        <v>0</v>
      </c>
      <c r="DW37" s="286">
        <v>0</v>
      </c>
      <c r="DX37" s="274">
        <f t="shared" si="22"/>
        <v>0</v>
      </c>
      <c r="DY37" s="276">
        <f t="shared" si="23"/>
        <v>0</v>
      </c>
      <c r="DZ37" s="279">
        <v>0</v>
      </c>
      <c r="EA37" s="280">
        <v>0</v>
      </c>
      <c r="EB37" s="286">
        <v>0</v>
      </c>
      <c r="EC37" s="286">
        <v>0</v>
      </c>
      <c r="ED37" s="286">
        <v>0</v>
      </c>
      <c r="EE37" s="286">
        <v>0</v>
      </c>
      <c r="EF37" s="286">
        <v>0</v>
      </c>
      <c r="EG37" s="286">
        <v>0</v>
      </c>
      <c r="EH37" s="286">
        <v>0</v>
      </c>
      <c r="EI37" s="274">
        <f t="shared" si="24"/>
        <v>0</v>
      </c>
      <c r="EJ37" s="275">
        <f t="shared" si="25"/>
        <v>0</v>
      </c>
      <c r="EK37" s="279">
        <v>0</v>
      </c>
      <c r="EL37" s="280">
        <v>0</v>
      </c>
      <c r="EM37" s="286">
        <v>0</v>
      </c>
      <c r="EN37" s="286">
        <v>0</v>
      </c>
      <c r="EO37" s="286">
        <v>0</v>
      </c>
      <c r="EP37" s="286">
        <v>0</v>
      </c>
      <c r="EQ37" s="286">
        <v>0</v>
      </c>
      <c r="ER37" s="286">
        <v>0</v>
      </c>
      <c r="ES37" s="286">
        <v>0</v>
      </c>
      <c r="ET37" s="274">
        <f t="shared" si="26"/>
        <v>0</v>
      </c>
      <c r="EU37" s="276">
        <f t="shared" si="27"/>
        <v>0</v>
      </c>
    </row>
    <row r="38" spans="1:151" ht="16.5" thickTop="1" thickBot="1" x14ac:dyDescent="0.3">
      <c r="A38" s="279">
        <v>27</v>
      </c>
      <c r="B38" s="280">
        <v>734880</v>
      </c>
      <c r="C38" s="281" t="s">
        <v>87</v>
      </c>
      <c r="D38" s="281" t="s">
        <v>88</v>
      </c>
      <c r="E38" s="282">
        <v>139.5</v>
      </c>
      <c r="F38" s="283">
        <v>289</v>
      </c>
      <c r="G38" s="268">
        <v>0</v>
      </c>
      <c r="H38" s="269">
        <v>0</v>
      </c>
      <c r="I38" s="269">
        <v>0</v>
      </c>
      <c r="J38" s="269">
        <v>0</v>
      </c>
      <c r="K38" s="268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f t="shared" si="0"/>
        <v>0</v>
      </c>
      <c r="Q38" s="270">
        <f t="shared" si="2"/>
        <v>0</v>
      </c>
      <c r="R38" s="270">
        <f t="shared" si="1"/>
        <v>0</v>
      </c>
      <c r="S38" s="271">
        <f t="shared" si="3"/>
        <v>0</v>
      </c>
      <c r="T38" s="284">
        <v>0</v>
      </c>
      <c r="U38" s="280">
        <v>0</v>
      </c>
      <c r="V38" s="285">
        <v>0</v>
      </c>
      <c r="W38" s="285">
        <v>0</v>
      </c>
      <c r="X38" s="285">
        <v>0</v>
      </c>
      <c r="Y38" s="285">
        <v>0</v>
      </c>
      <c r="Z38" s="286">
        <v>0</v>
      </c>
      <c r="AA38" s="286">
        <v>0</v>
      </c>
      <c r="AB38" s="286">
        <v>0</v>
      </c>
      <c r="AC38" s="274">
        <f t="shared" si="4"/>
        <v>0</v>
      </c>
      <c r="AD38" s="275">
        <f t="shared" si="5"/>
        <v>0</v>
      </c>
      <c r="AE38" s="279">
        <v>0</v>
      </c>
      <c r="AF38" s="280">
        <v>0</v>
      </c>
      <c r="AG38" s="286">
        <v>0</v>
      </c>
      <c r="AH38" s="286">
        <v>0</v>
      </c>
      <c r="AI38" s="286">
        <v>0</v>
      </c>
      <c r="AJ38" s="286">
        <v>0</v>
      </c>
      <c r="AK38" s="286">
        <v>0</v>
      </c>
      <c r="AL38" s="286">
        <v>0</v>
      </c>
      <c r="AM38" s="286">
        <v>0</v>
      </c>
      <c r="AN38" s="274">
        <f t="shared" si="6"/>
        <v>0</v>
      </c>
      <c r="AO38" s="276">
        <f t="shared" si="7"/>
        <v>0</v>
      </c>
      <c r="AP38" s="279">
        <v>0</v>
      </c>
      <c r="AQ38" s="280">
        <v>0</v>
      </c>
      <c r="AR38" s="286">
        <v>0</v>
      </c>
      <c r="AS38" s="286">
        <v>0</v>
      </c>
      <c r="AT38" s="286">
        <v>0</v>
      </c>
      <c r="AU38" s="286">
        <v>0</v>
      </c>
      <c r="AV38" s="286">
        <v>0</v>
      </c>
      <c r="AW38" s="286">
        <v>0</v>
      </c>
      <c r="AX38" s="286">
        <v>0</v>
      </c>
      <c r="AY38" s="274">
        <f t="shared" si="8"/>
        <v>0</v>
      </c>
      <c r="AZ38" s="276">
        <f t="shared" si="9"/>
        <v>0</v>
      </c>
      <c r="BA38" s="287">
        <v>0</v>
      </c>
      <c r="BB38" s="280">
        <v>0</v>
      </c>
      <c r="BC38" s="286">
        <v>0</v>
      </c>
      <c r="BD38" s="286">
        <v>0</v>
      </c>
      <c r="BE38" s="286">
        <v>-199</v>
      </c>
      <c r="BF38" s="286">
        <v>0</v>
      </c>
      <c r="BG38" s="286">
        <v>0</v>
      </c>
      <c r="BH38" s="286">
        <v>0</v>
      </c>
      <c r="BI38" s="286">
        <v>0</v>
      </c>
      <c r="BJ38" s="274">
        <f t="shared" si="10"/>
        <v>-199</v>
      </c>
      <c r="BK38" s="275">
        <f t="shared" si="11"/>
        <v>-24.875</v>
      </c>
      <c r="BL38" s="279">
        <v>0</v>
      </c>
      <c r="BM38" s="280">
        <v>0</v>
      </c>
      <c r="BN38" s="286">
        <v>0</v>
      </c>
      <c r="BO38" s="286">
        <v>0</v>
      </c>
      <c r="BP38" s="286">
        <v>199</v>
      </c>
      <c r="BQ38" s="286">
        <v>0</v>
      </c>
      <c r="BR38" s="286">
        <v>0</v>
      </c>
      <c r="BS38" s="286">
        <v>0</v>
      </c>
      <c r="BT38" s="286">
        <v>0</v>
      </c>
      <c r="BU38" s="274">
        <f t="shared" si="12"/>
        <v>199</v>
      </c>
      <c r="BV38" s="276">
        <f t="shared" si="13"/>
        <v>22.111111111111111</v>
      </c>
      <c r="BW38" s="287">
        <v>0</v>
      </c>
      <c r="BX38" s="288">
        <v>0</v>
      </c>
      <c r="BY38" s="289">
        <v>0</v>
      </c>
      <c r="BZ38" s="289">
        <v>0</v>
      </c>
      <c r="CA38" s="289">
        <v>0</v>
      </c>
      <c r="CB38" s="289">
        <v>0</v>
      </c>
      <c r="CC38" s="289">
        <v>0</v>
      </c>
      <c r="CD38" s="289">
        <v>0</v>
      </c>
      <c r="CE38" s="289">
        <v>0</v>
      </c>
      <c r="CF38" s="274">
        <f t="shared" si="14"/>
        <v>0</v>
      </c>
      <c r="CG38" s="276">
        <f t="shared" si="15"/>
        <v>0</v>
      </c>
      <c r="CH38" s="279">
        <v>0</v>
      </c>
      <c r="CI38" s="280">
        <v>0</v>
      </c>
      <c r="CJ38" s="286">
        <v>0</v>
      </c>
      <c r="CK38" s="286">
        <v>0</v>
      </c>
      <c r="CL38" s="286">
        <v>0</v>
      </c>
      <c r="CM38" s="286">
        <v>0</v>
      </c>
      <c r="CN38" s="286">
        <v>0</v>
      </c>
      <c r="CO38" s="286">
        <v>0</v>
      </c>
      <c r="CP38" s="286">
        <v>0</v>
      </c>
      <c r="CQ38" s="274">
        <f t="shared" si="16"/>
        <v>0</v>
      </c>
      <c r="CR38" s="276">
        <f t="shared" si="17"/>
        <v>0</v>
      </c>
      <c r="CS38" s="284">
        <v>0</v>
      </c>
      <c r="CT38" s="280">
        <v>0</v>
      </c>
      <c r="CU38" s="286">
        <v>0</v>
      </c>
      <c r="CV38" s="286">
        <v>0</v>
      </c>
      <c r="CW38" s="286">
        <v>0</v>
      </c>
      <c r="CX38" s="286">
        <v>0</v>
      </c>
      <c r="CY38" s="286">
        <v>0</v>
      </c>
      <c r="CZ38" s="286">
        <v>0</v>
      </c>
      <c r="DA38" s="286">
        <v>0</v>
      </c>
      <c r="DB38" s="274">
        <f t="shared" si="18"/>
        <v>0</v>
      </c>
      <c r="DC38" s="275">
        <f t="shared" si="19"/>
        <v>0</v>
      </c>
      <c r="DD38" s="279">
        <v>0</v>
      </c>
      <c r="DE38" s="280">
        <v>0</v>
      </c>
      <c r="DF38" s="286">
        <v>0</v>
      </c>
      <c r="DG38" s="286">
        <v>0</v>
      </c>
      <c r="DH38" s="286">
        <v>0</v>
      </c>
      <c r="DI38" s="286">
        <v>0</v>
      </c>
      <c r="DJ38" s="286">
        <v>0</v>
      </c>
      <c r="DK38" s="286">
        <v>0</v>
      </c>
      <c r="DL38" s="286">
        <v>0</v>
      </c>
      <c r="DM38" s="274">
        <f t="shared" si="20"/>
        <v>0</v>
      </c>
      <c r="DN38" s="276">
        <f t="shared" si="21"/>
        <v>0</v>
      </c>
      <c r="DO38" s="279">
        <v>0</v>
      </c>
      <c r="DP38" s="280">
        <v>0</v>
      </c>
      <c r="DQ38" s="286">
        <v>0</v>
      </c>
      <c r="DR38" s="286">
        <v>0</v>
      </c>
      <c r="DS38" s="286">
        <v>0</v>
      </c>
      <c r="DT38" s="286">
        <v>0</v>
      </c>
      <c r="DU38" s="286">
        <v>0</v>
      </c>
      <c r="DV38" s="286">
        <v>0</v>
      </c>
      <c r="DW38" s="286">
        <v>0</v>
      </c>
      <c r="DX38" s="274">
        <f t="shared" si="22"/>
        <v>0</v>
      </c>
      <c r="DY38" s="276">
        <f t="shared" si="23"/>
        <v>0</v>
      </c>
      <c r="DZ38" s="279">
        <v>0</v>
      </c>
      <c r="EA38" s="280">
        <v>0</v>
      </c>
      <c r="EB38" s="286">
        <v>0</v>
      </c>
      <c r="EC38" s="286">
        <v>0</v>
      </c>
      <c r="ED38" s="286">
        <v>0</v>
      </c>
      <c r="EE38" s="286">
        <v>0</v>
      </c>
      <c r="EF38" s="286">
        <v>0</v>
      </c>
      <c r="EG38" s="286">
        <v>0</v>
      </c>
      <c r="EH38" s="286">
        <v>0</v>
      </c>
      <c r="EI38" s="274">
        <f t="shared" si="24"/>
        <v>0</v>
      </c>
      <c r="EJ38" s="275">
        <f t="shared" si="25"/>
        <v>0</v>
      </c>
      <c r="EK38" s="279">
        <v>0</v>
      </c>
      <c r="EL38" s="280">
        <v>0</v>
      </c>
      <c r="EM38" s="286">
        <v>0</v>
      </c>
      <c r="EN38" s="286">
        <v>0</v>
      </c>
      <c r="EO38" s="286">
        <v>0</v>
      </c>
      <c r="EP38" s="286">
        <v>0</v>
      </c>
      <c r="EQ38" s="286">
        <v>0</v>
      </c>
      <c r="ER38" s="286">
        <v>0</v>
      </c>
      <c r="ES38" s="286">
        <v>0</v>
      </c>
      <c r="ET38" s="274">
        <f t="shared" si="26"/>
        <v>0</v>
      </c>
      <c r="EU38" s="276">
        <f t="shared" si="27"/>
        <v>0</v>
      </c>
    </row>
    <row r="39" spans="1:151" ht="16.5" thickTop="1" thickBot="1" x14ac:dyDescent="0.3">
      <c r="A39" s="279">
        <v>28</v>
      </c>
      <c r="B39" s="280">
        <v>734881</v>
      </c>
      <c r="C39" s="281" t="s">
        <v>89</v>
      </c>
      <c r="D39" s="281" t="s">
        <v>90</v>
      </c>
      <c r="E39" s="282">
        <v>84.5</v>
      </c>
      <c r="F39" s="283">
        <v>179</v>
      </c>
      <c r="G39" s="268">
        <v>358</v>
      </c>
      <c r="H39" s="269">
        <v>1253</v>
      </c>
      <c r="I39" s="269">
        <v>1253</v>
      </c>
      <c r="J39" s="269">
        <v>537</v>
      </c>
      <c r="K39" s="268">
        <v>0</v>
      </c>
      <c r="L39" s="269">
        <v>358</v>
      </c>
      <c r="M39" s="269">
        <v>-179</v>
      </c>
      <c r="N39" s="269">
        <v>179</v>
      </c>
      <c r="O39" s="269">
        <v>358</v>
      </c>
      <c r="P39" s="269">
        <f t="shared" si="0"/>
        <v>4117</v>
      </c>
      <c r="Q39" s="270">
        <f t="shared" si="2"/>
        <v>3401</v>
      </c>
      <c r="R39" s="270">
        <f t="shared" si="1"/>
        <v>716</v>
      </c>
      <c r="S39" s="271">
        <f t="shared" si="3"/>
        <v>457.44444444444446</v>
      </c>
      <c r="T39" s="284">
        <v>0</v>
      </c>
      <c r="U39" s="280">
        <v>0</v>
      </c>
      <c r="V39" s="285">
        <v>0</v>
      </c>
      <c r="W39" s="285">
        <v>0</v>
      </c>
      <c r="X39" s="285">
        <v>0</v>
      </c>
      <c r="Y39" s="285">
        <v>0</v>
      </c>
      <c r="Z39" s="286">
        <v>0</v>
      </c>
      <c r="AA39" s="286">
        <v>0</v>
      </c>
      <c r="AB39" s="286">
        <v>0</v>
      </c>
      <c r="AC39" s="274">
        <f t="shared" si="4"/>
        <v>0</v>
      </c>
      <c r="AD39" s="275">
        <f t="shared" si="5"/>
        <v>0</v>
      </c>
      <c r="AE39" s="279">
        <v>0</v>
      </c>
      <c r="AF39" s="280">
        <v>0</v>
      </c>
      <c r="AG39" s="286">
        <v>0</v>
      </c>
      <c r="AH39" s="286">
        <v>0</v>
      </c>
      <c r="AI39" s="286">
        <v>0</v>
      </c>
      <c r="AJ39" s="286">
        <v>0</v>
      </c>
      <c r="AK39" s="286">
        <v>0</v>
      </c>
      <c r="AL39" s="286">
        <v>0</v>
      </c>
      <c r="AM39" s="286">
        <v>0</v>
      </c>
      <c r="AN39" s="274">
        <f t="shared" si="6"/>
        <v>0</v>
      </c>
      <c r="AO39" s="276">
        <f t="shared" si="7"/>
        <v>0</v>
      </c>
      <c r="AP39" s="279">
        <v>0</v>
      </c>
      <c r="AQ39" s="280">
        <v>0</v>
      </c>
      <c r="AR39" s="286">
        <v>0</v>
      </c>
      <c r="AS39" s="286">
        <v>0</v>
      </c>
      <c r="AT39" s="286">
        <v>0</v>
      </c>
      <c r="AU39" s="286">
        <v>0</v>
      </c>
      <c r="AV39" s="286">
        <v>0</v>
      </c>
      <c r="AW39" s="286">
        <v>0</v>
      </c>
      <c r="AX39" s="286">
        <v>0</v>
      </c>
      <c r="AY39" s="274">
        <f t="shared" si="8"/>
        <v>0</v>
      </c>
      <c r="AZ39" s="276">
        <f t="shared" si="9"/>
        <v>0</v>
      </c>
      <c r="BA39" s="290">
        <v>0</v>
      </c>
      <c r="BB39" s="280">
        <v>0</v>
      </c>
      <c r="BC39" s="286">
        <v>895</v>
      </c>
      <c r="BD39" s="286">
        <v>537</v>
      </c>
      <c r="BE39" s="286">
        <v>358</v>
      </c>
      <c r="BF39" s="286">
        <v>2</v>
      </c>
      <c r="BG39" s="286">
        <v>-179</v>
      </c>
      <c r="BH39" s="286">
        <v>179</v>
      </c>
      <c r="BI39" s="286">
        <v>179</v>
      </c>
      <c r="BJ39" s="274">
        <f t="shared" si="10"/>
        <v>1971</v>
      </c>
      <c r="BK39" s="275">
        <f t="shared" si="11"/>
        <v>224</v>
      </c>
      <c r="BL39" s="279">
        <v>0</v>
      </c>
      <c r="BM39" s="280">
        <v>179</v>
      </c>
      <c r="BN39" s="286">
        <v>0</v>
      </c>
      <c r="BO39" s="286">
        <v>0</v>
      </c>
      <c r="BP39" s="286">
        <v>0</v>
      </c>
      <c r="BQ39" s="286">
        <v>0</v>
      </c>
      <c r="BR39" s="286">
        <v>0</v>
      </c>
      <c r="BS39" s="286">
        <v>0</v>
      </c>
      <c r="BT39" s="286">
        <v>0</v>
      </c>
      <c r="BU39" s="274">
        <f t="shared" si="12"/>
        <v>179</v>
      </c>
      <c r="BV39" s="276">
        <f t="shared" si="13"/>
        <v>19.888888888888889</v>
      </c>
      <c r="BW39" s="290">
        <v>358</v>
      </c>
      <c r="BX39" s="288">
        <v>1074</v>
      </c>
      <c r="BY39" s="289">
        <v>179</v>
      </c>
      <c r="BZ39" s="289">
        <v>0</v>
      </c>
      <c r="CA39" s="289">
        <v>0</v>
      </c>
      <c r="CB39" s="289">
        <v>0</v>
      </c>
      <c r="CC39" s="289">
        <v>0</v>
      </c>
      <c r="CD39" s="289">
        <v>0</v>
      </c>
      <c r="CE39" s="289">
        <v>179</v>
      </c>
      <c r="CF39" s="274">
        <f t="shared" si="14"/>
        <v>1790</v>
      </c>
      <c r="CG39" s="276">
        <f t="shared" si="15"/>
        <v>198.88888888888889</v>
      </c>
      <c r="CH39" s="279">
        <v>0</v>
      </c>
      <c r="CI39" s="280">
        <v>0</v>
      </c>
      <c r="CJ39" s="286">
        <v>0</v>
      </c>
      <c r="CK39" s="286">
        <v>0</v>
      </c>
      <c r="CL39" s="286">
        <v>0</v>
      </c>
      <c r="CM39" s="286">
        <v>0</v>
      </c>
      <c r="CN39" s="286">
        <v>0</v>
      </c>
      <c r="CO39" s="286">
        <v>0</v>
      </c>
      <c r="CP39" s="286">
        <v>0</v>
      </c>
      <c r="CQ39" s="274">
        <f t="shared" si="16"/>
        <v>0</v>
      </c>
      <c r="CR39" s="276">
        <f t="shared" si="17"/>
        <v>0</v>
      </c>
      <c r="CS39" s="284">
        <v>0</v>
      </c>
      <c r="CT39" s="280">
        <v>0</v>
      </c>
      <c r="CU39" s="286">
        <v>0</v>
      </c>
      <c r="CV39" s="286">
        <v>0</v>
      </c>
      <c r="CW39" s="286">
        <v>0</v>
      </c>
      <c r="CX39" s="286">
        <v>0</v>
      </c>
      <c r="CY39" s="286">
        <v>0</v>
      </c>
      <c r="CZ39" s="286">
        <v>0</v>
      </c>
      <c r="DA39" s="286">
        <v>0</v>
      </c>
      <c r="DB39" s="274">
        <f t="shared" si="18"/>
        <v>0</v>
      </c>
      <c r="DC39" s="275">
        <f t="shared" si="19"/>
        <v>0</v>
      </c>
      <c r="DD39" s="279">
        <v>0</v>
      </c>
      <c r="DE39" s="280">
        <v>0</v>
      </c>
      <c r="DF39" s="286">
        <v>179</v>
      </c>
      <c r="DG39" s="286">
        <v>0</v>
      </c>
      <c r="DH39" s="286">
        <v>-358</v>
      </c>
      <c r="DI39" s="286">
        <v>0</v>
      </c>
      <c r="DJ39" s="286">
        <v>0</v>
      </c>
      <c r="DK39" s="286">
        <v>0</v>
      </c>
      <c r="DL39" s="286">
        <v>0</v>
      </c>
      <c r="DM39" s="274">
        <f t="shared" si="20"/>
        <v>-179</v>
      </c>
      <c r="DN39" s="276">
        <f t="shared" si="21"/>
        <v>-19.888888888888889</v>
      </c>
      <c r="DO39" s="279">
        <v>0</v>
      </c>
      <c r="DP39" s="280">
        <v>0</v>
      </c>
      <c r="DQ39" s="286">
        <v>0</v>
      </c>
      <c r="DR39" s="286">
        <v>0</v>
      </c>
      <c r="DS39" s="286">
        <v>0</v>
      </c>
      <c r="DT39" s="286">
        <v>0</v>
      </c>
      <c r="DU39" s="286">
        <v>0</v>
      </c>
      <c r="DV39" s="286">
        <v>0</v>
      </c>
      <c r="DW39" s="286">
        <v>0</v>
      </c>
      <c r="DX39" s="274">
        <f t="shared" si="22"/>
        <v>0</v>
      </c>
      <c r="DY39" s="276">
        <f t="shared" si="23"/>
        <v>0</v>
      </c>
      <c r="DZ39" s="279">
        <v>0</v>
      </c>
      <c r="EA39" s="280">
        <v>0</v>
      </c>
      <c r="EB39" s="286">
        <v>0</v>
      </c>
      <c r="EC39" s="286">
        <v>0</v>
      </c>
      <c r="ED39" s="286">
        <v>0</v>
      </c>
      <c r="EE39" s="286">
        <v>0</v>
      </c>
      <c r="EF39" s="286">
        <v>0</v>
      </c>
      <c r="EG39" s="286">
        <v>0</v>
      </c>
      <c r="EH39" s="286">
        <v>0</v>
      </c>
      <c r="EI39" s="274">
        <f t="shared" si="24"/>
        <v>0</v>
      </c>
      <c r="EJ39" s="275">
        <f t="shared" si="25"/>
        <v>0</v>
      </c>
      <c r="EK39" s="279">
        <v>0</v>
      </c>
      <c r="EL39" s="280">
        <v>0</v>
      </c>
      <c r="EM39" s="286">
        <v>0</v>
      </c>
      <c r="EN39" s="286">
        <v>0</v>
      </c>
      <c r="EO39" s="286">
        <v>0</v>
      </c>
      <c r="EP39" s="286">
        <v>0</v>
      </c>
      <c r="EQ39" s="286">
        <v>0</v>
      </c>
      <c r="ER39" s="286">
        <v>0</v>
      </c>
      <c r="ES39" s="286">
        <v>0</v>
      </c>
      <c r="ET39" s="274">
        <f t="shared" si="26"/>
        <v>0</v>
      </c>
      <c r="EU39" s="276">
        <f t="shared" si="27"/>
        <v>0</v>
      </c>
    </row>
    <row r="40" spans="1:151" ht="16.5" thickTop="1" thickBot="1" x14ac:dyDescent="0.3">
      <c r="A40" s="279">
        <v>29</v>
      </c>
      <c r="B40" s="280">
        <v>734882</v>
      </c>
      <c r="C40" s="281" t="s">
        <v>91</v>
      </c>
      <c r="D40" s="281" t="s">
        <v>92</v>
      </c>
      <c r="E40" s="282">
        <v>64.5</v>
      </c>
      <c r="F40" s="283">
        <v>139</v>
      </c>
      <c r="G40" s="268">
        <v>417</v>
      </c>
      <c r="H40" s="269">
        <v>0</v>
      </c>
      <c r="I40" s="269">
        <v>139</v>
      </c>
      <c r="J40" s="269">
        <v>0</v>
      </c>
      <c r="K40" s="268">
        <v>0</v>
      </c>
      <c r="L40" s="269">
        <v>0</v>
      </c>
      <c r="M40" s="269">
        <v>139</v>
      </c>
      <c r="N40" s="269">
        <v>0</v>
      </c>
      <c r="O40" s="269">
        <v>278</v>
      </c>
      <c r="P40" s="269">
        <f t="shared" si="0"/>
        <v>973</v>
      </c>
      <c r="Q40" s="270">
        <f t="shared" si="2"/>
        <v>556</v>
      </c>
      <c r="R40" s="270">
        <f t="shared" si="1"/>
        <v>417</v>
      </c>
      <c r="S40" s="271">
        <f t="shared" si="3"/>
        <v>108.11111111111111</v>
      </c>
      <c r="T40" s="284">
        <v>0</v>
      </c>
      <c r="U40" s="280">
        <v>0</v>
      </c>
      <c r="V40" s="285">
        <v>0</v>
      </c>
      <c r="W40" s="285">
        <v>0</v>
      </c>
      <c r="X40" s="285">
        <v>0</v>
      </c>
      <c r="Y40" s="285">
        <v>0</v>
      </c>
      <c r="Z40" s="286">
        <v>0</v>
      </c>
      <c r="AA40" s="286">
        <v>0</v>
      </c>
      <c r="AB40" s="286">
        <v>0</v>
      </c>
      <c r="AC40" s="274">
        <f t="shared" si="4"/>
        <v>0</v>
      </c>
      <c r="AD40" s="275">
        <f t="shared" si="5"/>
        <v>0</v>
      </c>
      <c r="AE40" s="279">
        <v>0</v>
      </c>
      <c r="AF40" s="280">
        <v>0</v>
      </c>
      <c r="AG40" s="286">
        <v>139</v>
      </c>
      <c r="AH40" s="286">
        <v>0</v>
      </c>
      <c r="AI40" s="286">
        <v>0</v>
      </c>
      <c r="AJ40" s="286">
        <v>0</v>
      </c>
      <c r="AK40" s="286">
        <v>0</v>
      </c>
      <c r="AL40" s="286">
        <v>0</v>
      </c>
      <c r="AM40" s="286">
        <v>0</v>
      </c>
      <c r="AN40" s="274">
        <f t="shared" si="6"/>
        <v>139</v>
      </c>
      <c r="AO40" s="276">
        <f t="shared" si="7"/>
        <v>15.444444444444445</v>
      </c>
      <c r="AP40" s="279">
        <v>0</v>
      </c>
      <c r="AQ40" s="280">
        <v>0</v>
      </c>
      <c r="AR40" s="286">
        <v>0</v>
      </c>
      <c r="AS40" s="286">
        <v>0</v>
      </c>
      <c r="AT40" s="286">
        <v>0</v>
      </c>
      <c r="AU40" s="286">
        <v>0</v>
      </c>
      <c r="AV40" s="286">
        <v>0</v>
      </c>
      <c r="AW40" s="286">
        <v>0</v>
      </c>
      <c r="AX40" s="286">
        <v>0</v>
      </c>
      <c r="AY40" s="274">
        <f t="shared" si="8"/>
        <v>0</v>
      </c>
      <c r="AZ40" s="276">
        <f t="shared" si="9"/>
        <v>0</v>
      </c>
      <c r="BA40" s="287">
        <v>139</v>
      </c>
      <c r="BB40" s="280">
        <v>0</v>
      </c>
      <c r="BC40" s="286">
        <v>0</v>
      </c>
      <c r="BD40" s="286">
        <v>0</v>
      </c>
      <c r="BE40" s="286">
        <v>0</v>
      </c>
      <c r="BF40" s="286">
        <v>0</v>
      </c>
      <c r="BG40" s="286">
        <v>0</v>
      </c>
      <c r="BH40" s="286">
        <v>0</v>
      </c>
      <c r="BI40" s="286">
        <v>0</v>
      </c>
      <c r="BJ40" s="274">
        <f t="shared" si="10"/>
        <v>139</v>
      </c>
      <c r="BK40" s="275">
        <f t="shared" si="11"/>
        <v>17.375</v>
      </c>
      <c r="BL40" s="279">
        <v>0</v>
      </c>
      <c r="BM40" s="280">
        <v>0</v>
      </c>
      <c r="BN40" s="286">
        <v>0</v>
      </c>
      <c r="BO40" s="286">
        <v>0</v>
      </c>
      <c r="BP40" s="286">
        <v>0</v>
      </c>
      <c r="BQ40" s="286">
        <v>0</v>
      </c>
      <c r="BR40" s="286">
        <v>0</v>
      </c>
      <c r="BS40" s="286">
        <v>0</v>
      </c>
      <c r="BT40" s="286">
        <v>0</v>
      </c>
      <c r="BU40" s="274">
        <f t="shared" si="12"/>
        <v>0</v>
      </c>
      <c r="BV40" s="276">
        <f t="shared" si="13"/>
        <v>0</v>
      </c>
      <c r="BW40" s="287">
        <v>278</v>
      </c>
      <c r="BX40" s="288">
        <v>0</v>
      </c>
      <c r="BY40" s="289">
        <v>0</v>
      </c>
      <c r="BZ40" s="289">
        <v>0</v>
      </c>
      <c r="CA40" s="289">
        <v>0</v>
      </c>
      <c r="CB40" s="289">
        <v>0</v>
      </c>
      <c r="CC40" s="289">
        <v>0</v>
      </c>
      <c r="CD40" s="289">
        <v>0</v>
      </c>
      <c r="CE40" s="289">
        <v>278</v>
      </c>
      <c r="CF40" s="274">
        <f t="shared" si="14"/>
        <v>556</v>
      </c>
      <c r="CG40" s="276">
        <f t="shared" si="15"/>
        <v>61.777777777777779</v>
      </c>
      <c r="CH40" s="279">
        <v>0</v>
      </c>
      <c r="CI40" s="280">
        <v>0</v>
      </c>
      <c r="CJ40" s="286">
        <v>0</v>
      </c>
      <c r="CK40" s="286">
        <v>0</v>
      </c>
      <c r="CL40" s="286">
        <v>0</v>
      </c>
      <c r="CM40" s="286">
        <v>0</v>
      </c>
      <c r="CN40" s="286">
        <v>0</v>
      </c>
      <c r="CO40" s="286">
        <v>0</v>
      </c>
      <c r="CP40" s="286">
        <v>0</v>
      </c>
      <c r="CQ40" s="274">
        <f t="shared" si="16"/>
        <v>0</v>
      </c>
      <c r="CR40" s="276">
        <f t="shared" si="17"/>
        <v>0</v>
      </c>
      <c r="CS40" s="284">
        <v>0</v>
      </c>
      <c r="CT40" s="280">
        <v>0</v>
      </c>
      <c r="CU40" s="286">
        <v>0</v>
      </c>
      <c r="CV40" s="286">
        <v>0</v>
      </c>
      <c r="CW40" s="286">
        <v>0</v>
      </c>
      <c r="CX40" s="286">
        <v>0</v>
      </c>
      <c r="CY40" s="286">
        <v>139</v>
      </c>
      <c r="CZ40" s="286">
        <v>0</v>
      </c>
      <c r="DA40" s="286">
        <v>0</v>
      </c>
      <c r="DB40" s="274">
        <f t="shared" si="18"/>
        <v>139</v>
      </c>
      <c r="DC40" s="275">
        <f t="shared" si="19"/>
        <v>15.444444444444445</v>
      </c>
      <c r="DD40" s="279">
        <v>0</v>
      </c>
      <c r="DE40" s="280">
        <v>0</v>
      </c>
      <c r="DF40" s="286">
        <v>0</v>
      </c>
      <c r="DG40" s="286">
        <v>0</v>
      </c>
      <c r="DH40" s="286">
        <v>0</v>
      </c>
      <c r="DI40" s="286">
        <v>0</v>
      </c>
      <c r="DJ40" s="286">
        <v>0</v>
      </c>
      <c r="DK40" s="286">
        <v>0</v>
      </c>
      <c r="DL40" s="286">
        <v>0</v>
      </c>
      <c r="DM40" s="274">
        <f t="shared" si="20"/>
        <v>0</v>
      </c>
      <c r="DN40" s="276">
        <f t="shared" si="21"/>
        <v>0</v>
      </c>
      <c r="DO40" s="279">
        <v>0</v>
      </c>
      <c r="DP40" s="280">
        <v>0</v>
      </c>
      <c r="DQ40" s="286">
        <v>0</v>
      </c>
      <c r="DR40" s="286">
        <v>0</v>
      </c>
      <c r="DS40" s="286">
        <v>0</v>
      </c>
      <c r="DT40" s="286">
        <v>0</v>
      </c>
      <c r="DU40" s="286">
        <v>0</v>
      </c>
      <c r="DV40" s="286">
        <v>0</v>
      </c>
      <c r="DW40" s="286">
        <v>0</v>
      </c>
      <c r="DX40" s="274">
        <f t="shared" si="22"/>
        <v>0</v>
      </c>
      <c r="DY40" s="276">
        <f t="shared" si="23"/>
        <v>0</v>
      </c>
      <c r="DZ40" s="279">
        <v>0</v>
      </c>
      <c r="EA40" s="280">
        <v>0</v>
      </c>
      <c r="EB40" s="286">
        <v>0</v>
      </c>
      <c r="EC40" s="286">
        <v>0</v>
      </c>
      <c r="ED40" s="286">
        <v>0</v>
      </c>
      <c r="EE40" s="286">
        <v>0</v>
      </c>
      <c r="EF40" s="286">
        <v>0</v>
      </c>
      <c r="EG40" s="286">
        <v>0</v>
      </c>
      <c r="EH40" s="286">
        <v>0</v>
      </c>
      <c r="EI40" s="274">
        <f t="shared" si="24"/>
        <v>0</v>
      </c>
      <c r="EJ40" s="275">
        <f t="shared" si="25"/>
        <v>0</v>
      </c>
      <c r="EK40" s="279">
        <v>0</v>
      </c>
      <c r="EL40" s="280">
        <v>0</v>
      </c>
      <c r="EM40" s="286">
        <v>0</v>
      </c>
      <c r="EN40" s="286">
        <v>0</v>
      </c>
      <c r="EO40" s="286">
        <v>0</v>
      </c>
      <c r="EP40" s="286">
        <v>0</v>
      </c>
      <c r="EQ40" s="286">
        <v>0</v>
      </c>
      <c r="ER40" s="286">
        <v>0</v>
      </c>
      <c r="ES40" s="286">
        <v>0</v>
      </c>
      <c r="ET40" s="274">
        <f t="shared" si="26"/>
        <v>0</v>
      </c>
      <c r="EU40" s="276">
        <f t="shared" si="27"/>
        <v>0</v>
      </c>
    </row>
    <row r="41" spans="1:151" ht="16.5" thickTop="1" thickBot="1" x14ac:dyDescent="0.3">
      <c r="A41" s="279">
        <v>30</v>
      </c>
      <c r="B41" s="280">
        <v>734883</v>
      </c>
      <c r="C41" s="281" t="s">
        <v>93</v>
      </c>
      <c r="D41" s="281" t="s">
        <v>94</v>
      </c>
      <c r="E41" s="282">
        <v>64.5</v>
      </c>
      <c r="F41" s="283">
        <v>139</v>
      </c>
      <c r="G41" s="268">
        <v>139</v>
      </c>
      <c r="H41" s="269">
        <v>0</v>
      </c>
      <c r="I41" s="269">
        <v>0</v>
      </c>
      <c r="J41" s="269">
        <v>0</v>
      </c>
      <c r="K41" s="268">
        <v>0</v>
      </c>
      <c r="L41" s="269">
        <v>0</v>
      </c>
      <c r="M41" s="269">
        <v>0</v>
      </c>
      <c r="N41" s="269">
        <v>0</v>
      </c>
      <c r="O41" s="269">
        <v>0</v>
      </c>
      <c r="P41" s="269">
        <f t="shared" si="0"/>
        <v>139</v>
      </c>
      <c r="Q41" s="270">
        <f t="shared" si="2"/>
        <v>139</v>
      </c>
      <c r="R41" s="270">
        <f t="shared" si="1"/>
        <v>0</v>
      </c>
      <c r="S41" s="271">
        <f t="shared" si="3"/>
        <v>15.444444444444445</v>
      </c>
      <c r="T41" s="284">
        <v>0</v>
      </c>
      <c r="U41" s="280">
        <v>0</v>
      </c>
      <c r="V41" s="285">
        <v>0</v>
      </c>
      <c r="W41" s="285">
        <v>0</v>
      </c>
      <c r="X41" s="285">
        <v>0</v>
      </c>
      <c r="Y41" s="285">
        <v>0</v>
      </c>
      <c r="Z41" s="286">
        <v>0</v>
      </c>
      <c r="AA41" s="286">
        <v>0</v>
      </c>
      <c r="AB41" s="286">
        <v>0</v>
      </c>
      <c r="AC41" s="274">
        <f t="shared" si="4"/>
        <v>0</v>
      </c>
      <c r="AD41" s="275">
        <f t="shared" si="5"/>
        <v>0</v>
      </c>
      <c r="AE41" s="279">
        <v>0</v>
      </c>
      <c r="AF41" s="280">
        <v>0</v>
      </c>
      <c r="AG41" s="286">
        <v>0</v>
      </c>
      <c r="AH41" s="286">
        <v>0</v>
      </c>
      <c r="AI41" s="286">
        <v>0</v>
      </c>
      <c r="AJ41" s="286">
        <v>0</v>
      </c>
      <c r="AK41" s="286">
        <v>0</v>
      </c>
      <c r="AL41" s="286">
        <v>0</v>
      </c>
      <c r="AM41" s="286">
        <v>0</v>
      </c>
      <c r="AN41" s="274">
        <f t="shared" si="6"/>
        <v>0</v>
      </c>
      <c r="AO41" s="276">
        <f t="shared" si="7"/>
        <v>0</v>
      </c>
      <c r="AP41" s="279">
        <v>0</v>
      </c>
      <c r="AQ41" s="280">
        <v>0</v>
      </c>
      <c r="AR41" s="286">
        <v>0</v>
      </c>
      <c r="AS41" s="286">
        <v>0</v>
      </c>
      <c r="AT41" s="286">
        <v>0</v>
      </c>
      <c r="AU41" s="286">
        <v>0</v>
      </c>
      <c r="AV41" s="286">
        <v>0</v>
      </c>
      <c r="AW41" s="286">
        <v>0</v>
      </c>
      <c r="AX41" s="286">
        <v>0</v>
      </c>
      <c r="AY41" s="274">
        <f t="shared" si="8"/>
        <v>0</v>
      </c>
      <c r="AZ41" s="276">
        <f t="shared" si="9"/>
        <v>0</v>
      </c>
      <c r="BA41" s="287">
        <v>0</v>
      </c>
      <c r="BB41" s="280">
        <v>0</v>
      </c>
      <c r="BC41" s="286">
        <v>0</v>
      </c>
      <c r="BD41" s="286">
        <v>0</v>
      </c>
      <c r="BE41" s="286">
        <v>0</v>
      </c>
      <c r="BF41" s="286">
        <v>0</v>
      </c>
      <c r="BG41" s="286">
        <v>0</v>
      </c>
      <c r="BH41" s="286">
        <v>0</v>
      </c>
      <c r="BI41" s="286">
        <v>0</v>
      </c>
      <c r="BJ41" s="274">
        <f t="shared" si="10"/>
        <v>0</v>
      </c>
      <c r="BK41" s="275">
        <f t="shared" si="11"/>
        <v>0</v>
      </c>
      <c r="BL41" s="279">
        <v>0</v>
      </c>
      <c r="BM41" s="280">
        <v>0</v>
      </c>
      <c r="BN41" s="286">
        <v>0</v>
      </c>
      <c r="BO41" s="286">
        <v>0</v>
      </c>
      <c r="BP41" s="286">
        <v>0</v>
      </c>
      <c r="BQ41" s="286">
        <v>0</v>
      </c>
      <c r="BR41" s="286">
        <v>0</v>
      </c>
      <c r="BS41" s="286">
        <v>0</v>
      </c>
      <c r="BT41" s="286">
        <v>0</v>
      </c>
      <c r="BU41" s="274">
        <f t="shared" si="12"/>
        <v>0</v>
      </c>
      <c r="BV41" s="276">
        <f t="shared" si="13"/>
        <v>0</v>
      </c>
      <c r="BW41" s="287">
        <v>0</v>
      </c>
      <c r="BX41" s="288">
        <v>0</v>
      </c>
      <c r="BY41" s="289">
        <v>0</v>
      </c>
      <c r="BZ41" s="289">
        <v>0</v>
      </c>
      <c r="CA41" s="289">
        <v>0</v>
      </c>
      <c r="CB41" s="289">
        <v>0</v>
      </c>
      <c r="CC41" s="289">
        <v>0</v>
      </c>
      <c r="CD41" s="289">
        <v>0</v>
      </c>
      <c r="CE41" s="289">
        <v>0</v>
      </c>
      <c r="CF41" s="274">
        <f t="shared" si="14"/>
        <v>0</v>
      </c>
      <c r="CG41" s="276">
        <f t="shared" si="15"/>
        <v>0</v>
      </c>
      <c r="CH41" s="279">
        <v>0</v>
      </c>
      <c r="CI41" s="280">
        <v>0</v>
      </c>
      <c r="CJ41" s="286">
        <v>0</v>
      </c>
      <c r="CK41" s="286">
        <v>0</v>
      </c>
      <c r="CL41" s="286">
        <v>0</v>
      </c>
      <c r="CM41" s="286">
        <v>0</v>
      </c>
      <c r="CN41" s="286">
        <v>0</v>
      </c>
      <c r="CO41" s="286">
        <v>0</v>
      </c>
      <c r="CP41" s="286">
        <v>0</v>
      </c>
      <c r="CQ41" s="274">
        <f t="shared" si="16"/>
        <v>0</v>
      </c>
      <c r="CR41" s="276">
        <f t="shared" si="17"/>
        <v>0</v>
      </c>
      <c r="CS41" s="284">
        <v>0</v>
      </c>
      <c r="CT41" s="280">
        <v>0</v>
      </c>
      <c r="CU41" s="286">
        <v>0</v>
      </c>
      <c r="CV41" s="286">
        <v>0</v>
      </c>
      <c r="CW41" s="286">
        <v>0</v>
      </c>
      <c r="CX41" s="286">
        <v>0</v>
      </c>
      <c r="CY41" s="286">
        <v>0</v>
      </c>
      <c r="CZ41" s="286">
        <v>0</v>
      </c>
      <c r="DA41" s="286">
        <v>0</v>
      </c>
      <c r="DB41" s="274">
        <f t="shared" si="18"/>
        <v>0</v>
      </c>
      <c r="DC41" s="275">
        <f t="shared" si="19"/>
        <v>0</v>
      </c>
      <c r="DD41" s="279">
        <v>139</v>
      </c>
      <c r="DE41" s="280">
        <v>0</v>
      </c>
      <c r="DF41" s="286">
        <v>0</v>
      </c>
      <c r="DG41" s="286">
        <v>0</v>
      </c>
      <c r="DH41" s="286">
        <v>0</v>
      </c>
      <c r="DI41" s="286">
        <v>0</v>
      </c>
      <c r="DJ41" s="286">
        <v>0</v>
      </c>
      <c r="DK41" s="286">
        <v>0</v>
      </c>
      <c r="DL41" s="286">
        <v>0</v>
      </c>
      <c r="DM41" s="274">
        <f t="shared" si="20"/>
        <v>139</v>
      </c>
      <c r="DN41" s="276">
        <f t="shared" si="21"/>
        <v>15.444444444444445</v>
      </c>
      <c r="DO41" s="279">
        <v>0</v>
      </c>
      <c r="DP41" s="280">
        <v>0</v>
      </c>
      <c r="DQ41" s="286">
        <v>0</v>
      </c>
      <c r="DR41" s="286">
        <v>0</v>
      </c>
      <c r="DS41" s="286">
        <v>0</v>
      </c>
      <c r="DT41" s="286">
        <v>0</v>
      </c>
      <c r="DU41" s="286">
        <v>0</v>
      </c>
      <c r="DV41" s="286">
        <v>0</v>
      </c>
      <c r="DW41" s="286">
        <v>0</v>
      </c>
      <c r="DX41" s="274">
        <f t="shared" si="22"/>
        <v>0</v>
      </c>
      <c r="DY41" s="276">
        <f t="shared" si="23"/>
        <v>0</v>
      </c>
      <c r="DZ41" s="279">
        <v>0</v>
      </c>
      <c r="EA41" s="280">
        <v>0</v>
      </c>
      <c r="EB41" s="286">
        <v>0</v>
      </c>
      <c r="EC41" s="286">
        <v>0</v>
      </c>
      <c r="ED41" s="286">
        <v>0</v>
      </c>
      <c r="EE41" s="286">
        <v>0</v>
      </c>
      <c r="EF41" s="286">
        <v>0</v>
      </c>
      <c r="EG41" s="286">
        <v>0</v>
      </c>
      <c r="EH41" s="286">
        <v>0</v>
      </c>
      <c r="EI41" s="274">
        <f t="shared" si="24"/>
        <v>0</v>
      </c>
      <c r="EJ41" s="275">
        <f t="shared" si="25"/>
        <v>0</v>
      </c>
      <c r="EK41" s="279">
        <v>0</v>
      </c>
      <c r="EL41" s="280">
        <v>0</v>
      </c>
      <c r="EM41" s="286">
        <v>0</v>
      </c>
      <c r="EN41" s="286">
        <v>0</v>
      </c>
      <c r="EO41" s="286">
        <v>0</v>
      </c>
      <c r="EP41" s="286">
        <v>0</v>
      </c>
      <c r="EQ41" s="286">
        <v>0</v>
      </c>
      <c r="ER41" s="286">
        <v>0</v>
      </c>
      <c r="ES41" s="286">
        <v>0</v>
      </c>
      <c r="ET41" s="274">
        <f t="shared" si="26"/>
        <v>0</v>
      </c>
      <c r="EU41" s="276">
        <f t="shared" si="27"/>
        <v>0</v>
      </c>
    </row>
    <row r="42" spans="1:151" ht="16.5" thickTop="1" thickBot="1" x14ac:dyDescent="0.3">
      <c r="A42" s="279">
        <v>31</v>
      </c>
      <c r="B42" s="280">
        <v>734884</v>
      </c>
      <c r="C42" s="281" t="s">
        <v>95</v>
      </c>
      <c r="D42" s="281" t="s">
        <v>96</v>
      </c>
      <c r="E42" s="282">
        <v>79.5</v>
      </c>
      <c r="F42" s="283">
        <v>169</v>
      </c>
      <c r="G42" s="268">
        <v>338</v>
      </c>
      <c r="H42" s="269">
        <v>0</v>
      </c>
      <c r="I42" s="269">
        <v>149</v>
      </c>
      <c r="J42" s="269">
        <v>0</v>
      </c>
      <c r="K42" s="268">
        <v>149</v>
      </c>
      <c r="L42" s="269">
        <v>0</v>
      </c>
      <c r="M42" s="269">
        <v>149</v>
      </c>
      <c r="N42" s="269">
        <v>0</v>
      </c>
      <c r="O42" s="269">
        <v>298</v>
      </c>
      <c r="P42" s="269">
        <f t="shared" si="0"/>
        <v>1083</v>
      </c>
      <c r="Q42" s="270">
        <f t="shared" si="2"/>
        <v>636</v>
      </c>
      <c r="R42" s="270">
        <f t="shared" si="1"/>
        <v>447</v>
      </c>
      <c r="S42" s="271">
        <f t="shared" si="3"/>
        <v>120.33333333333333</v>
      </c>
      <c r="T42" s="284">
        <v>0</v>
      </c>
      <c r="U42" s="280">
        <v>0</v>
      </c>
      <c r="V42" s="285">
        <v>0</v>
      </c>
      <c r="W42" s="285">
        <v>0</v>
      </c>
      <c r="X42" s="285">
        <v>0</v>
      </c>
      <c r="Y42" s="285">
        <v>0</v>
      </c>
      <c r="Z42" s="286">
        <v>0</v>
      </c>
      <c r="AA42" s="286">
        <v>0</v>
      </c>
      <c r="AB42" s="286">
        <v>0</v>
      </c>
      <c r="AC42" s="274">
        <f t="shared" si="4"/>
        <v>0</v>
      </c>
      <c r="AD42" s="275">
        <f t="shared" si="5"/>
        <v>0</v>
      </c>
      <c r="AE42" s="279">
        <v>169</v>
      </c>
      <c r="AF42" s="280">
        <v>0</v>
      </c>
      <c r="AG42" s="286">
        <v>0</v>
      </c>
      <c r="AH42" s="286">
        <v>0</v>
      </c>
      <c r="AI42" s="286">
        <v>149</v>
      </c>
      <c r="AJ42" s="286">
        <v>0</v>
      </c>
      <c r="AK42" s="286">
        <v>149</v>
      </c>
      <c r="AL42" s="286">
        <v>0</v>
      </c>
      <c r="AM42" s="286">
        <v>0</v>
      </c>
      <c r="AN42" s="274">
        <f t="shared" si="6"/>
        <v>467</v>
      </c>
      <c r="AO42" s="276">
        <f t="shared" si="7"/>
        <v>51.888888888888886</v>
      </c>
      <c r="AP42" s="279">
        <v>0</v>
      </c>
      <c r="AQ42" s="280">
        <v>0</v>
      </c>
      <c r="AR42" s="286">
        <v>0</v>
      </c>
      <c r="AS42" s="286">
        <v>0</v>
      </c>
      <c r="AT42" s="286">
        <v>0</v>
      </c>
      <c r="AU42" s="286">
        <v>0</v>
      </c>
      <c r="AV42" s="286">
        <v>0</v>
      </c>
      <c r="AW42" s="286">
        <v>0</v>
      </c>
      <c r="AX42" s="286">
        <v>0</v>
      </c>
      <c r="AY42" s="274">
        <f t="shared" si="8"/>
        <v>0</v>
      </c>
      <c r="AZ42" s="276">
        <f t="shared" si="9"/>
        <v>0</v>
      </c>
      <c r="BA42" s="287">
        <v>0</v>
      </c>
      <c r="BB42" s="280">
        <v>0</v>
      </c>
      <c r="BC42" s="286">
        <v>0</v>
      </c>
      <c r="BD42" s="286">
        <v>0</v>
      </c>
      <c r="BE42" s="286">
        <v>0</v>
      </c>
      <c r="BF42" s="286">
        <v>0</v>
      </c>
      <c r="BG42" s="286">
        <v>0</v>
      </c>
      <c r="BH42" s="286">
        <v>0</v>
      </c>
      <c r="BI42" s="286">
        <v>0</v>
      </c>
      <c r="BJ42" s="274">
        <f t="shared" si="10"/>
        <v>0</v>
      </c>
      <c r="BK42" s="275">
        <f t="shared" si="11"/>
        <v>0</v>
      </c>
      <c r="BL42" s="279">
        <v>0</v>
      </c>
      <c r="BM42" s="280">
        <v>0</v>
      </c>
      <c r="BN42" s="286">
        <v>0</v>
      </c>
      <c r="BO42" s="286">
        <v>0</v>
      </c>
      <c r="BP42" s="286">
        <v>0</v>
      </c>
      <c r="BQ42" s="286">
        <v>0</v>
      </c>
      <c r="BR42" s="286">
        <v>0</v>
      </c>
      <c r="BS42" s="286">
        <v>0</v>
      </c>
      <c r="BT42" s="286">
        <v>0</v>
      </c>
      <c r="BU42" s="274">
        <f t="shared" si="12"/>
        <v>0</v>
      </c>
      <c r="BV42" s="276">
        <f t="shared" si="13"/>
        <v>0</v>
      </c>
      <c r="BW42" s="287">
        <v>0</v>
      </c>
      <c r="BX42" s="288">
        <v>0</v>
      </c>
      <c r="BY42" s="289">
        <v>0</v>
      </c>
      <c r="BZ42" s="289">
        <v>0</v>
      </c>
      <c r="CA42" s="289">
        <v>0</v>
      </c>
      <c r="CB42" s="289">
        <v>0</v>
      </c>
      <c r="CC42" s="289">
        <v>0</v>
      </c>
      <c r="CD42" s="289">
        <v>0</v>
      </c>
      <c r="CE42" s="289">
        <v>298</v>
      </c>
      <c r="CF42" s="274">
        <f t="shared" si="14"/>
        <v>298</v>
      </c>
      <c r="CG42" s="276">
        <f t="shared" si="15"/>
        <v>33.111111111111114</v>
      </c>
      <c r="CH42" s="279">
        <v>0</v>
      </c>
      <c r="CI42" s="280">
        <v>0</v>
      </c>
      <c r="CJ42" s="286">
        <v>0</v>
      </c>
      <c r="CK42" s="286">
        <v>0</v>
      </c>
      <c r="CL42" s="286">
        <v>0</v>
      </c>
      <c r="CM42" s="286">
        <v>0</v>
      </c>
      <c r="CN42" s="286">
        <v>0</v>
      </c>
      <c r="CO42" s="286">
        <v>0</v>
      </c>
      <c r="CP42" s="286">
        <v>0</v>
      </c>
      <c r="CQ42" s="274">
        <f t="shared" si="16"/>
        <v>0</v>
      </c>
      <c r="CR42" s="276">
        <f t="shared" si="17"/>
        <v>0</v>
      </c>
      <c r="CS42" s="284">
        <v>0</v>
      </c>
      <c r="CT42" s="280">
        <v>0</v>
      </c>
      <c r="CU42" s="286">
        <v>0</v>
      </c>
      <c r="CV42" s="286">
        <v>0</v>
      </c>
      <c r="CW42" s="286">
        <v>0</v>
      </c>
      <c r="CX42" s="286">
        <v>0</v>
      </c>
      <c r="CY42" s="286">
        <v>0</v>
      </c>
      <c r="CZ42" s="286">
        <v>0</v>
      </c>
      <c r="DA42" s="286">
        <v>0</v>
      </c>
      <c r="DB42" s="274">
        <f t="shared" si="18"/>
        <v>0</v>
      </c>
      <c r="DC42" s="275">
        <f t="shared" si="19"/>
        <v>0</v>
      </c>
      <c r="DD42" s="279">
        <v>0</v>
      </c>
      <c r="DE42" s="280">
        <v>0</v>
      </c>
      <c r="DF42" s="286">
        <v>0</v>
      </c>
      <c r="DG42" s="286">
        <v>0</v>
      </c>
      <c r="DH42" s="286">
        <v>0</v>
      </c>
      <c r="DI42" s="286">
        <v>0</v>
      </c>
      <c r="DJ42" s="286">
        <v>0</v>
      </c>
      <c r="DK42" s="286">
        <v>0</v>
      </c>
      <c r="DL42" s="286">
        <v>0</v>
      </c>
      <c r="DM42" s="274">
        <f t="shared" si="20"/>
        <v>0</v>
      </c>
      <c r="DN42" s="276">
        <f t="shared" si="21"/>
        <v>0</v>
      </c>
      <c r="DO42" s="279">
        <v>0</v>
      </c>
      <c r="DP42" s="280">
        <v>0</v>
      </c>
      <c r="DQ42" s="286">
        <v>0</v>
      </c>
      <c r="DR42" s="286">
        <v>0</v>
      </c>
      <c r="DS42" s="286">
        <v>0</v>
      </c>
      <c r="DT42" s="286">
        <v>0</v>
      </c>
      <c r="DU42" s="286">
        <v>0</v>
      </c>
      <c r="DV42" s="286">
        <v>0</v>
      </c>
      <c r="DW42" s="286">
        <v>0</v>
      </c>
      <c r="DX42" s="274">
        <f t="shared" si="22"/>
        <v>0</v>
      </c>
      <c r="DY42" s="276">
        <f t="shared" si="23"/>
        <v>0</v>
      </c>
      <c r="DZ42" s="279">
        <v>0</v>
      </c>
      <c r="EA42" s="280">
        <v>0</v>
      </c>
      <c r="EB42" s="286">
        <v>149</v>
      </c>
      <c r="EC42" s="286">
        <v>0</v>
      </c>
      <c r="ED42" s="286">
        <v>0</v>
      </c>
      <c r="EE42" s="286">
        <v>0</v>
      </c>
      <c r="EF42" s="286">
        <v>0</v>
      </c>
      <c r="EG42" s="286">
        <v>0</v>
      </c>
      <c r="EH42" s="286">
        <v>0</v>
      </c>
      <c r="EI42" s="274">
        <f t="shared" si="24"/>
        <v>149</v>
      </c>
      <c r="EJ42" s="275">
        <f t="shared" si="25"/>
        <v>16.555555555555557</v>
      </c>
      <c r="EK42" s="279">
        <v>169</v>
      </c>
      <c r="EL42" s="280">
        <v>0</v>
      </c>
      <c r="EM42" s="286">
        <v>0</v>
      </c>
      <c r="EN42" s="286">
        <v>0</v>
      </c>
      <c r="EO42" s="286">
        <v>0</v>
      </c>
      <c r="EP42" s="286">
        <v>0</v>
      </c>
      <c r="EQ42" s="286">
        <v>0</v>
      </c>
      <c r="ER42" s="286">
        <v>0</v>
      </c>
      <c r="ES42" s="286">
        <v>0</v>
      </c>
      <c r="ET42" s="274">
        <f t="shared" si="26"/>
        <v>169</v>
      </c>
      <c r="EU42" s="276">
        <f t="shared" si="27"/>
        <v>18.777777777777779</v>
      </c>
    </row>
    <row r="43" spans="1:151" ht="16.5" thickTop="1" thickBot="1" x14ac:dyDescent="0.3">
      <c r="A43" s="279">
        <v>32</v>
      </c>
      <c r="B43" s="280">
        <v>734885</v>
      </c>
      <c r="C43" s="281" t="s">
        <v>97</v>
      </c>
      <c r="D43" s="281" t="s">
        <v>98</v>
      </c>
      <c r="E43" s="282">
        <v>79.5</v>
      </c>
      <c r="F43" s="283">
        <v>169</v>
      </c>
      <c r="G43" s="268">
        <v>169</v>
      </c>
      <c r="H43" s="269">
        <v>0</v>
      </c>
      <c r="I43" s="269">
        <v>0</v>
      </c>
      <c r="J43" s="269">
        <v>0</v>
      </c>
      <c r="K43" s="268">
        <v>0</v>
      </c>
      <c r="L43" s="269">
        <v>0</v>
      </c>
      <c r="M43" s="269">
        <v>0</v>
      </c>
      <c r="N43" s="269">
        <v>0</v>
      </c>
      <c r="O43" s="269">
        <v>169</v>
      </c>
      <c r="P43" s="269">
        <f t="shared" si="0"/>
        <v>338</v>
      </c>
      <c r="Q43" s="270">
        <f t="shared" si="2"/>
        <v>169</v>
      </c>
      <c r="R43" s="270">
        <f t="shared" si="1"/>
        <v>169</v>
      </c>
      <c r="S43" s="271">
        <f t="shared" si="3"/>
        <v>37.555555555555557</v>
      </c>
      <c r="T43" s="284">
        <v>0</v>
      </c>
      <c r="U43" s="280">
        <v>0</v>
      </c>
      <c r="V43" s="285">
        <v>0</v>
      </c>
      <c r="W43" s="285">
        <v>0</v>
      </c>
      <c r="X43" s="285">
        <v>0</v>
      </c>
      <c r="Y43" s="285">
        <v>0</v>
      </c>
      <c r="Z43" s="286">
        <v>0</v>
      </c>
      <c r="AA43" s="286">
        <v>0</v>
      </c>
      <c r="AB43" s="286">
        <v>0</v>
      </c>
      <c r="AC43" s="274">
        <f t="shared" si="4"/>
        <v>0</v>
      </c>
      <c r="AD43" s="275">
        <f t="shared" si="5"/>
        <v>0</v>
      </c>
      <c r="AE43" s="279">
        <v>0</v>
      </c>
      <c r="AF43" s="280">
        <v>0</v>
      </c>
      <c r="AG43" s="286">
        <v>0</v>
      </c>
      <c r="AH43" s="286">
        <v>0</v>
      </c>
      <c r="AI43" s="286">
        <v>0</v>
      </c>
      <c r="AJ43" s="286">
        <v>0</v>
      </c>
      <c r="AK43" s="286">
        <v>0</v>
      </c>
      <c r="AL43" s="286">
        <v>0</v>
      </c>
      <c r="AM43" s="286">
        <v>0</v>
      </c>
      <c r="AN43" s="274">
        <f t="shared" si="6"/>
        <v>0</v>
      </c>
      <c r="AO43" s="276">
        <f t="shared" si="7"/>
        <v>0</v>
      </c>
      <c r="AP43" s="279">
        <v>0</v>
      </c>
      <c r="AQ43" s="280">
        <v>0</v>
      </c>
      <c r="AR43" s="286">
        <v>0</v>
      </c>
      <c r="AS43" s="286">
        <v>0</v>
      </c>
      <c r="AT43" s="286">
        <v>0</v>
      </c>
      <c r="AU43" s="286">
        <v>0</v>
      </c>
      <c r="AV43" s="286">
        <v>0</v>
      </c>
      <c r="AW43" s="286">
        <v>0</v>
      </c>
      <c r="AX43" s="286">
        <v>0</v>
      </c>
      <c r="AY43" s="274">
        <f t="shared" si="8"/>
        <v>0</v>
      </c>
      <c r="AZ43" s="276">
        <f t="shared" si="9"/>
        <v>0</v>
      </c>
      <c r="BA43" s="287">
        <v>0</v>
      </c>
      <c r="BB43" s="280">
        <v>0</v>
      </c>
      <c r="BC43" s="286">
        <v>0</v>
      </c>
      <c r="BD43" s="286">
        <v>0</v>
      </c>
      <c r="BE43" s="286">
        <v>0</v>
      </c>
      <c r="BF43" s="286">
        <v>0</v>
      </c>
      <c r="BG43" s="286">
        <v>0</v>
      </c>
      <c r="BH43" s="286">
        <v>0</v>
      </c>
      <c r="BI43" s="286">
        <v>0</v>
      </c>
      <c r="BJ43" s="274">
        <f t="shared" si="10"/>
        <v>0</v>
      </c>
      <c r="BK43" s="275">
        <f t="shared" si="11"/>
        <v>0</v>
      </c>
      <c r="BL43" s="279">
        <v>0</v>
      </c>
      <c r="BM43" s="280">
        <v>0</v>
      </c>
      <c r="BN43" s="286">
        <v>0</v>
      </c>
      <c r="BO43" s="286">
        <v>0</v>
      </c>
      <c r="BP43" s="286">
        <v>0</v>
      </c>
      <c r="BQ43" s="286">
        <v>0</v>
      </c>
      <c r="BR43" s="286">
        <v>0</v>
      </c>
      <c r="BS43" s="286">
        <v>0</v>
      </c>
      <c r="BT43" s="286">
        <v>0</v>
      </c>
      <c r="BU43" s="274">
        <f t="shared" si="12"/>
        <v>0</v>
      </c>
      <c r="BV43" s="276">
        <f t="shared" si="13"/>
        <v>0</v>
      </c>
      <c r="BW43" s="287">
        <v>0</v>
      </c>
      <c r="BX43" s="288">
        <v>0</v>
      </c>
      <c r="BY43" s="289">
        <v>0</v>
      </c>
      <c r="BZ43" s="289">
        <v>0</v>
      </c>
      <c r="CA43" s="289">
        <v>0</v>
      </c>
      <c r="CB43" s="289">
        <v>0</v>
      </c>
      <c r="CC43" s="289">
        <v>0</v>
      </c>
      <c r="CD43" s="289">
        <v>0</v>
      </c>
      <c r="CE43" s="289">
        <v>169</v>
      </c>
      <c r="CF43" s="274">
        <f t="shared" si="14"/>
        <v>169</v>
      </c>
      <c r="CG43" s="276">
        <f t="shared" si="15"/>
        <v>18.777777777777779</v>
      </c>
      <c r="CH43" s="279">
        <v>0</v>
      </c>
      <c r="CI43" s="280">
        <v>0</v>
      </c>
      <c r="CJ43" s="286">
        <v>0</v>
      </c>
      <c r="CK43" s="286">
        <v>0</v>
      </c>
      <c r="CL43" s="286">
        <v>0</v>
      </c>
      <c r="CM43" s="286">
        <v>0</v>
      </c>
      <c r="CN43" s="286">
        <v>0</v>
      </c>
      <c r="CO43" s="286">
        <v>0</v>
      </c>
      <c r="CP43" s="286">
        <v>0</v>
      </c>
      <c r="CQ43" s="274">
        <f t="shared" si="16"/>
        <v>0</v>
      </c>
      <c r="CR43" s="276">
        <f t="shared" si="17"/>
        <v>0</v>
      </c>
      <c r="CS43" s="284">
        <v>169</v>
      </c>
      <c r="CT43" s="280">
        <v>0</v>
      </c>
      <c r="CU43" s="286">
        <v>0</v>
      </c>
      <c r="CV43" s="286">
        <v>0</v>
      </c>
      <c r="CW43" s="286">
        <v>0</v>
      </c>
      <c r="CX43" s="286">
        <v>0</v>
      </c>
      <c r="CY43" s="286">
        <v>0</v>
      </c>
      <c r="CZ43" s="286">
        <v>0</v>
      </c>
      <c r="DA43" s="286">
        <v>0</v>
      </c>
      <c r="DB43" s="274">
        <f t="shared" si="18"/>
        <v>169</v>
      </c>
      <c r="DC43" s="275">
        <f t="shared" si="19"/>
        <v>18.777777777777779</v>
      </c>
      <c r="DD43" s="279">
        <v>0</v>
      </c>
      <c r="DE43" s="280">
        <v>0</v>
      </c>
      <c r="DF43" s="286">
        <v>0</v>
      </c>
      <c r="DG43" s="286">
        <v>0</v>
      </c>
      <c r="DH43" s="286">
        <v>0</v>
      </c>
      <c r="DI43" s="286">
        <v>0</v>
      </c>
      <c r="DJ43" s="286">
        <v>0</v>
      </c>
      <c r="DK43" s="286">
        <v>0</v>
      </c>
      <c r="DL43" s="286">
        <v>0</v>
      </c>
      <c r="DM43" s="274">
        <f t="shared" si="20"/>
        <v>0</v>
      </c>
      <c r="DN43" s="276">
        <f t="shared" si="21"/>
        <v>0</v>
      </c>
      <c r="DO43" s="279">
        <v>0</v>
      </c>
      <c r="DP43" s="280">
        <v>0</v>
      </c>
      <c r="DQ43" s="286">
        <v>0</v>
      </c>
      <c r="DR43" s="286">
        <v>0</v>
      </c>
      <c r="DS43" s="286">
        <v>0</v>
      </c>
      <c r="DT43" s="286">
        <v>0</v>
      </c>
      <c r="DU43" s="286">
        <v>0</v>
      </c>
      <c r="DV43" s="286">
        <v>0</v>
      </c>
      <c r="DW43" s="286">
        <v>0</v>
      </c>
      <c r="DX43" s="274">
        <f t="shared" si="22"/>
        <v>0</v>
      </c>
      <c r="DY43" s="276">
        <f t="shared" si="23"/>
        <v>0</v>
      </c>
      <c r="DZ43" s="279">
        <v>0</v>
      </c>
      <c r="EA43" s="280">
        <v>0</v>
      </c>
      <c r="EB43" s="286">
        <v>0</v>
      </c>
      <c r="EC43" s="286">
        <v>0</v>
      </c>
      <c r="ED43" s="286">
        <v>0</v>
      </c>
      <c r="EE43" s="286">
        <v>0</v>
      </c>
      <c r="EF43" s="286">
        <v>0</v>
      </c>
      <c r="EG43" s="286">
        <v>0</v>
      </c>
      <c r="EH43" s="286">
        <v>0</v>
      </c>
      <c r="EI43" s="274">
        <f t="shared" si="24"/>
        <v>0</v>
      </c>
      <c r="EJ43" s="275">
        <f t="shared" si="25"/>
        <v>0</v>
      </c>
      <c r="EK43" s="279">
        <v>0</v>
      </c>
      <c r="EL43" s="280">
        <v>0</v>
      </c>
      <c r="EM43" s="286">
        <v>0</v>
      </c>
      <c r="EN43" s="286">
        <v>0</v>
      </c>
      <c r="EO43" s="286">
        <v>0</v>
      </c>
      <c r="EP43" s="286">
        <v>0</v>
      </c>
      <c r="EQ43" s="286">
        <v>0</v>
      </c>
      <c r="ER43" s="286">
        <v>0</v>
      </c>
      <c r="ES43" s="286">
        <v>0</v>
      </c>
      <c r="ET43" s="274">
        <f t="shared" si="26"/>
        <v>0</v>
      </c>
      <c r="EU43" s="276">
        <f t="shared" si="27"/>
        <v>0</v>
      </c>
    </row>
    <row r="44" spans="1:151" ht="16.5" thickTop="1" thickBot="1" x14ac:dyDescent="0.3">
      <c r="A44" s="279">
        <v>33</v>
      </c>
      <c r="B44" s="280">
        <v>734886</v>
      </c>
      <c r="C44" s="281" t="s">
        <v>99</v>
      </c>
      <c r="D44" s="281" t="s">
        <v>100</v>
      </c>
      <c r="E44" s="282">
        <v>59.5</v>
      </c>
      <c r="F44" s="283">
        <v>129</v>
      </c>
      <c r="G44" s="268">
        <v>129</v>
      </c>
      <c r="H44" s="269">
        <v>129</v>
      </c>
      <c r="I44" s="269">
        <v>0</v>
      </c>
      <c r="J44" s="269">
        <v>0</v>
      </c>
      <c r="K44" s="268">
        <v>0</v>
      </c>
      <c r="L44" s="269">
        <v>0</v>
      </c>
      <c r="M44" s="269">
        <v>0</v>
      </c>
      <c r="N44" s="269">
        <v>0</v>
      </c>
      <c r="O44" s="269">
        <v>0</v>
      </c>
      <c r="P44" s="269">
        <f t="shared" si="0"/>
        <v>258</v>
      </c>
      <c r="Q44" s="270">
        <f t="shared" si="2"/>
        <v>258</v>
      </c>
      <c r="R44" s="270">
        <f t="shared" si="1"/>
        <v>0</v>
      </c>
      <c r="S44" s="271">
        <f t="shared" si="3"/>
        <v>28.666666666666668</v>
      </c>
      <c r="T44" s="284">
        <v>0</v>
      </c>
      <c r="U44" s="280">
        <v>0</v>
      </c>
      <c r="V44" s="285">
        <v>0</v>
      </c>
      <c r="W44" s="285">
        <v>0</v>
      </c>
      <c r="X44" s="285">
        <v>0</v>
      </c>
      <c r="Y44" s="285">
        <v>0</v>
      </c>
      <c r="Z44" s="286">
        <v>0</v>
      </c>
      <c r="AA44" s="286">
        <v>0</v>
      </c>
      <c r="AB44" s="286">
        <v>0</v>
      </c>
      <c r="AC44" s="274">
        <f t="shared" si="4"/>
        <v>0</v>
      </c>
      <c r="AD44" s="275">
        <f t="shared" si="5"/>
        <v>0</v>
      </c>
      <c r="AE44" s="279">
        <v>0</v>
      </c>
      <c r="AF44" s="280">
        <v>0</v>
      </c>
      <c r="AG44" s="286">
        <v>0</v>
      </c>
      <c r="AH44" s="286">
        <v>0</v>
      </c>
      <c r="AI44" s="286">
        <v>0</v>
      </c>
      <c r="AJ44" s="286">
        <v>0</v>
      </c>
      <c r="AK44" s="286">
        <v>0</v>
      </c>
      <c r="AL44" s="286">
        <v>0</v>
      </c>
      <c r="AM44" s="286">
        <v>0</v>
      </c>
      <c r="AN44" s="274">
        <f t="shared" si="6"/>
        <v>0</v>
      </c>
      <c r="AO44" s="276">
        <f t="shared" si="7"/>
        <v>0</v>
      </c>
      <c r="AP44" s="279">
        <v>0</v>
      </c>
      <c r="AQ44" s="280">
        <v>129</v>
      </c>
      <c r="AR44" s="286">
        <v>0</v>
      </c>
      <c r="AS44" s="286">
        <v>0</v>
      </c>
      <c r="AT44" s="286">
        <v>0</v>
      </c>
      <c r="AU44" s="286">
        <v>0</v>
      </c>
      <c r="AV44" s="286">
        <v>0</v>
      </c>
      <c r="AW44" s="286">
        <v>0</v>
      </c>
      <c r="AX44" s="286">
        <v>0</v>
      </c>
      <c r="AY44" s="274">
        <f t="shared" si="8"/>
        <v>129</v>
      </c>
      <c r="AZ44" s="276">
        <f t="shared" si="9"/>
        <v>14.333333333333334</v>
      </c>
      <c r="BA44" s="287">
        <v>0</v>
      </c>
      <c r="BB44" s="280">
        <v>0</v>
      </c>
      <c r="BC44" s="286">
        <v>0</v>
      </c>
      <c r="BD44" s="286">
        <v>0</v>
      </c>
      <c r="BE44" s="286">
        <v>0</v>
      </c>
      <c r="BF44" s="286">
        <v>0</v>
      </c>
      <c r="BG44" s="286">
        <v>0</v>
      </c>
      <c r="BH44" s="286">
        <v>0</v>
      </c>
      <c r="BI44" s="286">
        <v>0</v>
      </c>
      <c r="BJ44" s="274">
        <f t="shared" si="10"/>
        <v>0</v>
      </c>
      <c r="BK44" s="275">
        <f t="shared" si="11"/>
        <v>0</v>
      </c>
      <c r="BL44" s="279">
        <v>0</v>
      </c>
      <c r="BM44" s="280">
        <v>0</v>
      </c>
      <c r="BN44" s="286">
        <v>0</v>
      </c>
      <c r="BO44" s="286">
        <v>0</v>
      </c>
      <c r="BP44" s="286">
        <v>0</v>
      </c>
      <c r="BQ44" s="286">
        <v>0</v>
      </c>
      <c r="BR44" s="286">
        <v>0</v>
      </c>
      <c r="BS44" s="286">
        <v>0</v>
      </c>
      <c r="BT44" s="286">
        <v>0</v>
      </c>
      <c r="BU44" s="274">
        <f t="shared" si="12"/>
        <v>0</v>
      </c>
      <c r="BV44" s="276">
        <f t="shared" si="13"/>
        <v>0</v>
      </c>
      <c r="BW44" s="287">
        <v>129</v>
      </c>
      <c r="BX44" s="288">
        <v>0</v>
      </c>
      <c r="BY44" s="289">
        <v>0</v>
      </c>
      <c r="BZ44" s="289">
        <v>0</v>
      </c>
      <c r="CA44" s="289">
        <v>0</v>
      </c>
      <c r="CB44" s="289">
        <v>0</v>
      </c>
      <c r="CC44" s="289">
        <v>0</v>
      </c>
      <c r="CD44" s="289">
        <v>0</v>
      </c>
      <c r="CE44" s="289">
        <v>0</v>
      </c>
      <c r="CF44" s="274">
        <f t="shared" si="14"/>
        <v>129</v>
      </c>
      <c r="CG44" s="276">
        <f t="shared" si="15"/>
        <v>14.333333333333334</v>
      </c>
      <c r="CH44" s="279">
        <v>0</v>
      </c>
      <c r="CI44" s="280">
        <v>0</v>
      </c>
      <c r="CJ44" s="286">
        <v>0</v>
      </c>
      <c r="CK44" s="286">
        <v>0</v>
      </c>
      <c r="CL44" s="286">
        <v>0</v>
      </c>
      <c r="CM44" s="286">
        <v>0</v>
      </c>
      <c r="CN44" s="286">
        <v>0</v>
      </c>
      <c r="CO44" s="286">
        <v>0</v>
      </c>
      <c r="CP44" s="286">
        <v>0</v>
      </c>
      <c r="CQ44" s="274">
        <f t="shared" si="16"/>
        <v>0</v>
      </c>
      <c r="CR44" s="276">
        <f t="shared" si="17"/>
        <v>0</v>
      </c>
      <c r="CS44" s="284">
        <v>0</v>
      </c>
      <c r="CT44" s="280">
        <v>0</v>
      </c>
      <c r="CU44" s="286">
        <v>0</v>
      </c>
      <c r="CV44" s="286">
        <v>0</v>
      </c>
      <c r="CW44" s="286">
        <v>0</v>
      </c>
      <c r="CX44" s="286">
        <v>0</v>
      </c>
      <c r="CY44" s="286">
        <v>0</v>
      </c>
      <c r="CZ44" s="286">
        <v>0</v>
      </c>
      <c r="DA44" s="286">
        <v>0</v>
      </c>
      <c r="DB44" s="274">
        <f t="shared" si="18"/>
        <v>0</v>
      </c>
      <c r="DC44" s="275">
        <f t="shared" si="19"/>
        <v>0</v>
      </c>
      <c r="DD44" s="279">
        <v>0</v>
      </c>
      <c r="DE44" s="280">
        <v>0</v>
      </c>
      <c r="DF44" s="286">
        <v>0</v>
      </c>
      <c r="DG44" s="286">
        <v>0</v>
      </c>
      <c r="DH44" s="286">
        <v>0</v>
      </c>
      <c r="DI44" s="286">
        <v>0</v>
      </c>
      <c r="DJ44" s="286">
        <v>0</v>
      </c>
      <c r="DK44" s="286">
        <v>0</v>
      </c>
      <c r="DL44" s="286">
        <v>0</v>
      </c>
      <c r="DM44" s="274">
        <f t="shared" si="20"/>
        <v>0</v>
      </c>
      <c r="DN44" s="276">
        <f t="shared" si="21"/>
        <v>0</v>
      </c>
      <c r="DO44" s="279">
        <v>0</v>
      </c>
      <c r="DP44" s="280">
        <v>0</v>
      </c>
      <c r="DQ44" s="286">
        <v>0</v>
      </c>
      <c r="DR44" s="286">
        <v>0</v>
      </c>
      <c r="DS44" s="286">
        <v>0</v>
      </c>
      <c r="DT44" s="286">
        <v>0</v>
      </c>
      <c r="DU44" s="286">
        <v>0</v>
      </c>
      <c r="DV44" s="286">
        <v>0</v>
      </c>
      <c r="DW44" s="286">
        <v>0</v>
      </c>
      <c r="DX44" s="274">
        <f t="shared" si="22"/>
        <v>0</v>
      </c>
      <c r="DY44" s="276">
        <f t="shared" si="23"/>
        <v>0</v>
      </c>
      <c r="DZ44" s="279">
        <v>0</v>
      </c>
      <c r="EA44" s="280">
        <v>0</v>
      </c>
      <c r="EB44" s="286">
        <v>0</v>
      </c>
      <c r="EC44" s="286">
        <v>0</v>
      </c>
      <c r="ED44" s="286">
        <v>0</v>
      </c>
      <c r="EE44" s="286">
        <v>0</v>
      </c>
      <c r="EF44" s="286">
        <v>0</v>
      </c>
      <c r="EG44" s="286">
        <v>0</v>
      </c>
      <c r="EH44" s="286">
        <v>0</v>
      </c>
      <c r="EI44" s="274">
        <f t="shared" si="24"/>
        <v>0</v>
      </c>
      <c r="EJ44" s="275">
        <f t="shared" si="25"/>
        <v>0</v>
      </c>
      <c r="EK44" s="279">
        <v>0</v>
      </c>
      <c r="EL44" s="280">
        <v>0</v>
      </c>
      <c r="EM44" s="286">
        <v>0</v>
      </c>
      <c r="EN44" s="286">
        <v>0</v>
      </c>
      <c r="EO44" s="286">
        <v>0</v>
      </c>
      <c r="EP44" s="286">
        <v>0</v>
      </c>
      <c r="EQ44" s="286">
        <v>0</v>
      </c>
      <c r="ER44" s="286">
        <v>0</v>
      </c>
      <c r="ES44" s="286">
        <v>0</v>
      </c>
      <c r="ET44" s="274">
        <f t="shared" si="26"/>
        <v>0</v>
      </c>
      <c r="EU44" s="276">
        <f t="shared" si="27"/>
        <v>0</v>
      </c>
    </row>
    <row r="45" spans="1:151" ht="16.5" thickTop="1" thickBot="1" x14ac:dyDescent="0.3">
      <c r="A45" s="279">
        <v>34</v>
      </c>
      <c r="B45" s="280">
        <v>734887</v>
      </c>
      <c r="C45" s="281" t="s">
        <v>101</v>
      </c>
      <c r="D45" s="281" t="s">
        <v>102</v>
      </c>
      <c r="E45" s="282">
        <v>59.5</v>
      </c>
      <c r="F45" s="283">
        <v>129</v>
      </c>
      <c r="G45" s="268">
        <v>0</v>
      </c>
      <c r="H45" s="269">
        <v>0</v>
      </c>
      <c r="I45" s="269">
        <v>0</v>
      </c>
      <c r="J45" s="269">
        <v>0</v>
      </c>
      <c r="K45" s="268">
        <v>0</v>
      </c>
      <c r="L45" s="269">
        <v>0</v>
      </c>
      <c r="M45" s="269">
        <v>0</v>
      </c>
      <c r="N45" s="269">
        <v>0</v>
      </c>
      <c r="O45" s="269">
        <v>99</v>
      </c>
      <c r="P45" s="269">
        <f t="shared" si="0"/>
        <v>99</v>
      </c>
      <c r="Q45" s="270">
        <f t="shared" si="2"/>
        <v>0</v>
      </c>
      <c r="R45" s="270">
        <f t="shared" si="1"/>
        <v>99</v>
      </c>
      <c r="S45" s="271">
        <f t="shared" si="3"/>
        <v>11</v>
      </c>
      <c r="T45" s="284">
        <v>0</v>
      </c>
      <c r="U45" s="280">
        <v>0</v>
      </c>
      <c r="V45" s="285">
        <v>0</v>
      </c>
      <c r="W45" s="285">
        <v>0</v>
      </c>
      <c r="X45" s="285">
        <v>0</v>
      </c>
      <c r="Y45" s="285">
        <v>0</v>
      </c>
      <c r="Z45" s="286">
        <v>0</v>
      </c>
      <c r="AA45" s="286">
        <v>0</v>
      </c>
      <c r="AB45" s="286">
        <v>0</v>
      </c>
      <c r="AC45" s="274">
        <f t="shared" si="4"/>
        <v>0</v>
      </c>
      <c r="AD45" s="275">
        <f t="shared" si="5"/>
        <v>0</v>
      </c>
      <c r="AE45" s="279">
        <v>0</v>
      </c>
      <c r="AF45" s="280">
        <v>0</v>
      </c>
      <c r="AG45" s="286">
        <v>0</v>
      </c>
      <c r="AH45" s="286">
        <v>0</v>
      </c>
      <c r="AI45" s="286">
        <v>0</v>
      </c>
      <c r="AJ45" s="286">
        <v>0</v>
      </c>
      <c r="AK45" s="286">
        <v>0</v>
      </c>
      <c r="AL45" s="286">
        <v>0</v>
      </c>
      <c r="AM45" s="286">
        <v>0</v>
      </c>
      <c r="AN45" s="274">
        <f t="shared" si="6"/>
        <v>0</v>
      </c>
      <c r="AO45" s="276">
        <f t="shared" si="7"/>
        <v>0</v>
      </c>
      <c r="AP45" s="279">
        <v>0</v>
      </c>
      <c r="AQ45" s="280">
        <v>0</v>
      </c>
      <c r="AR45" s="286">
        <v>0</v>
      </c>
      <c r="AS45" s="286">
        <v>0</v>
      </c>
      <c r="AT45" s="286">
        <v>0</v>
      </c>
      <c r="AU45" s="286">
        <v>0</v>
      </c>
      <c r="AV45" s="286">
        <v>0</v>
      </c>
      <c r="AW45" s="286">
        <v>0</v>
      </c>
      <c r="AX45" s="286">
        <v>0</v>
      </c>
      <c r="AY45" s="274">
        <f t="shared" si="8"/>
        <v>0</v>
      </c>
      <c r="AZ45" s="276">
        <f t="shared" si="9"/>
        <v>0</v>
      </c>
      <c r="BA45" s="287">
        <v>0</v>
      </c>
      <c r="BB45" s="280">
        <v>0</v>
      </c>
      <c r="BC45" s="286">
        <v>0</v>
      </c>
      <c r="BD45" s="286">
        <v>0</v>
      </c>
      <c r="BE45" s="286">
        <v>0</v>
      </c>
      <c r="BF45" s="286">
        <v>0</v>
      </c>
      <c r="BG45" s="286">
        <v>0</v>
      </c>
      <c r="BH45" s="286">
        <v>0</v>
      </c>
      <c r="BI45" s="286">
        <v>0</v>
      </c>
      <c r="BJ45" s="274">
        <f t="shared" si="10"/>
        <v>0</v>
      </c>
      <c r="BK45" s="275">
        <f t="shared" si="11"/>
        <v>0</v>
      </c>
      <c r="BL45" s="279">
        <v>0</v>
      </c>
      <c r="BM45" s="280">
        <v>0</v>
      </c>
      <c r="BN45" s="286">
        <v>0</v>
      </c>
      <c r="BO45" s="286">
        <v>0</v>
      </c>
      <c r="BP45" s="286">
        <v>0</v>
      </c>
      <c r="BQ45" s="286">
        <v>0</v>
      </c>
      <c r="BR45" s="286">
        <v>0</v>
      </c>
      <c r="BS45" s="286">
        <v>0</v>
      </c>
      <c r="BT45" s="286">
        <v>0</v>
      </c>
      <c r="BU45" s="274">
        <f t="shared" si="12"/>
        <v>0</v>
      </c>
      <c r="BV45" s="276">
        <f t="shared" si="13"/>
        <v>0</v>
      </c>
      <c r="BW45" s="287">
        <v>0</v>
      </c>
      <c r="BX45" s="288">
        <v>0</v>
      </c>
      <c r="BY45" s="289">
        <v>0</v>
      </c>
      <c r="BZ45" s="289">
        <v>0</v>
      </c>
      <c r="CA45" s="289">
        <v>0</v>
      </c>
      <c r="CB45" s="289">
        <v>0</v>
      </c>
      <c r="CC45" s="289">
        <v>0</v>
      </c>
      <c r="CD45" s="289">
        <v>0</v>
      </c>
      <c r="CE45" s="289">
        <v>99</v>
      </c>
      <c r="CF45" s="274">
        <f t="shared" si="14"/>
        <v>99</v>
      </c>
      <c r="CG45" s="276">
        <f t="shared" si="15"/>
        <v>11</v>
      </c>
      <c r="CH45" s="279">
        <v>0</v>
      </c>
      <c r="CI45" s="280">
        <v>0</v>
      </c>
      <c r="CJ45" s="286">
        <v>0</v>
      </c>
      <c r="CK45" s="286">
        <v>0</v>
      </c>
      <c r="CL45" s="286">
        <v>0</v>
      </c>
      <c r="CM45" s="286">
        <v>0</v>
      </c>
      <c r="CN45" s="286">
        <v>0</v>
      </c>
      <c r="CO45" s="286">
        <v>0</v>
      </c>
      <c r="CP45" s="286">
        <v>0</v>
      </c>
      <c r="CQ45" s="274">
        <f t="shared" si="16"/>
        <v>0</v>
      </c>
      <c r="CR45" s="276">
        <f t="shared" si="17"/>
        <v>0</v>
      </c>
      <c r="CS45" s="284">
        <v>0</v>
      </c>
      <c r="CT45" s="280">
        <v>0</v>
      </c>
      <c r="CU45" s="286">
        <v>0</v>
      </c>
      <c r="CV45" s="286">
        <v>0</v>
      </c>
      <c r="CW45" s="286">
        <v>0</v>
      </c>
      <c r="CX45" s="286">
        <v>0</v>
      </c>
      <c r="CY45" s="286">
        <v>0</v>
      </c>
      <c r="CZ45" s="286">
        <v>0</v>
      </c>
      <c r="DA45" s="286">
        <v>0</v>
      </c>
      <c r="DB45" s="274">
        <f t="shared" si="18"/>
        <v>0</v>
      </c>
      <c r="DC45" s="275">
        <f t="shared" si="19"/>
        <v>0</v>
      </c>
      <c r="DD45" s="279">
        <v>0</v>
      </c>
      <c r="DE45" s="280">
        <v>0</v>
      </c>
      <c r="DF45" s="286">
        <v>0</v>
      </c>
      <c r="DG45" s="286">
        <v>0</v>
      </c>
      <c r="DH45" s="286">
        <v>0</v>
      </c>
      <c r="DI45" s="286">
        <v>0</v>
      </c>
      <c r="DJ45" s="286">
        <v>0</v>
      </c>
      <c r="DK45" s="286">
        <v>0</v>
      </c>
      <c r="DL45" s="286">
        <v>0</v>
      </c>
      <c r="DM45" s="274">
        <f t="shared" si="20"/>
        <v>0</v>
      </c>
      <c r="DN45" s="276">
        <f t="shared" si="21"/>
        <v>0</v>
      </c>
      <c r="DO45" s="279">
        <v>0</v>
      </c>
      <c r="DP45" s="280">
        <v>0</v>
      </c>
      <c r="DQ45" s="286">
        <v>0</v>
      </c>
      <c r="DR45" s="286">
        <v>0</v>
      </c>
      <c r="DS45" s="286">
        <v>0</v>
      </c>
      <c r="DT45" s="286">
        <v>0</v>
      </c>
      <c r="DU45" s="286">
        <v>0</v>
      </c>
      <c r="DV45" s="286">
        <v>0</v>
      </c>
      <c r="DW45" s="286">
        <v>0</v>
      </c>
      <c r="DX45" s="274">
        <f t="shared" si="22"/>
        <v>0</v>
      </c>
      <c r="DY45" s="276">
        <f t="shared" si="23"/>
        <v>0</v>
      </c>
      <c r="DZ45" s="279">
        <v>0</v>
      </c>
      <c r="EA45" s="280">
        <v>0</v>
      </c>
      <c r="EB45" s="286">
        <v>0</v>
      </c>
      <c r="EC45" s="286">
        <v>0</v>
      </c>
      <c r="ED45" s="286">
        <v>0</v>
      </c>
      <c r="EE45" s="286">
        <v>0</v>
      </c>
      <c r="EF45" s="286">
        <v>0</v>
      </c>
      <c r="EG45" s="286">
        <v>0</v>
      </c>
      <c r="EH45" s="286">
        <v>0</v>
      </c>
      <c r="EI45" s="274">
        <f t="shared" si="24"/>
        <v>0</v>
      </c>
      <c r="EJ45" s="275">
        <f t="shared" si="25"/>
        <v>0</v>
      </c>
      <c r="EK45" s="279">
        <v>0</v>
      </c>
      <c r="EL45" s="280">
        <v>0</v>
      </c>
      <c r="EM45" s="286">
        <v>0</v>
      </c>
      <c r="EN45" s="286">
        <v>0</v>
      </c>
      <c r="EO45" s="286">
        <v>0</v>
      </c>
      <c r="EP45" s="286">
        <v>0</v>
      </c>
      <c r="EQ45" s="286">
        <v>0</v>
      </c>
      <c r="ER45" s="286">
        <v>0</v>
      </c>
      <c r="ES45" s="286">
        <v>0</v>
      </c>
      <c r="ET45" s="274">
        <f t="shared" si="26"/>
        <v>0</v>
      </c>
      <c r="EU45" s="276">
        <f t="shared" si="27"/>
        <v>0</v>
      </c>
    </row>
    <row r="46" spans="1:151" ht="16.5" thickTop="1" thickBot="1" x14ac:dyDescent="0.3">
      <c r="A46" s="279">
        <v>35</v>
      </c>
      <c r="B46" s="280">
        <v>734888</v>
      </c>
      <c r="C46" s="281" t="s">
        <v>103</v>
      </c>
      <c r="D46" s="281" t="s">
        <v>104</v>
      </c>
      <c r="E46" s="282">
        <v>59.5</v>
      </c>
      <c r="F46" s="283">
        <v>129</v>
      </c>
      <c r="G46" s="268">
        <v>0</v>
      </c>
      <c r="H46" s="269">
        <v>0</v>
      </c>
      <c r="I46" s="269">
        <v>0</v>
      </c>
      <c r="J46" s="269">
        <v>0</v>
      </c>
      <c r="K46" s="268">
        <v>0</v>
      </c>
      <c r="L46" s="269">
        <v>0</v>
      </c>
      <c r="M46" s="269">
        <v>0</v>
      </c>
      <c r="N46" s="269">
        <v>0</v>
      </c>
      <c r="O46" s="269">
        <v>0</v>
      </c>
      <c r="P46" s="269">
        <f t="shared" si="0"/>
        <v>0</v>
      </c>
      <c r="Q46" s="270">
        <f t="shared" si="2"/>
        <v>0</v>
      </c>
      <c r="R46" s="270">
        <f t="shared" si="1"/>
        <v>0</v>
      </c>
      <c r="S46" s="271">
        <f t="shared" si="3"/>
        <v>0</v>
      </c>
      <c r="T46" s="284">
        <v>0</v>
      </c>
      <c r="U46" s="280">
        <v>0</v>
      </c>
      <c r="V46" s="285">
        <v>0</v>
      </c>
      <c r="W46" s="285">
        <v>0</v>
      </c>
      <c r="X46" s="285">
        <v>0</v>
      </c>
      <c r="Y46" s="285">
        <v>0</v>
      </c>
      <c r="Z46" s="286">
        <v>0</v>
      </c>
      <c r="AA46" s="286">
        <v>0</v>
      </c>
      <c r="AB46" s="286">
        <v>0</v>
      </c>
      <c r="AC46" s="274">
        <f t="shared" si="4"/>
        <v>0</v>
      </c>
      <c r="AD46" s="275">
        <f t="shared" si="5"/>
        <v>0</v>
      </c>
      <c r="AE46" s="279">
        <v>0</v>
      </c>
      <c r="AF46" s="280">
        <v>0</v>
      </c>
      <c r="AG46" s="286">
        <v>0</v>
      </c>
      <c r="AH46" s="286">
        <v>0</v>
      </c>
      <c r="AI46" s="286">
        <v>0</v>
      </c>
      <c r="AJ46" s="286">
        <v>0</v>
      </c>
      <c r="AK46" s="286">
        <v>0</v>
      </c>
      <c r="AL46" s="286">
        <v>0</v>
      </c>
      <c r="AM46" s="286">
        <v>0</v>
      </c>
      <c r="AN46" s="274">
        <f t="shared" si="6"/>
        <v>0</v>
      </c>
      <c r="AO46" s="276">
        <f t="shared" si="7"/>
        <v>0</v>
      </c>
      <c r="AP46" s="279">
        <v>0</v>
      </c>
      <c r="AQ46" s="280">
        <v>0</v>
      </c>
      <c r="AR46" s="286">
        <v>0</v>
      </c>
      <c r="AS46" s="286">
        <v>0</v>
      </c>
      <c r="AT46" s="286">
        <v>0</v>
      </c>
      <c r="AU46" s="286">
        <v>0</v>
      </c>
      <c r="AV46" s="286">
        <v>0</v>
      </c>
      <c r="AW46" s="286">
        <v>0</v>
      </c>
      <c r="AX46" s="286">
        <v>0</v>
      </c>
      <c r="AY46" s="274">
        <f t="shared" si="8"/>
        <v>0</v>
      </c>
      <c r="AZ46" s="276">
        <f t="shared" si="9"/>
        <v>0</v>
      </c>
      <c r="BA46" s="287">
        <v>0</v>
      </c>
      <c r="BB46" s="280">
        <v>0</v>
      </c>
      <c r="BC46" s="286">
        <v>0</v>
      </c>
      <c r="BD46" s="286">
        <v>0</v>
      </c>
      <c r="BE46" s="286">
        <v>0</v>
      </c>
      <c r="BF46" s="286">
        <v>0</v>
      </c>
      <c r="BG46" s="286">
        <v>0</v>
      </c>
      <c r="BH46" s="286">
        <v>0</v>
      </c>
      <c r="BI46" s="286">
        <v>0</v>
      </c>
      <c r="BJ46" s="274">
        <f t="shared" si="10"/>
        <v>0</v>
      </c>
      <c r="BK46" s="275">
        <f t="shared" si="11"/>
        <v>0</v>
      </c>
      <c r="BL46" s="279">
        <v>0</v>
      </c>
      <c r="BM46" s="280">
        <v>0</v>
      </c>
      <c r="BN46" s="286">
        <v>0</v>
      </c>
      <c r="BO46" s="286">
        <v>0</v>
      </c>
      <c r="BP46" s="286">
        <v>0</v>
      </c>
      <c r="BQ46" s="286">
        <v>0</v>
      </c>
      <c r="BR46" s="286">
        <v>0</v>
      </c>
      <c r="BS46" s="286">
        <v>0</v>
      </c>
      <c r="BT46" s="286">
        <v>0</v>
      </c>
      <c r="BU46" s="274">
        <f t="shared" si="12"/>
        <v>0</v>
      </c>
      <c r="BV46" s="276">
        <f t="shared" si="13"/>
        <v>0</v>
      </c>
      <c r="BW46" s="287">
        <v>0</v>
      </c>
      <c r="BX46" s="288">
        <v>0</v>
      </c>
      <c r="BY46" s="289">
        <v>0</v>
      </c>
      <c r="BZ46" s="289">
        <v>0</v>
      </c>
      <c r="CA46" s="289">
        <v>0</v>
      </c>
      <c r="CB46" s="289">
        <v>0</v>
      </c>
      <c r="CC46" s="289">
        <v>0</v>
      </c>
      <c r="CD46" s="289">
        <v>0</v>
      </c>
      <c r="CE46" s="289">
        <v>0</v>
      </c>
      <c r="CF46" s="274">
        <f t="shared" si="14"/>
        <v>0</v>
      </c>
      <c r="CG46" s="276">
        <f t="shared" si="15"/>
        <v>0</v>
      </c>
      <c r="CH46" s="279">
        <v>0</v>
      </c>
      <c r="CI46" s="280">
        <v>0</v>
      </c>
      <c r="CJ46" s="286">
        <v>0</v>
      </c>
      <c r="CK46" s="286">
        <v>0</v>
      </c>
      <c r="CL46" s="286">
        <v>0</v>
      </c>
      <c r="CM46" s="286">
        <v>0</v>
      </c>
      <c r="CN46" s="286">
        <v>0</v>
      </c>
      <c r="CO46" s="286">
        <v>0</v>
      </c>
      <c r="CP46" s="286">
        <v>0</v>
      </c>
      <c r="CQ46" s="274">
        <f t="shared" si="16"/>
        <v>0</v>
      </c>
      <c r="CR46" s="276">
        <f t="shared" si="17"/>
        <v>0</v>
      </c>
      <c r="CS46" s="284">
        <v>0</v>
      </c>
      <c r="CT46" s="280">
        <v>0</v>
      </c>
      <c r="CU46" s="286">
        <v>0</v>
      </c>
      <c r="CV46" s="286">
        <v>0</v>
      </c>
      <c r="CW46" s="286">
        <v>0</v>
      </c>
      <c r="CX46" s="286">
        <v>0</v>
      </c>
      <c r="CY46" s="286">
        <v>0</v>
      </c>
      <c r="CZ46" s="286">
        <v>0</v>
      </c>
      <c r="DA46" s="286">
        <v>0</v>
      </c>
      <c r="DB46" s="274">
        <f t="shared" si="18"/>
        <v>0</v>
      </c>
      <c r="DC46" s="275">
        <f t="shared" si="19"/>
        <v>0</v>
      </c>
      <c r="DD46" s="279">
        <v>0</v>
      </c>
      <c r="DE46" s="280">
        <v>0</v>
      </c>
      <c r="DF46" s="286">
        <v>0</v>
      </c>
      <c r="DG46" s="286">
        <v>0</v>
      </c>
      <c r="DH46" s="286">
        <v>0</v>
      </c>
      <c r="DI46" s="286">
        <v>0</v>
      </c>
      <c r="DJ46" s="286">
        <v>0</v>
      </c>
      <c r="DK46" s="286">
        <v>0</v>
      </c>
      <c r="DL46" s="286">
        <v>0</v>
      </c>
      <c r="DM46" s="274">
        <f t="shared" si="20"/>
        <v>0</v>
      </c>
      <c r="DN46" s="276">
        <f t="shared" si="21"/>
        <v>0</v>
      </c>
      <c r="DO46" s="279">
        <v>0</v>
      </c>
      <c r="DP46" s="280">
        <v>0</v>
      </c>
      <c r="DQ46" s="286">
        <v>0</v>
      </c>
      <c r="DR46" s="286">
        <v>0</v>
      </c>
      <c r="DS46" s="286">
        <v>0</v>
      </c>
      <c r="DT46" s="286">
        <v>0</v>
      </c>
      <c r="DU46" s="286">
        <v>0</v>
      </c>
      <c r="DV46" s="286">
        <v>0</v>
      </c>
      <c r="DW46" s="286">
        <v>0</v>
      </c>
      <c r="DX46" s="274">
        <f t="shared" si="22"/>
        <v>0</v>
      </c>
      <c r="DY46" s="276">
        <f t="shared" si="23"/>
        <v>0</v>
      </c>
      <c r="DZ46" s="279">
        <v>0</v>
      </c>
      <c r="EA46" s="280">
        <v>0</v>
      </c>
      <c r="EB46" s="286">
        <v>0</v>
      </c>
      <c r="EC46" s="286">
        <v>0</v>
      </c>
      <c r="ED46" s="286">
        <v>0</v>
      </c>
      <c r="EE46" s="286">
        <v>0</v>
      </c>
      <c r="EF46" s="286">
        <v>0</v>
      </c>
      <c r="EG46" s="286">
        <v>0</v>
      </c>
      <c r="EH46" s="286">
        <v>0</v>
      </c>
      <c r="EI46" s="274">
        <f t="shared" si="24"/>
        <v>0</v>
      </c>
      <c r="EJ46" s="275">
        <f t="shared" si="25"/>
        <v>0</v>
      </c>
      <c r="EK46" s="279">
        <v>0</v>
      </c>
      <c r="EL46" s="280">
        <v>0</v>
      </c>
      <c r="EM46" s="286">
        <v>0</v>
      </c>
      <c r="EN46" s="286">
        <v>0</v>
      </c>
      <c r="EO46" s="286">
        <v>0</v>
      </c>
      <c r="EP46" s="286">
        <v>0</v>
      </c>
      <c r="EQ46" s="286">
        <v>0</v>
      </c>
      <c r="ER46" s="286">
        <v>0</v>
      </c>
      <c r="ES46" s="286">
        <v>0</v>
      </c>
      <c r="ET46" s="274">
        <f t="shared" si="26"/>
        <v>0</v>
      </c>
      <c r="EU46" s="276">
        <f t="shared" si="27"/>
        <v>0</v>
      </c>
    </row>
    <row r="47" spans="1:151" ht="16.5" thickTop="1" thickBot="1" x14ac:dyDescent="0.3">
      <c r="A47" s="279">
        <v>36</v>
      </c>
      <c r="B47" s="280">
        <v>734889</v>
      </c>
      <c r="C47" s="281" t="s">
        <v>105</v>
      </c>
      <c r="D47" s="281" t="s">
        <v>106</v>
      </c>
      <c r="E47" s="282">
        <v>119.5</v>
      </c>
      <c r="F47" s="283">
        <v>249</v>
      </c>
      <c r="G47" s="268">
        <v>249</v>
      </c>
      <c r="H47" s="269">
        <v>0</v>
      </c>
      <c r="I47" s="269">
        <v>0</v>
      </c>
      <c r="J47" s="269">
        <v>0</v>
      </c>
      <c r="K47" s="268">
        <v>0</v>
      </c>
      <c r="L47" s="269">
        <v>0</v>
      </c>
      <c r="M47" s="269">
        <v>0</v>
      </c>
      <c r="N47" s="269">
        <v>0</v>
      </c>
      <c r="O47" s="269">
        <v>0</v>
      </c>
      <c r="P47" s="269">
        <f t="shared" si="0"/>
        <v>249</v>
      </c>
      <c r="Q47" s="270">
        <f t="shared" si="2"/>
        <v>249</v>
      </c>
      <c r="R47" s="270">
        <f t="shared" si="1"/>
        <v>0</v>
      </c>
      <c r="S47" s="271">
        <f t="shared" si="3"/>
        <v>27.666666666666668</v>
      </c>
      <c r="T47" s="284">
        <v>0</v>
      </c>
      <c r="U47" s="280">
        <v>0</v>
      </c>
      <c r="V47" s="285">
        <v>0</v>
      </c>
      <c r="W47" s="285">
        <v>0</v>
      </c>
      <c r="X47" s="285">
        <v>0</v>
      </c>
      <c r="Y47" s="285">
        <v>0</v>
      </c>
      <c r="Z47" s="286">
        <v>0</v>
      </c>
      <c r="AA47" s="286">
        <v>0</v>
      </c>
      <c r="AB47" s="286">
        <v>0</v>
      </c>
      <c r="AC47" s="274">
        <f t="shared" si="4"/>
        <v>0</v>
      </c>
      <c r="AD47" s="275">
        <f t="shared" si="5"/>
        <v>0</v>
      </c>
      <c r="AE47" s="279">
        <v>0</v>
      </c>
      <c r="AF47" s="280">
        <v>0</v>
      </c>
      <c r="AG47" s="286">
        <v>0</v>
      </c>
      <c r="AH47" s="286">
        <v>0</v>
      </c>
      <c r="AI47" s="286">
        <v>0</v>
      </c>
      <c r="AJ47" s="286">
        <v>0</v>
      </c>
      <c r="AK47" s="286">
        <v>0</v>
      </c>
      <c r="AL47" s="286">
        <v>0</v>
      </c>
      <c r="AM47" s="286">
        <v>0</v>
      </c>
      <c r="AN47" s="274">
        <f t="shared" si="6"/>
        <v>0</v>
      </c>
      <c r="AO47" s="276">
        <f t="shared" si="7"/>
        <v>0</v>
      </c>
      <c r="AP47" s="279">
        <v>0</v>
      </c>
      <c r="AQ47" s="280">
        <v>0</v>
      </c>
      <c r="AR47" s="286">
        <v>0</v>
      </c>
      <c r="AS47" s="286">
        <v>0</v>
      </c>
      <c r="AT47" s="286">
        <v>0</v>
      </c>
      <c r="AU47" s="286">
        <v>0</v>
      </c>
      <c r="AV47" s="286">
        <v>0</v>
      </c>
      <c r="AW47" s="286">
        <v>0</v>
      </c>
      <c r="AX47" s="286">
        <v>0</v>
      </c>
      <c r="AY47" s="274">
        <f t="shared" si="8"/>
        <v>0</v>
      </c>
      <c r="AZ47" s="276">
        <f t="shared" si="9"/>
        <v>0</v>
      </c>
      <c r="BA47" s="287">
        <v>0</v>
      </c>
      <c r="BB47" s="280">
        <v>0</v>
      </c>
      <c r="BC47" s="286">
        <v>0</v>
      </c>
      <c r="BD47" s="286">
        <v>0</v>
      </c>
      <c r="BE47" s="286">
        <v>0</v>
      </c>
      <c r="BF47" s="286">
        <v>0</v>
      </c>
      <c r="BG47" s="286">
        <v>0</v>
      </c>
      <c r="BH47" s="286">
        <v>0</v>
      </c>
      <c r="BI47" s="286">
        <v>0</v>
      </c>
      <c r="BJ47" s="274">
        <f t="shared" si="10"/>
        <v>0</v>
      </c>
      <c r="BK47" s="275">
        <f t="shared" si="11"/>
        <v>0</v>
      </c>
      <c r="BL47" s="279">
        <v>249</v>
      </c>
      <c r="BM47" s="280">
        <v>0</v>
      </c>
      <c r="BN47" s="286">
        <v>0</v>
      </c>
      <c r="BO47" s="286">
        <v>0</v>
      </c>
      <c r="BP47" s="286">
        <v>0</v>
      </c>
      <c r="BQ47" s="286">
        <v>0</v>
      </c>
      <c r="BR47" s="286">
        <v>0</v>
      </c>
      <c r="BS47" s="286">
        <v>0</v>
      </c>
      <c r="BT47" s="286">
        <v>0</v>
      </c>
      <c r="BU47" s="274">
        <f t="shared" si="12"/>
        <v>0</v>
      </c>
      <c r="BV47" s="276">
        <f t="shared" si="13"/>
        <v>27.666666666666668</v>
      </c>
      <c r="BW47" s="287">
        <v>0</v>
      </c>
      <c r="BX47" s="288">
        <v>0</v>
      </c>
      <c r="BY47" s="289">
        <v>0</v>
      </c>
      <c r="BZ47" s="289">
        <v>0</v>
      </c>
      <c r="CA47" s="289">
        <v>0</v>
      </c>
      <c r="CB47" s="289">
        <v>0</v>
      </c>
      <c r="CC47" s="289">
        <v>0</v>
      </c>
      <c r="CD47" s="289">
        <v>0</v>
      </c>
      <c r="CE47" s="289">
        <v>0</v>
      </c>
      <c r="CF47" s="274">
        <f t="shared" si="14"/>
        <v>0</v>
      </c>
      <c r="CG47" s="276">
        <f t="shared" si="15"/>
        <v>0</v>
      </c>
      <c r="CH47" s="279">
        <v>0</v>
      </c>
      <c r="CI47" s="280">
        <v>0</v>
      </c>
      <c r="CJ47" s="286">
        <v>0</v>
      </c>
      <c r="CK47" s="286">
        <v>0</v>
      </c>
      <c r="CL47" s="286">
        <v>0</v>
      </c>
      <c r="CM47" s="286">
        <v>0</v>
      </c>
      <c r="CN47" s="286">
        <v>0</v>
      </c>
      <c r="CO47" s="286">
        <v>0</v>
      </c>
      <c r="CP47" s="286">
        <v>0</v>
      </c>
      <c r="CQ47" s="274">
        <f t="shared" si="16"/>
        <v>0</v>
      </c>
      <c r="CR47" s="276">
        <f t="shared" si="17"/>
        <v>0</v>
      </c>
      <c r="CS47" s="284">
        <v>0</v>
      </c>
      <c r="CT47" s="280">
        <v>0</v>
      </c>
      <c r="CU47" s="286">
        <v>0</v>
      </c>
      <c r="CV47" s="286">
        <v>0</v>
      </c>
      <c r="CW47" s="286">
        <v>0</v>
      </c>
      <c r="CX47" s="286">
        <v>0</v>
      </c>
      <c r="CY47" s="286">
        <v>0</v>
      </c>
      <c r="CZ47" s="286">
        <v>0</v>
      </c>
      <c r="DA47" s="286">
        <v>0</v>
      </c>
      <c r="DB47" s="274">
        <f t="shared" si="18"/>
        <v>0</v>
      </c>
      <c r="DC47" s="275">
        <f t="shared" si="19"/>
        <v>0</v>
      </c>
      <c r="DD47" s="279">
        <v>0</v>
      </c>
      <c r="DE47" s="280">
        <v>0</v>
      </c>
      <c r="DF47" s="286">
        <v>0</v>
      </c>
      <c r="DG47" s="286">
        <v>0</v>
      </c>
      <c r="DH47" s="286">
        <v>0</v>
      </c>
      <c r="DI47" s="286">
        <v>0</v>
      </c>
      <c r="DJ47" s="286">
        <v>0</v>
      </c>
      <c r="DK47" s="286">
        <v>0</v>
      </c>
      <c r="DL47" s="286">
        <v>0</v>
      </c>
      <c r="DM47" s="274">
        <f t="shared" si="20"/>
        <v>0</v>
      </c>
      <c r="DN47" s="276">
        <f t="shared" si="21"/>
        <v>0</v>
      </c>
      <c r="DO47" s="279">
        <v>0</v>
      </c>
      <c r="DP47" s="280">
        <v>0</v>
      </c>
      <c r="DQ47" s="286">
        <v>0</v>
      </c>
      <c r="DR47" s="286">
        <v>0</v>
      </c>
      <c r="DS47" s="286">
        <v>0</v>
      </c>
      <c r="DT47" s="286">
        <v>0</v>
      </c>
      <c r="DU47" s="286">
        <v>0</v>
      </c>
      <c r="DV47" s="286">
        <v>0</v>
      </c>
      <c r="DW47" s="286">
        <v>0</v>
      </c>
      <c r="DX47" s="274">
        <f t="shared" si="22"/>
        <v>0</v>
      </c>
      <c r="DY47" s="276">
        <f t="shared" si="23"/>
        <v>0</v>
      </c>
      <c r="DZ47" s="279">
        <v>0</v>
      </c>
      <c r="EA47" s="280">
        <v>0</v>
      </c>
      <c r="EB47" s="286">
        <v>0</v>
      </c>
      <c r="EC47" s="286">
        <v>0</v>
      </c>
      <c r="ED47" s="286">
        <v>0</v>
      </c>
      <c r="EE47" s="286">
        <v>0</v>
      </c>
      <c r="EF47" s="286">
        <v>0</v>
      </c>
      <c r="EG47" s="286">
        <v>0</v>
      </c>
      <c r="EH47" s="286">
        <v>0</v>
      </c>
      <c r="EI47" s="274">
        <f t="shared" si="24"/>
        <v>0</v>
      </c>
      <c r="EJ47" s="275">
        <f t="shared" si="25"/>
        <v>0</v>
      </c>
      <c r="EK47" s="279">
        <v>0</v>
      </c>
      <c r="EL47" s="280">
        <v>0</v>
      </c>
      <c r="EM47" s="286">
        <v>0</v>
      </c>
      <c r="EN47" s="286">
        <v>0</v>
      </c>
      <c r="EO47" s="286">
        <v>0</v>
      </c>
      <c r="EP47" s="286">
        <v>0</v>
      </c>
      <c r="EQ47" s="286">
        <v>0</v>
      </c>
      <c r="ER47" s="286">
        <v>0</v>
      </c>
      <c r="ES47" s="286">
        <v>0</v>
      </c>
      <c r="ET47" s="274">
        <f t="shared" si="26"/>
        <v>0</v>
      </c>
      <c r="EU47" s="276">
        <f t="shared" si="27"/>
        <v>0</v>
      </c>
    </row>
    <row r="48" spans="1:151" ht="16.5" thickTop="1" thickBot="1" x14ac:dyDescent="0.3">
      <c r="A48" s="279">
        <v>37</v>
      </c>
      <c r="B48" s="280">
        <v>734890</v>
      </c>
      <c r="C48" s="281" t="s">
        <v>107</v>
      </c>
      <c r="D48" s="281" t="s">
        <v>108</v>
      </c>
      <c r="E48" s="282">
        <v>119.5</v>
      </c>
      <c r="F48" s="283">
        <v>249</v>
      </c>
      <c r="G48" s="268">
        <v>0</v>
      </c>
      <c r="H48" s="269">
        <v>0</v>
      </c>
      <c r="I48" s="269">
        <v>0</v>
      </c>
      <c r="J48" s="269">
        <v>0</v>
      </c>
      <c r="K48" s="268">
        <v>0</v>
      </c>
      <c r="L48" s="269">
        <v>0</v>
      </c>
      <c r="M48" s="269">
        <v>0</v>
      </c>
      <c r="N48" s="269">
        <v>0</v>
      </c>
      <c r="O48" s="269">
        <v>0</v>
      </c>
      <c r="P48" s="269">
        <f t="shared" si="0"/>
        <v>0</v>
      </c>
      <c r="Q48" s="270">
        <f t="shared" si="2"/>
        <v>0</v>
      </c>
      <c r="R48" s="270">
        <f t="shared" si="1"/>
        <v>0</v>
      </c>
      <c r="S48" s="271">
        <f t="shared" si="3"/>
        <v>0</v>
      </c>
      <c r="T48" s="284">
        <v>0</v>
      </c>
      <c r="U48" s="280">
        <v>0</v>
      </c>
      <c r="V48" s="285">
        <v>0</v>
      </c>
      <c r="W48" s="285">
        <v>0</v>
      </c>
      <c r="X48" s="285">
        <v>0</v>
      </c>
      <c r="Y48" s="285">
        <v>0</v>
      </c>
      <c r="Z48" s="286">
        <v>0</v>
      </c>
      <c r="AA48" s="286">
        <v>0</v>
      </c>
      <c r="AB48" s="286">
        <v>0</v>
      </c>
      <c r="AC48" s="274">
        <f t="shared" si="4"/>
        <v>0</v>
      </c>
      <c r="AD48" s="275">
        <f t="shared" si="5"/>
        <v>0</v>
      </c>
      <c r="AE48" s="279">
        <v>0</v>
      </c>
      <c r="AF48" s="280">
        <v>0</v>
      </c>
      <c r="AG48" s="286">
        <v>0</v>
      </c>
      <c r="AH48" s="286">
        <v>0</v>
      </c>
      <c r="AI48" s="286">
        <v>0</v>
      </c>
      <c r="AJ48" s="286">
        <v>0</v>
      </c>
      <c r="AK48" s="286">
        <v>0</v>
      </c>
      <c r="AL48" s="286">
        <v>0</v>
      </c>
      <c r="AM48" s="286">
        <v>0</v>
      </c>
      <c r="AN48" s="274">
        <f t="shared" si="6"/>
        <v>0</v>
      </c>
      <c r="AO48" s="276">
        <f t="shared" si="7"/>
        <v>0</v>
      </c>
      <c r="AP48" s="279">
        <v>0</v>
      </c>
      <c r="AQ48" s="280">
        <v>0</v>
      </c>
      <c r="AR48" s="286">
        <v>0</v>
      </c>
      <c r="AS48" s="286">
        <v>0</v>
      </c>
      <c r="AT48" s="286">
        <v>0</v>
      </c>
      <c r="AU48" s="286">
        <v>0</v>
      </c>
      <c r="AV48" s="286">
        <v>0</v>
      </c>
      <c r="AW48" s="286">
        <v>0</v>
      </c>
      <c r="AX48" s="286">
        <v>0</v>
      </c>
      <c r="AY48" s="274">
        <f t="shared" si="8"/>
        <v>0</v>
      </c>
      <c r="AZ48" s="276">
        <f t="shared" si="9"/>
        <v>0</v>
      </c>
      <c r="BA48" s="287">
        <v>0</v>
      </c>
      <c r="BB48" s="280">
        <v>0</v>
      </c>
      <c r="BC48" s="286">
        <v>0</v>
      </c>
      <c r="BD48" s="286">
        <v>0</v>
      </c>
      <c r="BE48" s="286">
        <v>0</v>
      </c>
      <c r="BF48" s="286">
        <v>0</v>
      </c>
      <c r="BG48" s="286">
        <v>0</v>
      </c>
      <c r="BH48" s="286">
        <v>0</v>
      </c>
      <c r="BI48" s="286">
        <v>0</v>
      </c>
      <c r="BJ48" s="274">
        <f t="shared" si="10"/>
        <v>0</v>
      </c>
      <c r="BK48" s="275">
        <f t="shared" si="11"/>
        <v>0</v>
      </c>
      <c r="BL48" s="279">
        <v>0</v>
      </c>
      <c r="BM48" s="280">
        <v>0</v>
      </c>
      <c r="BN48" s="286">
        <v>0</v>
      </c>
      <c r="BO48" s="286">
        <v>0</v>
      </c>
      <c r="BP48" s="286">
        <v>0</v>
      </c>
      <c r="BQ48" s="286">
        <v>0</v>
      </c>
      <c r="BR48" s="286">
        <v>0</v>
      </c>
      <c r="BS48" s="286">
        <v>0</v>
      </c>
      <c r="BT48" s="286">
        <v>0</v>
      </c>
      <c r="BU48" s="274">
        <f t="shared" si="12"/>
        <v>0</v>
      </c>
      <c r="BV48" s="276">
        <f t="shared" si="13"/>
        <v>0</v>
      </c>
      <c r="BW48" s="287">
        <v>0</v>
      </c>
      <c r="BX48" s="288">
        <v>0</v>
      </c>
      <c r="BY48" s="289">
        <v>0</v>
      </c>
      <c r="BZ48" s="289">
        <v>0</v>
      </c>
      <c r="CA48" s="289">
        <v>0</v>
      </c>
      <c r="CB48" s="289">
        <v>0</v>
      </c>
      <c r="CC48" s="289">
        <v>0</v>
      </c>
      <c r="CD48" s="289">
        <v>0</v>
      </c>
      <c r="CE48" s="289">
        <v>0</v>
      </c>
      <c r="CF48" s="274">
        <f t="shared" si="14"/>
        <v>0</v>
      </c>
      <c r="CG48" s="276">
        <f t="shared" si="15"/>
        <v>0</v>
      </c>
      <c r="CH48" s="279">
        <v>0</v>
      </c>
      <c r="CI48" s="280">
        <v>0</v>
      </c>
      <c r="CJ48" s="286">
        <v>0</v>
      </c>
      <c r="CK48" s="286">
        <v>0</v>
      </c>
      <c r="CL48" s="286">
        <v>0</v>
      </c>
      <c r="CM48" s="286">
        <v>0</v>
      </c>
      <c r="CN48" s="286">
        <v>0</v>
      </c>
      <c r="CO48" s="286">
        <v>0</v>
      </c>
      <c r="CP48" s="286">
        <v>0</v>
      </c>
      <c r="CQ48" s="274">
        <f t="shared" si="16"/>
        <v>0</v>
      </c>
      <c r="CR48" s="276">
        <f t="shared" si="17"/>
        <v>0</v>
      </c>
      <c r="CS48" s="284">
        <v>0</v>
      </c>
      <c r="CT48" s="280">
        <v>0</v>
      </c>
      <c r="CU48" s="286">
        <v>0</v>
      </c>
      <c r="CV48" s="286">
        <v>0</v>
      </c>
      <c r="CW48" s="286">
        <v>0</v>
      </c>
      <c r="CX48" s="286">
        <v>0</v>
      </c>
      <c r="CY48" s="286">
        <v>0</v>
      </c>
      <c r="CZ48" s="286">
        <v>0</v>
      </c>
      <c r="DA48" s="286">
        <v>0</v>
      </c>
      <c r="DB48" s="274">
        <f t="shared" si="18"/>
        <v>0</v>
      </c>
      <c r="DC48" s="275">
        <f t="shared" si="19"/>
        <v>0</v>
      </c>
      <c r="DD48" s="279">
        <v>0</v>
      </c>
      <c r="DE48" s="280">
        <v>0</v>
      </c>
      <c r="DF48" s="286">
        <v>0</v>
      </c>
      <c r="DG48" s="286">
        <v>0</v>
      </c>
      <c r="DH48" s="286">
        <v>0</v>
      </c>
      <c r="DI48" s="286">
        <v>0</v>
      </c>
      <c r="DJ48" s="286">
        <v>0</v>
      </c>
      <c r="DK48" s="286">
        <v>0</v>
      </c>
      <c r="DL48" s="286">
        <v>0</v>
      </c>
      <c r="DM48" s="274">
        <f t="shared" si="20"/>
        <v>0</v>
      </c>
      <c r="DN48" s="276">
        <f t="shared" si="21"/>
        <v>0</v>
      </c>
      <c r="DO48" s="279">
        <v>0</v>
      </c>
      <c r="DP48" s="280">
        <v>0</v>
      </c>
      <c r="DQ48" s="286">
        <v>0</v>
      </c>
      <c r="DR48" s="286">
        <v>0</v>
      </c>
      <c r="DS48" s="286">
        <v>0</v>
      </c>
      <c r="DT48" s="286">
        <v>0</v>
      </c>
      <c r="DU48" s="286">
        <v>0</v>
      </c>
      <c r="DV48" s="286">
        <v>0</v>
      </c>
      <c r="DW48" s="286">
        <v>0</v>
      </c>
      <c r="DX48" s="274">
        <f t="shared" si="22"/>
        <v>0</v>
      </c>
      <c r="DY48" s="276">
        <f t="shared" si="23"/>
        <v>0</v>
      </c>
      <c r="DZ48" s="279">
        <v>0</v>
      </c>
      <c r="EA48" s="280">
        <v>0</v>
      </c>
      <c r="EB48" s="286">
        <v>0</v>
      </c>
      <c r="EC48" s="286">
        <v>0</v>
      </c>
      <c r="ED48" s="286">
        <v>0</v>
      </c>
      <c r="EE48" s="286">
        <v>0</v>
      </c>
      <c r="EF48" s="286">
        <v>0</v>
      </c>
      <c r="EG48" s="286">
        <v>0</v>
      </c>
      <c r="EH48" s="286">
        <v>0</v>
      </c>
      <c r="EI48" s="274">
        <f t="shared" si="24"/>
        <v>0</v>
      </c>
      <c r="EJ48" s="275">
        <f t="shared" si="25"/>
        <v>0</v>
      </c>
      <c r="EK48" s="279">
        <v>0</v>
      </c>
      <c r="EL48" s="280">
        <v>0</v>
      </c>
      <c r="EM48" s="286">
        <v>0</v>
      </c>
      <c r="EN48" s="286">
        <v>0</v>
      </c>
      <c r="EO48" s="286">
        <v>0</v>
      </c>
      <c r="EP48" s="286">
        <v>0</v>
      </c>
      <c r="EQ48" s="286">
        <v>0</v>
      </c>
      <c r="ER48" s="286">
        <v>0</v>
      </c>
      <c r="ES48" s="286">
        <v>0</v>
      </c>
      <c r="ET48" s="274">
        <f t="shared" si="26"/>
        <v>0</v>
      </c>
      <c r="EU48" s="276">
        <f t="shared" si="27"/>
        <v>0</v>
      </c>
    </row>
    <row r="49" spans="1:151" ht="16.5" thickTop="1" thickBot="1" x14ac:dyDescent="0.3">
      <c r="A49" s="279">
        <v>38</v>
      </c>
      <c r="B49" s="280">
        <v>734891</v>
      </c>
      <c r="C49" s="281" t="s">
        <v>109</v>
      </c>
      <c r="D49" s="281" t="s">
        <v>110</v>
      </c>
      <c r="E49" s="282">
        <v>119.5</v>
      </c>
      <c r="F49" s="283">
        <v>249</v>
      </c>
      <c r="G49" s="268">
        <v>0</v>
      </c>
      <c r="H49" s="269">
        <v>0</v>
      </c>
      <c r="I49" s="269">
        <v>0</v>
      </c>
      <c r="J49" s="269">
        <v>0</v>
      </c>
      <c r="K49" s="268">
        <v>0</v>
      </c>
      <c r="L49" s="269">
        <v>0</v>
      </c>
      <c r="M49" s="269">
        <v>0</v>
      </c>
      <c r="N49" s="269">
        <v>0</v>
      </c>
      <c r="O49" s="269">
        <v>0</v>
      </c>
      <c r="P49" s="269">
        <f t="shared" si="0"/>
        <v>0</v>
      </c>
      <c r="Q49" s="270">
        <f t="shared" si="2"/>
        <v>0</v>
      </c>
      <c r="R49" s="270">
        <f t="shared" si="1"/>
        <v>0</v>
      </c>
      <c r="S49" s="271">
        <f t="shared" si="3"/>
        <v>0</v>
      </c>
      <c r="T49" s="284">
        <v>0</v>
      </c>
      <c r="U49" s="280">
        <v>0</v>
      </c>
      <c r="V49" s="285">
        <v>0</v>
      </c>
      <c r="W49" s="285">
        <v>0</v>
      </c>
      <c r="X49" s="285">
        <v>0</v>
      </c>
      <c r="Y49" s="285">
        <v>0</v>
      </c>
      <c r="Z49" s="286">
        <v>0</v>
      </c>
      <c r="AA49" s="286">
        <v>0</v>
      </c>
      <c r="AB49" s="286">
        <v>0</v>
      </c>
      <c r="AC49" s="274">
        <f t="shared" si="4"/>
        <v>0</v>
      </c>
      <c r="AD49" s="275">
        <f t="shared" si="5"/>
        <v>0</v>
      </c>
      <c r="AE49" s="279">
        <v>0</v>
      </c>
      <c r="AF49" s="280">
        <v>0</v>
      </c>
      <c r="AG49" s="286">
        <v>0</v>
      </c>
      <c r="AH49" s="286">
        <v>0</v>
      </c>
      <c r="AI49" s="286">
        <v>0</v>
      </c>
      <c r="AJ49" s="286">
        <v>0</v>
      </c>
      <c r="AK49" s="286">
        <v>0</v>
      </c>
      <c r="AL49" s="286">
        <v>0</v>
      </c>
      <c r="AM49" s="286">
        <v>0</v>
      </c>
      <c r="AN49" s="274">
        <f t="shared" si="6"/>
        <v>0</v>
      </c>
      <c r="AO49" s="276">
        <f t="shared" si="7"/>
        <v>0</v>
      </c>
      <c r="AP49" s="279">
        <v>0</v>
      </c>
      <c r="AQ49" s="280">
        <v>0</v>
      </c>
      <c r="AR49" s="286">
        <v>0</v>
      </c>
      <c r="AS49" s="286">
        <v>0</v>
      </c>
      <c r="AT49" s="286">
        <v>0</v>
      </c>
      <c r="AU49" s="286">
        <v>0</v>
      </c>
      <c r="AV49" s="286">
        <v>0</v>
      </c>
      <c r="AW49" s="286">
        <v>0</v>
      </c>
      <c r="AX49" s="286">
        <v>0</v>
      </c>
      <c r="AY49" s="274">
        <f t="shared" si="8"/>
        <v>0</v>
      </c>
      <c r="AZ49" s="276">
        <f t="shared" si="9"/>
        <v>0</v>
      </c>
      <c r="BA49" s="287">
        <v>0</v>
      </c>
      <c r="BB49" s="280">
        <v>0</v>
      </c>
      <c r="BC49" s="286">
        <v>0</v>
      </c>
      <c r="BD49" s="286">
        <v>0</v>
      </c>
      <c r="BE49" s="286">
        <v>0</v>
      </c>
      <c r="BF49" s="286">
        <v>0</v>
      </c>
      <c r="BG49" s="286">
        <v>0</v>
      </c>
      <c r="BH49" s="286">
        <v>0</v>
      </c>
      <c r="BI49" s="286">
        <v>0</v>
      </c>
      <c r="BJ49" s="274">
        <f t="shared" si="10"/>
        <v>0</v>
      </c>
      <c r="BK49" s="275">
        <f t="shared" si="11"/>
        <v>0</v>
      </c>
      <c r="BL49" s="279">
        <v>0</v>
      </c>
      <c r="BM49" s="280">
        <v>0</v>
      </c>
      <c r="BN49" s="286">
        <v>0</v>
      </c>
      <c r="BO49" s="286">
        <v>0</v>
      </c>
      <c r="BP49" s="286">
        <v>0</v>
      </c>
      <c r="BQ49" s="286">
        <v>0</v>
      </c>
      <c r="BR49" s="286">
        <v>0</v>
      </c>
      <c r="BS49" s="286">
        <v>0</v>
      </c>
      <c r="BT49" s="286">
        <v>0</v>
      </c>
      <c r="BU49" s="274">
        <f t="shared" si="12"/>
        <v>0</v>
      </c>
      <c r="BV49" s="276">
        <f t="shared" si="13"/>
        <v>0</v>
      </c>
      <c r="BW49" s="287">
        <v>0</v>
      </c>
      <c r="BX49" s="288">
        <v>0</v>
      </c>
      <c r="BY49" s="289">
        <v>0</v>
      </c>
      <c r="BZ49" s="289">
        <v>0</v>
      </c>
      <c r="CA49" s="289">
        <v>0</v>
      </c>
      <c r="CB49" s="289">
        <v>0</v>
      </c>
      <c r="CC49" s="289">
        <v>0</v>
      </c>
      <c r="CD49" s="289">
        <v>0</v>
      </c>
      <c r="CE49" s="289">
        <v>0</v>
      </c>
      <c r="CF49" s="274">
        <f t="shared" si="14"/>
        <v>0</v>
      </c>
      <c r="CG49" s="276">
        <f t="shared" si="15"/>
        <v>0</v>
      </c>
      <c r="CH49" s="279">
        <v>0</v>
      </c>
      <c r="CI49" s="280">
        <v>0</v>
      </c>
      <c r="CJ49" s="286">
        <v>0</v>
      </c>
      <c r="CK49" s="286">
        <v>0</v>
      </c>
      <c r="CL49" s="286">
        <v>0</v>
      </c>
      <c r="CM49" s="286">
        <v>0</v>
      </c>
      <c r="CN49" s="286">
        <v>0</v>
      </c>
      <c r="CO49" s="286">
        <v>0</v>
      </c>
      <c r="CP49" s="286">
        <v>0</v>
      </c>
      <c r="CQ49" s="274">
        <f t="shared" si="16"/>
        <v>0</v>
      </c>
      <c r="CR49" s="276">
        <f t="shared" si="17"/>
        <v>0</v>
      </c>
      <c r="CS49" s="284">
        <v>0</v>
      </c>
      <c r="CT49" s="280">
        <v>0</v>
      </c>
      <c r="CU49" s="286">
        <v>0</v>
      </c>
      <c r="CV49" s="286">
        <v>0</v>
      </c>
      <c r="CW49" s="286">
        <v>0</v>
      </c>
      <c r="CX49" s="286">
        <v>0</v>
      </c>
      <c r="CY49" s="286">
        <v>0</v>
      </c>
      <c r="CZ49" s="286">
        <v>0</v>
      </c>
      <c r="DA49" s="286">
        <v>0</v>
      </c>
      <c r="DB49" s="274">
        <f t="shared" si="18"/>
        <v>0</v>
      </c>
      <c r="DC49" s="275">
        <f t="shared" si="19"/>
        <v>0</v>
      </c>
      <c r="DD49" s="279">
        <v>0</v>
      </c>
      <c r="DE49" s="280">
        <v>0</v>
      </c>
      <c r="DF49" s="286">
        <v>0</v>
      </c>
      <c r="DG49" s="286">
        <v>0</v>
      </c>
      <c r="DH49" s="286">
        <v>0</v>
      </c>
      <c r="DI49" s="286">
        <v>0</v>
      </c>
      <c r="DJ49" s="286">
        <v>0</v>
      </c>
      <c r="DK49" s="286">
        <v>0</v>
      </c>
      <c r="DL49" s="286">
        <v>0</v>
      </c>
      <c r="DM49" s="274">
        <f t="shared" si="20"/>
        <v>0</v>
      </c>
      <c r="DN49" s="276">
        <f t="shared" si="21"/>
        <v>0</v>
      </c>
      <c r="DO49" s="279">
        <v>0</v>
      </c>
      <c r="DP49" s="280">
        <v>0</v>
      </c>
      <c r="DQ49" s="286">
        <v>0</v>
      </c>
      <c r="DR49" s="286">
        <v>0</v>
      </c>
      <c r="DS49" s="286">
        <v>0</v>
      </c>
      <c r="DT49" s="286">
        <v>0</v>
      </c>
      <c r="DU49" s="286">
        <v>0</v>
      </c>
      <c r="DV49" s="286">
        <v>0</v>
      </c>
      <c r="DW49" s="286">
        <v>0</v>
      </c>
      <c r="DX49" s="274">
        <f t="shared" si="22"/>
        <v>0</v>
      </c>
      <c r="DY49" s="276">
        <f t="shared" si="23"/>
        <v>0</v>
      </c>
      <c r="DZ49" s="279">
        <v>0</v>
      </c>
      <c r="EA49" s="280">
        <v>0</v>
      </c>
      <c r="EB49" s="286">
        <v>0</v>
      </c>
      <c r="EC49" s="286">
        <v>0</v>
      </c>
      <c r="ED49" s="286">
        <v>0</v>
      </c>
      <c r="EE49" s="286">
        <v>0</v>
      </c>
      <c r="EF49" s="286">
        <v>0</v>
      </c>
      <c r="EG49" s="286">
        <v>0</v>
      </c>
      <c r="EH49" s="286">
        <v>0</v>
      </c>
      <c r="EI49" s="274">
        <f t="shared" si="24"/>
        <v>0</v>
      </c>
      <c r="EJ49" s="275">
        <f t="shared" si="25"/>
        <v>0</v>
      </c>
      <c r="EK49" s="279">
        <v>0</v>
      </c>
      <c r="EL49" s="280">
        <v>0</v>
      </c>
      <c r="EM49" s="286">
        <v>0</v>
      </c>
      <c r="EN49" s="286">
        <v>0</v>
      </c>
      <c r="EO49" s="286">
        <v>0</v>
      </c>
      <c r="EP49" s="286">
        <v>0</v>
      </c>
      <c r="EQ49" s="286">
        <v>0</v>
      </c>
      <c r="ER49" s="286">
        <v>0</v>
      </c>
      <c r="ES49" s="286">
        <v>0</v>
      </c>
      <c r="ET49" s="274">
        <f t="shared" si="26"/>
        <v>0</v>
      </c>
      <c r="EU49" s="276">
        <f t="shared" si="27"/>
        <v>0</v>
      </c>
    </row>
    <row r="50" spans="1:151" ht="16.5" thickTop="1" thickBot="1" x14ac:dyDescent="0.3">
      <c r="A50" s="279">
        <v>39</v>
      </c>
      <c r="B50" s="280">
        <v>734892</v>
      </c>
      <c r="C50" s="281" t="s">
        <v>111</v>
      </c>
      <c r="D50" s="281" t="s">
        <v>112</v>
      </c>
      <c r="E50" s="282">
        <v>109.5</v>
      </c>
      <c r="F50" s="283">
        <v>229</v>
      </c>
      <c r="G50" s="268">
        <v>0</v>
      </c>
      <c r="H50" s="269">
        <v>0</v>
      </c>
      <c r="I50" s="269">
        <v>0</v>
      </c>
      <c r="J50" s="269">
        <v>0</v>
      </c>
      <c r="K50" s="268">
        <v>0</v>
      </c>
      <c r="L50" s="269">
        <v>0</v>
      </c>
      <c r="M50" s="269">
        <v>0</v>
      </c>
      <c r="N50" s="269">
        <v>0</v>
      </c>
      <c r="O50" s="269">
        <v>229</v>
      </c>
      <c r="P50" s="269">
        <f t="shared" si="0"/>
        <v>229</v>
      </c>
      <c r="Q50" s="270">
        <f t="shared" si="2"/>
        <v>0</v>
      </c>
      <c r="R50" s="270">
        <f t="shared" si="1"/>
        <v>229</v>
      </c>
      <c r="S50" s="271">
        <f t="shared" si="3"/>
        <v>25.444444444444443</v>
      </c>
      <c r="T50" s="284">
        <v>0</v>
      </c>
      <c r="U50" s="280">
        <v>0</v>
      </c>
      <c r="V50" s="285">
        <v>0</v>
      </c>
      <c r="W50" s="285">
        <v>0</v>
      </c>
      <c r="X50" s="285">
        <v>0</v>
      </c>
      <c r="Y50" s="285">
        <v>0</v>
      </c>
      <c r="Z50" s="286">
        <v>0</v>
      </c>
      <c r="AA50" s="286">
        <v>0</v>
      </c>
      <c r="AB50" s="286">
        <v>0</v>
      </c>
      <c r="AC50" s="274">
        <f t="shared" si="4"/>
        <v>0</v>
      </c>
      <c r="AD50" s="275">
        <f t="shared" si="5"/>
        <v>0</v>
      </c>
      <c r="AE50" s="279">
        <v>0</v>
      </c>
      <c r="AF50" s="280">
        <v>0</v>
      </c>
      <c r="AG50" s="286">
        <v>0</v>
      </c>
      <c r="AH50" s="286">
        <v>0</v>
      </c>
      <c r="AI50" s="286">
        <v>0</v>
      </c>
      <c r="AJ50" s="286">
        <v>0</v>
      </c>
      <c r="AK50" s="286">
        <v>0</v>
      </c>
      <c r="AL50" s="286">
        <v>0</v>
      </c>
      <c r="AM50" s="286">
        <v>0</v>
      </c>
      <c r="AN50" s="274">
        <f t="shared" si="6"/>
        <v>0</v>
      </c>
      <c r="AO50" s="276">
        <f t="shared" si="7"/>
        <v>0</v>
      </c>
      <c r="AP50" s="279">
        <v>0</v>
      </c>
      <c r="AQ50" s="280">
        <v>0</v>
      </c>
      <c r="AR50" s="286">
        <v>0</v>
      </c>
      <c r="AS50" s="286">
        <v>0</v>
      </c>
      <c r="AT50" s="286">
        <v>0</v>
      </c>
      <c r="AU50" s="286">
        <v>0</v>
      </c>
      <c r="AV50" s="286">
        <v>0</v>
      </c>
      <c r="AW50" s="286">
        <v>0</v>
      </c>
      <c r="AX50" s="286">
        <v>0</v>
      </c>
      <c r="AY50" s="274">
        <f t="shared" si="8"/>
        <v>0</v>
      </c>
      <c r="AZ50" s="276">
        <f t="shared" si="9"/>
        <v>0</v>
      </c>
      <c r="BA50" s="287">
        <v>0</v>
      </c>
      <c r="BB50" s="280">
        <v>0</v>
      </c>
      <c r="BC50" s="286">
        <v>0</v>
      </c>
      <c r="BD50" s="286">
        <v>0</v>
      </c>
      <c r="BE50" s="286">
        <v>0</v>
      </c>
      <c r="BF50" s="286">
        <v>0</v>
      </c>
      <c r="BG50" s="286">
        <v>0</v>
      </c>
      <c r="BH50" s="286">
        <v>0</v>
      </c>
      <c r="BI50" s="286">
        <v>0</v>
      </c>
      <c r="BJ50" s="274">
        <f t="shared" si="10"/>
        <v>0</v>
      </c>
      <c r="BK50" s="275">
        <f t="shared" si="11"/>
        <v>0</v>
      </c>
      <c r="BL50" s="279">
        <v>0</v>
      </c>
      <c r="BM50" s="280">
        <v>0</v>
      </c>
      <c r="BN50" s="286">
        <v>0</v>
      </c>
      <c r="BO50" s="286">
        <v>0</v>
      </c>
      <c r="BP50" s="286">
        <v>0</v>
      </c>
      <c r="BQ50" s="286">
        <v>0</v>
      </c>
      <c r="BR50" s="286">
        <v>0</v>
      </c>
      <c r="BS50" s="286">
        <v>0</v>
      </c>
      <c r="BT50" s="286">
        <v>0</v>
      </c>
      <c r="BU50" s="274">
        <f t="shared" si="12"/>
        <v>0</v>
      </c>
      <c r="BV50" s="276">
        <f t="shared" si="13"/>
        <v>0</v>
      </c>
      <c r="BW50" s="287">
        <v>0</v>
      </c>
      <c r="BX50" s="288">
        <v>0</v>
      </c>
      <c r="BY50" s="289">
        <v>0</v>
      </c>
      <c r="BZ50" s="289">
        <v>0</v>
      </c>
      <c r="CA50" s="289">
        <v>0</v>
      </c>
      <c r="CB50" s="289">
        <v>0</v>
      </c>
      <c r="CC50" s="289">
        <v>0</v>
      </c>
      <c r="CD50" s="289">
        <v>0</v>
      </c>
      <c r="CE50" s="289">
        <v>229</v>
      </c>
      <c r="CF50" s="274">
        <f t="shared" si="14"/>
        <v>229</v>
      </c>
      <c r="CG50" s="276">
        <f t="shared" si="15"/>
        <v>25.444444444444443</v>
      </c>
      <c r="CH50" s="279">
        <v>0</v>
      </c>
      <c r="CI50" s="280">
        <v>0</v>
      </c>
      <c r="CJ50" s="286">
        <v>0</v>
      </c>
      <c r="CK50" s="286">
        <v>0</v>
      </c>
      <c r="CL50" s="286">
        <v>0</v>
      </c>
      <c r="CM50" s="286">
        <v>0</v>
      </c>
      <c r="CN50" s="286">
        <v>0</v>
      </c>
      <c r="CO50" s="286">
        <v>0</v>
      </c>
      <c r="CP50" s="286">
        <v>0</v>
      </c>
      <c r="CQ50" s="274">
        <f t="shared" si="16"/>
        <v>0</v>
      </c>
      <c r="CR50" s="276">
        <f t="shared" si="17"/>
        <v>0</v>
      </c>
      <c r="CS50" s="284">
        <v>0</v>
      </c>
      <c r="CT50" s="280">
        <v>0</v>
      </c>
      <c r="CU50" s="286">
        <v>0</v>
      </c>
      <c r="CV50" s="286">
        <v>0</v>
      </c>
      <c r="CW50" s="286">
        <v>0</v>
      </c>
      <c r="CX50" s="286">
        <v>0</v>
      </c>
      <c r="CY50" s="286">
        <v>0</v>
      </c>
      <c r="CZ50" s="286">
        <v>0</v>
      </c>
      <c r="DA50" s="286">
        <v>0</v>
      </c>
      <c r="DB50" s="274">
        <f t="shared" si="18"/>
        <v>0</v>
      </c>
      <c r="DC50" s="275">
        <f t="shared" si="19"/>
        <v>0</v>
      </c>
      <c r="DD50" s="279">
        <v>0</v>
      </c>
      <c r="DE50" s="280">
        <v>0</v>
      </c>
      <c r="DF50" s="286">
        <v>0</v>
      </c>
      <c r="DG50" s="286">
        <v>0</v>
      </c>
      <c r="DH50" s="286">
        <v>0</v>
      </c>
      <c r="DI50" s="286">
        <v>0</v>
      </c>
      <c r="DJ50" s="286">
        <v>0</v>
      </c>
      <c r="DK50" s="286">
        <v>0</v>
      </c>
      <c r="DL50" s="286">
        <v>0</v>
      </c>
      <c r="DM50" s="274">
        <f t="shared" si="20"/>
        <v>0</v>
      </c>
      <c r="DN50" s="276">
        <f t="shared" si="21"/>
        <v>0</v>
      </c>
      <c r="DO50" s="279">
        <v>0</v>
      </c>
      <c r="DP50" s="280">
        <v>0</v>
      </c>
      <c r="DQ50" s="286">
        <v>0</v>
      </c>
      <c r="DR50" s="286">
        <v>0</v>
      </c>
      <c r="DS50" s="286">
        <v>0</v>
      </c>
      <c r="DT50" s="286">
        <v>0</v>
      </c>
      <c r="DU50" s="286">
        <v>0</v>
      </c>
      <c r="DV50" s="286">
        <v>0</v>
      </c>
      <c r="DW50" s="286">
        <v>0</v>
      </c>
      <c r="DX50" s="274">
        <f t="shared" si="22"/>
        <v>0</v>
      </c>
      <c r="DY50" s="276">
        <f t="shared" si="23"/>
        <v>0</v>
      </c>
      <c r="DZ50" s="279">
        <v>0</v>
      </c>
      <c r="EA50" s="280">
        <v>0</v>
      </c>
      <c r="EB50" s="286">
        <v>0</v>
      </c>
      <c r="EC50" s="286">
        <v>0</v>
      </c>
      <c r="ED50" s="286">
        <v>0</v>
      </c>
      <c r="EE50" s="286">
        <v>0</v>
      </c>
      <c r="EF50" s="286">
        <v>0</v>
      </c>
      <c r="EG50" s="286">
        <v>0</v>
      </c>
      <c r="EH50" s="286">
        <v>0</v>
      </c>
      <c r="EI50" s="274">
        <f t="shared" si="24"/>
        <v>0</v>
      </c>
      <c r="EJ50" s="275">
        <f t="shared" si="25"/>
        <v>0</v>
      </c>
      <c r="EK50" s="279">
        <v>0</v>
      </c>
      <c r="EL50" s="280">
        <v>0</v>
      </c>
      <c r="EM50" s="286">
        <v>0</v>
      </c>
      <c r="EN50" s="286">
        <v>0</v>
      </c>
      <c r="EO50" s="286">
        <v>0</v>
      </c>
      <c r="EP50" s="286">
        <v>0</v>
      </c>
      <c r="EQ50" s="286">
        <v>0</v>
      </c>
      <c r="ER50" s="286">
        <v>0</v>
      </c>
      <c r="ES50" s="286">
        <v>0</v>
      </c>
      <c r="ET50" s="274">
        <f t="shared" si="26"/>
        <v>0</v>
      </c>
      <c r="EU50" s="276">
        <f t="shared" si="27"/>
        <v>0</v>
      </c>
    </row>
    <row r="51" spans="1:151" ht="16.5" thickTop="1" thickBot="1" x14ac:dyDescent="0.3">
      <c r="A51" s="279">
        <v>40</v>
      </c>
      <c r="B51" s="280">
        <v>734893</v>
      </c>
      <c r="C51" s="281" t="s">
        <v>113</v>
      </c>
      <c r="D51" s="281" t="s">
        <v>114</v>
      </c>
      <c r="E51" s="282">
        <v>109.5</v>
      </c>
      <c r="F51" s="283">
        <v>229</v>
      </c>
      <c r="G51" s="268">
        <v>0</v>
      </c>
      <c r="H51" s="269">
        <v>0</v>
      </c>
      <c r="I51" s="269">
        <v>0</v>
      </c>
      <c r="J51" s="269">
        <v>0</v>
      </c>
      <c r="K51" s="268">
        <v>0</v>
      </c>
      <c r="L51" s="269">
        <v>0</v>
      </c>
      <c r="M51" s="269">
        <v>0</v>
      </c>
      <c r="N51" s="269">
        <v>0</v>
      </c>
      <c r="O51" s="269">
        <v>0</v>
      </c>
      <c r="P51" s="269">
        <f t="shared" si="0"/>
        <v>0</v>
      </c>
      <c r="Q51" s="270">
        <f t="shared" si="2"/>
        <v>0</v>
      </c>
      <c r="R51" s="270">
        <f t="shared" si="1"/>
        <v>0</v>
      </c>
      <c r="S51" s="271">
        <f t="shared" si="3"/>
        <v>0</v>
      </c>
      <c r="T51" s="284">
        <v>0</v>
      </c>
      <c r="U51" s="280">
        <v>0</v>
      </c>
      <c r="V51" s="285">
        <v>0</v>
      </c>
      <c r="W51" s="285">
        <v>0</v>
      </c>
      <c r="X51" s="285">
        <v>0</v>
      </c>
      <c r="Y51" s="285">
        <v>0</v>
      </c>
      <c r="Z51" s="286">
        <v>0</v>
      </c>
      <c r="AA51" s="286">
        <v>0</v>
      </c>
      <c r="AB51" s="286">
        <v>0</v>
      </c>
      <c r="AC51" s="274">
        <f t="shared" si="4"/>
        <v>0</v>
      </c>
      <c r="AD51" s="275">
        <f t="shared" si="5"/>
        <v>0</v>
      </c>
      <c r="AE51" s="279">
        <v>0</v>
      </c>
      <c r="AF51" s="280">
        <v>0</v>
      </c>
      <c r="AG51" s="286">
        <v>0</v>
      </c>
      <c r="AH51" s="286">
        <v>0</v>
      </c>
      <c r="AI51" s="286">
        <v>0</v>
      </c>
      <c r="AJ51" s="286">
        <v>0</v>
      </c>
      <c r="AK51" s="286">
        <v>0</v>
      </c>
      <c r="AL51" s="286">
        <v>0</v>
      </c>
      <c r="AM51" s="286">
        <v>0</v>
      </c>
      <c r="AN51" s="274">
        <f t="shared" si="6"/>
        <v>0</v>
      </c>
      <c r="AO51" s="276">
        <f t="shared" si="7"/>
        <v>0</v>
      </c>
      <c r="AP51" s="279">
        <v>0</v>
      </c>
      <c r="AQ51" s="280">
        <v>0</v>
      </c>
      <c r="AR51" s="286">
        <v>0</v>
      </c>
      <c r="AS51" s="286">
        <v>0</v>
      </c>
      <c r="AT51" s="286">
        <v>0</v>
      </c>
      <c r="AU51" s="286">
        <v>0</v>
      </c>
      <c r="AV51" s="286">
        <v>0</v>
      </c>
      <c r="AW51" s="286">
        <v>0</v>
      </c>
      <c r="AX51" s="286">
        <v>0</v>
      </c>
      <c r="AY51" s="274">
        <f t="shared" si="8"/>
        <v>0</v>
      </c>
      <c r="AZ51" s="276">
        <f t="shared" si="9"/>
        <v>0</v>
      </c>
      <c r="BA51" s="287">
        <v>0</v>
      </c>
      <c r="BB51" s="280">
        <v>0</v>
      </c>
      <c r="BC51" s="286">
        <v>0</v>
      </c>
      <c r="BD51" s="286">
        <v>0</v>
      </c>
      <c r="BE51" s="286">
        <v>0</v>
      </c>
      <c r="BF51" s="286">
        <v>0</v>
      </c>
      <c r="BG51" s="286">
        <v>0</v>
      </c>
      <c r="BH51" s="286">
        <v>0</v>
      </c>
      <c r="BI51" s="286">
        <v>0</v>
      </c>
      <c r="BJ51" s="274">
        <f t="shared" si="10"/>
        <v>0</v>
      </c>
      <c r="BK51" s="275">
        <f t="shared" si="11"/>
        <v>0</v>
      </c>
      <c r="BL51" s="279">
        <v>0</v>
      </c>
      <c r="BM51" s="280">
        <v>0</v>
      </c>
      <c r="BN51" s="286">
        <v>0</v>
      </c>
      <c r="BO51" s="286">
        <v>0</v>
      </c>
      <c r="BP51" s="286">
        <v>0</v>
      </c>
      <c r="BQ51" s="286">
        <v>0</v>
      </c>
      <c r="BR51" s="286">
        <v>0</v>
      </c>
      <c r="BS51" s="286">
        <v>0</v>
      </c>
      <c r="BT51" s="286">
        <v>0</v>
      </c>
      <c r="BU51" s="274">
        <f t="shared" si="12"/>
        <v>0</v>
      </c>
      <c r="BV51" s="276">
        <f t="shared" si="13"/>
        <v>0</v>
      </c>
      <c r="BW51" s="287">
        <v>0</v>
      </c>
      <c r="BX51" s="288">
        <v>0</v>
      </c>
      <c r="BY51" s="289">
        <v>0</v>
      </c>
      <c r="BZ51" s="289">
        <v>0</v>
      </c>
      <c r="CA51" s="289">
        <v>0</v>
      </c>
      <c r="CB51" s="289">
        <v>0</v>
      </c>
      <c r="CC51" s="289">
        <v>0</v>
      </c>
      <c r="CD51" s="289">
        <v>0</v>
      </c>
      <c r="CE51" s="289">
        <v>0</v>
      </c>
      <c r="CF51" s="274">
        <f t="shared" si="14"/>
        <v>0</v>
      </c>
      <c r="CG51" s="276">
        <f t="shared" si="15"/>
        <v>0</v>
      </c>
      <c r="CH51" s="279">
        <v>0</v>
      </c>
      <c r="CI51" s="280">
        <v>0</v>
      </c>
      <c r="CJ51" s="286">
        <v>0</v>
      </c>
      <c r="CK51" s="286">
        <v>0</v>
      </c>
      <c r="CL51" s="286">
        <v>0</v>
      </c>
      <c r="CM51" s="286">
        <v>0</v>
      </c>
      <c r="CN51" s="286">
        <v>0</v>
      </c>
      <c r="CO51" s="286">
        <v>0</v>
      </c>
      <c r="CP51" s="286">
        <v>0</v>
      </c>
      <c r="CQ51" s="274">
        <f t="shared" si="16"/>
        <v>0</v>
      </c>
      <c r="CR51" s="276">
        <f t="shared" si="17"/>
        <v>0</v>
      </c>
      <c r="CS51" s="284">
        <v>0</v>
      </c>
      <c r="CT51" s="280">
        <v>0</v>
      </c>
      <c r="CU51" s="286">
        <v>0</v>
      </c>
      <c r="CV51" s="286">
        <v>0</v>
      </c>
      <c r="CW51" s="286">
        <v>0</v>
      </c>
      <c r="CX51" s="286">
        <v>0</v>
      </c>
      <c r="CY51" s="286">
        <v>0</v>
      </c>
      <c r="CZ51" s="286">
        <v>0</v>
      </c>
      <c r="DA51" s="286">
        <v>0</v>
      </c>
      <c r="DB51" s="274">
        <f t="shared" si="18"/>
        <v>0</v>
      </c>
      <c r="DC51" s="275">
        <f t="shared" si="19"/>
        <v>0</v>
      </c>
      <c r="DD51" s="279">
        <v>0</v>
      </c>
      <c r="DE51" s="280">
        <v>0</v>
      </c>
      <c r="DF51" s="286">
        <v>0</v>
      </c>
      <c r="DG51" s="286">
        <v>0</v>
      </c>
      <c r="DH51" s="286">
        <v>0</v>
      </c>
      <c r="DI51" s="286">
        <v>0</v>
      </c>
      <c r="DJ51" s="286">
        <v>0</v>
      </c>
      <c r="DK51" s="286">
        <v>0</v>
      </c>
      <c r="DL51" s="286">
        <v>0</v>
      </c>
      <c r="DM51" s="274">
        <f t="shared" si="20"/>
        <v>0</v>
      </c>
      <c r="DN51" s="276">
        <f t="shared" si="21"/>
        <v>0</v>
      </c>
      <c r="DO51" s="279">
        <v>0</v>
      </c>
      <c r="DP51" s="280">
        <v>0</v>
      </c>
      <c r="DQ51" s="286">
        <v>0</v>
      </c>
      <c r="DR51" s="286">
        <v>0</v>
      </c>
      <c r="DS51" s="286">
        <v>0</v>
      </c>
      <c r="DT51" s="286">
        <v>0</v>
      </c>
      <c r="DU51" s="286">
        <v>0</v>
      </c>
      <c r="DV51" s="286">
        <v>0</v>
      </c>
      <c r="DW51" s="286">
        <v>0</v>
      </c>
      <c r="DX51" s="274">
        <f t="shared" si="22"/>
        <v>0</v>
      </c>
      <c r="DY51" s="276">
        <f t="shared" si="23"/>
        <v>0</v>
      </c>
      <c r="DZ51" s="279">
        <v>0</v>
      </c>
      <c r="EA51" s="280">
        <v>0</v>
      </c>
      <c r="EB51" s="286">
        <v>0</v>
      </c>
      <c r="EC51" s="286">
        <v>0</v>
      </c>
      <c r="ED51" s="286">
        <v>0</v>
      </c>
      <c r="EE51" s="286">
        <v>0</v>
      </c>
      <c r="EF51" s="286">
        <v>0</v>
      </c>
      <c r="EG51" s="286">
        <v>0</v>
      </c>
      <c r="EH51" s="286">
        <v>0</v>
      </c>
      <c r="EI51" s="274">
        <f t="shared" si="24"/>
        <v>0</v>
      </c>
      <c r="EJ51" s="275">
        <f t="shared" si="25"/>
        <v>0</v>
      </c>
      <c r="EK51" s="279">
        <v>0</v>
      </c>
      <c r="EL51" s="280">
        <v>0</v>
      </c>
      <c r="EM51" s="286">
        <v>0</v>
      </c>
      <c r="EN51" s="286">
        <v>0</v>
      </c>
      <c r="EO51" s="286">
        <v>0</v>
      </c>
      <c r="EP51" s="286">
        <v>0</v>
      </c>
      <c r="EQ51" s="286">
        <v>0</v>
      </c>
      <c r="ER51" s="286">
        <v>0</v>
      </c>
      <c r="ES51" s="286">
        <v>0</v>
      </c>
      <c r="ET51" s="274">
        <f t="shared" si="26"/>
        <v>0</v>
      </c>
      <c r="EU51" s="276">
        <f t="shared" si="27"/>
        <v>0</v>
      </c>
    </row>
    <row r="52" spans="1:151" ht="16.5" thickTop="1" thickBot="1" x14ac:dyDescent="0.3">
      <c r="A52" s="279">
        <v>41</v>
      </c>
      <c r="B52" s="280">
        <v>734894</v>
      </c>
      <c r="C52" s="281" t="s">
        <v>115</v>
      </c>
      <c r="D52" s="281" t="s">
        <v>116</v>
      </c>
      <c r="E52" s="282">
        <v>109.5</v>
      </c>
      <c r="F52" s="283">
        <v>229</v>
      </c>
      <c r="G52" s="268">
        <v>0</v>
      </c>
      <c r="H52" s="269">
        <v>0</v>
      </c>
      <c r="I52" s="269">
        <v>0</v>
      </c>
      <c r="J52" s="269">
        <v>0</v>
      </c>
      <c r="K52" s="268">
        <v>0</v>
      </c>
      <c r="L52" s="269">
        <v>0</v>
      </c>
      <c r="M52" s="269">
        <v>0</v>
      </c>
      <c r="N52" s="269">
        <v>0</v>
      </c>
      <c r="O52" s="269">
        <v>0</v>
      </c>
      <c r="P52" s="269">
        <f t="shared" si="0"/>
        <v>0</v>
      </c>
      <c r="Q52" s="270">
        <f t="shared" si="2"/>
        <v>0</v>
      </c>
      <c r="R52" s="270">
        <f t="shared" si="1"/>
        <v>0</v>
      </c>
      <c r="S52" s="271">
        <f t="shared" si="3"/>
        <v>0</v>
      </c>
      <c r="T52" s="284">
        <v>0</v>
      </c>
      <c r="U52" s="280">
        <v>0</v>
      </c>
      <c r="V52" s="285">
        <v>0</v>
      </c>
      <c r="W52" s="285">
        <v>0</v>
      </c>
      <c r="X52" s="285">
        <v>0</v>
      </c>
      <c r="Y52" s="285">
        <v>0</v>
      </c>
      <c r="Z52" s="286">
        <v>0</v>
      </c>
      <c r="AA52" s="286">
        <v>0</v>
      </c>
      <c r="AB52" s="286">
        <v>0</v>
      </c>
      <c r="AC52" s="274">
        <f t="shared" si="4"/>
        <v>0</v>
      </c>
      <c r="AD52" s="275">
        <f t="shared" si="5"/>
        <v>0</v>
      </c>
      <c r="AE52" s="279">
        <v>0</v>
      </c>
      <c r="AF52" s="280">
        <v>0</v>
      </c>
      <c r="AG52" s="286">
        <v>0</v>
      </c>
      <c r="AH52" s="286">
        <v>0</v>
      </c>
      <c r="AI52" s="286">
        <v>0</v>
      </c>
      <c r="AJ52" s="286">
        <v>0</v>
      </c>
      <c r="AK52" s="286">
        <v>0</v>
      </c>
      <c r="AL52" s="286">
        <v>0</v>
      </c>
      <c r="AM52" s="286">
        <v>0</v>
      </c>
      <c r="AN52" s="274">
        <f t="shared" si="6"/>
        <v>0</v>
      </c>
      <c r="AO52" s="276">
        <f t="shared" si="7"/>
        <v>0</v>
      </c>
      <c r="AP52" s="279">
        <v>0</v>
      </c>
      <c r="AQ52" s="280">
        <v>0</v>
      </c>
      <c r="AR52" s="286">
        <v>0</v>
      </c>
      <c r="AS52" s="286">
        <v>0</v>
      </c>
      <c r="AT52" s="286">
        <v>0</v>
      </c>
      <c r="AU52" s="286">
        <v>0</v>
      </c>
      <c r="AV52" s="286">
        <v>0</v>
      </c>
      <c r="AW52" s="286">
        <v>0</v>
      </c>
      <c r="AX52" s="286">
        <v>0</v>
      </c>
      <c r="AY52" s="274">
        <f t="shared" si="8"/>
        <v>0</v>
      </c>
      <c r="AZ52" s="276">
        <f t="shared" si="9"/>
        <v>0</v>
      </c>
      <c r="BA52" s="287">
        <v>0</v>
      </c>
      <c r="BB52" s="280">
        <v>0</v>
      </c>
      <c r="BC52" s="286">
        <v>0</v>
      </c>
      <c r="BD52" s="286">
        <v>0</v>
      </c>
      <c r="BE52" s="286">
        <v>0</v>
      </c>
      <c r="BF52" s="286">
        <v>0</v>
      </c>
      <c r="BG52" s="286">
        <v>0</v>
      </c>
      <c r="BH52" s="286">
        <v>0</v>
      </c>
      <c r="BI52" s="286">
        <v>0</v>
      </c>
      <c r="BJ52" s="274">
        <f t="shared" si="10"/>
        <v>0</v>
      </c>
      <c r="BK52" s="275">
        <f t="shared" si="11"/>
        <v>0</v>
      </c>
      <c r="BL52" s="279">
        <v>0</v>
      </c>
      <c r="BM52" s="280">
        <v>0</v>
      </c>
      <c r="BN52" s="286">
        <v>0</v>
      </c>
      <c r="BO52" s="286">
        <v>0</v>
      </c>
      <c r="BP52" s="286">
        <v>0</v>
      </c>
      <c r="BQ52" s="286">
        <v>0</v>
      </c>
      <c r="BR52" s="286">
        <v>0</v>
      </c>
      <c r="BS52" s="286">
        <v>0</v>
      </c>
      <c r="BT52" s="286">
        <v>0</v>
      </c>
      <c r="BU52" s="274">
        <f t="shared" si="12"/>
        <v>0</v>
      </c>
      <c r="BV52" s="276">
        <f t="shared" si="13"/>
        <v>0</v>
      </c>
      <c r="BW52" s="287">
        <v>0</v>
      </c>
      <c r="BX52" s="288">
        <v>0</v>
      </c>
      <c r="BY52" s="289">
        <v>0</v>
      </c>
      <c r="BZ52" s="289">
        <v>0</v>
      </c>
      <c r="CA52" s="289">
        <v>0</v>
      </c>
      <c r="CB52" s="289">
        <v>0</v>
      </c>
      <c r="CC52" s="289">
        <v>0</v>
      </c>
      <c r="CD52" s="289">
        <v>0</v>
      </c>
      <c r="CE52" s="289">
        <v>0</v>
      </c>
      <c r="CF52" s="274">
        <f t="shared" si="14"/>
        <v>0</v>
      </c>
      <c r="CG52" s="276">
        <f t="shared" si="15"/>
        <v>0</v>
      </c>
      <c r="CH52" s="279">
        <v>0</v>
      </c>
      <c r="CI52" s="280">
        <v>0</v>
      </c>
      <c r="CJ52" s="286">
        <v>0</v>
      </c>
      <c r="CK52" s="286">
        <v>0</v>
      </c>
      <c r="CL52" s="286">
        <v>0</v>
      </c>
      <c r="CM52" s="286">
        <v>0</v>
      </c>
      <c r="CN52" s="286">
        <v>0</v>
      </c>
      <c r="CO52" s="286">
        <v>0</v>
      </c>
      <c r="CP52" s="286">
        <v>0</v>
      </c>
      <c r="CQ52" s="274">
        <f t="shared" si="16"/>
        <v>0</v>
      </c>
      <c r="CR52" s="276">
        <f t="shared" si="17"/>
        <v>0</v>
      </c>
      <c r="CS52" s="284">
        <v>0</v>
      </c>
      <c r="CT52" s="280">
        <v>0</v>
      </c>
      <c r="CU52" s="286">
        <v>0</v>
      </c>
      <c r="CV52" s="286">
        <v>0</v>
      </c>
      <c r="CW52" s="286">
        <v>0</v>
      </c>
      <c r="CX52" s="286">
        <v>0</v>
      </c>
      <c r="CY52" s="286">
        <v>0</v>
      </c>
      <c r="CZ52" s="286">
        <v>0</v>
      </c>
      <c r="DA52" s="286">
        <v>0</v>
      </c>
      <c r="DB52" s="274">
        <f t="shared" si="18"/>
        <v>0</v>
      </c>
      <c r="DC52" s="275">
        <f t="shared" si="19"/>
        <v>0</v>
      </c>
      <c r="DD52" s="279">
        <v>0</v>
      </c>
      <c r="DE52" s="280">
        <v>0</v>
      </c>
      <c r="DF52" s="286">
        <v>0</v>
      </c>
      <c r="DG52" s="286">
        <v>0</v>
      </c>
      <c r="DH52" s="286">
        <v>0</v>
      </c>
      <c r="DI52" s="286">
        <v>0</v>
      </c>
      <c r="DJ52" s="286">
        <v>0</v>
      </c>
      <c r="DK52" s="286">
        <v>0</v>
      </c>
      <c r="DL52" s="286">
        <v>0</v>
      </c>
      <c r="DM52" s="274">
        <f t="shared" si="20"/>
        <v>0</v>
      </c>
      <c r="DN52" s="276">
        <f t="shared" si="21"/>
        <v>0</v>
      </c>
      <c r="DO52" s="279">
        <v>0</v>
      </c>
      <c r="DP52" s="280">
        <v>0</v>
      </c>
      <c r="DQ52" s="286">
        <v>0</v>
      </c>
      <c r="DR52" s="286">
        <v>0</v>
      </c>
      <c r="DS52" s="286">
        <v>0</v>
      </c>
      <c r="DT52" s="286">
        <v>0</v>
      </c>
      <c r="DU52" s="286">
        <v>0</v>
      </c>
      <c r="DV52" s="286">
        <v>0</v>
      </c>
      <c r="DW52" s="286">
        <v>0</v>
      </c>
      <c r="DX52" s="274">
        <f t="shared" si="22"/>
        <v>0</v>
      </c>
      <c r="DY52" s="276">
        <f t="shared" si="23"/>
        <v>0</v>
      </c>
      <c r="DZ52" s="279">
        <v>0</v>
      </c>
      <c r="EA52" s="280">
        <v>0</v>
      </c>
      <c r="EB52" s="286">
        <v>0</v>
      </c>
      <c r="EC52" s="286">
        <v>0</v>
      </c>
      <c r="ED52" s="286">
        <v>0</v>
      </c>
      <c r="EE52" s="286">
        <v>0</v>
      </c>
      <c r="EF52" s="286">
        <v>0</v>
      </c>
      <c r="EG52" s="286">
        <v>0</v>
      </c>
      <c r="EH52" s="286">
        <v>0</v>
      </c>
      <c r="EI52" s="274">
        <f t="shared" si="24"/>
        <v>0</v>
      </c>
      <c r="EJ52" s="275">
        <f t="shared" si="25"/>
        <v>0</v>
      </c>
      <c r="EK52" s="279">
        <v>0</v>
      </c>
      <c r="EL52" s="280">
        <v>0</v>
      </c>
      <c r="EM52" s="286">
        <v>0</v>
      </c>
      <c r="EN52" s="286">
        <v>0</v>
      </c>
      <c r="EO52" s="286">
        <v>0</v>
      </c>
      <c r="EP52" s="286">
        <v>0</v>
      </c>
      <c r="EQ52" s="286">
        <v>0</v>
      </c>
      <c r="ER52" s="286">
        <v>0</v>
      </c>
      <c r="ES52" s="286">
        <v>0</v>
      </c>
      <c r="ET52" s="274">
        <f t="shared" si="26"/>
        <v>0</v>
      </c>
      <c r="EU52" s="276">
        <f t="shared" si="27"/>
        <v>0</v>
      </c>
    </row>
    <row r="53" spans="1:151" ht="16.5" thickTop="1" thickBot="1" x14ac:dyDescent="0.3">
      <c r="A53" s="279">
        <v>42</v>
      </c>
      <c r="B53" s="280">
        <v>734895</v>
      </c>
      <c r="C53" s="281" t="s">
        <v>117</v>
      </c>
      <c r="D53" s="281" t="s">
        <v>118</v>
      </c>
      <c r="E53" s="282">
        <v>44.5</v>
      </c>
      <c r="F53" s="283">
        <v>99</v>
      </c>
      <c r="G53" s="268">
        <v>297</v>
      </c>
      <c r="H53" s="269">
        <v>246</v>
      </c>
      <c r="I53" s="269">
        <v>99</v>
      </c>
      <c r="J53" s="269">
        <v>198</v>
      </c>
      <c r="K53" s="268">
        <v>297</v>
      </c>
      <c r="L53" s="269">
        <v>198</v>
      </c>
      <c r="M53" s="269">
        <v>99</v>
      </c>
      <c r="N53" s="269">
        <v>99</v>
      </c>
      <c r="O53" s="269">
        <v>396</v>
      </c>
      <c r="P53" s="269">
        <f t="shared" si="0"/>
        <v>1929</v>
      </c>
      <c r="Q53" s="270">
        <f t="shared" si="2"/>
        <v>1137</v>
      </c>
      <c r="R53" s="270">
        <f t="shared" si="1"/>
        <v>792</v>
      </c>
      <c r="S53" s="271">
        <f t="shared" si="3"/>
        <v>214.33333333333334</v>
      </c>
      <c r="T53" s="284">
        <v>99</v>
      </c>
      <c r="U53" s="280">
        <v>0</v>
      </c>
      <c r="V53" s="285">
        <v>0</v>
      </c>
      <c r="W53" s="285">
        <v>0</v>
      </c>
      <c r="X53" s="285">
        <v>198</v>
      </c>
      <c r="Y53" s="285">
        <v>0</v>
      </c>
      <c r="Z53" s="286">
        <v>0</v>
      </c>
      <c r="AA53" s="286">
        <v>99</v>
      </c>
      <c r="AB53" s="286">
        <v>0</v>
      </c>
      <c r="AC53" s="274">
        <f t="shared" si="4"/>
        <v>396</v>
      </c>
      <c r="AD53" s="275">
        <f t="shared" si="5"/>
        <v>44</v>
      </c>
      <c r="AE53" s="279">
        <v>0</v>
      </c>
      <c r="AF53" s="280">
        <v>0</v>
      </c>
      <c r="AG53" s="286">
        <v>0</v>
      </c>
      <c r="AH53" s="286">
        <v>99</v>
      </c>
      <c r="AI53" s="286">
        <v>0</v>
      </c>
      <c r="AJ53" s="286">
        <v>0</v>
      </c>
      <c r="AK53" s="286">
        <v>0</v>
      </c>
      <c r="AL53" s="286">
        <v>0</v>
      </c>
      <c r="AM53" s="286">
        <v>0</v>
      </c>
      <c r="AN53" s="274">
        <f t="shared" si="6"/>
        <v>99</v>
      </c>
      <c r="AO53" s="276">
        <f t="shared" si="7"/>
        <v>11</v>
      </c>
      <c r="AP53" s="279">
        <v>0</v>
      </c>
      <c r="AQ53" s="280">
        <v>0</v>
      </c>
      <c r="AR53" s="286">
        <v>0</v>
      </c>
      <c r="AS53" s="286">
        <v>0</v>
      </c>
      <c r="AT53" s="286">
        <v>0</v>
      </c>
      <c r="AU53" s="286">
        <v>0</v>
      </c>
      <c r="AV53" s="286">
        <v>0</v>
      </c>
      <c r="AW53" s="286">
        <v>0</v>
      </c>
      <c r="AX53" s="286">
        <v>0</v>
      </c>
      <c r="AY53" s="274">
        <f t="shared" si="8"/>
        <v>0</v>
      </c>
      <c r="AZ53" s="276">
        <f t="shared" si="9"/>
        <v>0</v>
      </c>
      <c r="BA53" s="287">
        <v>0</v>
      </c>
      <c r="BB53" s="280">
        <v>198</v>
      </c>
      <c r="BC53" s="286">
        <v>99</v>
      </c>
      <c r="BD53" s="286">
        <v>0</v>
      </c>
      <c r="BE53" s="286">
        <v>99</v>
      </c>
      <c r="BF53" s="286">
        <v>0</v>
      </c>
      <c r="BG53" s="286">
        <v>0</v>
      </c>
      <c r="BH53" s="286">
        <v>0</v>
      </c>
      <c r="BI53" s="286">
        <v>0</v>
      </c>
      <c r="BJ53" s="274">
        <f t="shared" si="10"/>
        <v>396</v>
      </c>
      <c r="BK53" s="275">
        <f t="shared" si="11"/>
        <v>49.5</v>
      </c>
      <c r="BL53" s="279">
        <v>0</v>
      </c>
      <c r="BM53" s="280">
        <v>0</v>
      </c>
      <c r="BN53" s="286">
        <v>0</v>
      </c>
      <c r="BO53" s="286">
        <v>0</v>
      </c>
      <c r="BP53" s="286">
        <v>0</v>
      </c>
      <c r="BQ53" s="286">
        <v>0</v>
      </c>
      <c r="BR53" s="286">
        <v>0</v>
      </c>
      <c r="BS53" s="286">
        <v>0</v>
      </c>
      <c r="BT53" s="286">
        <v>0</v>
      </c>
      <c r="BU53" s="274">
        <f t="shared" si="12"/>
        <v>0</v>
      </c>
      <c r="BV53" s="276">
        <f t="shared" si="13"/>
        <v>0</v>
      </c>
      <c r="BW53" s="287">
        <v>198</v>
      </c>
      <c r="BX53" s="288">
        <v>0</v>
      </c>
      <c r="BY53" s="289">
        <v>0</v>
      </c>
      <c r="BZ53" s="289">
        <v>0</v>
      </c>
      <c r="CA53" s="289">
        <v>0</v>
      </c>
      <c r="CB53" s="289">
        <v>1</v>
      </c>
      <c r="CC53" s="289">
        <v>99</v>
      </c>
      <c r="CD53" s="289">
        <v>0</v>
      </c>
      <c r="CE53" s="289">
        <v>297</v>
      </c>
      <c r="CF53" s="274">
        <f t="shared" si="14"/>
        <v>595</v>
      </c>
      <c r="CG53" s="276">
        <f t="shared" si="15"/>
        <v>66.111111111111114</v>
      </c>
      <c r="CH53" s="279">
        <v>0</v>
      </c>
      <c r="CI53" s="280">
        <v>0</v>
      </c>
      <c r="CJ53" s="286">
        <v>0</v>
      </c>
      <c r="CK53" s="286">
        <v>0</v>
      </c>
      <c r="CL53" s="286">
        <v>0</v>
      </c>
      <c r="CM53" s="286">
        <v>0</v>
      </c>
      <c r="CN53" s="286">
        <v>0</v>
      </c>
      <c r="CO53" s="286">
        <v>0</v>
      </c>
      <c r="CP53" s="286">
        <v>0</v>
      </c>
      <c r="CQ53" s="274">
        <f t="shared" si="16"/>
        <v>0</v>
      </c>
      <c r="CR53" s="276">
        <f t="shared" si="17"/>
        <v>0</v>
      </c>
      <c r="CS53" s="284">
        <v>0</v>
      </c>
      <c r="CT53" s="280">
        <v>0</v>
      </c>
      <c r="CU53" s="286">
        <v>0</v>
      </c>
      <c r="CV53" s="286">
        <v>0</v>
      </c>
      <c r="CW53" s="286">
        <v>0</v>
      </c>
      <c r="CX53" s="286">
        <v>0</v>
      </c>
      <c r="CY53" s="286">
        <v>0</v>
      </c>
      <c r="CZ53" s="286">
        <v>0</v>
      </c>
      <c r="DA53" s="286">
        <v>0</v>
      </c>
      <c r="DB53" s="274">
        <f t="shared" si="18"/>
        <v>0</v>
      </c>
      <c r="DC53" s="275">
        <f t="shared" si="19"/>
        <v>0</v>
      </c>
      <c r="DD53" s="279">
        <v>0</v>
      </c>
      <c r="DE53" s="280">
        <v>0</v>
      </c>
      <c r="DF53" s="286">
        <v>0</v>
      </c>
      <c r="DG53" s="286">
        <v>99</v>
      </c>
      <c r="DH53" s="286">
        <v>0</v>
      </c>
      <c r="DI53" s="286">
        <v>0</v>
      </c>
      <c r="DJ53" s="286">
        <v>0</v>
      </c>
      <c r="DK53" s="286">
        <v>0</v>
      </c>
      <c r="DL53" s="286">
        <v>99</v>
      </c>
      <c r="DM53" s="274">
        <f t="shared" si="20"/>
        <v>198</v>
      </c>
      <c r="DN53" s="276">
        <f t="shared" si="21"/>
        <v>22</v>
      </c>
      <c r="DO53" s="279">
        <v>0</v>
      </c>
      <c r="DP53" s="280">
        <v>0</v>
      </c>
      <c r="DQ53" s="286">
        <v>0</v>
      </c>
      <c r="DR53" s="286">
        <v>0</v>
      </c>
      <c r="DS53" s="286">
        <v>0</v>
      </c>
      <c r="DT53" s="286">
        <v>0</v>
      </c>
      <c r="DU53" s="286">
        <v>0</v>
      </c>
      <c r="DV53" s="286">
        <v>0</v>
      </c>
      <c r="DW53" s="286">
        <v>0</v>
      </c>
      <c r="DX53" s="274">
        <f t="shared" si="22"/>
        <v>0</v>
      </c>
      <c r="DY53" s="276">
        <f t="shared" si="23"/>
        <v>0</v>
      </c>
      <c r="DZ53" s="279">
        <v>0</v>
      </c>
      <c r="EA53" s="280">
        <v>0</v>
      </c>
      <c r="EB53" s="286">
        <v>0</v>
      </c>
      <c r="EC53" s="286">
        <v>0</v>
      </c>
      <c r="ED53" s="286">
        <v>0</v>
      </c>
      <c r="EE53" s="286">
        <v>1</v>
      </c>
      <c r="EF53" s="286">
        <v>0</v>
      </c>
      <c r="EG53" s="286">
        <v>0</v>
      </c>
      <c r="EH53" s="286">
        <v>0</v>
      </c>
      <c r="EI53" s="274">
        <f t="shared" si="24"/>
        <v>1</v>
      </c>
      <c r="EJ53" s="275">
        <f t="shared" si="25"/>
        <v>0.1111111111111111</v>
      </c>
      <c r="EK53" s="279">
        <v>0</v>
      </c>
      <c r="EL53" s="280">
        <v>48</v>
      </c>
      <c r="EM53" s="286">
        <v>0</v>
      </c>
      <c r="EN53" s="286">
        <v>0</v>
      </c>
      <c r="EO53" s="286">
        <v>0</v>
      </c>
      <c r="EP53" s="286">
        <v>0</v>
      </c>
      <c r="EQ53" s="286">
        <v>0</v>
      </c>
      <c r="ER53" s="286">
        <v>0</v>
      </c>
      <c r="ES53" s="286">
        <v>0</v>
      </c>
      <c r="ET53" s="274">
        <f t="shared" si="26"/>
        <v>48</v>
      </c>
      <c r="EU53" s="276">
        <f t="shared" si="27"/>
        <v>5.333333333333333</v>
      </c>
    </row>
    <row r="54" spans="1:151" ht="16.5" thickTop="1" thickBot="1" x14ac:dyDescent="0.3">
      <c r="A54" s="279">
        <v>43</v>
      </c>
      <c r="B54" s="280">
        <v>734896</v>
      </c>
      <c r="C54" s="281" t="s">
        <v>119</v>
      </c>
      <c r="D54" s="281" t="s">
        <v>120</v>
      </c>
      <c r="E54" s="282">
        <v>49.5</v>
      </c>
      <c r="F54" s="283">
        <v>109</v>
      </c>
      <c r="G54" s="268">
        <v>109</v>
      </c>
      <c r="H54" s="269">
        <v>0</v>
      </c>
      <c r="I54" s="269">
        <v>0</v>
      </c>
      <c r="J54" s="269">
        <v>79</v>
      </c>
      <c r="K54" s="268">
        <v>79</v>
      </c>
      <c r="L54" s="269">
        <v>0</v>
      </c>
      <c r="M54" s="269">
        <v>0</v>
      </c>
      <c r="N54" s="269">
        <v>0</v>
      </c>
      <c r="O54" s="269">
        <v>158</v>
      </c>
      <c r="P54" s="269">
        <f t="shared" si="0"/>
        <v>425</v>
      </c>
      <c r="Q54" s="270">
        <f t="shared" si="2"/>
        <v>267</v>
      </c>
      <c r="R54" s="270">
        <f t="shared" si="1"/>
        <v>158</v>
      </c>
      <c r="S54" s="271">
        <f t="shared" si="3"/>
        <v>47.222222222222221</v>
      </c>
      <c r="T54" s="284">
        <v>0</v>
      </c>
      <c r="U54" s="280">
        <v>0</v>
      </c>
      <c r="V54" s="285">
        <v>0</v>
      </c>
      <c r="W54" s="285">
        <v>0</v>
      </c>
      <c r="X54" s="285">
        <v>0</v>
      </c>
      <c r="Y54" s="285">
        <v>0</v>
      </c>
      <c r="Z54" s="286">
        <v>0</v>
      </c>
      <c r="AA54" s="286">
        <v>0</v>
      </c>
      <c r="AB54" s="286">
        <v>0</v>
      </c>
      <c r="AC54" s="274">
        <f t="shared" si="4"/>
        <v>0</v>
      </c>
      <c r="AD54" s="275">
        <f t="shared" si="5"/>
        <v>0</v>
      </c>
      <c r="AE54" s="279">
        <v>0</v>
      </c>
      <c r="AF54" s="280">
        <v>0</v>
      </c>
      <c r="AG54" s="286">
        <v>0</v>
      </c>
      <c r="AH54" s="286">
        <v>0</v>
      </c>
      <c r="AI54" s="286">
        <v>0</v>
      </c>
      <c r="AJ54" s="286">
        <v>0</v>
      </c>
      <c r="AK54" s="286">
        <v>0</v>
      </c>
      <c r="AL54" s="286">
        <v>0</v>
      </c>
      <c r="AM54" s="286">
        <v>0</v>
      </c>
      <c r="AN54" s="274">
        <f t="shared" si="6"/>
        <v>0</v>
      </c>
      <c r="AO54" s="276">
        <f t="shared" si="7"/>
        <v>0</v>
      </c>
      <c r="AP54" s="279">
        <v>0</v>
      </c>
      <c r="AQ54" s="280">
        <v>0</v>
      </c>
      <c r="AR54" s="286">
        <v>0</v>
      </c>
      <c r="AS54" s="286">
        <v>0</v>
      </c>
      <c r="AT54" s="286">
        <v>0</v>
      </c>
      <c r="AU54" s="286">
        <v>0</v>
      </c>
      <c r="AV54" s="286">
        <v>0</v>
      </c>
      <c r="AW54" s="286">
        <v>0</v>
      </c>
      <c r="AX54" s="286">
        <v>0</v>
      </c>
      <c r="AY54" s="274">
        <f t="shared" si="8"/>
        <v>0</v>
      </c>
      <c r="AZ54" s="276">
        <f t="shared" si="9"/>
        <v>0</v>
      </c>
      <c r="BA54" s="287">
        <v>109</v>
      </c>
      <c r="BB54" s="280">
        <v>0</v>
      </c>
      <c r="BC54" s="286">
        <v>0</v>
      </c>
      <c r="BD54" s="286">
        <v>79</v>
      </c>
      <c r="BE54" s="286">
        <v>0</v>
      </c>
      <c r="BF54" s="286">
        <v>0</v>
      </c>
      <c r="BG54" s="286">
        <v>0</v>
      </c>
      <c r="BH54" s="286">
        <v>0</v>
      </c>
      <c r="BI54" s="286">
        <v>0</v>
      </c>
      <c r="BJ54" s="274">
        <f t="shared" si="10"/>
        <v>188</v>
      </c>
      <c r="BK54" s="275">
        <f t="shared" si="11"/>
        <v>23.5</v>
      </c>
      <c r="BL54" s="279">
        <v>0</v>
      </c>
      <c r="BM54" s="280">
        <v>0</v>
      </c>
      <c r="BN54" s="286">
        <v>0</v>
      </c>
      <c r="BO54" s="286">
        <v>0</v>
      </c>
      <c r="BP54" s="286">
        <v>79</v>
      </c>
      <c r="BQ54" s="286">
        <v>0</v>
      </c>
      <c r="BR54" s="286">
        <v>0</v>
      </c>
      <c r="BS54" s="286">
        <v>0</v>
      </c>
      <c r="BT54" s="286">
        <v>0</v>
      </c>
      <c r="BU54" s="274">
        <f t="shared" si="12"/>
        <v>79</v>
      </c>
      <c r="BV54" s="276">
        <f t="shared" si="13"/>
        <v>8.7777777777777786</v>
      </c>
      <c r="BW54" s="287">
        <v>0</v>
      </c>
      <c r="BX54" s="288">
        <v>0</v>
      </c>
      <c r="BY54" s="289">
        <v>0</v>
      </c>
      <c r="BZ54" s="289">
        <v>0</v>
      </c>
      <c r="CA54" s="289">
        <v>0</v>
      </c>
      <c r="CB54" s="289">
        <v>0</v>
      </c>
      <c r="CC54" s="289">
        <v>0</v>
      </c>
      <c r="CD54" s="289">
        <v>0</v>
      </c>
      <c r="CE54" s="289">
        <v>158</v>
      </c>
      <c r="CF54" s="274">
        <f t="shared" si="14"/>
        <v>158</v>
      </c>
      <c r="CG54" s="276">
        <f t="shared" si="15"/>
        <v>17.555555555555557</v>
      </c>
      <c r="CH54" s="279">
        <v>0</v>
      </c>
      <c r="CI54" s="280">
        <v>0</v>
      </c>
      <c r="CJ54" s="286">
        <v>0</v>
      </c>
      <c r="CK54" s="286">
        <v>0</v>
      </c>
      <c r="CL54" s="286">
        <v>0</v>
      </c>
      <c r="CM54" s="286">
        <v>0</v>
      </c>
      <c r="CN54" s="286">
        <v>0</v>
      </c>
      <c r="CO54" s="286">
        <v>0</v>
      </c>
      <c r="CP54" s="286">
        <v>0</v>
      </c>
      <c r="CQ54" s="274">
        <f t="shared" si="16"/>
        <v>0</v>
      </c>
      <c r="CR54" s="276">
        <f t="shared" si="17"/>
        <v>0</v>
      </c>
      <c r="CS54" s="284">
        <v>0</v>
      </c>
      <c r="CT54" s="280">
        <v>0</v>
      </c>
      <c r="CU54" s="286">
        <v>0</v>
      </c>
      <c r="CV54" s="286">
        <v>0</v>
      </c>
      <c r="CW54" s="286">
        <v>0</v>
      </c>
      <c r="CX54" s="286">
        <v>0</v>
      </c>
      <c r="CY54" s="286">
        <v>0</v>
      </c>
      <c r="CZ54" s="286">
        <v>0</v>
      </c>
      <c r="DA54" s="286">
        <v>0</v>
      </c>
      <c r="DB54" s="274">
        <f t="shared" si="18"/>
        <v>0</v>
      </c>
      <c r="DC54" s="275">
        <f t="shared" si="19"/>
        <v>0</v>
      </c>
      <c r="DD54" s="279">
        <v>0</v>
      </c>
      <c r="DE54" s="280">
        <v>0</v>
      </c>
      <c r="DF54" s="286">
        <v>0</v>
      </c>
      <c r="DG54" s="286">
        <v>0</v>
      </c>
      <c r="DH54" s="286">
        <v>0</v>
      </c>
      <c r="DI54" s="286">
        <v>0</v>
      </c>
      <c r="DJ54" s="286">
        <v>0</v>
      </c>
      <c r="DK54" s="286">
        <v>0</v>
      </c>
      <c r="DL54" s="286">
        <v>0</v>
      </c>
      <c r="DM54" s="274">
        <f t="shared" si="20"/>
        <v>0</v>
      </c>
      <c r="DN54" s="276">
        <f t="shared" si="21"/>
        <v>0</v>
      </c>
      <c r="DO54" s="279">
        <v>0</v>
      </c>
      <c r="DP54" s="280">
        <v>0</v>
      </c>
      <c r="DQ54" s="286">
        <v>0</v>
      </c>
      <c r="DR54" s="286">
        <v>0</v>
      </c>
      <c r="DS54" s="286">
        <v>0</v>
      </c>
      <c r="DT54" s="286">
        <v>0</v>
      </c>
      <c r="DU54" s="286">
        <v>0</v>
      </c>
      <c r="DV54" s="286">
        <v>0</v>
      </c>
      <c r="DW54" s="286">
        <v>0</v>
      </c>
      <c r="DX54" s="274">
        <f t="shared" si="22"/>
        <v>0</v>
      </c>
      <c r="DY54" s="276">
        <f t="shared" si="23"/>
        <v>0</v>
      </c>
      <c r="DZ54" s="279">
        <v>0</v>
      </c>
      <c r="EA54" s="280">
        <v>0</v>
      </c>
      <c r="EB54" s="286">
        <v>0</v>
      </c>
      <c r="EC54" s="286">
        <v>0</v>
      </c>
      <c r="ED54" s="286">
        <v>0</v>
      </c>
      <c r="EE54" s="286">
        <v>0</v>
      </c>
      <c r="EF54" s="286">
        <v>0</v>
      </c>
      <c r="EG54" s="286">
        <v>0</v>
      </c>
      <c r="EH54" s="286">
        <v>0</v>
      </c>
      <c r="EI54" s="274">
        <f t="shared" si="24"/>
        <v>0</v>
      </c>
      <c r="EJ54" s="275">
        <f t="shared" si="25"/>
        <v>0</v>
      </c>
      <c r="EK54" s="279">
        <v>0</v>
      </c>
      <c r="EL54" s="280">
        <v>0</v>
      </c>
      <c r="EM54" s="286">
        <v>0</v>
      </c>
      <c r="EN54" s="286">
        <v>0</v>
      </c>
      <c r="EO54" s="286">
        <v>0</v>
      </c>
      <c r="EP54" s="286">
        <v>0</v>
      </c>
      <c r="EQ54" s="286">
        <v>0</v>
      </c>
      <c r="ER54" s="286">
        <v>0</v>
      </c>
      <c r="ES54" s="286">
        <v>0</v>
      </c>
      <c r="ET54" s="274">
        <f t="shared" si="26"/>
        <v>0</v>
      </c>
      <c r="EU54" s="276">
        <f t="shared" si="27"/>
        <v>0</v>
      </c>
    </row>
    <row r="55" spans="1:151" ht="16.5" thickTop="1" thickBot="1" x14ac:dyDescent="0.3">
      <c r="A55" s="279">
        <v>44</v>
      </c>
      <c r="B55" s="280">
        <v>734897</v>
      </c>
      <c r="C55" s="281" t="s">
        <v>121</v>
      </c>
      <c r="D55" s="281" t="s">
        <v>122</v>
      </c>
      <c r="E55" s="282">
        <v>49.5</v>
      </c>
      <c r="F55" s="283">
        <v>109</v>
      </c>
      <c r="G55" s="268">
        <v>0</v>
      </c>
      <c r="H55" s="269">
        <v>0</v>
      </c>
      <c r="I55" s="269">
        <v>0</v>
      </c>
      <c r="J55" s="269">
        <v>0</v>
      </c>
      <c r="K55" s="268">
        <v>0</v>
      </c>
      <c r="L55" s="269">
        <v>0</v>
      </c>
      <c r="M55" s="269">
        <v>0</v>
      </c>
      <c r="N55" s="269">
        <v>0</v>
      </c>
      <c r="O55" s="269">
        <v>0</v>
      </c>
      <c r="P55" s="269">
        <f t="shared" si="0"/>
        <v>0</v>
      </c>
      <c r="Q55" s="270">
        <f t="shared" si="2"/>
        <v>0</v>
      </c>
      <c r="R55" s="270">
        <f t="shared" si="1"/>
        <v>0</v>
      </c>
      <c r="S55" s="271">
        <f t="shared" si="3"/>
        <v>0</v>
      </c>
      <c r="T55" s="284">
        <v>0</v>
      </c>
      <c r="U55" s="280">
        <v>0</v>
      </c>
      <c r="V55" s="285">
        <v>0</v>
      </c>
      <c r="W55" s="285">
        <v>0</v>
      </c>
      <c r="X55" s="285">
        <v>0</v>
      </c>
      <c r="Y55" s="285">
        <v>0</v>
      </c>
      <c r="Z55" s="286">
        <v>0</v>
      </c>
      <c r="AA55" s="286">
        <v>0</v>
      </c>
      <c r="AB55" s="286">
        <v>0</v>
      </c>
      <c r="AC55" s="274">
        <f t="shared" si="4"/>
        <v>0</v>
      </c>
      <c r="AD55" s="275">
        <f t="shared" si="5"/>
        <v>0</v>
      </c>
      <c r="AE55" s="279">
        <v>0</v>
      </c>
      <c r="AF55" s="280">
        <v>0</v>
      </c>
      <c r="AG55" s="286">
        <v>0</v>
      </c>
      <c r="AH55" s="286">
        <v>0</v>
      </c>
      <c r="AI55" s="286">
        <v>0</v>
      </c>
      <c r="AJ55" s="286">
        <v>0</v>
      </c>
      <c r="AK55" s="286">
        <v>0</v>
      </c>
      <c r="AL55" s="286">
        <v>0</v>
      </c>
      <c r="AM55" s="286">
        <v>0</v>
      </c>
      <c r="AN55" s="274">
        <f t="shared" si="6"/>
        <v>0</v>
      </c>
      <c r="AO55" s="276">
        <f t="shared" si="7"/>
        <v>0</v>
      </c>
      <c r="AP55" s="279">
        <v>0</v>
      </c>
      <c r="AQ55" s="280">
        <v>0</v>
      </c>
      <c r="AR55" s="286">
        <v>0</v>
      </c>
      <c r="AS55" s="286">
        <v>0</v>
      </c>
      <c r="AT55" s="286">
        <v>0</v>
      </c>
      <c r="AU55" s="286">
        <v>0</v>
      </c>
      <c r="AV55" s="286">
        <v>0</v>
      </c>
      <c r="AW55" s="286">
        <v>0</v>
      </c>
      <c r="AX55" s="286">
        <v>0</v>
      </c>
      <c r="AY55" s="274">
        <f t="shared" si="8"/>
        <v>0</v>
      </c>
      <c r="AZ55" s="276">
        <f t="shared" si="9"/>
        <v>0</v>
      </c>
      <c r="BA55" s="287">
        <v>0</v>
      </c>
      <c r="BB55" s="280">
        <v>0</v>
      </c>
      <c r="BC55" s="286">
        <v>0</v>
      </c>
      <c r="BD55" s="286">
        <v>0</v>
      </c>
      <c r="BE55" s="286">
        <v>0</v>
      </c>
      <c r="BF55" s="286">
        <v>0</v>
      </c>
      <c r="BG55" s="286">
        <v>0</v>
      </c>
      <c r="BH55" s="286">
        <v>0</v>
      </c>
      <c r="BI55" s="286">
        <v>0</v>
      </c>
      <c r="BJ55" s="274">
        <f t="shared" si="10"/>
        <v>0</v>
      </c>
      <c r="BK55" s="275">
        <f t="shared" si="11"/>
        <v>0</v>
      </c>
      <c r="BL55" s="279">
        <v>0</v>
      </c>
      <c r="BM55" s="280">
        <v>0</v>
      </c>
      <c r="BN55" s="286">
        <v>0</v>
      </c>
      <c r="BO55" s="286">
        <v>0</v>
      </c>
      <c r="BP55" s="286">
        <v>0</v>
      </c>
      <c r="BQ55" s="286">
        <v>0</v>
      </c>
      <c r="BR55" s="286">
        <v>0</v>
      </c>
      <c r="BS55" s="286">
        <v>0</v>
      </c>
      <c r="BT55" s="286">
        <v>0</v>
      </c>
      <c r="BU55" s="274">
        <f t="shared" si="12"/>
        <v>0</v>
      </c>
      <c r="BV55" s="276">
        <f t="shared" si="13"/>
        <v>0</v>
      </c>
      <c r="BW55" s="287">
        <v>0</v>
      </c>
      <c r="BX55" s="288">
        <v>0</v>
      </c>
      <c r="BY55" s="289">
        <v>0</v>
      </c>
      <c r="BZ55" s="289">
        <v>0</v>
      </c>
      <c r="CA55" s="289">
        <v>0</v>
      </c>
      <c r="CB55" s="289">
        <v>0</v>
      </c>
      <c r="CC55" s="289">
        <v>0</v>
      </c>
      <c r="CD55" s="289">
        <v>0</v>
      </c>
      <c r="CE55" s="289">
        <v>0</v>
      </c>
      <c r="CF55" s="274">
        <f t="shared" si="14"/>
        <v>0</v>
      </c>
      <c r="CG55" s="276">
        <f t="shared" si="15"/>
        <v>0</v>
      </c>
      <c r="CH55" s="279">
        <v>0</v>
      </c>
      <c r="CI55" s="280">
        <v>0</v>
      </c>
      <c r="CJ55" s="286">
        <v>0</v>
      </c>
      <c r="CK55" s="286">
        <v>0</v>
      </c>
      <c r="CL55" s="286">
        <v>0</v>
      </c>
      <c r="CM55" s="286">
        <v>0</v>
      </c>
      <c r="CN55" s="286">
        <v>0</v>
      </c>
      <c r="CO55" s="286">
        <v>0</v>
      </c>
      <c r="CP55" s="286">
        <v>0</v>
      </c>
      <c r="CQ55" s="274">
        <f t="shared" si="16"/>
        <v>0</v>
      </c>
      <c r="CR55" s="276">
        <f t="shared" si="17"/>
        <v>0</v>
      </c>
      <c r="CS55" s="284">
        <v>0</v>
      </c>
      <c r="CT55" s="280">
        <v>0</v>
      </c>
      <c r="CU55" s="286">
        <v>0</v>
      </c>
      <c r="CV55" s="286">
        <v>0</v>
      </c>
      <c r="CW55" s="286">
        <v>0</v>
      </c>
      <c r="CX55" s="286">
        <v>0</v>
      </c>
      <c r="CY55" s="286">
        <v>0</v>
      </c>
      <c r="CZ55" s="286">
        <v>0</v>
      </c>
      <c r="DA55" s="286">
        <v>0</v>
      </c>
      <c r="DB55" s="274">
        <f t="shared" si="18"/>
        <v>0</v>
      </c>
      <c r="DC55" s="275">
        <f t="shared" si="19"/>
        <v>0</v>
      </c>
      <c r="DD55" s="279">
        <v>0</v>
      </c>
      <c r="DE55" s="280">
        <v>0</v>
      </c>
      <c r="DF55" s="286">
        <v>0</v>
      </c>
      <c r="DG55" s="286">
        <v>0</v>
      </c>
      <c r="DH55" s="286">
        <v>0</v>
      </c>
      <c r="DI55" s="286">
        <v>0</v>
      </c>
      <c r="DJ55" s="286">
        <v>0</v>
      </c>
      <c r="DK55" s="286">
        <v>0</v>
      </c>
      <c r="DL55" s="286">
        <v>0</v>
      </c>
      <c r="DM55" s="274">
        <f t="shared" si="20"/>
        <v>0</v>
      </c>
      <c r="DN55" s="276">
        <f t="shared" si="21"/>
        <v>0</v>
      </c>
      <c r="DO55" s="279">
        <v>0</v>
      </c>
      <c r="DP55" s="280">
        <v>0</v>
      </c>
      <c r="DQ55" s="286">
        <v>0</v>
      </c>
      <c r="DR55" s="286">
        <v>0</v>
      </c>
      <c r="DS55" s="286">
        <v>0</v>
      </c>
      <c r="DT55" s="286">
        <v>0</v>
      </c>
      <c r="DU55" s="286">
        <v>0</v>
      </c>
      <c r="DV55" s="286">
        <v>0</v>
      </c>
      <c r="DW55" s="286">
        <v>0</v>
      </c>
      <c r="DX55" s="274">
        <f t="shared" si="22"/>
        <v>0</v>
      </c>
      <c r="DY55" s="276">
        <f t="shared" si="23"/>
        <v>0</v>
      </c>
      <c r="DZ55" s="279">
        <v>0</v>
      </c>
      <c r="EA55" s="280">
        <v>0</v>
      </c>
      <c r="EB55" s="286">
        <v>0</v>
      </c>
      <c r="EC55" s="286">
        <v>0</v>
      </c>
      <c r="ED55" s="286">
        <v>0</v>
      </c>
      <c r="EE55" s="286">
        <v>0</v>
      </c>
      <c r="EF55" s="286">
        <v>0</v>
      </c>
      <c r="EG55" s="286">
        <v>0</v>
      </c>
      <c r="EH55" s="286">
        <v>0</v>
      </c>
      <c r="EI55" s="274">
        <f t="shared" si="24"/>
        <v>0</v>
      </c>
      <c r="EJ55" s="275">
        <f t="shared" si="25"/>
        <v>0</v>
      </c>
      <c r="EK55" s="279">
        <v>0</v>
      </c>
      <c r="EL55" s="280">
        <v>0</v>
      </c>
      <c r="EM55" s="286">
        <v>0</v>
      </c>
      <c r="EN55" s="286">
        <v>0</v>
      </c>
      <c r="EO55" s="286">
        <v>0</v>
      </c>
      <c r="EP55" s="286">
        <v>0</v>
      </c>
      <c r="EQ55" s="286">
        <v>0</v>
      </c>
      <c r="ER55" s="286">
        <v>0</v>
      </c>
      <c r="ES55" s="286">
        <v>0</v>
      </c>
      <c r="ET55" s="274">
        <f t="shared" si="26"/>
        <v>0</v>
      </c>
      <c r="EU55" s="276">
        <f t="shared" si="27"/>
        <v>0</v>
      </c>
    </row>
    <row r="56" spans="1:151" ht="16.5" thickTop="1" thickBot="1" x14ac:dyDescent="0.3">
      <c r="A56" s="279">
        <v>45</v>
      </c>
      <c r="B56" s="280">
        <v>734898</v>
      </c>
      <c r="C56" s="281" t="s">
        <v>123</v>
      </c>
      <c r="D56" s="281" t="s">
        <v>124</v>
      </c>
      <c r="E56" s="282">
        <v>49.5</v>
      </c>
      <c r="F56" s="283">
        <v>109</v>
      </c>
      <c r="G56" s="268">
        <v>0</v>
      </c>
      <c r="H56" s="269">
        <v>0</v>
      </c>
      <c r="I56" s="269">
        <v>0</v>
      </c>
      <c r="J56" s="269">
        <v>0</v>
      </c>
      <c r="K56" s="268">
        <v>0</v>
      </c>
      <c r="L56" s="269">
        <v>0</v>
      </c>
      <c r="M56" s="269">
        <v>0</v>
      </c>
      <c r="N56" s="269">
        <v>0</v>
      </c>
      <c r="O56" s="269">
        <v>0</v>
      </c>
      <c r="P56" s="269">
        <f t="shared" si="0"/>
        <v>0</v>
      </c>
      <c r="Q56" s="270">
        <f t="shared" si="2"/>
        <v>0</v>
      </c>
      <c r="R56" s="270">
        <f t="shared" si="1"/>
        <v>0</v>
      </c>
      <c r="S56" s="271">
        <f t="shared" si="3"/>
        <v>0</v>
      </c>
      <c r="T56" s="284">
        <v>0</v>
      </c>
      <c r="U56" s="280">
        <v>0</v>
      </c>
      <c r="V56" s="285">
        <v>0</v>
      </c>
      <c r="W56" s="285">
        <v>0</v>
      </c>
      <c r="X56" s="285">
        <v>0</v>
      </c>
      <c r="Y56" s="285">
        <v>0</v>
      </c>
      <c r="Z56" s="286">
        <v>0</v>
      </c>
      <c r="AA56" s="286">
        <v>0</v>
      </c>
      <c r="AB56" s="286">
        <v>0</v>
      </c>
      <c r="AC56" s="274">
        <f t="shared" si="4"/>
        <v>0</v>
      </c>
      <c r="AD56" s="275">
        <f t="shared" si="5"/>
        <v>0</v>
      </c>
      <c r="AE56" s="279">
        <v>0</v>
      </c>
      <c r="AF56" s="280">
        <v>0</v>
      </c>
      <c r="AG56" s="286">
        <v>0</v>
      </c>
      <c r="AH56" s="286">
        <v>0</v>
      </c>
      <c r="AI56" s="286">
        <v>0</v>
      </c>
      <c r="AJ56" s="286">
        <v>0</v>
      </c>
      <c r="AK56" s="286">
        <v>0</v>
      </c>
      <c r="AL56" s="286">
        <v>0</v>
      </c>
      <c r="AM56" s="286">
        <v>0</v>
      </c>
      <c r="AN56" s="274">
        <f t="shared" si="6"/>
        <v>0</v>
      </c>
      <c r="AO56" s="276">
        <f t="shared" si="7"/>
        <v>0</v>
      </c>
      <c r="AP56" s="279">
        <v>0</v>
      </c>
      <c r="AQ56" s="280">
        <v>0</v>
      </c>
      <c r="AR56" s="286">
        <v>0</v>
      </c>
      <c r="AS56" s="286">
        <v>0</v>
      </c>
      <c r="AT56" s="286">
        <v>0</v>
      </c>
      <c r="AU56" s="286">
        <v>0</v>
      </c>
      <c r="AV56" s="286">
        <v>0</v>
      </c>
      <c r="AW56" s="286">
        <v>0</v>
      </c>
      <c r="AX56" s="286">
        <v>0</v>
      </c>
      <c r="AY56" s="274">
        <f t="shared" si="8"/>
        <v>0</v>
      </c>
      <c r="AZ56" s="276">
        <f t="shared" si="9"/>
        <v>0</v>
      </c>
      <c r="BA56" s="287">
        <v>0</v>
      </c>
      <c r="BB56" s="280">
        <v>0</v>
      </c>
      <c r="BC56" s="286">
        <v>0</v>
      </c>
      <c r="BD56" s="286">
        <v>0</v>
      </c>
      <c r="BE56" s="286">
        <v>0</v>
      </c>
      <c r="BF56" s="286">
        <v>0</v>
      </c>
      <c r="BG56" s="286">
        <v>0</v>
      </c>
      <c r="BH56" s="286">
        <v>0</v>
      </c>
      <c r="BI56" s="286">
        <v>0</v>
      </c>
      <c r="BJ56" s="274">
        <f t="shared" si="10"/>
        <v>0</v>
      </c>
      <c r="BK56" s="275">
        <f t="shared" si="11"/>
        <v>0</v>
      </c>
      <c r="BL56" s="279">
        <v>0</v>
      </c>
      <c r="BM56" s="280">
        <v>0</v>
      </c>
      <c r="BN56" s="286">
        <v>0</v>
      </c>
      <c r="BO56" s="286">
        <v>0</v>
      </c>
      <c r="BP56" s="286">
        <v>0</v>
      </c>
      <c r="BQ56" s="286">
        <v>0</v>
      </c>
      <c r="BR56" s="286">
        <v>0</v>
      </c>
      <c r="BS56" s="286">
        <v>0</v>
      </c>
      <c r="BT56" s="286">
        <v>0</v>
      </c>
      <c r="BU56" s="274">
        <f t="shared" si="12"/>
        <v>0</v>
      </c>
      <c r="BV56" s="276">
        <f t="shared" si="13"/>
        <v>0</v>
      </c>
      <c r="BW56" s="287">
        <v>0</v>
      </c>
      <c r="BX56" s="288">
        <v>0</v>
      </c>
      <c r="BY56" s="289">
        <v>0</v>
      </c>
      <c r="BZ56" s="289">
        <v>0</v>
      </c>
      <c r="CA56" s="289">
        <v>0</v>
      </c>
      <c r="CB56" s="289">
        <v>0</v>
      </c>
      <c r="CC56" s="289">
        <v>0</v>
      </c>
      <c r="CD56" s="289">
        <v>0</v>
      </c>
      <c r="CE56" s="289">
        <v>0</v>
      </c>
      <c r="CF56" s="274">
        <f t="shared" si="14"/>
        <v>0</v>
      </c>
      <c r="CG56" s="276">
        <f t="shared" si="15"/>
        <v>0</v>
      </c>
      <c r="CH56" s="279">
        <v>0</v>
      </c>
      <c r="CI56" s="280">
        <v>0</v>
      </c>
      <c r="CJ56" s="286">
        <v>0</v>
      </c>
      <c r="CK56" s="286">
        <v>0</v>
      </c>
      <c r="CL56" s="286">
        <v>0</v>
      </c>
      <c r="CM56" s="286">
        <v>0</v>
      </c>
      <c r="CN56" s="286">
        <v>0</v>
      </c>
      <c r="CO56" s="286">
        <v>0</v>
      </c>
      <c r="CP56" s="286">
        <v>0</v>
      </c>
      <c r="CQ56" s="274">
        <f t="shared" si="16"/>
        <v>0</v>
      </c>
      <c r="CR56" s="276">
        <f t="shared" si="17"/>
        <v>0</v>
      </c>
      <c r="CS56" s="284">
        <v>0</v>
      </c>
      <c r="CT56" s="280">
        <v>0</v>
      </c>
      <c r="CU56" s="286">
        <v>0</v>
      </c>
      <c r="CV56" s="286">
        <v>0</v>
      </c>
      <c r="CW56" s="286">
        <v>0</v>
      </c>
      <c r="CX56" s="286">
        <v>0</v>
      </c>
      <c r="CY56" s="286">
        <v>0</v>
      </c>
      <c r="CZ56" s="286">
        <v>0</v>
      </c>
      <c r="DA56" s="286">
        <v>0</v>
      </c>
      <c r="DB56" s="274">
        <f t="shared" si="18"/>
        <v>0</v>
      </c>
      <c r="DC56" s="275">
        <f t="shared" si="19"/>
        <v>0</v>
      </c>
      <c r="DD56" s="279">
        <v>0</v>
      </c>
      <c r="DE56" s="280">
        <v>0</v>
      </c>
      <c r="DF56" s="286">
        <v>0</v>
      </c>
      <c r="DG56" s="286">
        <v>0</v>
      </c>
      <c r="DH56" s="286">
        <v>0</v>
      </c>
      <c r="DI56" s="286">
        <v>0</v>
      </c>
      <c r="DJ56" s="286">
        <v>0</v>
      </c>
      <c r="DK56" s="286">
        <v>0</v>
      </c>
      <c r="DL56" s="286">
        <v>0</v>
      </c>
      <c r="DM56" s="274">
        <f t="shared" si="20"/>
        <v>0</v>
      </c>
      <c r="DN56" s="276">
        <f t="shared" si="21"/>
        <v>0</v>
      </c>
      <c r="DO56" s="279">
        <v>0</v>
      </c>
      <c r="DP56" s="280">
        <v>0</v>
      </c>
      <c r="DQ56" s="286">
        <v>0</v>
      </c>
      <c r="DR56" s="286">
        <v>0</v>
      </c>
      <c r="DS56" s="286">
        <v>0</v>
      </c>
      <c r="DT56" s="286">
        <v>0</v>
      </c>
      <c r="DU56" s="286">
        <v>0</v>
      </c>
      <c r="DV56" s="286">
        <v>0</v>
      </c>
      <c r="DW56" s="286">
        <v>0</v>
      </c>
      <c r="DX56" s="274">
        <f t="shared" si="22"/>
        <v>0</v>
      </c>
      <c r="DY56" s="276">
        <f t="shared" si="23"/>
        <v>0</v>
      </c>
      <c r="DZ56" s="279">
        <v>0</v>
      </c>
      <c r="EA56" s="280">
        <v>0</v>
      </c>
      <c r="EB56" s="286">
        <v>0</v>
      </c>
      <c r="EC56" s="286">
        <v>0</v>
      </c>
      <c r="ED56" s="286">
        <v>0</v>
      </c>
      <c r="EE56" s="286">
        <v>0</v>
      </c>
      <c r="EF56" s="286">
        <v>0</v>
      </c>
      <c r="EG56" s="286">
        <v>0</v>
      </c>
      <c r="EH56" s="286">
        <v>0</v>
      </c>
      <c r="EI56" s="274">
        <f t="shared" si="24"/>
        <v>0</v>
      </c>
      <c r="EJ56" s="275">
        <f t="shared" si="25"/>
        <v>0</v>
      </c>
      <c r="EK56" s="279">
        <v>0</v>
      </c>
      <c r="EL56" s="280">
        <v>0</v>
      </c>
      <c r="EM56" s="286">
        <v>0</v>
      </c>
      <c r="EN56" s="286">
        <v>0</v>
      </c>
      <c r="EO56" s="286">
        <v>0</v>
      </c>
      <c r="EP56" s="286">
        <v>0</v>
      </c>
      <c r="EQ56" s="286">
        <v>0</v>
      </c>
      <c r="ER56" s="286">
        <v>0</v>
      </c>
      <c r="ES56" s="286">
        <v>0</v>
      </c>
      <c r="ET56" s="274">
        <f t="shared" si="26"/>
        <v>0</v>
      </c>
      <c r="EU56" s="276">
        <f t="shared" si="27"/>
        <v>0</v>
      </c>
    </row>
    <row r="57" spans="1:151" ht="16.5" thickTop="1" thickBot="1" x14ac:dyDescent="0.3">
      <c r="A57" s="279">
        <v>46</v>
      </c>
      <c r="B57" s="280">
        <v>734899</v>
      </c>
      <c r="C57" s="281" t="s">
        <v>125</v>
      </c>
      <c r="D57" s="281" t="s">
        <v>126</v>
      </c>
      <c r="E57" s="282">
        <v>49.5</v>
      </c>
      <c r="F57" s="283">
        <v>109</v>
      </c>
      <c r="G57" s="268">
        <v>327</v>
      </c>
      <c r="H57" s="269">
        <v>109</v>
      </c>
      <c r="I57" s="269">
        <v>0</v>
      </c>
      <c r="J57" s="269">
        <v>0</v>
      </c>
      <c r="K57" s="268">
        <v>0</v>
      </c>
      <c r="L57" s="269">
        <v>0</v>
      </c>
      <c r="M57" s="269">
        <v>0</v>
      </c>
      <c r="N57" s="269">
        <v>0</v>
      </c>
      <c r="O57" s="269">
        <v>327</v>
      </c>
      <c r="P57" s="269">
        <f t="shared" si="0"/>
        <v>763</v>
      </c>
      <c r="Q57" s="270">
        <f t="shared" si="2"/>
        <v>436</v>
      </c>
      <c r="R57" s="270">
        <f t="shared" si="1"/>
        <v>327</v>
      </c>
      <c r="S57" s="271">
        <f t="shared" si="3"/>
        <v>84.777777777777771</v>
      </c>
      <c r="T57" s="284">
        <v>0</v>
      </c>
      <c r="U57" s="280">
        <v>0</v>
      </c>
      <c r="V57" s="285">
        <v>0</v>
      </c>
      <c r="W57" s="285">
        <v>0</v>
      </c>
      <c r="X57" s="285">
        <v>0</v>
      </c>
      <c r="Y57" s="285">
        <v>0</v>
      </c>
      <c r="Z57" s="286">
        <v>0</v>
      </c>
      <c r="AA57" s="286">
        <v>0</v>
      </c>
      <c r="AB57" s="286">
        <v>0</v>
      </c>
      <c r="AC57" s="274">
        <f t="shared" si="4"/>
        <v>0</v>
      </c>
      <c r="AD57" s="275">
        <f t="shared" si="5"/>
        <v>0</v>
      </c>
      <c r="AE57" s="279">
        <v>0</v>
      </c>
      <c r="AF57" s="280">
        <v>0</v>
      </c>
      <c r="AG57" s="286">
        <v>0</v>
      </c>
      <c r="AH57" s="286">
        <v>0</v>
      </c>
      <c r="AI57" s="286">
        <v>0</v>
      </c>
      <c r="AJ57" s="286">
        <v>0</v>
      </c>
      <c r="AK57" s="286">
        <v>0</v>
      </c>
      <c r="AL57" s="286">
        <v>0</v>
      </c>
      <c r="AM57" s="286">
        <v>0</v>
      </c>
      <c r="AN57" s="274">
        <f t="shared" si="6"/>
        <v>0</v>
      </c>
      <c r="AO57" s="276">
        <f t="shared" si="7"/>
        <v>0</v>
      </c>
      <c r="AP57" s="279">
        <v>0</v>
      </c>
      <c r="AQ57" s="280">
        <v>0</v>
      </c>
      <c r="AR57" s="286">
        <v>0</v>
      </c>
      <c r="AS57" s="286">
        <v>0</v>
      </c>
      <c r="AT57" s="286">
        <v>0</v>
      </c>
      <c r="AU57" s="286">
        <v>0</v>
      </c>
      <c r="AV57" s="286">
        <v>0</v>
      </c>
      <c r="AW57" s="286">
        <v>0</v>
      </c>
      <c r="AX57" s="286">
        <v>0</v>
      </c>
      <c r="AY57" s="274">
        <f t="shared" si="8"/>
        <v>0</v>
      </c>
      <c r="AZ57" s="276">
        <f t="shared" si="9"/>
        <v>0</v>
      </c>
      <c r="BA57" s="287">
        <v>0</v>
      </c>
      <c r="BB57" s="280">
        <v>0</v>
      </c>
      <c r="BC57" s="286">
        <v>0</v>
      </c>
      <c r="BD57" s="286">
        <v>0</v>
      </c>
      <c r="BE57" s="286">
        <v>0</v>
      </c>
      <c r="BF57" s="286">
        <v>0</v>
      </c>
      <c r="BG57" s="286">
        <v>0</v>
      </c>
      <c r="BH57" s="286">
        <v>0</v>
      </c>
      <c r="BI57" s="286">
        <v>0</v>
      </c>
      <c r="BJ57" s="274">
        <f t="shared" si="10"/>
        <v>0</v>
      </c>
      <c r="BK57" s="275">
        <f t="shared" si="11"/>
        <v>0</v>
      </c>
      <c r="BL57" s="279">
        <v>0</v>
      </c>
      <c r="BM57" s="280">
        <v>0</v>
      </c>
      <c r="BN57" s="286">
        <v>0</v>
      </c>
      <c r="BO57" s="286">
        <v>0</v>
      </c>
      <c r="BP57" s="286">
        <v>0</v>
      </c>
      <c r="BQ57" s="286">
        <v>0</v>
      </c>
      <c r="BR57" s="286">
        <v>0</v>
      </c>
      <c r="BS57" s="286">
        <v>0</v>
      </c>
      <c r="BT57" s="286">
        <v>0</v>
      </c>
      <c r="BU57" s="274">
        <f t="shared" si="12"/>
        <v>0</v>
      </c>
      <c r="BV57" s="276">
        <f t="shared" si="13"/>
        <v>0</v>
      </c>
      <c r="BW57" s="287">
        <v>218</v>
      </c>
      <c r="BX57" s="288">
        <v>109</v>
      </c>
      <c r="BY57" s="289">
        <v>0</v>
      </c>
      <c r="BZ57" s="289">
        <v>0</v>
      </c>
      <c r="CA57" s="289">
        <v>0</v>
      </c>
      <c r="CB57" s="289">
        <v>0</v>
      </c>
      <c r="CC57" s="289">
        <v>0</v>
      </c>
      <c r="CD57" s="289">
        <v>0</v>
      </c>
      <c r="CE57" s="289">
        <v>327</v>
      </c>
      <c r="CF57" s="274">
        <f t="shared" si="14"/>
        <v>654</v>
      </c>
      <c r="CG57" s="276">
        <f t="shared" si="15"/>
        <v>72.666666666666671</v>
      </c>
      <c r="CH57" s="279">
        <v>0</v>
      </c>
      <c r="CI57" s="280">
        <v>0</v>
      </c>
      <c r="CJ57" s="286">
        <v>0</v>
      </c>
      <c r="CK57" s="286">
        <v>0</v>
      </c>
      <c r="CL57" s="286">
        <v>0</v>
      </c>
      <c r="CM57" s="286">
        <v>0</v>
      </c>
      <c r="CN57" s="286">
        <v>0</v>
      </c>
      <c r="CO57" s="286">
        <v>0</v>
      </c>
      <c r="CP57" s="286">
        <v>0</v>
      </c>
      <c r="CQ57" s="274">
        <f t="shared" si="16"/>
        <v>0</v>
      </c>
      <c r="CR57" s="276">
        <f t="shared" si="17"/>
        <v>0</v>
      </c>
      <c r="CS57" s="284">
        <v>0</v>
      </c>
      <c r="CT57" s="280">
        <v>0</v>
      </c>
      <c r="CU57" s="286">
        <v>0</v>
      </c>
      <c r="CV57" s="286">
        <v>0</v>
      </c>
      <c r="CW57" s="286">
        <v>0</v>
      </c>
      <c r="CX57" s="286">
        <v>0</v>
      </c>
      <c r="CY57" s="286">
        <v>0</v>
      </c>
      <c r="CZ57" s="286">
        <v>0</v>
      </c>
      <c r="DA57" s="286">
        <v>0</v>
      </c>
      <c r="DB57" s="274">
        <f t="shared" si="18"/>
        <v>0</v>
      </c>
      <c r="DC57" s="275">
        <f t="shared" si="19"/>
        <v>0</v>
      </c>
      <c r="DD57" s="279">
        <v>0</v>
      </c>
      <c r="DE57" s="280">
        <v>0</v>
      </c>
      <c r="DF57" s="286">
        <v>0</v>
      </c>
      <c r="DG57" s="286">
        <v>0</v>
      </c>
      <c r="DH57" s="286">
        <v>0</v>
      </c>
      <c r="DI57" s="286">
        <v>0</v>
      </c>
      <c r="DJ57" s="286">
        <v>0</v>
      </c>
      <c r="DK57" s="286">
        <v>0</v>
      </c>
      <c r="DL57" s="286">
        <v>0</v>
      </c>
      <c r="DM57" s="274">
        <f t="shared" si="20"/>
        <v>0</v>
      </c>
      <c r="DN57" s="276">
        <f t="shared" si="21"/>
        <v>0</v>
      </c>
      <c r="DO57" s="279">
        <v>0</v>
      </c>
      <c r="DP57" s="280">
        <v>0</v>
      </c>
      <c r="DQ57" s="286">
        <v>0</v>
      </c>
      <c r="DR57" s="286">
        <v>0</v>
      </c>
      <c r="DS57" s="286">
        <v>0</v>
      </c>
      <c r="DT57" s="286">
        <v>0</v>
      </c>
      <c r="DU57" s="286">
        <v>0</v>
      </c>
      <c r="DV57" s="286">
        <v>0</v>
      </c>
      <c r="DW57" s="286">
        <v>0</v>
      </c>
      <c r="DX57" s="274">
        <f t="shared" si="22"/>
        <v>0</v>
      </c>
      <c r="DY57" s="276">
        <f t="shared" si="23"/>
        <v>0</v>
      </c>
      <c r="DZ57" s="279">
        <v>0</v>
      </c>
      <c r="EA57" s="280">
        <v>0</v>
      </c>
      <c r="EB57" s="286">
        <v>0</v>
      </c>
      <c r="EC57" s="286">
        <v>0</v>
      </c>
      <c r="ED57" s="286">
        <v>0</v>
      </c>
      <c r="EE57" s="286">
        <v>0</v>
      </c>
      <c r="EF57" s="286">
        <v>0</v>
      </c>
      <c r="EG57" s="286">
        <v>0</v>
      </c>
      <c r="EH57" s="286">
        <v>0</v>
      </c>
      <c r="EI57" s="274">
        <f t="shared" si="24"/>
        <v>0</v>
      </c>
      <c r="EJ57" s="275">
        <f t="shared" si="25"/>
        <v>0</v>
      </c>
      <c r="EK57" s="279">
        <v>109</v>
      </c>
      <c r="EL57" s="280">
        <v>0</v>
      </c>
      <c r="EM57" s="286">
        <v>0</v>
      </c>
      <c r="EN57" s="286">
        <v>0</v>
      </c>
      <c r="EO57" s="286">
        <v>0</v>
      </c>
      <c r="EP57" s="286">
        <v>0</v>
      </c>
      <c r="EQ57" s="286">
        <v>0</v>
      </c>
      <c r="ER57" s="286">
        <v>0</v>
      </c>
      <c r="ES57" s="286">
        <v>0</v>
      </c>
      <c r="ET57" s="274">
        <f t="shared" si="26"/>
        <v>109</v>
      </c>
      <c r="EU57" s="276">
        <f t="shared" si="27"/>
        <v>12.111111111111111</v>
      </c>
    </row>
    <row r="58" spans="1:151" ht="16.5" thickTop="1" thickBot="1" x14ac:dyDescent="0.3">
      <c r="A58" s="279">
        <v>47</v>
      </c>
      <c r="B58" s="280">
        <v>734900</v>
      </c>
      <c r="C58" s="281" t="s">
        <v>127</v>
      </c>
      <c r="D58" s="281" t="s">
        <v>128</v>
      </c>
      <c r="E58" s="282">
        <v>39.5</v>
      </c>
      <c r="F58" s="283">
        <v>79</v>
      </c>
      <c r="G58" s="268">
        <v>0</v>
      </c>
      <c r="H58" s="269">
        <v>0</v>
      </c>
      <c r="I58" s="269">
        <v>0</v>
      </c>
      <c r="J58" s="269">
        <v>0</v>
      </c>
      <c r="K58" s="268">
        <v>0</v>
      </c>
      <c r="L58" s="269">
        <v>0</v>
      </c>
      <c r="M58" s="269">
        <v>0</v>
      </c>
      <c r="N58" s="269">
        <v>0</v>
      </c>
      <c r="O58" s="269">
        <v>0</v>
      </c>
      <c r="P58" s="269">
        <f t="shared" si="0"/>
        <v>0</v>
      </c>
      <c r="Q58" s="270">
        <f t="shared" si="2"/>
        <v>0</v>
      </c>
      <c r="R58" s="270">
        <f t="shared" si="1"/>
        <v>0</v>
      </c>
      <c r="S58" s="271">
        <f t="shared" si="3"/>
        <v>0</v>
      </c>
      <c r="T58" s="284">
        <v>0</v>
      </c>
      <c r="U58" s="280">
        <v>0</v>
      </c>
      <c r="V58" s="285">
        <v>0</v>
      </c>
      <c r="W58" s="285">
        <v>0</v>
      </c>
      <c r="X58" s="285">
        <v>0</v>
      </c>
      <c r="Y58" s="285">
        <v>0</v>
      </c>
      <c r="Z58" s="286">
        <v>0</v>
      </c>
      <c r="AA58" s="286">
        <v>0</v>
      </c>
      <c r="AB58" s="286">
        <v>0</v>
      </c>
      <c r="AC58" s="274">
        <f t="shared" si="4"/>
        <v>0</v>
      </c>
      <c r="AD58" s="275">
        <f t="shared" si="5"/>
        <v>0</v>
      </c>
      <c r="AE58" s="279">
        <v>0</v>
      </c>
      <c r="AF58" s="280">
        <v>0</v>
      </c>
      <c r="AG58" s="286">
        <v>0</v>
      </c>
      <c r="AH58" s="286">
        <v>0</v>
      </c>
      <c r="AI58" s="286">
        <v>0</v>
      </c>
      <c r="AJ58" s="286">
        <v>0</v>
      </c>
      <c r="AK58" s="286">
        <v>0</v>
      </c>
      <c r="AL58" s="286">
        <v>0</v>
      </c>
      <c r="AM58" s="286">
        <v>0</v>
      </c>
      <c r="AN58" s="274">
        <f t="shared" si="6"/>
        <v>0</v>
      </c>
      <c r="AO58" s="276">
        <f t="shared" si="7"/>
        <v>0</v>
      </c>
      <c r="AP58" s="279">
        <v>0</v>
      </c>
      <c r="AQ58" s="280">
        <v>0</v>
      </c>
      <c r="AR58" s="286">
        <v>0</v>
      </c>
      <c r="AS58" s="286">
        <v>0</v>
      </c>
      <c r="AT58" s="286">
        <v>0</v>
      </c>
      <c r="AU58" s="286">
        <v>0</v>
      </c>
      <c r="AV58" s="286">
        <v>0</v>
      </c>
      <c r="AW58" s="286">
        <v>0</v>
      </c>
      <c r="AX58" s="286">
        <v>0</v>
      </c>
      <c r="AY58" s="274">
        <f t="shared" si="8"/>
        <v>0</v>
      </c>
      <c r="AZ58" s="276">
        <f t="shared" si="9"/>
        <v>0</v>
      </c>
      <c r="BA58" s="287">
        <v>0</v>
      </c>
      <c r="BB58" s="280">
        <v>0</v>
      </c>
      <c r="BC58" s="286">
        <v>0</v>
      </c>
      <c r="BD58" s="286">
        <v>0</v>
      </c>
      <c r="BE58" s="286">
        <v>0</v>
      </c>
      <c r="BF58" s="286">
        <v>0</v>
      </c>
      <c r="BG58" s="286">
        <v>0</v>
      </c>
      <c r="BH58" s="286">
        <v>0</v>
      </c>
      <c r="BI58" s="286">
        <v>0</v>
      </c>
      <c r="BJ58" s="274">
        <f t="shared" si="10"/>
        <v>0</v>
      </c>
      <c r="BK58" s="275">
        <f t="shared" si="11"/>
        <v>0</v>
      </c>
      <c r="BL58" s="279">
        <v>0</v>
      </c>
      <c r="BM58" s="280">
        <v>0</v>
      </c>
      <c r="BN58" s="286">
        <v>0</v>
      </c>
      <c r="BO58" s="286">
        <v>0</v>
      </c>
      <c r="BP58" s="286">
        <v>0</v>
      </c>
      <c r="BQ58" s="286">
        <v>0</v>
      </c>
      <c r="BR58" s="286">
        <v>0</v>
      </c>
      <c r="BS58" s="286">
        <v>0</v>
      </c>
      <c r="BT58" s="286">
        <v>0</v>
      </c>
      <c r="BU58" s="274">
        <f t="shared" si="12"/>
        <v>0</v>
      </c>
      <c r="BV58" s="276">
        <f t="shared" si="13"/>
        <v>0</v>
      </c>
      <c r="BW58" s="287">
        <v>0</v>
      </c>
      <c r="BX58" s="288">
        <v>0</v>
      </c>
      <c r="BY58" s="289">
        <v>0</v>
      </c>
      <c r="BZ58" s="289">
        <v>0</v>
      </c>
      <c r="CA58" s="289">
        <v>0</v>
      </c>
      <c r="CB58" s="289">
        <v>0</v>
      </c>
      <c r="CC58" s="289">
        <v>0</v>
      </c>
      <c r="CD58" s="289">
        <v>0</v>
      </c>
      <c r="CE58" s="289">
        <v>0</v>
      </c>
      <c r="CF58" s="274">
        <f t="shared" si="14"/>
        <v>0</v>
      </c>
      <c r="CG58" s="276">
        <f t="shared" si="15"/>
        <v>0</v>
      </c>
      <c r="CH58" s="279">
        <v>0</v>
      </c>
      <c r="CI58" s="280">
        <v>0</v>
      </c>
      <c r="CJ58" s="286">
        <v>0</v>
      </c>
      <c r="CK58" s="286">
        <v>0</v>
      </c>
      <c r="CL58" s="286">
        <v>0</v>
      </c>
      <c r="CM58" s="286">
        <v>0</v>
      </c>
      <c r="CN58" s="286">
        <v>0</v>
      </c>
      <c r="CO58" s="286">
        <v>0</v>
      </c>
      <c r="CP58" s="286">
        <v>0</v>
      </c>
      <c r="CQ58" s="274">
        <f t="shared" si="16"/>
        <v>0</v>
      </c>
      <c r="CR58" s="276">
        <f t="shared" si="17"/>
        <v>0</v>
      </c>
      <c r="CS58" s="284">
        <v>0</v>
      </c>
      <c r="CT58" s="280">
        <v>0</v>
      </c>
      <c r="CU58" s="286">
        <v>0</v>
      </c>
      <c r="CV58" s="286">
        <v>0</v>
      </c>
      <c r="CW58" s="286">
        <v>0</v>
      </c>
      <c r="CX58" s="286">
        <v>0</v>
      </c>
      <c r="CY58" s="286">
        <v>0</v>
      </c>
      <c r="CZ58" s="286">
        <v>0</v>
      </c>
      <c r="DA58" s="286">
        <v>0</v>
      </c>
      <c r="DB58" s="274">
        <f t="shared" si="18"/>
        <v>0</v>
      </c>
      <c r="DC58" s="275">
        <f t="shared" si="19"/>
        <v>0</v>
      </c>
      <c r="DD58" s="279">
        <v>0</v>
      </c>
      <c r="DE58" s="280">
        <v>0</v>
      </c>
      <c r="DF58" s="286">
        <v>0</v>
      </c>
      <c r="DG58" s="286">
        <v>0</v>
      </c>
      <c r="DH58" s="286">
        <v>0</v>
      </c>
      <c r="DI58" s="286">
        <v>0</v>
      </c>
      <c r="DJ58" s="286">
        <v>0</v>
      </c>
      <c r="DK58" s="286">
        <v>0</v>
      </c>
      <c r="DL58" s="286">
        <v>0</v>
      </c>
      <c r="DM58" s="274">
        <f t="shared" si="20"/>
        <v>0</v>
      </c>
      <c r="DN58" s="276">
        <f t="shared" si="21"/>
        <v>0</v>
      </c>
      <c r="DO58" s="279">
        <v>0</v>
      </c>
      <c r="DP58" s="280">
        <v>0</v>
      </c>
      <c r="DQ58" s="286">
        <v>0</v>
      </c>
      <c r="DR58" s="286">
        <v>0</v>
      </c>
      <c r="DS58" s="286">
        <v>0</v>
      </c>
      <c r="DT58" s="286">
        <v>0</v>
      </c>
      <c r="DU58" s="286">
        <v>0</v>
      </c>
      <c r="DV58" s="286">
        <v>0</v>
      </c>
      <c r="DW58" s="286">
        <v>0</v>
      </c>
      <c r="DX58" s="274">
        <f t="shared" si="22"/>
        <v>0</v>
      </c>
      <c r="DY58" s="276">
        <f t="shared" si="23"/>
        <v>0</v>
      </c>
      <c r="DZ58" s="279">
        <v>0</v>
      </c>
      <c r="EA58" s="280">
        <v>0</v>
      </c>
      <c r="EB58" s="286">
        <v>0</v>
      </c>
      <c r="EC58" s="286">
        <v>0</v>
      </c>
      <c r="ED58" s="286">
        <v>0</v>
      </c>
      <c r="EE58" s="286">
        <v>0</v>
      </c>
      <c r="EF58" s="286">
        <v>0</v>
      </c>
      <c r="EG58" s="286">
        <v>0</v>
      </c>
      <c r="EH58" s="286">
        <v>0</v>
      </c>
      <c r="EI58" s="274">
        <f t="shared" si="24"/>
        <v>0</v>
      </c>
      <c r="EJ58" s="275">
        <f t="shared" si="25"/>
        <v>0</v>
      </c>
      <c r="EK58" s="279">
        <v>0</v>
      </c>
      <c r="EL58" s="280">
        <v>0</v>
      </c>
      <c r="EM58" s="286">
        <v>0</v>
      </c>
      <c r="EN58" s="286">
        <v>0</v>
      </c>
      <c r="EO58" s="286">
        <v>0</v>
      </c>
      <c r="EP58" s="286">
        <v>0</v>
      </c>
      <c r="EQ58" s="286">
        <v>0</v>
      </c>
      <c r="ER58" s="286">
        <v>0</v>
      </c>
      <c r="ES58" s="286">
        <v>0</v>
      </c>
      <c r="ET58" s="274">
        <f t="shared" si="26"/>
        <v>0</v>
      </c>
      <c r="EU58" s="276">
        <f t="shared" si="27"/>
        <v>0</v>
      </c>
    </row>
    <row r="59" spans="1:151" ht="16.5" thickTop="1" thickBot="1" x14ac:dyDescent="0.3">
      <c r="A59" s="279">
        <v>48</v>
      </c>
      <c r="B59" s="280">
        <v>734901</v>
      </c>
      <c r="C59" s="281" t="s">
        <v>129</v>
      </c>
      <c r="D59" s="281" t="s">
        <v>130</v>
      </c>
      <c r="E59" s="282">
        <v>39.5</v>
      </c>
      <c r="F59" s="283">
        <v>79</v>
      </c>
      <c r="G59" s="268">
        <v>0</v>
      </c>
      <c r="H59" s="269">
        <v>0</v>
      </c>
      <c r="I59" s="269">
        <v>0</v>
      </c>
      <c r="J59" s="269">
        <v>0</v>
      </c>
      <c r="K59" s="268">
        <v>0</v>
      </c>
      <c r="L59" s="269">
        <v>0</v>
      </c>
      <c r="M59" s="269">
        <v>0</v>
      </c>
      <c r="N59" s="269">
        <v>0</v>
      </c>
      <c r="O59" s="269">
        <v>0</v>
      </c>
      <c r="P59" s="269">
        <f t="shared" si="0"/>
        <v>0</v>
      </c>
      <c r="Q59" s="270">
        <f t="shared" si="2"/>
        <v>0</v>
      </c>
      <c r="R59" s="270">
        <f t="shared" si="1"/>
        <v>0</v>
      </c>
      <c r="S59" s="271">
        <f t="shared" si="3"/>
        <v>0</v>
      </c>
      <c r="T59" s="284">
        <v>0</v>
      </c>
      <c r="U59" s="280">
        <v>0</v>
      </c>
      <c r="V59" s="285">
        <v>0</v>
      </c>
      <c r="W59" s="285">
        <v>0</v>
      </c>
      <c r="X59" s="285">
        <v>0</v>
      </c>
      <c r="Y59" s="285">
        <v>0</v>
      </c>
      <c r="Z59" s="286">
        <v>0</v>
      </c>
      <c r="AA59" s="286">
        <v>0</v>
      </c>
      <c r="AB59" s="286">
        <v>0</v>
      </c>
      <c r="AC59" s="274">
        <f t="shared" si="4"/>
        <v>0</v>
      </c>
      <c r="AD59" s="275">
        <f t="shared" si="5"/>
        <v>0</v>
      </c>
      <c r="AE59" s="279">
        <v>0</v>
      </c>
      <c r="AF59" s="280">
        <v>0</v>
      </c>
      <c r="AG59" s="286">
        <v>0</v>
      </c>
      <c r="AH59" s="286">
        <v>0</v>
      </c>
      <c r="AI59" s="286">
        <v>0</v>
      </c>
      <c r="AJ59" s="286">
        <v>0</v>
      </c>
      <c r="AK59" s="286">
        <v>0</v>
      </c>
      <c r="AL59" s="286">
        <v>0</v>
      </c>
      <c r="AM59" s="286">
        <v>0</v>
      </c>
      <c r="AN59" s="274">
        <f t="shared" si="6"/>
        <v>0</v>
      </c>
      <c r="AO59" s="276">
        <f t="shared" si="7"/>
        <v>0</v>
      </c>
      <c r="AP59" s="279">
        <v>0</v>
      </c>
      <c r="AQ59" s="280">
        <v>0</v>
      </c>
      <c r="AR59" s="286">
        <v>0</v>
      </c>
      <c r="AS59" s="286">
        <v>0</v>
      </c>
      <c r="AT59" s="286">
        <v>0</v>
      </c>
      <c r="AU59" s="286">
        <v>0</v>
      </c>
      <c r="AV59" s="286">
        <v>0</v>
      </c>
      <c r="AW59" s="286">
        <v>0</v>
      </c>
      <c r="AX59" s="286">
        <v>0</v>
      </c>
      <c r="AY59" s="274">
        <f t="shared" si="8"/>
        <v>0</v>
      </c>
      <c r="AZ59" s="276">
        <f t="shared" si="9"/>
        <v>0</v>
      </c>
      <c r="BA59" s="287">
        <v>0</v>
      </c>
      <c r="BB59" s="280">
        <v>0</v>
      </c>
      <c r="BC59" s="286">
        <v>0</v>
      </c>
      <c r="BD59" s="286">
        <v>0</v>
      </c>
      <c r="BE59" s="286">
        <v>0</v>
      </c>
      <c r="BF59" s="286">
        <v>0</v>
      </c>
      <c r="BG59" s="286">
        <v>0</v>
      </c>
      <c r="BH59" s="286">
        <v>0</v>
      </c>
      <c r="BI59" s="286">
        <v>0</v>
      </c>
      <c r="BJ59" s="274">
        <f t="shared" si="10"/>
        <v>0</v>
      </c>
      <c r="BK59" s="275">
        <f t="shared" si="11"/>
        <v>0</v>
      </c>
      <c r="BL59" s="279">
        <v>0</v>
      </c>
      <c r="BM59" s="280">
        <v>0</v>
      </c>
      <c r="BN59" s="286">
        <v>0</v>
      </c>
      <c r="BO59" s="286">
        <v>0</v>
      </c>
      <c r="BP59" s="286">
        <v>0</v>
      </c>
      <c r="BQ59" s="286">
        <v>0</v>
      </c>
      <c r="BR59" s="286">
        <v>0</v>
      </c>
      <c r="BS59" s="286">
        <v>0</v>
      </c>
      <c r="BT59" s="286">
        <v>0</v>
      </c>
      <c r="BU59" s="274">
        <f t="shared" si="12"/>
        <v>0</v>
      </c>
      <c r="BV59" s="276">
        <f t="shared" si="13"/>
        <v>0</v>
      </c>
      <c r="BW59" s="287">
        <v>0</v>
      </c>
      <c r="BX59" s="288">
        <v>0</v>
      </c>
      <c r="BY59" s="289">
        <v>0</v>
      </c>
      <c r="BZ59" s="289">
        <v>0</v>
      </c>
      <c r="CA59" s="289">
        <v>0</v>
      </c>
      <c r="CB59" s="289">
        <v>0</v>
      </c>
      <c r="CC59" s="289">
        <v>0</v>
      </c>
      <c r="CD59" s="289">
        <v>0</v>
      </c>
      <c r="CE59" s="289">
        <v>0</v>
      </c>
      <c r="CF59" s="274">
        <f t="shared" si="14"/>
        <v>0</v>
      </c>
      <c r="CG59" s="276">
        <f t="shared" si="15"/>
        <v>0</v>
      </c>
      <c r="CH59" s="279">
        <v>0</v>
      </c>
      <c r="CI59" s="280">
        <v>0</v>
      </c>
      <c r="CJ59" s="286">
        <v>0</v>
      </c>
      <c r="CK59" s="286">
        <v>0</v>
      </c>
      <c r="CL59" s="286">
        <v>0</v>
      </c>
      <c r="CM59" s="286">
        <v>0</v>
      </c>
      <c r="CN59" s="286">
        <v>0</v>
      </c>
      <c r="CO59" s="286">
        <v>0</v>
      </c>
      <c r="CP59" s="286">
        <v>0</v>
      </c>
      <c r="CQ59" s="274">
        <f t="shared" si="16"/>
        <v>0</v>
      </c>
      <c r="CR59" s="276">
        <f t="shared" si="17"/>
        <v>0</v>
      </c>
      <c r="CS59" s="284">
        <v>0</v>
      </c>
      <c r="CT59" s="280">
        <v>0</v>
      </c>
      <c r="CU59" s="286">
        <v>0</v>
      </c>
      <c r="CV59" s="286">
        <v>0</v>
      </c>
      <c r="CW59" s="286">
        <v>0</v>
      </c>
      <c r="CX59" s="286">
        <v>0</v>
      </c>
      <c r="CY59" s="286">
        <v>0</v>
      </c>
      <c r="CZ59" s="286">
        <v>0</v>
      </c>
      <c r="DA59" s="286">
        <v>0</v>
      </c>
      <c r="DB59" s="274">
        <f t="shared" si="18"/>
        <v>0</v>
      </c>
      <c r="DC59" s="275">
        <f t="shared" si="19"/>
        <v>0</v>
      </c>
      <c r="DD59" s="279">
        <v>0</v>
      </c>
      <c r="DE59" s="280">
        <v>0</v>
      </c>
      <c r="DF59" s="286">
        <v>0</v>
      </c>
      <c r="DG59" s="286">
        <v>0</v>
      </c>
      <c r="DH59" s="286">
        <v>0</v>
      </c>
      <c r="DI59" s="286">
        <v>0</v>
      </c>
      <c r="DJ59" s="286">
        <v>0</v>
      </c>
      <c r="DK59" s="286">
        <v>0</v>
      </c>
      <c r="DL59" s="286">
        <v>0</v>
      </c>
      <c r="DM59" s="274">
        <f t="shared" si="20"/>
        <v>0</v>
      </c>
      <c r="DN59" s="276">
        <f t="shared" si="21"/>
        <v>0</v>
      </c>
      <c r="DO59" s="279">
        <v>0</v>
      </c>
      <c r="DP59" s="280">
        <v>0</v>
      </c>
      <c r="DQ59" s="286">
        <v>0</v>
      </c>
      <c r="DR59" s="286">
        <v>0</v>
      </c>
      <c r="DS59" s="286">
        <v>0</v>
      </c>
      <c r="DT59" s="286">
        <v>0</v>
      </c>
      <c r="DU59" s="286">
        <v>0</v>
      </c>
      <c r="DV59" s="286">
        <v>0</v>
      </c>
      <c r="DW59" s="286">
        <v>0</v>
      </c>
      <c r="DX59" s="274">
        <f t="shared" si="22"/>
        <v>0</v>
      </c>
      <c r="DY59" s="276">
        <f t="shared" si="23"/>
        <v>0</v>
      </c>
      <c r="DZ59" s="279">
        <v>0</v>
      </c>
      <c r="EA59" s="280">
        <v>0</v>
      </c>
      <c r="EB59" s="286">
        <v>0</v>
      </c>
      <c r="EC59" s="286">
        <v>0</v>
      </c>
      <c r="ED59" s="286">
        <v>0</v>
      </c>
      <c r="EE59" s="286">
        <v>0</v>
      </c>
      <c r="EF59" s="286">
        <v>0</v>
      </c>
      <c r="EG59" s="286">
        <v>0</v>
      </c>
      <c r="EH59" s="286">
        <v>0</v>
      </c>
      <c r="EI59" s="274">
        <f t="shared" si="24"/>
        <v>0</v>
      </c>
      <c r="EJ59" s="275">
        <f t="shared" si="25"/>
        <v>0</v>
      </c>
      <c r="EK59" s="279">
        <v>0</v>
      </c>
      <c r="EL59" s="280">
        <v>0</v>
      </c>
      <c r="EM59" s="286">
        <v>0</v>
      </c>
      <c r="EN59" s="286">
        <v>0</v>
      </c>
      <c r="EO59" s="286">
        <v>0</v>
      </c>
      <c r="EP59" s="286">
        <v>0</v>
      </c>
      <c r="EQ59" s="286">
        <v>0</v>
      </c>
      <c r="ER59" s="286">
        <v>0</v>
      </c>
      <c r="ES59" s="286">
        <v>0</v>
      </c>
      <c r="ET59" s="274">
        <f t="shared" si="26"/>
        <v>0</v>
      </c>
      <c r="EU59" s="276">
        <f t="shared" si="27"/>
        <v>0</v>
      </c>
    </row>
    <row r="60" spans="1:151" ht="16.5" thickTop="1" thickBot="1" x14ac:dyDescent="0.3">
      <c r="A60" s="279">
        <v>49</v>
      </c>
      <c r="B60" s="280">
        <v>734902</v>
      </c>
      <c r="C60" s="281" t="s">
        <v>131</v>
      </c>
      <c r="D60" s="281" t="s">
        <v>132</v>
      </c>
      <c r="E60" s="282">
        <v>104.5</v>
      </c>
      <c r="F60" s="283">
        <v>219</v>
      </c>
      <c r="G60" s="268">
        <v>0</v>
      </c>
      <c r="H60" s="269">
        <v>219</v>
      </c>
      <c r="I60" s="269">
        <v>0</v>
      </c>
      <c r="J60" s="269">
        <v>0</v>
      </c>
      <c r="K60" s="268">
        <v>159</v>
      </c>
      <c r="L60" s="269">
        <v>0</v>
      </c>
      <c r="M60" s="269">
        <v>0</v>
      </c>
      <c r="N60" s="269">
        <v>0</v>
      </c>
      <c r="O60" s="269">
        <v>0</v>
      </c>
      <c r="P60" s="269">
        <f t="shared" si="0"/>
        <v>378</v>
      </c>
      <c r="Q60" s="270">
        <f t="shared" si="2"/>
        <v>378</v>
      </c>
      <c r="R60" s="270">
        <f t="shared" si="1"/>
        <v>0</v>
      </c>
      <c r="S60" s="271">
        <f t="shared" si="3"/>
        <v>42</v>
      </c>
      <c r="T60" s="284">
        <v>0</v>
      </c>
      <c r="U60" s="280">
        <v>0</v>
      </c>
      <c r="V60" s="285">
        <v>0</v>
      </c>
      <c r="W60" s="285">
        <v>0</v>
      </c>
      <c r="X60" s="285">
        <v>0</v>
      </c>
      <c r="Y60" s="285">
        <v>0</v>
      </c>
      <c r="Z60" s="286">
        <v>0</v>
      </c>
      <c r="AA60" s="286">
        <v>0</v>
      </c>
      <c r="AB60" s="286">
        <v>0</v>
      </c>
      <c r="AC60" s="274">
        <f t="shared" si="4"/>
        <v>0</v>
      </c>
      <c r="AD60" s="275">
        <f t="shared" si="5"/>
        <v>0</v>
      </c>
      <c r="AE60" s="279">
        <v>0</v>
      </c>
      <c r="AF60" s="280">
        <v>0</v>
      </c>
      <c r="AG60" s="286">
        <v>0</v>
      </c>
      <c r="AH60" s="286">
        <v>0</v>
      </c>
      <c r="AI60" s="286">
        <v>0</v>
      </c>
      <c r="AJ60" s="286">
        <v>0</v>
      </c>
      <c r="AK60" s="286">
        <v>0</v>
      </c>
      <c r="AL60" s="286">
        <v>0</v>
      </c>
      <c r="AM60" s="286">
        <v>0</v>
      </c>
      <c r="AN60" s="274">
        <f t="shared" si="6"/>
        <v>0</v>
      </c>
      <c r="AO60" s="276">
        <f t="shared" si="7"/>
        <v>0</v>
      </c>
      <c r="AP60" s="279">
        <v>0</v>
      </c>
      <c r="AQ60" s="280">
        <v>0</v>
      </c>
      <c r="AR60" s="286">
        <v>0</v>
      </c>
      <c r="AS60" s="286">
        <v>0</v>
      </c>
      <c r="AT60" s="286">
        <v>0</v>
      </c>
      <c r="AU60" s="286">
        <v>0</v>
      </c>
      <c r="AV60" s="286">
        <v>0</v>
      </c>
      <c r="AW60" s="286">
        <v>0</v>
      </c>
      <c r="AX60" s="286">
        <v>0</v>
      </c>
      <c r="AY60" s="274">
        <f t="shared" si="8"/>
        <v>0</v>
      </c>
      <c r="AZ60" s="276">
        <f t="shared" si="9"/>
        <v>0</v>
      </c>
      <c r="BA60" s="287">
        <v>0</v>
      </c>
      <c r="BB60" s="280">
        <v>0</v>
      </c>
      <c r="BC60" s="286">
        <v>0</v>
      </c>
      <c r="BD60" s="286">
        <v>0</v>
      </c>
      <c r="BE60" s="286">
        <v>0</v>
      </c>
      <c r="BF60" s="286">
        <v>0</v>
      </c>
      <c r="BG60" s="286">
        <v>0</v>
      </c>
      <c r="BH60" s="286">
        <v>0</v>
      </c>
      <c r="BI60" s="286">
        <v>0</v>
      </c>
      <c r="BJ60" s="274">
        <f t="shared" si="10"/>
        <v>0</v>
      </c>
      <c r="BK60" s="275">
        <f t="shared" si="11"/>
        <v>0</v>
      </c>
      <c r="BL60" s="279">
        <v>0</v>
      </c>
      <c r="BM60" s="280">
        <v>0</v>
      </c>
      <c r="BN60" s="286">
        <v>0</v>
      </c>
      <c r="BO60" s="286">
        <v>0</v>
      </c>
      <c r="BP60" s="286">
        <v>0</v>
      </c>
      <c r="BQ60" s="286">
        <v>0</v>
      </c>
      <c r="BR60" s="286">
        <v>0</v>
      </c>
      <c r="BS60" s="286">
        <v>0</v>
      </c>
      <c r="BT60" s="286">
        <v>0</v>
      </c>
      <c r="BU60" s="274">
        <f t="shared" si="12"/>
        <v>0</v>
      </c>
      <c r="BV60" s="276">
        <f t="shared" si="13"/>
        <v>0</v>
      </c>
      <c r="BW60" s="287">
        <v>0</v>
      </c>
      <c r="BX60" s="288">
        <v>0</v>
      </c>
      <c r="BY60" s="289">
        <v>0</v>
      </c>
      <c r="BZ60" s="289">
        <v>0</v>
      </c>
      <c r="CA60" s="289">
        <v>159</v>
      </c>
      <c r="CB60" s="289">
        <v>0</v>
      </c>
      <c r="CC60" s="289">
        <v>0</v>
      </c>
      <c r="CD60" s="289">
        <v>0</v>
      </c>
      <c r="CE60" s="289">
        <v>0</v>
      </c>
      <c r="CF60" s="274">
        <f t="shared" si="14"/>
        <v>159</v>
      </c>
      <c r="CG60" s="276">
        <f t="shared" si="15"/>
        <v>17.666666666666668</v>
      </c>
      <c r="CH60" s="279">
        <v>0</v>
      </c>
      <c r="CI60" s="280">
        <v>0</v>
      </c>
      <c r="CJ60" s="286">
        <v>0</v>
      </c>
      <c r="CK60" s="286">
        <v>0</v>
      </c>
      <c r="CL60" s="286">
        <v>0</v>
      </c>
      <c r="CM60" s="286">
        <v>0</v>
      </c>
      <c r="CN60" s="286">
        <v>0</v>
      </c>
      <c r="CO60" s="286">
        <v>0</v>
      </c>
      <c r="CP60" s="286">
        <v>0</v>
      </c>
      <c r="CQ60" s="274">
        <f t="shared" si="16"/>
        <v>0</v>
      </c>
      <c r="CR60" s="276">
        <f t="shared" si="17"/>
        <v>0</v>
      </c>
      <c r="CS60" s="284">
        <v>0</v>
      </c>
      <c r="CT60" s="280">
        <v>0</v>
      </c>
      <c r="CU60" s="286">
        <v>0</v>
      </c>
      <c r="CV60" s="286">
        <v>0</v>
      </c>
      <c r="CW60" s="286">
        <v>0</v>
      </c>
      <c r="CX60" s="286">
        <v>0</v>
      </c>
      <c r="CY60" s="286">
        <v>0</v>
      </c>
      <c r="CZ60" s="286">
        <v>0</v>
      </c>
      <c r="DA60" s="286">
        <v>0</v>
      </c>
      <c r="DB60" s="274">
        <f t="shared" si="18"/>
        <v>0</v>
      </c>
      <c r="DC60" s="275">
        <f t="shared" si="19"/>
        <v>0</v>
      </c>
      <c r="DD60" s="279">
        <v>0</v>
      </c>
      <c r="DE60" s="280">
        <v>0</v>
      </c>
      <c r="DF60" s="286">
        <v>0</v>
      </c>
      <c r="DG60" s="286">
        <v>0</v>
      </c>
      <c r="DH60" s="286">
        <v>0</v>
      </c>
      <c r="DI60" s="286">
        <v>0</v>
      </c>
      <c r="DJ60" s="286">
        <v>0</v>
      </c>
      <c r="DK60" s="286">
        <v>0</v>
      </c>
      <c r="DL60" s="286">
        <v>0</v>
      </c>
      <c r="DM60" s="274">
        <f t="shared" si="20"/>
        <v>0</v>
      </c>
      <c r="DN60" s="276">
        <f t="shared" si="21"/>
        <v>0</v>
      </c>
      <c r="DO60" s="279">
        <v>0</v>
      </c>
      <c r="DP60" s="280">
        <v>0</v>
      </c>
      <c r="DQ60" s="286">
        <v>0</v>
      </c>
      <c r="DR60" s="286">
        <v>0</v>
      </c>
      <c r="DS60" s="286">
        <v>0</v>
      </c>
      <c r="DT60" s="286">
        <v>0</v>
      </c>
      <c r="DU60" s="286">
        <v>0</v>
      </c>
      <c r="DV60" s="286">
        <v>0</v>
      </c>
      <c r="DW60" s="286">
        <v>0</v>
      </c>
      <c r="DX60" s="274">
        <f t="shared" si="22"/>
        <v>0</v>
      </c>
      <c r="DY60" s="276">
        <f t="shared" si="23"/>
        <v>0</v>
      </c>
      <c r="DZ60" s="279">
        <v>0</v>
      </c>
      <c r="EA60" s="280">
        <v>219</v>
      </c>
      <c r="EB60" s="286">
        <v>0</v>
      </c>
      <c r="EC60" s="286">
        <v>0</v>
      </c>
      <c r="ED60" s="286">
        <v>0</v>
      </c>
      <c r="EE60" s="286">
        <v>0</v>
      </c>
      <c r="EF60" s="286">
        <v>0</v>
      </c>
      <c r="EG60" s="286">
        <v>0</v>
      </c>
      <c r="EH60" s="286">
        <v>0</v>
      </c>
      <c r="EI60" s="274">
        <f t="shared" si="24"/>
        <v>219</v>
      </c>
      <c r="EJ60" s="275">
        <f t="shared" si="25"/>
        <v>24.333333333333332</v>
      </c>
      <c r="EK60" s="279">
        <v>0</v>
      </c>
      <c r="EL60" s="280">
        <v>0</v>
      </c>
      <c r="EM60" s="286">
        <v>0</v>
      </c>
      <c r="EN60" s="286">
        <v>0</v>
      </c>
      <c r="EO60" s="286">
        <v>0</v>
      </c>
      <c r="EP60" s="286">
        <v>0</v>
      </c>
      <c r="EQ60" s="286">
        <v>0</v>
      </c>
      <c r="ER60" s="286">
        <v>0</v>
      </c>
      <c r="ES60" s="286">
        <v>0</v>
      </c>
      <c r="ET60" s="274">
        <f t="shared" si="26"/>
        <v>0</v>
      </c>
      <c r="EU60" s="276">
        <f t="shared" si="27"/>
        <v>0</v>
      </c>
    </row>
    <row r="61" spans="1:151" ht="16.5" thickTop="1" thickBot="1" x14ac:dyDescent="0.3">
      <c r="A61" s="279">
        <v>50</v>
      </c>
      <c r="B61" s="280">
        <v>734903</v>
      </c>
      <c r="C61" s="281" t="s">
        <v>133</v>
      </c>
      <c r="D61" s="281" t="s">
        <v>134</v>
      </c>
      <c r="E61" s="282">
        <v>169.5</v>
      </c>
      <c r="F61" s="283">
        <v>359</v>
      </c>
      <c r="G61" s="268">
        <v>718</v>
      </c>
      <c r="H61" s="269">
        <v>0</v>
      </c>
      <c r="I61" s="269">
        <v>0</v>
      </c>
      <c r="J61" s="269">
        <v>0</v>
      </c>
      <c r="K61" s="268">
        <v>777</v>
      </c>
      <c r="L61" s="269">
        <v>259</v>
      </c>
      <c r="M61" s="269">
        <v>0</v>
      </c>
      <c r="N61" s="269">
        <v>0</v>
      </c>
      <c r="O61" s="269">
        <v>0</v>
      </c>
      <c r="P61" s="269">
        <f t="shared" si="0"/>
        <v>1754</v>
      </c>
      <c r="Q61" s="270">
        <f t="shared" si="2"/>
        <v>1495</v>
      </c>
      <c r="R61" s="270">
        <f t="shared" si="1"/>
        <v>259</v>
      </c>
      <c r="S61" s="271">
        <f t="shared" si="3"/>
        <v>194.88888888888889</v>
      </c>
      <c r="T61" s="284">
        <v>0</v>
      </c>
      <c r="U61" s="280">
        <v>0</v>
      </c>
      <c r="V61" s="285">
        <v>0</v>
      </c>
      <c r="W61" s="285">
        <v>0</v>
      </c>
      <c r="X61" s="285">
        <v>0</v>
      </c>
      <c r="Y61" s="285">
        <v>0</v>
      </c>
      <c r="Z61" s="286">
        <v>0</v>
      </c>
      <c r="AA61" s="286">
        <v>0</v>
      </c>
      <c r="AB61" s="286">
        <v>0</v>
      </c>
      <c r="AC61" s="274">
        <f t="shared" si="4"/>
        <v>0</v>
      </c>
      <c r="AD61" s="275">
        <f t="shared" si="5"/>
        <v>0</v>
      </c>
      <c r="AE61" s="279">
        <v>0</v>
      </c>
      <c r="AF61" s="280">
        <v>0</v>
      </c>
      <c r="AG61" s="286">
        <v>0</v>
      </c>
      <c r="AH61" s="286">
        <v>0</v>
      </c>
      <c r="AI61" s="286">
        <v>0</v>
      </c>
      <c r="AJ61" s="286">
        <v>0</v>
      </c>
      <c r="AK61" s="286">
        <v>0</v>
      </c>
      <c r="AL61" s="286">
        <v>0</v>
      </c>
      <c r="AM61" s="286">
        <v>0</v>
      </c>
      <c r="AN61" s="274">
        <f t="shared" si="6"/>
        <v>0</v>
      </c>
      <c r="AO61" s="276">
        <f t="shared" si="7"/>
        <v>0</v>
      </c>
      <c r="AP61" s="279">
        <v>0</v>
      </c>
      <c r="AQ61" s="280">
        <v>0</v>
      </c>
      <c r="AR61" s="286">
        <v>0</v>
      </c>
      <c r="AS61" s="286">
        <v>0</v>
      </c>
      <c r="AT61" s="286">
        <v>0</v>
      </c>
      <c r="AU61" s="286">
        <v>0</v>
      </c>
      <c r="AV61" s="286">
        <v>0</v>
      </c>
      <c r="AW61" s="286">
        <v>0</v>
      </c>
      <c r="AX61" s="286">
        <v>0</v>
      </c>
      <c r="AY61" s="274">
        <f t="shared" si="8"/>
        <v>0</v>
      </c>
      <c r="AZ61" s="276">
        <f t="shared" si="9"/>
        <v>0</v>
      </c>
      <c r="BA61" s="287">
        <v>0</v>
      </c>
      <c r="BB61" s="280">
        <v>0</v>
      </c>
      <c r="BC61" s="286">
        <v>0</v>
      </c>
      <c r="BD61" s="286">
        <v>0</v>
      </c>
      <c r="BE61" s="286">
        <v>0</v>
      </c>
      <c r="BF61" s="286">
        <v>0</v>
      </c>
      <c r="BG61" s="286">
        <v>0</v>
      </c>
      <c r="BH61" s="286">
        <v>0</v>
      </c>
      <c r="BI61" s="286">
        <v>0</v>
      </c>
      <c r="BJ61" s="274">
        <f t="shared" si="10"/>
        <v>0</v>
      </c>
      <c r="BK61" s="275">
        <f t="shared" si="11"/>
        <v>0</v>
      </c>
      <c r="BL61" s="279">
        <v>0</v>
      </c>
      <c r="BM61" s="280">
        <v>0</v>
      </c>
      <c r="BN61" s="286">
        <v>0</v>
      </c>
      <c r="BO61" s="286">
        <v>0</v>
      </c>
      <c r="BP61" s="286">
        <v>0</v>
      </c>
      <c r="BQ61" s="286">
        <v>0</v>
      </c>
      <c r="BR61" s="286">
        <v>0</v>
      </c>
      <c r="BS61" s="286">
        <v>0</v>
      </c>
      <c r="BT61" s="286">
        <v>0</v>
      </c>
      <c r="BU61" s="274">
        <f t="shared" si="12"/>
        <v>0</v>
      </c>
      <c r="BV61" s="276">
        <f t="shared" si="13"/>
        <v>0</v>
      </c>
      <c r="BW61" s="287">
        <v>718</v>
      </c>
      <c r="BX61" s="288">
        <v>0</v>
      </c>
      <c r="BY61" s="289">
        <v>0</v>
      </c>
      <c r="BZ61" s="289">
        <v>0</v>
      </c>
      <c r="CA61" s="289">
        <v>777</v>
      </c>
      <c r="CB61" s="289">
        <v>0</v>
      </c>
      <c r="CC61" s="289">
        <v>0</v>
      </c>
      <c r="CD61" s="289">
        <v>0</v>
      </c>
      <c r="CE61" s="289">
        <v>0</v>
      </c>
      <c r="CF61" s="274">
        <f t="shared" si="14"/>
        <v>1495</v>
      </c>
      <c r="CG61" s="276">
        <f t="shared" si="15"/>
        <v>166.11111111111111</v>
      </c>
      <c r="CH61" s="279">
        <v>0</v>
      </c>
      <c r="CI61" s="280">
        <v>0</v>
      </c>
      <c r="CJ61" s="286">
        <v>0</v>
      </c>
      <c r="CK61" s="286">
        <v>0</v>
      </c>
      <c r="CL61" s="286">
        <v>0</v>
      </c>
      <c r="CM61" s="286">
        <v>0</v>
      </c>
      <c r="CN61" s="286">
        <v>0</v>
      </c>
      <c r="CO61" s="286">
        <v>0</v>
      </c>
      <c r="CP61" s="286">
        <v>0</v>
      </c>
      <c r="CQ61" s="274">
        <f t="shared" si="16"/>
        <v>0</v>
      </c>
      <c r="CR61" s="276">
        <f t="shared" si="17"/>
        <v>0</v>
      </c>
      <c r="CS61" s="284">
        <v>0</v>
      </c>
      <c r="CT61" s="280">
        <v>0</v>
      </c>
      <c r="CU61" s="286">
        <v>0</v>
      </c>
      <c r="CV61" s="286">
        <v>0</v>
      </c>
      <c r="CW61" s="286">
        <v>0</v>
      </c>
      <c r="CX61" s="286">
        <v>1</v>
      </c>
      <c r="CY61" s="286">
        <v>0</v>
      </c>
      <c r="CZ61" s="286">
        <v>0</v>
      </c>
      <c r="DA61" s="286">
        <v>0</v>
      </c>
      <c r="DB61" s="274">
        <f t="shared" si="18"/>
        <v>1</v>
      </c>
      <c r="DC61" s="275">
        <f t="shared" si="19"/>
        <v>0.1111111111111111</v>
      </c>
      <c r="DD61" s="279">
        <v>0</v>
      </c>
      <c r="DE61" s="280">
        <v>0</v>
      </c>
      <c r="DF61" s="286">
        <v>0</v>
      </c>
      <c r="DG61" s="286">
        <v>0</v>
      </c>
      <c r="DH61" s="286">
        <v>0</v>
      </c>
      <c r="DI61" s="286">
        <v>0</v>
      </c>
      <c r="DJ61" s="286">
        <v>0</v>
      </c>
      <c r="DK61" s="286">
        <v>0</v>
      </c>
      <c r="DL61" s="286">
        <v>0</v>
      </c>
      <c r="DM61" s="274">
        <f t="shared" si="20"/>
        <v>0</v>
      </c>
      <c r="DN61" s="276">
        <f t="shared" si="21"/>
        <v>0</v>
      </c>
      <c r="DO61" s="279">
        <v>0</v>
      </c>
      <c r="DP61" s="280">
        <v>0</v>
      </c>
      <c r="DQ61" s="286">
        <v>0</v>
      </c>
      <c r="DR61" s="286">
        <v>0</v>
      </c>
      <c r="DS61" s="286">
        <v>0</v>
      </c>
      <c r="DT61" s="286">
        <v>0</v>
      </c>
      <c r="DU61" s="286">
        <v>0</v>
      </c>
      <c r="DV61" s="286">
        <v>0</v>
      </c>
      <c r="DW61" s="286">
        <v>0</v>
      </c>
      <c r="DX61" s="274">
        <f t="shared" si="22"/>
        <v>0</v>
      </c>
      <c r="DY61" s="276">
        <f t="shared" si="23"/>
        <v>0</v>
      </c>
      <c r="DZ61" s="279">
        <v>0</v>
      </c>
      <c r="EA61" s="280">
        <v>0</v>
      </c>
      <c r="EB61" s="286">
        <v>0</v>
      </c>
      <c r="EC61" s="286">
        <v>0</v>
      </c>
      <c r="ED61" s="286">
        <v>0</v>
      </c>
      <c r="EE61" s="286">
        <v>0</v>
      </c>
      <c r="EF61" s="286">
        <v>0</v>
      </c>
      <c r="EG61" s="286">
        <v>0</v>
      </c>
      <c r="EH61" s="286">
        <v>0</v>
      </c>
      <c r="EI61" s="274">
        <f t="shared" si="24"/>
        <v>0</v>
      </c>
      <c r="EJ61" s="275">
        <f t="shared" si="25"/>
        <v>0</v>
      </c>
      <c r="EK61" s="279">
        <v>0</v>
      </c>
      <c r="EL61" s="280">
        <v>0</v>
      </c>
      <c r="EM61" s="286">
        <v>0</v>
      </c>
      <c r="EN61" s="286">
        <v>0</v>
      </c>
      <c r="EO61" s="286">
        <v>0</v>
      </c>
      <c r="EP61" s="286">
        <v>0</v>
      </c>
      <c r="EQ61" s="286">
        <v>0</v>
      </c>
      <c r="ER61" s="286">
        <v>0</v>
      </c>
      <c r="ES61" s="286">
        <v>0</v>
      </c>
      <c r="ET61" s="274">
        <f t="shared" si="26"/>
        <v>0</v>
      </c>
      <c r="EU61" s="276">
        <f t="shared" si="27"/>
        <v>0</v>
      </c>
    </row>
    <row r="62" spans="1:151" ht="16.5" thickTop="1" thickBot="1" x14ac:dyDescent="0.3">
      <c r="A62" s="279">
        <v>51</v>
      </c>
      <c r="B62" s="280">
        <v>734904</v>
      </c>
      <c r="C62" s="281" t="s">
        <v>135</v>
      </c>
      <c r="D62" s="281" t="s">
        <v>136</v>
      </c>
      <c r="E62" s="282">
        <v>59.5</v>
      </c>
      <c r="F62" s="283">
        <v>129</v>
      </c>
      <c r="G62" s="268">
        <v>129</v>
      </c>
      <c r="H62" s="269">
        <v>387</v>
      </c>
      <c r="I62" s="269">
        <v>258</v>
      </c>
      <c r="J62" s="269">
        <v>129</v>
      </c>
      <c r="K62" s="268">
        <v>129</v>
      </c>
      <c r="L62" s="269">
        <v>258</v>
      </c>
      <c r="M62" s="269">
        <v>129</v>
      </c>
      <c r="N62" s="269">
        <v>258</v>
      </c>
      <c r="O62" s="269">
        <v>258</v>
      </c>
      <c r="P62" s="269">
        <f t="shared" si="0"/>
        <v>1935</v>
      </c>
      <c r="Q62" s="270">
        <f t="shared" si="2"/>
        <v>1032</v>
      </c>
      <c r="R62" s="270">
        <f t="shared" si="1"/>
        <v>903</v>
      </c>
      <c r="S62" s="271">
        <f t="shared" si="3"/>
        <v>215</v>
      </c>
      <c r="T62" s="284">
        <v>0</v>
      </c>
      <c r="U62" s="280">
        <v>0</v>
      </c>
      <c r="V62" s="285">
        <v>0</v>
      </c>
      <c r="W62" s="285">
        <v>0</v>
      </c>
      <c r="X62" s="285">
        <v>0</v>
      </c>
      <c r="Y62" s="285">
        <v>0</v>
      </c>
      <c r="Z62" s="286">
        <v>0</v>
      </c>
      <c r="AA62" s="286">
        <v>0</v>
      </c>
      <c r="AB62" s="286">
        <v>0</v>
      </c>
      <c r="AC62" s="274">
        <f t="shared" si="4"/>
        <v>0</v>
      </c>
      <c r="AD62" s="275">
        <f t="shared" si="5"/>
        <v>0</v>
      </c>
      <c r="AE62" s="279">
        <v>0</v>
      </c>
      <c r="AF62" s="280">
        <v>0</v>
      </c>
      <c r="AG62" s="286">
        <v>0</v>
      </c>
      <c r="AH62" s="286">
        <v>0</v>
      </c>
      <c r="AI62" s="286">
        <v>0</v>
      </c>
      <c r="AJ62" s="286">
        <v>0</v>
      </c>
      <c r="AK62" s="286">
        <v>0</v>
      </c>
      <c r="AL62" s="286">
        <v>0</v>
      </c>
      <c r="AM62" s="286">
        <v>0</v>
      </c>
      <c r="AN62" s="274">
        <f t="shared" si="6"/>
        <v>0</v>
      </c>
      <c r="AO62" s="276">
        <f t="shared" si="7"/>
        <v>0</v>
      </c>
      <c r="AP62" s="279">
        <v>0</v>
      </c>
      <c r="AQ62" s="280">
        <v>0</v>
      </c>
      <c r="AR62" s="286">
        <v>258</v>
      </c>
      <c r="AS62" s="286">
        <v>0</v>
      </c>
      <c r="AT62" s="286">
        <v>0</v>
      </c>
      <c r="AU62" s="286">
        <v>0</v>
      </c>
      <c r="AV62" s="286">
        <v>0</v>
      </c>
      <c r="AW62" s="286">
        <v>129</v>
      </c>
      <c r="AX62" s="286">
        <v>0</v>
      </c>
      <c r="AY62" s="274">
        <f t="shared" si="8"/>
        <v>387</v>
      </c>
      <c r="AZ62" s="276">
        <f t="shared" si="9"/>
        <v>43</v>
      </c>
      <c r="BA62" s="287">
        <v>0</v>
      </c>
      <c r="BB62" s="280">
        <v>0</v>
      </c>
      <c r="BC62" s="286">
        <v>0</v>
      </c>
      <c r="BD62" s="286">
        <v>0</v>
      </c>
      <c r="BE62" s="286">
        <v>0</v>
      </c>
      <c r="BF62" s="286">
        <v>0</v>
      </c>
      <c r="BG62" s="286">
        <v>0</v>
      </c>
      <c r="BH62" s="286">
        <v>0</v>
      </c>
      <c r="BI62" s="286">
        <v>0</v>
      </c>
      <c r="BJ62" s="274">
        <f t="shared" si="10"/>
        <v>0</v>
      </c>
      <c r="BK62" s="275">
        <f t="shared" si="11"/>
        <v>0</v>
      </c>
      <c r="BL62" s="279">
        <v>0</v>
      </c>
      <c r="BM62" s="280">
        <v>0</v>
      </c>
      <c r="BN62" s="286">
        <v>0</v>
      </c>
      <c r="BO62" s="286">
        <v>0</v>
      </c>
      <c r="BP62" s="286">
        <v>0</v>
      </c>
      <c r="BQ62" s="286">
        <v>0</v>
      </c>
      <c r="BR62" s="286">
        <v>0</v>
      </c>
      <c r="BS62" s="286">
        <v>0</v>
      </c>
      <c r="BT62" s="286">
        <v>0</v>
      </c>
      <c r="BU62" s="274">
        <f t="shared" si="12"/>
        <v>0</v>
      </c>
      <c r="BV62" s="276">
        <f t="shared" si="13"/>
        <v>0</v>
      </c>
      <c r="BW62" s="287">
        <v>0</v>
      </c>
      <c r="BX62" s="288">
        <v>0</v>
      </c>
      <c r="BY62" s="289">
        <v>0</v>
      </c>
      <c r="BZ62" s="289">
        <v>129</v>
      </c>
      <c r="CA62" s="289">
        <v>0</v>
      </c>
      <c r="CB62" s="289">
        <v>0</v>
      </c>
      <c r="CC62" s="289">
        <v>0</v>
      </c>
      <c r="CD62" s="289">
        <v>129</v>
      </c>
      <c r="CE62" s="289">
        <v>129</v>
      </c>
      <c r="CF62" s="274">
        <f t="shared" si="14"/>
        <v>387</v>
      </c>
      <c r="CG62" s="276">
        <f t="shared" si="15"/>
        <v>43</v>
      </c>
      <c r="CH62" s="279">
        <v>0</v>
      </c>
      <c r="CI62" s="280">
        <v>129</v>
      </c>
      <c r="CJ62" s="286">
        <v>0</v>
      </c>
      <c r="CK62" s="286">
        <v>0</v>
      </c>
      <c r="CL62" s="286">
        <v>0</v>
      </c>
      <c r="CM62" s="286">
        <v>1</v>
      </c>
      <c r="CN62" s="286">
        <v>0</v>
      </c>
      <c r="CO62" s="286">
        <v>0</v>
      </c>
      <c r="CP62" s="286">
        <v>129</v>
      </c>
      <c r="CQ62" s="274">
        <f t="shared" si="16"/>
        <v>259</v>
      </c>
      <c r="CR62" s="276">
        <f t="shared" si="17"/>
        <v>28.777777777777779</v>
      </c>
      <c r="CS62" s="284">
        <v>129</v>
      </c>
      <c r="CT62" s="280">
        <v>129</v>
      </c>
      <c r="CU62" s="286">
        <v>0</v>
      </c>
      <c r="CV62" s="286">
        <v>0</v>
      </c>
      <c r="CW62" s="286">
        <v>0</v>
      </c>
      <c r="CX62" s="286">
        <v>0</v>
      </c>
      <c r="CY62" s="286">
        <v>0</v>
      </c>
      <c r="CZ62" s="286">
        <v>0</v>
      </c>
      <c r="DA62" s="286">
        <v>0</v>
      </c>
      <c r="DB62" s="274">
        <f t="shared" si="18"/>
        <v>258</v>
      </c>
      <c r="DC62" s="275">
        <f t="shared" si="19"/>
        <v>28.666666666666668</v>
      </c>
      <c r="DD62" s="279">
        <v>0</v>
      </c>
      <c r="DE62" s="280">
        <v>0</v>
      </c>
      <c r="DF62" s="286">
        <v>0</v>
      </c>
      <c r="DG62" s="286">
        <v>0</v>
      </c>
      <c r="DH62" s="286">
        <v>129</v>
      </c>
      <c r="DI62" s="286">
        <v>1</v>
      </c>
      <c r="DJ62" s="286">
        <v>0</v>
      </c>
      <c r="DK62" s="286">
        <v>0</v>
      </c>
      <c r="DL62" s="286">
        <v>0</v>
      </c>
      <c r="DM62" s="274">
        <f t="shared" si="20"/>
        <v>130</v>
      </c>
      <c r="DN62" s="276">
        <f t="shared" si="21"/>
        <v>14.444444444444445</v>
      </c>
      <c r="DO62" s="279">
        <v>0</v>
      </c>
      <c r="DP62" s="280">
        <v>129</v>
      </c>
      <c r="DQ62" s="286">
        <v>0</v>
      </c>
      <c r="DR62" s="286">
        <v>0</v>
      </c>
      <c r="DS62" s="286">
        <v>0</v>
      </c>
      <c r="DT62" s="286">
        <v>0</v>
      </c>
      <c r="DU62" s="286">
        <v>0</v>
      </c>
      <c r="DV62" s="286">
        <v>0</v>
      </c>
      <c r="DW62" s="286">
        <v>0</v>
      </c>
      <c r="DX62" s="274">
        <f t="shared" si="22"/>
        <v>129</v>
      </c>
      <c r="DY62" s="276">
        <f t="shared" si="23"/>
        <v>14.333333333333334</v>
      </c>
      <c r="DZ62" s="279">
        <v>0</v>
      </c>
      <c r="EA62" s="280">
        <v>0</v>
      </c>
      <c r="EB62" s="286">
        <v>0</v>
      </c>
      <c r="EC62" s="286">
        <v>0</v>
      </c>
      <c r="ED62" s="286">
        <v>0</v>
      </c>
      <c r="EE62" s="286">
        <v>0</v>
      </c>
      <c r="EF62" s="286">
        <v>0</v>
      </c>
      <c r="EG62" s="286">
        <v>0</v>
      </c>
      <c r="EH62" s="286">
        <v>0</v>
      </c>
      <c r="EI62" s="274">
        <f t="shared" si="24"/>
        <v>0</v>
      </c>
      <c r="EJ62" s="275">
        <f t="shared" si="25"/>
        <v>0</v>
      </c>
      <c r="EK62" s="279">
        <v>0</v>
      </c>
      <c r="EL62" s="280">
        <v>0</v>
      </c>
      <c r="EM62" s="286">
        <v>0</v>
      </c>
      <c r="EN62" s="286">
        <v>0</v>
      </c>
      <c r="EO62" s="286">
        <v>0</v>
      </c>
      <c r="EP62" s="286">
        <v>0</v>
      </c>
      <c r="EQ62" s="286">
        <v>129</v>
      </c>
      <c r="ER62" s="286">
        <v>0</v>
      </c>
      <c r="ES62" s="286">
        <v>0</v>
      </c>
      <c r="ET62" s="274">
        <f t="shared" si="26"/>
        <v>129</v>
      </c>
      <c r="EU62" s="276">
        <f t="shared" si="27"/>
        <v>14.333333333333334</v>
      </c>
    </row>
    <row r="63" spans="1:151" ht="16.5" thickTop="1" thickBot="1" x14ac:dyDescent="0.3">
      <c r="A63" s="279">
        <v>52</v>
      </c>
      <c r="B63" s="280">
        <v>734905</v>
      </c>
      <c r="C63" s="281" t="s">
        <v>137</v>
      </c>
      <c r="D63" s="281" t="s">
        <v>138</v>
      </c>
      <c r="E63" s="282">
        <v>114.5</v>
      </c>
      <c r="F63" s="283">
        <v>239</v>
      </c>
      <c r="G63" s="268">
        <v>0</v>
      </c>
      <c r="H63" s="269">
        <v>0</v>
      </c>
      <c r="I63" s="269">
        <v>0</v>
      </c>
      <c r="J63" s="269">
        <v>0</v>
      </c>
      <c r="K63" s="268">
        <v>0</v>
      </c>
      <c r="L63" s="269">
        <v>0</v>
      </c>
      <c r="M63" s="269">
        <v>0</v>
      </c>
      <c r="N63" s="269">
        <v>0</v>
      </c>
      <c r="O63" s="269">
        <v>0</v>
      </c>
      <c r="P63" s="269">
        <f t="shared" si="0"/>
        <v>0</v>
      </c>
      <c r="Q63" s="270">
        <f t="shared" si="2"/>
        <v>0</v>
      </c>
      <c r="R63" s="270">
        <f t="shared" si="1"/>
        <v>0</v>
      </c>
      <c r="S63" s="271">
        <f t="shared" si="3"/>
        <v>0</v>
      </c>
      <c r="T63" s="284">
        <v>0</v>
      </c>
      <c r="U63" s="280">
        <v>0</v>
      </c>
      <c r="V63" s="285">
        <v>0</v>
      </c>
      <c r="W63" s="285">
        <v>0</v>
      </c>
      <c r="X63" s="285">
        <v>0</v>
      </c>
      <c r="Y63" s="285">
        <v>0</v>
      </c>
      <c r="Z63" s="286">
        <v>0</v>
      </c>
      <c r="AA63" s="286">
        <v>0</v>
      </c>
      <c r="AB63" s="286">
        <v>0</v>
      </c>
      <c r="AC63" s="274">
        <f t="shared" si="4"/>
        <v>0</v>
      </c>
      <c r="AD63" s="275">
        <f t="shared" si="5"/>
        <v>0</v>
      </c>
      <c r="AE63" s="279">
        <v>0</v>
      </c>
      <c r="AF63" s="280">
        <v>0</v>
      </c>
      <c r="AG63" s="286">
        <v>0</v>
      </c>
      <c r="AH63" s="286">
        <v>0</v>
      </c>
      <c r="AI63" s="286">
        <v>0</v>
      </c>
      <c r="AJ63" s="286">
        <v>0</v>
      </c>
      <c r="AK63" s="286">
        <v>0</v>
      </c>
      <c r="AL63" s="286">
        <v>0</v>
      </c>
      <c r="AM63" s="286">
        <v>0</v>
      </c>
      <c r="AN63" s="274">
        <f t="shared" si="6"/>
        <v>0</v>
      </c>
      <c r="AO63" s="276">
        <f t="shared" si="7"/>
        <v>0</v>
      </c>
      <c r="AP63" s="279">
        <v>0</v>
      </c>
      <c r="AQ63" s="280">
        <v>0</v>
      </c>
      <c r="AR63" s="286">
        <v>0</v>
      </c>
      <c r="AS63" s="286">
        <v>0</v>
      </c>
      <c r="AT63" s="286">
        <v>0</v>
      </c>
      <c r="AU63" s="286">
        <v>0</v>
      </c>
      <c r="AV63" s="286">
        <v>0</v>
      </c>
      <c r="AW63" s="286">
        <v>0</v>
      </c>
      <c r="AX63" s="286">
        <v>0</v>
      </c>
      <c r="AY63" s="274">
        <f t="shared" si="8"/>
        <v>0</v>
      </c>
      <c r="AZ63" s="276">
        <f t="shared" si="9"/>
        <v>0</v>
      </c>
      <c r="BA63" s="287">
        <v>0</v>
      </c>
      <c r="BB63" s="280">
        <v>0</v>
      </c>
      <c r="BC63" s="286">
        <v>0</v>
      </c>
      <c r="BD63" s="286">
        <v>0</v>
      </c>
      <c r="BE63" s="286">
        <v>0</v>
      </c>
      <c r="BF63" s="286">
        <v>0</v>
      </c>
      <c r="BG63" s="286">
        <v>0</v>
      </c>
      <c r="BH63" s="286">
        <v>0</v>
      </c>
      <c r="BI63" s="286">
        <v>0</v>
      </c>
      <c r="BJ63" s="274">
        <f t="shared" si="10"/>
        <v>0</v>
      </c>
      <c r="BK63" s="275">
        <f t="shared" si="11"/>
        <v>0</v>
      </c>
      <c r="BL63" s="279">
        <v>0</v>
      </c>
      <c r="BM63" s="280">
        <v>0</v>
      </c>
      <c r="BN63" s="286">
        <v>0</v>
      </c>
      <c r="BO63" s="286">
        <v>0</v>
      </c>
      <c r="BP63" s="286">
        <v>0</v>
      </c>
      <c r="BQ63" s="286">
        <v>0</v>
      </c>
      <c r="BR63" s="286">
        <v>0</v>
      </c>
      <c r="BS63" s="286">
        <v>0</v>
      </c>
      <c r="BT63" s="286">
        <v>0</v>
      </c>
      <c r="BU63" s="274">
        <f t="shared" si="12"/>
        <v>0</v>
      </c>
      <c r="BV63" s="276">
        <f t="shared" si="13"/>
        <v>0</v>
      </c>
      <c r="BW63" s="287">
        <v>0</v>
      </c>
      <c r="BX63" s="288">
        <v>0</v>
      </c>
      <c r="BY63" s="289">
        <v>0</v>
      </c>
      <c r="BZ63" s="289">
        <v>0</v>
      </c>
      <c r="CA63" s="289">
        <v>0</v>
      </c>
      <c r="CB63" s="289">
        <v>0</v>
      </c>
      <c r="CC63" s="289">
        <v>0</v>
      </c>
      <c r="CD63" s="289">
        <v>0</v>
      </c>
      <c r="CE63" s="289">
        <v>0</v>
      </c>
      <c r="CF63" s="274">
        <f t="shared" si="14"/>
        <v>0</v>
      </c>
      <c r="CG63" s="276">
        <f t="shared" si="15"/>
        <v>0</v>
      </c>
      <c r="CH63" s="279">
        <v>0</v>
      </c>
      <c r="CI63" s="280">
        <v>0</v>
      </c>
      <c r="CJ63" s="286">
        <v>0</v>
      </c>
      <c r="CK63" s="286">
        <v>0</v>
      </c>
      <c r="CL63" s="286">
        <v>0</v>
      </c>
      <c r="CM63" s="286">
        <v>0</v>
      </c>
      <c r="CN63" s="286">
        <v>0</v>
      </c>
      <c r="CO63" s="286">
        <v>0</v>
      </c>
      <c r="CP63" s="286">
        <v>0</v>
      </c>
      <c r="CQ63" s="274">
        <f t="shared" si="16"/>
        <v>0</v>
      </c>
      <c r="CR63" s="276">
        <f t="shared" si="17"/>
        <v>0</v>
      </c>
      <c r="CS63" s="284">
        <v>0</v>
      </c>
      <c r="CT63" s="280">
        <v>0</v>
      </c>
      <c r="CU63" s="286">
        <v>0</v>
      </c>
      <c r="CV63" s="286">
        <v>0</v>
      </c>
      <c r="CW63" s="286">
        <v>0</v>
      </c>
      <c r="CX63" s="286">
        <v>0</v>
      </c>
      <c r="CY63" s="286">
        <v>0</v>
      </c>
      <c r="CZ63" s="286">
        <v>0</v>
      </c>
      <c r="DA63" s="286">
        <v>0</v>
      </c>
      <c r="DB63" s="274">
        <f t="shared" si="18"/>
        <v>0</v>
      </c>
      <c r="DC63" s="275">
        <f t="shared" si="19"/>
        <v>0</v>
      </c>
      <c r="DD63" s="279">
        <v>0</v>
      </c>
      <c r="DE63" s="280">
        <v>0</v>
      </c>
      <c r="DF63" s="286">
        <v>0</v>
      </c>
      <c r="DG63" s="286">
        <v>0</v>
      </c>
      <c r="DH63" s="286">
        <v>0</v>
      </c>
      <c r="DI63" s="286">
        <v>0</v>
      </c>
      <c r="DJ63" s="286">
        <v>0</v>
      </c>
      <c r="DK63" s="286">
        <v>0</v>
      </c>
      <c r="DL63" s="286">
        <v>0</v>
      </c>
      <c r="DM63" s="274">
        <f t="shared" si="20"/>
        <v>0</v>
      </c>
      <c r="DN63" s="276">
        <f t="shared" si="21"/>
        <v>0</v>
      </c>
      <c r="DO63" s="279">
        <v>0</v>
      </c>
      <c r="DP63" s="280">
        <v>0</v>
      </c>
      <c r="DQ63" s="286">
        <v>0</v>
      </c>
      <c r="DR63" s="286">
        <v>0</v>
      </c>
      <c r="DS63" s="286">
        <v>0</v>
      </c>
      <c r="DT63" s="286">
        <v>0</v>
      </c>
      <c r="DU63" s="286">
        <v>0</v>
      </c>
      <c r="DV63" s="286">
        <v>0</v>
      </c>
      <c r="DW63" s="286">
        <v>0</v>
      </c>
      <c r="DX63" s="274">
        <f t="shared" si="22"/>
        <v>0</v>
      </c>
      <c r="DY63" s="276">
        <f t="shared" si="23"/>
        <v>0</v>
      </c>
      <c r="DZ63" s="279">
        <v>0</v>
      </c>
      <c r="EA63" s="280">
        <v>0</v>
      </c>
      <c r="EB63" s="286">
        <v>0</v>
      </c>
      <c r="EC63" s="286">
        <v>0</v>
      </c>
      <c r="ED63" s="286">
        <v>0</v>
      </c>
      <c r="EE63" s="286">
        <v>0</v>
      </c>
      <c r="EF63" s="286">
        <v>0</v>
      </c>
      <c r="EG63" s="286">
        <v>0</v>
      </c>
      <c r="EH63" s="286">
        <v>0</v>
      </c>
      <c r="EI63" s="274">
        <f t="shared" si="24"/>
        <v>0</v>
      </c>
      <c r="EJ63" s="275">
        <f t="shared" si="25"/>
        <v>0</v>
      </c>
      <c r="EK63" s="279">
        <v>0</v>
      </c>
      <c r="EL63" s="280">
        <v>0</v>
      </c>
      <c r="EM63" s="286">
        <v>0</v>
      </c>
      <c r="EN63" s="286">
        <v>0</v>
      </c>
      <c r="EO63" s="286">
        <v>0</v>
      </c>
      <c r="EP63" s="286">
        <v>0</v>
      </c>
      <c r="EQ63" s="286">
        <v>0</v>
      </c>
      <c r="ER63" s="286">
        <v>0</v>
      </c>
      <c r="ES63" s="286">
        <v>0</v>
      </c>
      <c r="ET63" s="274">
        <f t="shared" si="26"/>
        <v>0</v>
      </c>
      <c r="EU63" s="276">
        <f t="shared" si="27"/>
        <v>0</v>
      </c>
    </row>
    <row r="64" spans="1:151" ht="16.5" thickTop="1" thickBot="1" x14ac:dyDescent="0.3">
      <c r="A64" s="279">
        <v>53</v>
      </c>
      <c r="B64" s="280">
        <v>734906</v>
      </c>
      <c r="C64" s="281" t="s">
        <v>139</v>
      </c>
      <c r="D64" s="281" t="s">
        <v>140</v>
      </c>
      <c r="E64" s="282">
        <v>49.5</v>
      </c>
      <c r="F64" s="283">
        <v>109</v>
      </c>
      <c r="G64" s="268">
        <v>0</v>
      </c>
      <c r="H64" s="269">
        <v>0</v>
      </c>
      <c r="I64" s="269">
        <v>0</v>
      </c>
      <c r="J64" s="269">
        <v>0</v>
      </c>
      <c r="K64" s="268">
        <v>0</v>
      </c>
      <c r="L64" s="269">
        <v>0</v>
      </c>
      <c r="M64" s="269">
        <v>0</v>
      </c>
      <c r="N64" s="269">
        <v>0</v>
      </c>
      <c r="O64" s="269">
        <v>109</v>
      </c>
      <c r="P64" s="269">
        <f t="shared" si="0"/>
        <v>109</v>
      </c>
      <c r="Q64" s="270">
        <f t="shared" si="2"/>
        <v>0</v>
      </c>
      <c r="R64" s="270">
        <f t="shared" si="1"/>
        <v>109</v>
      </c>
      <c r="S64" s="271">
        <f t="shared" si="3"/>
        <v>12.111111111111111</v>
      </c>
      <c r="T64" s="284">
        <v>0</v>
      </c>
      <c r="U64" s="280">
        <v>0</v>
      </c>
      <c r="V64" s="285">
        <v>0</v>
      </c>
      <c r="W64" s="285">
        <v>0</v>
      </c>
      <c r="X64" s="285">
        <v>0</v>
      </c>
      <c r="Y64" s="285">
        <v>0</v>
      </c>
      <c r="Z64" s="286">
        <v>0</v>
      </c>
      <c r="AA64" s="286">
        <v>0</v>
      </c>
      <c r="AB64" s="286">
        <v>0</v>
      </c>
      <c r="AC64" s="274">
        <f t="shared" si="4"/>
        <v>0</v>
      </c>
      <c r="AD64" s="275">
        <f t="shared" si="5"/>
        <v>0</v>
      </c>
      <c r="AE64" s="279">
        <v>0</v>
      </c>
      <c r="AF64" s="280">
        <v>0</v>
      </c>
      <c r="AG64" s="286">
        <v>0</v>
      </c>
      <c r="AH64" s="286">
        <v>0</v>
      </c>
      <c r="AI64" s="286">
        <v>0</v>
      </c>
      <c r="AJ64" s="286">
        <v>0</v>
      </c>
      <c r="AK64" s="286">
        <v>0</v>
      </c>
      <c r="AL64" s="286">
        <v>0</v>
      </c>
      <c r="AM64" s="286">
        <v>0</v>
      </c>
      <c r="AN64" s="274">
        <f t="shared" si="6"/>
        <v>0</v>
      </c>
      <c r="AO64" s="276">
        <f t="shared" si="7"/>
        <v>0</v>
      </c>
      <c r="AP64" s="279">
        <v>0</v>
      </c>
      <c r="AQ64" s="280">
        <v>0</v>
      </c>
      <c r="AR64" s="286">
        <v>0</v>
      </c>
      <c r="AS64" s="286">
        <v>0</v>
      </c>
      <c r="AT64" s="286">
        <v>0</v>
      </c>
      <c r="AU64" s="286">
        <v>0</v>
      </c>
      <c r="AV64" s="286">
        <v>0</v>
      </c>
      <c r="AW64" s="286">
        <v>0</v>
      </c>
      <c r="AX64" s="286">
        <v>0</v>
      </c>
      <c r="AY64" s="274">
        <f t="shared" si="8"/>
        <v>0</v>
      </c>
      <c r="AZ64" s="276">
        <f t="shared" si="9"/>
        <v>0</v>
      </c>
      <c r="BA64" s="287">
        <v>0</v>
      </c>
      <c r="BB64" s="280">
        <v>0</v>
      </c>
      <c r="BC64" s="286">
        <v>0</v>
      </c>
      <c r="BD64" s="286">
        <v>0</v>
      </c>
      <c r="BE64" s="286">
        <v>0</v>
      </c>
      <c r="BF64" s="286">
        <v>0</v>
      </c>
      <c r="BG64" s="286">
        <v>0</v>
      </c>
      <c r="BH64" s="286">
        <v>0</v>
      </c>
      <c r="BI64" s="286">
        <v>0</v>
      </c>
      <c r="BJ64" s="274">
        <f t="shared" si="10"/>
        <v>0</v>
      </c>
      <c r="BK64" s="275">
        <f t="shared" si="11"/>
        <v>0</v>
      </c>
      <c r="BL64" s="279">
        <v>0</v>
      </c>
      <c r="BM64" s="280">
        <v>0</v>
      </c>
      <c r="BN64" s="286">
        <v>0</v>
      </c>
      <c r="BO64" s="286">
        <v>0</v>
      </c>
      <c r="BP64" s="286">
        <v>0</v>
      </c>
      <c r="BQ64" s="286">
        <v>0</v>
      </c>
      <c r="BR64" s="286">
        <v>0</v>
      </c>
      <c r="BS64" s="286">
        <v>0</v>
      </c>
      <c r="BT64" s="286">
        <v>0</v>
      </c>
      <c r="BU64" s="274">
        <f t="shared" si="12"/>
        <v>0</v>
      </c>
      <c r="BV64" s="276">
        <f t="shared" si="13"/>
        <v>0</v>
      </c>
      <c r="BW64" s="287">
        <v>0</v>
      </c>
      <c r="BX64" s="288">
        <v>0</v>
      </c>
      <c r="BY64" s="289">
        <v>0</v>
      </c>
      <c r="BZ64" s="289">
        <v>0</v>
      </c>
      <c r="CA64" s="289">
        <v>0</v>
      </c>
      <c r="CB64" s="289">
        <v>0</v>
      </c>
      <c r="CC64" s="289">
        <v>0</v>
      </c>
      <c r="CD64" s="289">
        <v>0</v>
      </c>
      <c r="CE64" s="289">
        <v>109</v>
      </c>
      <c r="CF64" s="274">
        <f t="shared" si="14"/>
        <v>109</v>
      </c>
      <c r="CG64" s="276">
        <f t="shared" si="15"/>
        <v>12.111111111111111</v>
      </c>
      <c r="CH64" s="279">
        <v>0</v>
      </c>
      <c r="CI64" s="280">
        <v>0</v>
      </c>
      <c r="CJ64" s="286">
        <v>0</v>
      </c>
      <c r="CK64" s="286">
        <v>0</v>
      </c>
      <c r="CL64" s="286">
        <v>0</v>
      </c>
      <c r="CM64" s="286">
        <v>0</v>
      </c>
      <c r="CN64" s="286">
        <v>0</v>
      </c>
      <c r="CO64" s="286">
        <v>0</v>
      </c>
      <c r="CP64" s="286">
        <v>0</v>
      </c>
      <c r="CQ64" s="274">
        <f t="shared" si="16"/>
        <v>0</v>
      </c>
      <c r="CR64" s="276">
        <f t="shared" si="17"/>
        <v>0</v>
      </c>
      <c r="CS64" s="284">
        <v>0</v>
      </c>
      <c r="CT64" s="280">
        <v>0</v>
      </c>
      <c r="CU64" s="286">
        <v>0</v>
      </c>
      <c r="CV64" s="286">
        <v>0</v>
      </c>
      <c r="CW64" s="286">
        <v>0</v>
      </c>
      <c r="CX64" s="286">
        <v>0</v>
      </c>
      <c r="CY64" s="286">
        <v>0</v>
      </c>
      <c r="CZ64" s="286">
        <v>0</v>
      </c>
      <c r="DA64" s="286">
        <v>0</v>
      </c>
      <c r="DB64" s="274">
        <f t="shared" si="18"/>
        <v>0</v>
      </c>
      <c r="DC64" s="275">
        <f t="shared" si="19"/>
        <v>0</v>
      </c>
      <c r="DD64" s="279">
        <v>0</v>
      </c>
      <c r="DE64" s="280">
        <v>0</v>
      </c>
      <c r="DF64" s="286">
        <v>0</v>
      </c>
      <c r="DG64" s="286">
        <v>0</v>
      </c>
      <c r="DH64" s="286">
        <v>0</v>
      </c>
      <c r="DI64" s="286">
        <v>0</v>
      </c>
      <c r="DJ64" s="286">
        <v>0</v>
      </c>
      <c r="DK64" s="286">
        <v>0</v>
      </c>
      <c r="DL64" s="286">
        <v>0</v>
      </c>
      <c r="DM64" s="274">
        <f t="shared" si="20"/>
        <v>0</v>
      </c>
      <c r="DN64" s="276">
        <f t="shared" si="21"/>
        <v>0</v>
      </c>
      <c r="DO64" s="279">
        <v>0</v>
      </c>
      <c r="DP64" s="280">
        <v>0</v>
      </c>
      <c r="DQ64" s="286">
        <v>0</v>
      </c>
      <c r="DR64" s="286">
        <v>0</v>
      </c>
      <c r="DS64" s="286">
        <v>0</v>
      </c>
      <c r="DT64" s="286">
        <v>0</v>
      </c>
      <c r="DU64" s="286">
        <v>0</v>
      </c>
      <c r="DV64" s="286">
        <v>0</v>
      </c>
      <c r="DW64" s="286">
        <v>0</v>
      </c>
      <c r="DX64" s="274">
        <f t="shared" si="22"/>
        <v>0</v>
      </c>
      <c r="DY64" s="276">
        <f t="shared" si="23"/>
        <v>0</v>
      </c>
      <c r="DZ64" s="279">
        <v>0</v>
      </c>
      <c r="EA64" s="280">
        <v>0</v>
      </c>
      <c r="EB64" s="286">
        <v>0</v>
      </c>
      <c r="EC64" s="286">
        <v>0</v>
      </c>
      <c r="ED64" s="286">
        <v>0</v>
      </c>
      <c r="EE64" s="286">
        <v>0</v>
      </c>
      <c r="EF64" s="286">
        <v>0</v>
      </c>
      <c r="EG64" s="286">
        <v>0</v>
      </c>
      <c r="EH64" s="286">
        <v>0</v>
      </c>
      <c r="EI64" s="274">
        <f t="shared" si="24"/>
        <v>0</v>
      </c>
      <c r="EJ64" s="275">
        <f t="shared" si="25"/>
        <v>0</v>
      </c>
      <c r="EK64" s="279">
        <v>0</v>
      </c>
      <c r="EL64" s="280">
        <v>0</v>
      </c>
      <c r="EM64" s="286">
        <v>0</v>
      </c>
      <c r="EN64" s="286">
        <v>0</v>
      </c>
      <c r="EO64" s="286">
        <v>0</v>
      </c>
      <c r="EP64" s="286">
        <v>0</v>
      </c>
      <c r="EQ64" s="286">
        <v>0</v>
      </c>
      <c r="ER64" s="286">
        <v>0</v>
      </c>
      <c r="ES64" s="286">
        <v>0</v>
      </c>
      <c r="ET64" s="274">
        <f t="shared" si="26"/>
        <v>0</v>
      </c>
      <c r="EU64" s="276">
        <f t="shared" si="27"/>
        <v>0</v>
      </c>
    </row>
    <row r="65" spans="1:151" ht="16.5" thickTop="1" thickBot="1" x14ac:dyDescent="0.3">
      <c r="A65" s="279">
        <v>54</v>
      </c>
      <c r="B65" s="280">
        <v>734907</v>
      </c>
      <c r="C65" s="281" t="s">
        <v>141</v>
      </c>
      <c r="D65" s="281" t="s">
        <v>142</v>
      </c>
      <c r="E65" s="282">
        <v>24.5</v>
      </c>
      <c r="F65" s="283">
        <v>49</v>
      </c>
      <c r="G65" s="268">
        <v>0</v>
      </c>
      <c r="H65" s="269">
        <v>0</v>
      </c>
      <c r="I65" s="269">
        <v>0</v>
      </c>
      <c r="J65" s="269">
        <v>0</v>
      </c>
      <c r="K65" s="268">
        <v>0</v>
      </c>
      <c r="L65" s="269">
        <v>0</v>
      </c>
      <c r="M65" s="269">
        <v>0</v>
      </c>
      <c r="N65" s="269">
        <v>0</v>
      </c>
      <c r="O65" s="269">
        <v>0</v>
      </c>
      <c r="P65" s="269">
        <f t="shared" si="0"/>
        <v>0</v>
      </c>
      <c r="Q65" s="270">
        <f t="shared" si="2"/>
        <v>0</v>
      </c>
      <c r="R65" s="270">
        <f t="shared" si="1"/>
        <v>0</v>
      </c>
      <c r="S65" s="271">
        <f t="shared" si="3"/>
        <v>0</v>
      </c>
      <c r="T65" s="284">
        <v>0</v>
      </c>
      <c r="U65" s="280">
        <v>0</v>
      </c>
      <c r="V65" s="285">
        <v>0</v>
      </c>
      <c r="W65" s="285">
        <v>0</v>
      </c>
      <c r="X65" s="285">
        <v>0</v>
      </c>
      <c r="Y65" s="285">
        <v>0</v>
      </c>
      <c r="Z65" s="286">
        <v>0</v>
      </c>
      <c r="AA65" s="286">
        <v>0</v>
      </c>
      <c r="AB65" s="286">
        <v>0</v>
      </c>
      <c r="AC65" s="274">
        <f t="shared" si="4"/>
        <v>0</v>
      </c>
      <c r="AD65" s="275">
        <f t="shared" si="5"/>
        <v>0</v>
      </c>
      <c r="AE65" s="279">
        <v>0</v>
      </c>
      <c r="AF65" s="280">
        <v>0</v>
      </c>
      <c r="AG65" s="286">
        <v>0</v>
      </c>
      <c r="AH65" s="286">
        <v>0</v>
      </c>
      <c r="AI65" s="286">
        <v>0</v>
      </c>
      <c r="AJ65" s="286">
        <v>0</v>
      </c>
      <c r="AK65" s="286">
        <v>0</v>
      </c>
      <c r="AL65" s="286">
        <v>0</v>
      </c>
      <c r="AM65" s="286">
        <v>0</v>
      </c>
      <c r="AN65" s="274">
        <f t="shared" si="6"/>
        <v>0</v>
      </c>
      <c r="AO65" s="276">
        <f t="shared" si="7"/>
        <v>0</v>
      </c>
      <c r="AP65" s="279">
        <v>0</v>
      </c>
      <c r="AQ65" s="280">
        <v>0</v>
      </c>
      <c r="AR65" s="286">
        <v>0</v>
      </c>
      <c r="AS65" s="286">
        <v>0</v>
      </c>
      <c r="AT65" s="286">
        <v>0</v>
      </c>
      <c r="AU65" s="286">
        <v>0</v>
      </c>
      <c r="AV65" s="286">
        <v>0</v>
      </c>
      <c r="AW65" s="286">
        <v>0</v>
      </c>
      <c r="AX65" s="286">
        <v>0</v>
      </c>
      <c r="AY65" s="274">
        <f t="shared" si="8"/>
        <v>0</v>
      </c>
      <c r="AZ65" s="276">
        <f t="shared" si="9"/>
        <v>0</v>
      </c>
      <c r="BA65" s="287">
        <v>0</v>
      </c>
      <c r="BB65" s="280">
        <v>0</v>
      </c>
      <c r="BC65" s="286">
        <v>0</v>
      </c>
      <c r="BD65" s="286">
        <v>0</v>
      </c>
      <c r="BE65" s="286">
        <v>0</v>
      </c>
      <c r="BF65" s="286">
        <v>0</v>
      </c>
      <c r="BG65" s="286">
        <v>0</v>
      </c>
      <c r="BH65" s="286">
        <v>0</v>
      </c>
      <c r="BI65" s="286">
        <v>0</v>
      </c>
      <c r="BJ65" s="274">
        <f t="shared" si="10"/>
        <v>0</v>
      </c>
      <c r="BK65" s="275">
        <f t="shared" si="11"/>
        <v>0</v>
      </c>
      <c r="BL65" s="279">
        <v>0</v>
      </c>
      <c r="BM65" s="280">
        <v>0</v>
      </c>
      <c r="BN65" s="286">
        <v>0</v>
      </c>
      <c r="BO65" s="286">
        <v>0</v>
      </c>
      <c r="BP65" s="286">
        <v>0</v>
      </c>
      <c r="BQ65" s="286">
        <v>0</v>
      </c>
      <c r="BR65" s="286">
        <v>0</v>
      </c>
      <c r="BS65" s="286">
        <v>0</v>
      </c>
      <c r="BT65" s="286">
        <v>0</v>
      </c>
      <c r="BU65" s="274">
        <f t="shared" si="12"/>
        <v>0</v>
      </c>
      <c r="BV65" s="276">
        <f t="shared" si="13"/>
        <v>0</v>
      </c>
      <c r="BW65" s="287">
        <v>0</v>
      </c>
      <c r="BX65" s="288">
        <v>0</v>
      </c>
      <c r="BY65" s="289">
        <v>0</v>
      </c>
      <c r="BZ65" s="289">
        <v>0</v>
      </c>
      <c r="CA65" s="289">
        <v>0</v>
      </c>
      <c r="CB65" s="289">
        <v>0</v>
      </c>
      <c r="CC65" s="289">
        <v>0</v>
      </c>
      <c r="CD65" s="289">
        <v>0</v>
      </c>
      <c r="CE65" s="289">
        <v>0</v>
      </c>
      <c r="CF65" s="274">
        <f t="shared" si="14"/>
        <v>0</v>
      </c>
      <c r="CG65" s="276">
        <f t="shared" si="15"/>
        <v>0</v>
      </c>
      <c r="CH65" s="279">
        <v>0</v>
      </c>
      <c r="CI65" s="280">
        <v>0</v>
      </c>
      <c r="CJ65" s="286">
        <v>0</v>
      </c>
      <c r="CK65" s="286">
        <v>0</v>
      </c>
      <c r="CL65" s="286">
        <v>0</v>
      </c>
      <c r="CM65" s="286">
        <v>0</v>
      </c>
      <c r="CN65" s="286">
        <v>0</v>
      </c>
      <c r="CO65" s="286">
        <v>0</v>
      </c>
      <c r="CP65" s="286">
        <v>0</v>
      </c>
      <c r="CQ65" s="274">
        <f t="shared" si="16"/>
        <v>0</v>
      </c>
      <c r="CR65" s="276">
        <f t="shared" si="17"/>
        <v>0</v>
      </c>
      <c r="CS65" s="284">
        <v>0</v>
      </c>
      <c r="CT65" s="280">
        <v>0</v>
      </c>
      <c r="CU65" s="286">
        <v>0</v>
      </c>
      <c r="CV65" s="286">
        <v>0</v>
      </c>
      <c r="CW65" s="286">
        <v>0</v>
      </c>
      <c r="CX65" s="286">
        <v>0</v>
      </c>
      <c r="CY65" s="286">
        <v>0</v>
      </c>
      <c r="CZ65" s="286">
        <v>0</v>
      </c>
      <c r="DA65" s="286">
        <v>0</v>
      </c>
      <c r="DB65" s="274">
        <f t="shared" si="18"/>
        <v>0</v>
      </c>
      <c r="DC65" s="275">
        <f t="shared" si="19"/>
        <v>0</v>
      </c>
      <c r="DD65" s="279">
        <v>0</v>
      </c>
      <c r="DE65" s="280">
        <v>0</v>
      </c>
      <c r="DF65" s="286">
        <v>0</v>
      </c>
      <c r="DG65" s="286">
        <v>0</v>
      </c>
      <c r="DH65" s="286">
        <v>0</v>
      </c>
      <c r="DI65" s="286">
        <v>0</v>
      </c>
      <c r="DJ65" s="286">
        <v>0</v>
      </c>
      <c r="DK65" s="286">
        <v>0</v>
      </c>
      <c r="DL65" s="286">
        <v>0</v>
      </c>
      <c r="DM65" s="274">
        <f t="shared" si="20"/>
        <v>0</v>
      </c>
      <c r="DN65" s="276">
        <f t="shared" si="21"/>
        <v>0</v>
      </c>
      <c r="DO65" s="279">
        <v>0</v>
      </c>
      <c r="DP65" s="280">
        <v>0</v>
      </c>
      <c r="DQ65" s="286">
        <v>0</v>
      </c>
      <c r="DR65" s="286">
        <v>0</v>
      </c>
      <c r="DS65" s="286">
        <v>0</v>
      </c>
      <c r="DT65" s="286">
        <v>0</v>
      </c>
      <c r="DU65" s="286">
        <v>0</v>
      </c>
      <c r="DV65" s="286">
        <v>0</v>
      </c>
      <c r="DW65" s="286">
        <v>0</v>
      </c>
      <c r="DX65" s="274">
        <f t="shared" si="22"/>
        <v>0</v>
      </c>
      <c r="DY65" s="276">
        <f t="shared" si="23"/>
        <v>0</v>
      </c>
      <c r="DZ65" s="279">
        <v>0</v>
      </c>
      <c r="EA65" s="280">
        <v>0</v>
      </c>
      <c r="EB65" s="286">
        <v>0</v>
      </c>
      <c r="EC65" s="286">
        <v>0</v>
      </c>
      <c r="ED65" s="286">
        <v>0</v>
      </c>
      <c r="EE65" s="286">
        <v>0</v>
      </c>
      <c r="EF65" s="286">
        <v>0</v>
      </c>
      <c r="EG65" s="286">
        <v>0</v>
      </c>
      <c r="EH65" s="286">
        <v>0</v>
      </c>
      <c r="EI65" s="274">
        <f t="shared" si="24"/>
        <v>0</v>
      </c>
      <c r="EJ65" s="275">
        <f t="shared" si="25"/>
        <v>0</v>
      </c>
      <c r="EK65" s="279">
        <v>0</v>
      </c>
      <c r="EL65" s="280">
        <v>0</v>
      </c>
      <c r="EM65" s="286">
        <v>0</v>
      </c>
      <c r="EN65" s="286">
        <v>0</v>
      </c>
      <c r="EO65" s="286">
        <v>0</v>
      </c>
      <c r="EP65" s="286">
        <v>0</v>
      </c>
      <c r="EQ65" s="286">
        <v>0</v>
      </c>
      <c r="ER65" s="286">
        <v>0</v>
      </c>
      <c r="ES65" s="286">
        <v>0</v>
      </c>
      <c r="ET65" s="274">
        <f t="shared" si="26"/>
        <v>0</v>
      </c>
      <c r="EU65" s="276">
        <f t="shared" si="27"/>
        <v>0</v>
      </c>
    </row>
    <row r="66" spans="1:151" ht="16.5" thickTop="1" thickBot="1" x14ac:dyDescent="0.3">
      <c r="A66" s="279">
        <v>55</v>
      </c>
      <c r="B66" s="280">
        <v>734909</v>
      </c>
      <c r="C66" s="281" t="s">
        <v>143</v>
      </c>
      <c r="D66" s="281" t="s">
        <v>144</v>
      </c>
      <c r="E66" s="282">
        <v>24.5</v>
      </c>
      <c r="F66" s="283">
        <v>49</v>
      </c>
      <c r="G66" s="268">
        <v>98</v>
      </c>
      <c r="H66" s="269">
        <v>0</v>
      </c>
      <c r="I66" s="269">
        <v>0</v>
      </c>
      <c r="J66" s="269">
        <v>0</v>
      </c>
      <c r="K66" s="268">
        <v>49</v>
      </c>
      <c r="L66" s="269">
        <v>49</v>
      </c>
      <c r="M66" s="269">
        <v>49</v>
      </c>
      <c r="N66" s="269">
        <v>49</v>
      </c>
      <c r="O66" s="269">
        <v>147</v>
      </c>
      <c r="P66" s="269">
        <f t="shared" si="0"/>
        <v>441</v>
      </c>
      <c r="Q66" s="270">
        <f t="shared" si="2"/>
        <v>147</v>
      </c>
      <c r="R66" s="270">
        <f t="shared" si="1"/>
        <v>294</v>
      </c>
      <c r="S66" s="271">
        <f t="shared" si="3"/>
        <v>49</v>
      </c>
      <c r="T66" s="284">
        <v>0</v>
      </c>
      <c r="U66" s="280">
        <v>0</v>
      </c>
      <c r="V66" s="285">
        <v>0</v>
      </c>
      <c r="W66" s="285">
        <v>0</v>
      </c>
      <c r="X66" s="285">
        <v>0</v>
      </c>
      <c r="Y66" s="285">
        <v>0</v>
      </c>
      <c r="Z66" s="286">
        <v>0</v>
      </c>
      <c r="AA66" s="286">
        <v>0</v>
      </c>
      <c r="AB66" s="286">
        <v>0</v>
      </c>
      <c r="AC66" s="274">
        <f t="shared" si="4"/>
        <v>0</v>
      </c>
      <c r="AD66" s="275">
        <f t="shared" si="5"/>
        <v>0</v>
      </c>
      <c r="AE66" s="279">
        <v>0</v>
      </c>
      <c r="AF66" s="280">
        <v>0</v>
      </c>
      <c r="AG66" s="286">
        <v>0</v>
      </c>
      <c r="AH66" s="286">
        <v>0</v>
      </c>
      <c r="AI66" s="286">
        <v>0</v>
      </c>
      <c r="AJ66" s="286">
        <v>0</v>
      </c>
      <c r="AK66" s="286">
        <v>0</v>
      </c>
      <c r="AL66" s="286">
        <v>0</v>
      </c>
      <c r="AM66" s="286">
        <v>0</v>
      </c>
      <c r="AN66" s="274">
        <f t="shared" si="6"/>
        <v>0</v>
      </c>
      <c r="AO66" s="276">
        <f t="shared" si="7"/>
        <v>0</v>
      </c>
      <c r="AP66" s="279">
        <v>0</v>
      </c>
      <c r="AQ66" s="280">
        <v>0</v>
      </c>
      <c r="AR66" s="286">
        <v>0</v>
      </c>
      <c r="AS66" s="286">
        <v>0</v>
      </c>
      <c r="AT66" s="286">
        <v>0</v>
      </c>
      <c r="AU66" s="286">
        <v>0</v>
      </c>
      <c r="AV66" s="286">
        <v>0</v>
      </c>
      <c r="AW66" s="286">
        <v>0</v>
      </c>
      <c r="AX66" s="286">
        <v>0</v>
      </c>
      <c r="AY66" s="274">
        <f t="shared" si="8"/>
        <v>0</v>
      </c>
      <c r="AZ66" s="276">
        <f t="shared" si="9"/>
        <v>0</v>
      </c>
      <c r="BA66" s="287">
        <v>0</v>
      </c>
      <c r="BB66" s="280">
        <v>0</v>
      </c>
      <c r="BC66" s="286">
        <v>0</v>
      </c>
      <c r="BD66" s="286">
        <v>0</v>
      </c>
      <c r="BE66" s="286">
        <v>0</v>
      </c>
      <c r="BF66" s="286">
        <v>0</v>
      </c>
      <c r="BG66" s="286">
        <v>0</v>
      </c>
      <c r="BH66" s="286">
        <v>0</v>
      </c>
      <c r="BI66" s="286">
        <v>0</v>
      </c>
      <c r="BJ66" s="274">
        <f t="shared" si="10"/>
        <v>0</v>
      </c>
      <c r="BK66" s="275">
        <f t="shared" si="11"/>
        <v>0</v>
      </c>
      <c r="BL66" s="279">
        <v>49</v>
      </c>
      <c r="BM66" s="280">
        <v>0</v>
      </c>
      <c r="BN66" s="286">
        <v>0</v>
      </c>
      <c r="BO66" s="286">
        <v>0</v>
      </c>
      <c r="BP66" s="286">
        <v>0</v>
      </c>
      <c r="BQ66" s="286">
        <v>0</v>
      </c>
      <c r="BR66" s="286">
        <v>0</v>
      </c>
      <c r="BS66" s="286">
        <v>0</v>
      </c>
      <c r="BT66" s="286">
        <v>0</v>
      </c>
      <c r="BU66" s="274">
        <f t="shared" si="12"/>
        <v>0</v>
      </c>
      <c r="BV66" s="276">
        <f t="shared" si="13"/>
        <v>5.4444444444444446</v>
      </c>
      <c r="BW66" s="287">
        <v>0</v>
      </c>
      <c r="BX66" s="288">
        <v>0</v>
      </c>
      <c r="BY66" s="289">
        <v>0</v>
      </c>
      <c r="BZ66" s="289">
        <v>0</v>
      </c>
      <c r="CA66" s="289">
        <v>0</v>
      </c>
      <c r="CB66" s="289">
        <v>0</v>
      </c>
      <c r="CC66" s="289">
        <v>0</v>
      </c>
      <c r="CD66" s="289">
        <v>0</v>
      </c>
      <c r="CE66" s="289">
        <v>0</v>
      </c>
      <c r="CF66" s="274">
        <f t="shared" si="14"/>
        <v>0</v>
      </c>
      <c r="CG66" s="276">
        <f t="shared" si="15"/>
        <v>0</v>
      </c>
      <c r="CH66" s="279">
        <v>0</v>
      </c>
      <c r="CI66" s="280">
        <v>0</v>
      </c>
      <c r="CJ66" s="286">
        <v>0</v>
      </c>
      <c r="CK66" s="286">
        <v>0</v>
      </c>
      <c r="CL66" s="286">
        <v>0</v>
      </c>
      <c r="CM66" s="286">
        <v>0</v>
      </c>
      <c r="CN66" s="286">
        <v>0</v>
      </c>
      <c r="CO66" s="286">
        <v>49</v>
      </c>
      <c r="CP66" s="286">
        <v>0</v>
      </c>
      <c r="CQ66" s="274">
        <f t="shared" si="16"/>
        <v>49</v>
      </c>
      <c r="CR66" s="276">
        <f t="shared" si="17"/>
        <v>5.4444444444444446</v>
      </c>
      <c r="CS66" s="284">
        <v>0</v>
      </c>
      <c r="CT66" s="280">
        <v>0</v>
      </c>
      <c r="CU66" s="286">
        <v>0</v>
      </c>
      <c r="CV66" s="286">
        <v>0</v>
      </c>
      <c r="CW66" s="286">
        <v>49</v>
      </c>
      <c r="CX66" s="286">
        <v>0</v>
      </c>
      <c r="CY66" s="286">
        <v>49</v>
      </c>
      <c r="CZ66" s="286">
        <v>0</v>
      </c>
      <c r="DA66" s="286">
        <v>147</v>
      </c>
      <c r="DB66" s="274">
        <f t="shared" si="18"/>
        <v>245</v>
      </c>
      <c r="DC66" s="275">
        <f t="shared" si="19"/>
        <v>27.222222222222221</v>
      </c>
      <c r="DD66" s="279">
        <v>49</v>
      </c>
      <c r="DE66" s="280">
        <v>0</v>
      </c>
      <c r="DF66" s="286">
        <v>0</v>
      </c>
      <c r="DG66" s="286">
        <v>0</v>
      </c>
      <c r="DH66" s="286">
        <v>0</v>
      </c>
      <c r="DI66" s="286">
        <v>1</v>
      </c>
      <c r="DJ66" s="286">
        <v>0</v>
      </c>
      <c r="DK66" s="286">
        <v>0</v>
      </c>
      <c r="DL66" s="286">
        <v>0</v>
      </c>
      <c r="DM66" s="274">
        <f t="shared" si="20"/>
        <v>50</v>
      </c>
      <c r="DN66" s="276">
        <f t="shared" si="21"/>
        <v>5.5555555555555554</v>
      </c>
      <c r="DO66" s="279">
        <v>0</v>
      </c>
      <c r="DP66" s="280">
        <v>0</v>
      </c>
      <c r="DQ66" s="286">
        <v>0</v>
      </c>
      <c r="DR66" s="286">
        <v>0</v>
      </c>
      <c r="DS66" s="286">
        <v>0</v>
      </c>
      <c r="DT66" s="286">
        <v>0</v>
      </c>
      <c r="DU66" s="286">
        <v>0</v>
      </c>
      <c r="DV66" s="286">
        <v>0</v>
      </c>
      <c r="DW66" s="286">
        <v>0</v>
      </c>
      <c r="DX66" s="274">
        <f t="shared" si="22"/>
        <v>0</v>
      </c>
      <c r="DY66" s="276">
        <f t="shared" si="23"/>
        <v>0</v>
      </c>
      <c r="DZ66" s="279">
        <v>0</v>
      </c>
      <c r="EA66" s="280">
        <v>0</v>
      </c>
      <c r="EB66" s="286">
        <v>0</v>
      </c>
      <c r="EC66" s="286">
        <v>0</v>
      </c>
      <c r="ED66" s="286">
        <v>0</v>
      </c>
      <c r="EE66" s="286">
        <v>0</v>
      </c>
      <c r="EF66" s="286">
        <v>0</v>
      </c>
      <c r="EG66" s="286">
        <v>0</v>
      </c>
      <c r="EH66" s="286">
        <v>0</v>
      </c>
      <c r="EI66" s="274">
        <f t="shared" si="24"/>
        <v>0</v>
      </c>
      <c r="EJ66" s="275">
        <f t="shared" si="25"/>
        <v>0</v>
      </c>
      <c r="EK66" s="279">
        <v>0</v>
      </c>
      <c r="EL66" s="280">
        <v>0</v>
      </c>
      <c r="EM66" s="286">
        <v>0</v>
      </c>
      <c r="EN66" s="286">
        <v>0</v>
      </c>
      <c r="EO66" s="286">
        <v>0</v>
      </c>
      <c r="EP66" s="286">
        <v>0</v>
      </c>
      <c r="EQ66" s="286">
        <v>0</v>
      </c>
      <c r="ER66" s="286">
        <v>0</v>
      </c>
      <c r="ES66" s="286">
        <v>0</v>
      </c>
      <c r="ET66" s="274">
        <f t="shared" si="26"/>
        <v>0</v>
      </c>
      <c r="EU66" s="276">
        <f t="shared" si="27"/>
        <v>0</v>
      </c>
    </row>
    <row r="67" spans="1:151" ht="16.5" thickTop="1" thickBot="1" x14ac:dyDescent="0.3">
      <c r="A67" s="279">
        <v>56</v>
      </c>
      <c r="B67" s="280">
        <v>734910</v>
      </c>
      <c r="C67" s="281" t="s">
        <v>145</v>
      </c>
      <c r="D67" s="281" t="s">
        <v>146</v>
      </c>
      <c r="E67" s="282">
        <v>24.5</v>
      </c>
      <c r="F67" s="283">
        <v>49</v>
      </c>
      <c r="G67" s="268">
        <v>49</v>
      </c>
      <c r="H67" s="269">
        <v>0</v>
      </c>
      <c r="I67" s="269">
        <v>0</v>
      </c>
      <c r="J67" s="269">
        <v>0</v>
      </c>
      <c r="K67" s="268">
        <v>49</v>
      </c>
      <c r="L67" s="269">
        <v>0</v>
      </c>
      <c r="M67" s="269">
        <v>0</v>
      </c>
      <c r="N67" s="269">
        <v>49</v>
      </c>
      <c r="O67" s="269">
        <v>0</v>
      </c>
      <c r="P67" s="269">
        <f t="shared" si="0"/>
        <v>147</v>
      </c>
      <c r="Q67" s="270">
        <f t="shared" si="2"/>
        <v>98</v>
      </c>
      <c r="R67" s="270">
        <f t="shared" si="1"/>
        <v>49</v>
      </c>
      <c r="S67" s="271">
        <f t="shared" si="3"/>
        <v>16.333333333333332</v>
      </c>
      <c r="T67" s="284">
        <v>0</v>
      </c>
      <c r="U67" s="280">
        <v>0</v>
      </c>
      <c r="V67" s="285">
        <v>0</v>
      </c>
      <c r="W67" s="285">
        <v>0</v>
      </c>
      <c r="X67" s="285">
        <v>0</v>
      </c>
      <c r="Y67" s="285">
        <v>0</v>
      </c>
      <c r="Z67" s="286">
        <v>0</v>
      </c>
      <c r="AA67" s="286">
        <v>0</v>
      </c>
      <c r="AB67" s="286">
        <v>0</v>
      </c>
      <c r="AC67" s="274">
        <f t="shared" si="4"/>
        <v>0</v>
      </c>
      <c r="AD67" s="275">
        <f t="shared" si="5"/>
        <v>0</v>
      </c>
      <c r="AE67" s="279">
        <v>0</v>
      </c>
      <c r="AF67" s="280">
        <v>0</v>
      </c>
      <c r="AG67" s="286">
        <v>0</v>
      </c>
      <c r="AH67" s="286">
        <v>0</v>
      </c>
      <c r="AI67" s="286">
        <v>0</v>
      </c>
      <c r="AJ67" s="286">
        <v>0</v>
      </c>
      <c r="AK67" s="286">
        <v>0</v>
      </c>
      <c r="AL67" s="286">
        <v>0</v>
      </c>
      <c r="AM67" s="286">
        <v>0</v>
      </c>
      <c r="AN67" s="274">
        <f t="shared" si="6"/>
        <v>0</v>
      </c>
      <c r="AO67" s="276">
        <f t="shared" si="7"/>
        <v>0</v>
      </c>
      <c r="AP67" s="279">
        <v>0</v>
      </c>
      <c r="AQ67" s="280">
        <v>0</v>
      </c>
      <c r="AR67" s="286">
        <v>0</v>
      </c>
      <c r="AS67" s="286">
        <v>0</v>
      </c>
      <c r="AT67" s="286">
        <v>0</v>
      </c>
      <c r="AU67" s="286">
        <v>0</v>
      </c>
      <c r="AV67" s="286">
        <v>0</v>
      </c>
      <c r="AW67" s="286">
        <v>0</v>
      </c>
      <c r="AX67" s="286">
        <v>0</v>
      </c>
      <c r="AY67" s="274">
        <f t="shared" si="8"/>
        <v>0</v>
      </c>
      <c r="AZ67" s="276">
        <f t="shared" si="9"/>
        <v>0</v>
      </c>
      <c r="BA67" s="287">
        <v>49</v>
      </c>
      <c r="BB67" s="280">
        <v>0</v>
      </c>
      <c r="BC67" s="286">
        <v>0</v>
      </c>
      <c r="BD67" s="286">
        <v>0</v>
      </c>
      <c r="BE67" s="286">
        <v>49</v>
      </c>
      <c r="BF67" s="286">
        <v>0</v>
      </c>
      <c r="BG67" s="286">
        <v>0</v>
      </c>
      <c r="BH67" s="286">
        <v>0</v>
      </c>
      <c r="BI67" s="286">
        <v>0</v>
      </c>
      <c r="BJ67" s="274">
        <f t="shared" si="10"/>
        <v>98</v>
      </c>
      <c r="BK67" s="275">
        <f t="shared" si="11"/>
        <v>12.25</v>
      </c>
      <c r="BL67" s="279">
        <v>0</v>
      </c>
      <c r="BM67" s="280">
        <v>0</v>
      </c>
      <c r="BN67" s="286">
        <v>0</v>
      </c>
      <c r="BO67" s="286">
        <v>0</v>
      </c>
      <c r="BP67" s="286">
        <v>0</v>
      </c>
      <c r="BQ67" s="286">
        <v>0</v>
      </c>
      <c r="BR67" s="286">
        <v>0</v>
      </c>
      <c r="BS67" s="286">
        <v>0</v>
      </c>
      <c r="BT67" s="286">
        <v>0</v>
      </c>
      <c r="BU67" s="274">
        <f t="shared" si="12"/>
        <v>0</v>
      </c>
      <c r="BV67" s="276">
        <f t="shared" si="13"/>
        <v>0</v>
      </c>
      <c r="BW67" s="287">
        <v>0</v>
      </c>
      <c r="BX67" s="288">
        <v>0</v>
      </c>
      <c r="BY67" s="289">
        <v>0</v>
      </c>
      <c r="BZ67" s="289">
        <v>0</v>
      </c>
      <c r="CA67" s="289">
        <v>0</v>
      </c>
      <c r="CB67" s="289">
        <v>0</v>
      </c>
      <c r="CC67" s="289">
        <v>0</v>
      </c>
      <c r="CD67" s="289">
        <v>0</v>
      </c>
      <c r="CE67" s="289">
        <v>0</v>
      </c>
      <c r="CF67" s="274">
        <f t="shared" si="14"/>
        <v>0</v>
      </c>
      <c r="CG67" s="276">
        <f t="shared" si="15"/>
        <v>0</v>
      </c>
      <c r="CH67" s="279">
        <v>0</v>
      </c>
      <c r="CI67" s="280">
        <v>0</v>
      </c>
      <c r="CJ67" s="286">
        <v>0</v>
      </c>
      <c r="CK67" s="286">
        <v>0</v>
      </c>
      <c r="CL67" s="286">
        <v>0</v>
      </c>
      <c r="CM67" s="286">
        <v>0</v>
      </c>
      <c r="CN67" s="286">
        <v>0</v>
      </c>
      <c r="CO67" s="286">
        <v>0</v>
      </c>
      <c r="CP67" s="286">
        <v>0</v>
      </c>
      <c r="CQ67" s="274">
        <f t="shared" si="16"/>
        <v>0</v>
      </c>
      <c r="CR67" s="276">
        <f t="shared" si="17"/>
        <v>0</v>
      </c>
      <c r="CS67" s="284">
        <v>0</v>
      </c>
      <c r="CT67" s="280">
        <v>0</v>
      </c>
      <c r="CU67" s="286">
        <v>0</v>
      </c>
      <c r="CV67" s="286">
        <v>0</v>
      </c>
      <c r="CW67" s="286">
        <v>0</v>
      </c>
      <c r="CX67" s="286">
        <v>0</v>
      </c>
      <c r="CY67" s="286">
        <v>0</v>
      </c>
      <c r="CZ67" s="286">
        <v>0</v>
      </c>
      <c r="DA67" s="286">
        <v>0</v>
      </c>
      <c r="DB67" s="274">
        <f t="shared" si="18"/>
        <v>0</v>
      </c>
      <c r="DC67" s="275">
        <f t="shared" si="19"/>
        <v>0</v>
      </c>
      <c r="DD67" s="279">
        <v>0</v>
      </c>
      <c r="DE67" s="280">
        <v>0</v>
      </c>
      <c r="DF67" s="286">
        <v>0</v>
      </c>
      <c r="DG67" s="286">
        <v>0</v>
      </c>
      <c r="DH67" s="286">
        <v>0</v>
      </c>
      <c r="DI67" s="286">
        <v>0</v>
      </c>
      <c r="DJ67" s="286">
        <v>0</v>
      </c>
      <c r="DK67" s="286">
        <v>49</v>
      </c>
      <c r="DL67" s="286">
        <v>0</v>
      </c>
      <c r="DM67" s="274">
        <f t="shared" si="20"/>
        <v>49</v>
      </c>
      <c r="DN67" s="276">
        <f t="shared" si="21"/>
        <v>5.4444444444444446</v>
      </c>
      <c r="DO67" s="279">
        <v>0</v>
      </c>
      <c r="DP67" s="280">
        <v>0</v>
      </c>
      <c r="DQ67" s="286">
        <v>0</v>
      </c>
      <c r="DR67" s="286">
        <v>0</v>
      </c>
      <c r="DS67" s="286">
        <v>0</v>
      </c>
      <c r="DT67" s="286">
        <v>0</v>
      </c>
      <c r="DU67" s="286">
        <v>0</v>
      </c>
      <c r="DV67" s="286">
        <v>0</v>
      </c>
      <c r="DW67" s="286">
        <v>0</v>
      </c>
      <c r="DX67" s="274">
        <f t="shared" si="22"/>
        <v>0</v>
      </c>
      <c r="DY67" s="276">
        <f t="shared" si="23"/>
        <v>0</v>
      </c>
      <c r="DZ67" s="279">
        <v>0</v>
      </c>
      <c r="EA67" s="280">
        <v>0</v>
      </c>
      <c r="EB67" s="286">
        <v>0</v>
      </c>
      <c r="EC67" s="286">
        <v>0</v>
      </c>
      <c r="ED67" s="286">
        <v>0</v>
      </c>
      <c r="EE67" s="286">
        <v>0</v>
      </c>
      <c r="EF67" s="286">
        <v>0</v>
      </c>
      <c r="EG67" s="286">
        <v>0</v>
      </c>
      <c r="EH67" s="286">
        <v>0</v>
      </c>
      <c r="EI67" s="274">
        <f t="shared" si="24"/>
        <v>0</v>
      </c>
      <c r="EJ67" s="275">
        <f t="shared" si="25"/>
        <v>0</v>
      </c>
      <c r="EK67" s="279">
        <v>0</v>
      </c>
      <c r="EL67" s="280">
        <v>0</v>
      </c>
      <c r="EM67" s="286">
        <v>0</v>
      </c>
      <c r="EN67" s="286">
        <v>0</v>
      </c>
      <c r="EO67" s="286">
        <v>0</v>
      </c>
      <c r="EP67" s="286">
        <v>0</v>
      </c>
      <c r="EQ67" s="286">
        <v>0</v>
      </c>
      <c r="ER67" s="286">
        <v>0</v>
      </c>
      <c r="ES67" s="286">
        <v>0</v>
      </c>
      <c r="ET67" s="274">
        <f t="shared" si="26"/>
        <v>0</v>
      </c>
      <c r="EU67" s="276">
        <f t="shared" si="27"/>
        <v>0</v>
      </c>
    </row>
    <row r="68" spans="1:151" ht="16.5" thickTop="1" thickBot="1" x14ac:dyDescent="0.3">
      <c r="A68" s="279">
        <v>57</v>
      </c>
      <c r="B68" s="280">
        <v>734911</v>
      </c>
      <c r="C68" s="281" t="s">
        <v>147</v>
      </c>
      <c r="D68" s="281" t="s">
        <v>148</v>
      </c>
      <c r="E68" s="282">
        <v>24.5</v>
      </c>
      <c r="F68" s="283">
        <v>49</v>
      </c>
      <c r="G68" s="268">
        <v>0</v>
      </c>
      <c r="H68" s="269">
        <v>49</v>
      </c>
      <c r="I68" s="269">
        <v>49</v>
      </c>
      <c r="J68" s="269">
        <v>0</v>
      </c>
      <c r="K68" s="268">
        <v>98</v>
      </c>
      <c r="L68" s="269">
        <v>49</v>
      </c>
      <c r="M68" s="269">
        <v>49</v>
      </c>
      <c r="N68" s="269">
        <v>49</v>
      </c>
      <c r="O68" s="269">
        <v>98</v>
      </c>
      <c r="P68" s="269">
        <f t="shared" si="0"/>
        <v>441</v>
      </c>
      <c r="Q68" s="270">
        <f t="shared" si="2"/>
        <v>196</v>
      </c>
      <c r="R68" s="270">
        <f t="shared" si="1"/>
        <v>245</v>
      </c>
      <c r="S68" s="271">
        <f t="shared" si="3"/>
        <v>49</v>
      </c>
      <c r="T68" s="284">
        <v>0</v>
      </c>
      <c r="U68" s="280">
        <v>0</v>
      </c>
      <c r="V68" s="285">
        <v>0</v>
      </c>
      <c r="W68" s="285">
        <v>0</v>
      </c>
      <c r="X68" s="285">
        <v>0</v>
      </c>
      <c r="Y68" s="285">
        <v>0</v>
      </c>
      <c r="Z68" s="286">
        <v>0</v>
      </c>
      <c r="AA68" s="286">
        <v>0</v>
      </c>
      <c r="AB68" s="286">
        <v>0</v>
      </c>
      <c r="AC68" s="274">
        <f t="shared" si="4"/>
        <v>0</v>
      </c>
      <c r="AD68" s="275">
        <f t="shared" si="5"/>
        <v>0</v>
      </c>
      <c r="AE68" s="279">
        <v>0</v>
      </c>
      <c r="AF68" s="280">
        <v>0</v>
      </c>
      <c r="AG68" s="286">
        <v>0</v>
      </c>
      <c r="AH68" s="286">
        <v>0</v>
      </c>
      <c r="AI68" s="286">
        <v>0</v>
      </c>
      <c r="AJ68" s="286">
        <v>0</v>
      </c>
      <c r="AK68" s="286">
        <v>0</v>
      </c>
      <c r="AL68" s="286">
        <v>0</v>
      </c>
      <c r="AM68" s="286">
        <v>0</v>
      </c>
      <c r="AN68" s="274">
        <f t="shared" si="6"/>
        <v>0</v>
      </c>
      <c r="AO68" s="276">
        <f t="shared" si="7"/>
        <v>0</v>
      </c>
      <c r="AP68" s="279">
        <v>0</v>
      </c>
      <c r="AQ68" s="280">
        <v>0</v>
      </c>
      <c r="AR68" s="286">
        <v>0</v>
      </c>
      <c r="AS68" s="286">
        <v>0</v>
      </c>
      <c r="AT68" s="286">
        <v>0</v>
      </c>
      <c r="AU68" s="286">
        <v>0</v>
      </c>
      <c r="AV68" s="286">
        <v>0</v>
      </c>
      <c r="AW68" s="286">
        <v>0</v>
      </c>
      <c r="AX68" s="286">
        <v>0</v>
      </c>
      <c r="AY68" s="274">
        <f t="shared" si="8"/>
        <v>0</v>
      </c>
      <c r="AZ68" s="276">
        <f t="shared" si="9"/>
        <v>0</v>
      </c>
      <c r="BA68" s="287">
        <v>0</v>
      </c>
      <c r="BB68" s="280">
        <v>0</v>
      </c>
      <c r="BC68" s="286">
        <v>0</v>
      </c>
      <c r="BD68" s="286">
        <v>0</v>
      </c>
      <c r="BE68" s="286">
        <v>0</v>
      </c>
      <c r="BF68" s="286">
        <v>0</v>
      </c>
      <c r="BG68" s="286">
        <v>0</v>
      </c>
      <c r="BH68" s="286">
        <v>0</v>
      </c>
      <c r="BI68" s="286">
        <v>0</v>
      </c>
      <c r="BJ68" s="274">
        <f t="shared" si="10"/>
        <v>0</v>
      </c>
      <c r="BK68" s="275">
        <f t="shared" si="11"/>
        <v>0</v>
      </c>
      <c r="BL68" s="279">
        <v>0</v>
      </c>
      <c r="BM68" s="280">
        <v>0</v>
      </c>
      <c r="BN68" s="286">
        <v>0</v>
      </c>
      <c r="BO68" s="286">
        <v>0</v>
      </c>
      <c r="BP68" s="286">
        <v>0</v>
      </c>
      <c r="BQ68" s="286">
        <v>0</v>
      </c>
      <c r="BR68" s="286">
        <v>0</v>
      </c>
      <c r="BS68" s="286">
        <v>49</v>
      </c>
      <c r="BT68" s="286">
        <v>0</v>
      </c>
      <c r="BU68" s="274">
        <f t="shared" si="12"/>
        <v>49</v>
      </c>
      <c r="BV68" s="276">
        <f t="shared" si="13"/>
        <v>5.4444444444444446</v>
      </c>
      <c r="BW68" s="287">
        <v>0</v>
      </c>
      <c r="BX68" s="288">
        <v>0</v>
      </c>
      <c r="BY68" s="289">
        <v>49</v>
      </c>
      <c r="BZ68" s="289">
        <v>0</v>
      </c>
      <c r="CA68" s="289">
        <v>0</v>
      </c>
      <c r="CB68" s="289">
        <v>0</v>
      </c>
      <c r="CC68" s="289">
        <v>0</v>
      </c>
      <c r="CD68" s="289">
        <v>0</v>
      </c>
      <c r="CE68" s="289">
        <v>0</v>
      </c>
      <c r="CF68" s="274">
        <f t="shared" si="14"/>
        <v>49</v>
      </c>
      <c r="CG68" s="276">
        <f t="shared" si="15"/>
        <v>5.4444444444444446</v>
      </c>
      <c r="CH68" s="279">
        <v>0</v>
      </c>
      <c r="CI68" s="280">
        <v>49</v>
      </c>
      <c r="CJ68" s="286">
        <v>0</v>
      </c>
      <c r="CK68" s="286">
        <v>0</v>
      </c>
      <c r="CL68" s="286">
        <v>0</v>
      </c>
      <c r="CM68" s="286">
        <v>1</v>
      </c>
      <c r="CN68" s="286">
        <v>0</v>
      </c>
      <c r="CO68" s="286">
        <v>0</v>
      </c>
      <c r="CP68" s="286">
        <v>0</v>
      </c>
      <c r="CQ68" s="274">
        <f t="shared" si="16"/>
        <v>50</v>
      </c>
      <c r="CR68" s="276">
        <f t="shared" si="17"/>
        <v>5.5555555555555554</v>
      </c>
      <c r="CS68" s="284">
        <v>0</v>
      </c>
      <c r="CT68" s="280">
        <v>0</v>
      </c>
      <c r="CU68" s="286">
        <v>0</v>
      </c>
      <c r="CV68" s="286">
        <v>0</v>
      </c>
      <c r="CW68" s="286">
        <v>98</v>
      </c>
      <c r="CX68" s="286">
        <v>0</v>
      </c>
      <c r="CY68" s="286">
        <v>49</v>
      </c>
      <c r="CZ68" s="286">
        <v>0</v>
      </c>
      <c r="DA68" s="286">
        <v>98</v>
      </c>
      <c r="DB68" s="274">
        <f t="shared" si="18"/>
        <v>245</v>
      </c>
      <c r="DC68" s="275">
        <f t="shared" si="19"/>
        <v>27.222222222222221</v>
      </c>
      <c r="DD68" s="279">
        <v>0</v>
      </c>
      <c r="DE68" s="280">
        <v>0</v>
      </c>
      <c r="DF68" s="286">
        <v>0</v>
      </c>
      <c r="DG68" s="286">
        <v>0</v>
      </c>
      <c r="DH68" s="286">
        <v>0</v>
      </c>
      <c r="DI68" s="286">
        <v>0</v>
      </c>
      <c r="DJ68" s="286">
        <v>0</v>
      </c>
      <c r="DK68" s="286">
        <v>0</v>
      </c>
      <c r="DL68" s="286">
        <v>0</v>
      </c>
      <c r="DM68" s="274">
        <f t="shared" si="20"/>
        <v>0</v>
      </c>
      <c r="DN68" s="276">
        <f t="shared" si="21"/>
        <v>0</v>
      </c>
      <c r="DO68" s="279">
        <v>0</v>
      </c>
      <c r="DP68" s="280">
        <v>0</v>
      </c>
      <c r="DQ68" s="286">
        <v>0</v>
      </c>
      <c r="DR68" s="286">
        <v>0</v>
      </c>
      <c r="DS68" s="286">
        <v>0</v>
      </c>
      <c r="DT68" s="286">
        <v>0</v>
      </c>
      <c r="DU68" s="286">
        <v>0</v>
      </c>
      <c r="DV68" s="286">
        <v>0</v>
      </c>
      <c r="DW68" s="286">
        <v>0</v>
      </c>
      <c r="DX68" s="274">
        <f t="shared" si="22"/>
        <v>0</v>
      </c>
      <c r="DY68" s="276">
        <f t="shared" si="23"/>
        <v>0</v>
      </c>
      <c r="DZ68" s="279">
        <v>0</v>
      </c>
      <c r="EA68" s="280">
        <v>0</v>
      </c>
      <c r="EB68" s="286">
        <v>0</v>
      </c>
      <c r="EC68" s="286">
        <v>0</v>
      </c>
      <c r="ED68" s="286">
        <v>0</v>
      </c>
      <c r="EE68" s="286">
        <v>0</v>
      </c>
      <c r="EF68" s="286">
        <v>0</v>
      </c>
      <c r="EG68" s="286">
        <v>0</v>
      </c>
      <c r="EH68" s="286">
        <v>0</v>
      </c>
      <c r="EI68" s="274">
        <f t="shared" si="24"/>
        <v>0</v>
      </c>
      <c r="EJ68" s="275">
        <f t="shared" si="25"/>
        <v>0</v>
      </c>
      <c r="EK68" s="279">
        <v>0</v>
      </c>
      <c r="EL68" s="280">
        <v>0</v>
      </c>
      <c r="EM68" s="286">
        <v>0</v>
      </c>
      <c r="EN68" s="286">
        <v>0</v>
      </c>
      <c r="EO68" s="286">
        <v>0</v>
      </c>
      <c r="EP68" s="286">
        <v>0</v>
      </c>
      <c r="EQ68" s="286">
        <v>0</v>
      </c>
      <c r="ER68" s="286">
        <v>0</v>
      </c>
      <c r="ES68" s="286">
        <v>0</v>
      </c>
      <c r="ET68" s="274">
        <f t="shared" si="26"/>
        <v>0</v>
      </c>
      <c r="EU68" s="276">
        <f t="shared" si="27"/>
        <v>0</v>
      </c>
    </row>
    <row r="69" spans="1:151" ht="16.5" thickTop="1" thickBot="1" x14ac:dyDescent="0.3">
      <c r="A69" s="279">
        <v>58</v>
      </c>
      <c r="B69" s="280">
        <v>734912</v>
      </c>
      <c r="C69" s="281" t="s">
        <v>149</v>
      </c>
      <c r="D69" s="281" t="s">
        <v>150</v>
      </c>
      <c r="E69" s="282">
        <v>24.5</v>
      </c>
      <c r="F69" s="283">
        <v>49</v>
      </c>
      <c r="G69" s="268">
        <v>49</v>
      </c>
      <c r="H69" s="269">
        <v>0</v>
      </c>
      <c r="I69" s="269">
        <v>0</v>
      </c>
      <c r="J69" s="269">
        <v>0</v>
      </c>
      <c r="K69" s="268">
        <v>0</v>
      </c>
      <c r="L69" s="269">
        <v>0</v>
      </c>
      <c r="M69" s="269">
        <v>0</v>
      </c>
      <c r="N69" s="269">
        <v>98</v>
      </c>
      <c r="O69" s="269">
        <v>0</v>
      </c>
      <c r="P69" s="269">
        <f t="shared" si="0"/>
        <v>147</v>
      </c>
      <c r="Q69" s="270">
        <f t="shared" si="2"/>
        <v>49</v>
      </c>
      <c r="R69" s="270">
        <f t="shared" si="1"/>
        <v>98</v>
      </c>
      <c r="S69" s="271">
        <f t="shared" si="3"/>
        <v>16.333333333333332</v>
      </c>
      <c r="T69" s="284">
        <v>0</v>
      </c>
      <c r="U69" s="280">
        <v>0</v>
      </c>
      <c r="V69" s="285">
        <v>0</v>
      </c>
      <c r="W69" s="285">
        <v>0</v>
      </c>
      <c r="X69" s="285">
        <v>0</v>
      </c>
      <c r="Y69" s="285">
        <v>0</v>
      </c>
      <c r="Z69" s="286">
        <v>0</v>
      </c>
      <c r="AA69" s="286">
        <v>0</v>
      </c>
      <c r="AB69" s="286">
        <v>0</v>
      </c>
      <c r="AC69" s="274">
        <f t="shared" si="4"/>
        <v>0</v>
      </c>
      <c r="AD69" s="275">
        <f t="shared" si="5"/>
        <v>0</v>
      </c>
      <c r="AE69" s="279">
        <v>0</v>
      </c>
      <c r="AF69" s="280">
        <v>0</v>
      </c>
      <c r="AG69" s="286">
        <v>0</v>
      </c>
      <c r="AH69" s="286">
        <v>0</v>
      </c>
      <c r="AI69" s="286">
        <v>0</v>
      </c>
      <c r="AJ69" s="286">
        <v>0</v>
      </c>
      <c r="AK69" s="286">
        <v>0</v>
      </c>
      <c r="AL69" s="286">
        <v>0</v>
      </c>
      <c r="AM69" s="286">
        <v>0</v>
      </c>
      <c r="AN69" s="274">
        <f t="shared" si="6"/>
        <v>0</v>
      </c>
      <c r="AO69" s="276">
        <f t="shared" si="7"/>
        <v>0</v>
      </c>
      <c r="AP69" s="279">
        <v>0</v>
      </c>
      <c r="AQ69" s="280">
        <v>0</v>
      </c>
      <c r="AR69" s="286">
        <v>0</v>
      </c>
      <c r="AS69" s="286">
        <v>0</v>
      </c>
      <c r="AT69" s="286">
        <v>0</v>
      </c>
      <c r="AU69" s="286">
        <v>0</v>
      </c>
      <c r="AV69" s="286">
        <v>0</v>
      </c>
      <c r="AW69" s="286">
        <v>0</v>
      </c>
      <c r="AX69" s="286">
        <v>0</v>
      </c>
      <c r="AY69" s="274">
        <f t="shared" si="8"/>
        <v>0</v>
      </c>
      <c r="AZ69" s="276">
        <f t="shared" si="9"/>
        <v>0</v>
      </c>
      <c r="BA69" s="287">
        <v>0</v>
      </c>
      <c r="BB69" s="280">
        <v>0</v>
      </c>
      <c r="BC69" s="286">
        <v>0</v>
      </c>
      <c r="BD69" s="286">
        <v>0</v>
      </c>
      <c r="BE69" s="286">
        <v>0</v>
      </c>
      <c r="BF69" s="286">
        <v>0</v>
      </c>
      <c r="BG69" s="286">
        <v>0</v>
      </c>
      <c r="BH69" s="286">
        <v>0</v>
      </c>
      <c r="BI69" s="286">
        <v>0</v>
      </c>
      <c r="BJ69" s="274">
        <f t="shared" si="10"/>
        <v>0</v>
      </c>
      <c r="BK69" s="275">
        <f t="shared" si="11"/>
        <v>0</v>
      </c>
      <c r="BL69" s="279">
        <v>0</v>
      </c>
      <c r="BM69" s="280">
        <v>0</v>
      </c>
      <c r="BN69" s="286">
        <v>0</v>
      </c>
      <c r="BO69" s="286">
        <v>0</v>
      </c>
      <c r="BP69" s="286">
        <v>0</v>
      </c>
      <c r="BQ69" s="286">
        <v>0</v>
      </c>
      <c r="BR69" s="286">
        <v>0</v>
      </c>
      <c r="BS69" s="286">
        <v>0</v>
      </c>
      <c r="BT69" s="286">
        <v>0</v>
      </c>
      <c r="BU69" s="274">
        <f t="shared" si="12"/>
        <v>0</v>
      </c>
      <c r="BV69" s="276">
        <f t="shared" si="13"/>
        <v>0</v>
      </c>
      <c r="BW69" s="287">
        <v>0</v>
      </c>
      <c r="BX69" s="288">
        <v>0</v>
      </c>
      <c r="BY69" s="289">
        <v>0</v>
      </c>
      <c r="BZ69" s="289">
        <v>0</v>
      </c>
      <c r="CA69" s="289">
        <v>0</v>
      </c>
      <c r="CB69" s="289">
        <v>0</v>
      </c>
      <c r="CC69" s="289">
        <v>0</v>
      </c>
      <c r="CD69" s="289">
        <v>0</v>
      </c>
      <c r="CE69" s="289">
        <v>0</v>
      </c>
      <c r="CF69" s="274">
        <f t="shared" si="14"/>
        <v>0</v>
      </c>
      <c r="CG69" s="276">
        <f t="shared" si="15"/>
        <v>0</v>
      </c>
      <c r="CH69" s="279">
        <v>0</v>
      </c>
      <c r="CI69" s="280">
        <v>0</v>
      </c>
      <c r="CJ69" s="286">
        <v>0</v>
      </c>
      <c r="CK69" s="286">
        <v>0</v>
      </c>
      <c r="CL69" s="286">
        <v>0</v>
      </c>
      <c r="CM69" s="286">
        <v>0</v>
      </c>
      <c r="CN69" s="286">
        <v>0</v>
      </c>
      <c r="CO69" s="286">
        <v>0</v>
      </c>
      <c r="CP69" s="286">
        <v>0</v>
      </c>
      <c r="CQ69" s="274">
        <f t="shared" si="16"/>
        <v>0</v>
      </c>
      <c r="CR69" s="276">
        <f t="shared" si="17"/>
        <v>0</v>
      </c>
      <c r="CS69" s="284">
        <v>49</v>
      </c>
      <c r="CT69" s="280">
        <v>0</v>
      </c>
      <c r="CU69" s="286">
        <v>0</v>
      </c>
      <c r="CV69" s="286">
        <v>0</v>
      </c>
      <c r="CW69" s="286">
        <v>0</v>
      </c>
      <c r="CX69" s="286">
        <v>0</v>
      </c>
      <c r="CY69" s="286">
        <v>0</v>
      </c>
      <c r="CZ69" s="286">
        <v>0</v>
      </c>
      <c r="DA69" s="286">
        <v>0</v>
      </c>
      <c r="DB69" s="274">
        <f t="shared" si="18"/>
        <v>49</v>
      </c>
      <c r="DC69" s="275">
        <f t="shared" si="19"/>
        <v>5.4444444444444446</v>
      </c>
      <c r="DD69" s="279">
        <v>0</v>
      </c>
      <c r="DE69" s="280">
        <v>0</v>
      </c>
      <c r="DF69" s="286">
        <v>0</v>
      </c>
      <c r="DG69" s="286">
        <v>0</v>
      </c>
      <c r="DH69" s="286">
        <v>0</v>
      </c>
      <c r="DI69" s="286">
        <v>0</v>
      </c>
      <c r="DJ69" s="286">
        <v>0</v>
      </c>
      <c r="DK69" s="286">
        <v>98</v>
      </c>
      <c r="DL69" s="286">
        <v>0</v>
      </c>
      <c r="DM69" s="274">
        <f t="shared" si="20"/>
        <v>98</v>
      </c>
      <c r="DN69" s="276">
        <f t="shared" si="21"/>
        <v>10.888888888888889</v>
      </c>
      <c r="DO69" s="279">
        <v>0</v>
      </c>
      <c r="DP69" s="280">
        <v>0</v>
      </c>
      <c r="DQ69" s="286">
        <v>0</v>
      </c>
      <c r="DR69" s="286">
        <v>0</v>
      </c>
      <c r="DS69" s="286">
        <v>0</v>
      </c>
      <c r="DT69" s="286">
        <v>0</v>
      </c>
      <c r="DU69" s="286">
        <v>0</v>
      </c>
      <c r="DV69" s="286">
        <v>0</v>
      </c>
      <c r="DW69" s="286">
        <v>0</v>
      </c>
      <c r="DX69" s="274">
        <f t="shared" si="22"/>
        <v>0</v>
      </c>
      <c r="DY69" s="276">
        <f t="shared" si="23"/>
        <v>0</v>
      </c>
      <c r="DZ69" s="279">
        <v>0</v>
      </c>
      <c r="EA69" s="280">
        <v>0</v>
      </c>
      <c r="EB69" s="286">
        <v>0</v>
      </c>
      <c r="EC69" s="286">
        <v>0</v>
      </c>
      <c r="ED69" s="286">
        <v>0</v>
      </c>
      <c r="EE69" s="286">
        <v>0</v>
      </c>
      <c r="EF69" s="286">
        <v>0</v>
      </c>
      <c r="EG69" s="286">
        <v>0</v>
      </c>
      <c r="EH69" s="286">
        <v>0</v>
      </c>
      <c r="EI69" s="274">
        <f t="shared" si="24"/>
        <v>0</v>
      </c>
      <c r="EJ69" s="275">
        <f t="shared" si="25"/>
        <v>0</v>
      </c>
      <c r="EK69" s="279">
        <v>0</v>
      </c>
      <c r="EL69" s="280">
        <v>0</v>
      </c>
      <c r="EM69" s="286">
        <v>0</v>
      </c>
      <c r="EN69" s="286">
        <v>0</v>
      </c>
      <c r="EO69" s="286">
        <v>0</v>
      </c>
      <c r="EP69" s="286">
        <v>0</v>
      </c>
      <c r="EQ69" s="286">
        <v>0</v>
      </c>
      <c r="ER69" s="286">
        <v>0</v>
      </c>
      <c r="ES69" s="286">
        <v>0</v>
      </c>
      <c r="ET69" s="274">
        <f t="shared" si="26"/>
        <v>0</v>
      </c>
      <c r="EU69" s="276">
        <f t="shared" si="27"/>
        <v>0</v>
      </c>
    </row>
    <row r="70" spans="1:151" ht="16.5" thickTop="1" thickBot="1" x14ac:dyDescent="0.3">
      <c r="A70" s="279">
        <v>59</v>
      </c>
      <c r="B70" s="280">
        <v>734913</v>
      </c>
      <c r="C70" s="281" t="s">
        <v>151</v>
      </c>
      <c r="D70" s="281" t="s">
        <v>146</v>
      </c>
      <c r="E70" s="282">
        <v>24.5</v>
      </c>
      <c r="F70" s="283">
        <v>49</v>
      </c>
      <c r="G70" s="268">
        <v>49</v>
      </c>
      <c r="H70" s="269">
        <v>49</v>
      </c>
      <c r="I70" s="269">
        <v>39</v>
      </c>
      <c r="J70" s="269">
        <v>0</v>
      </c>
      <c r="K70" s="268">
        <v>0</v>
      </c>
      <c r="L70" s="269">
        <v>0</v>
      </c>
      <c r="M70" s="269">
        <v>0</v>
      </c>
      <c r="N70" s="269">
        <v>0</v>
      </c>
      <c r="O70" s="269">
        <v>0</v>
      </c>
      <c r="P70" s="269">
        <f t="shared" si="0"/>
        <v>137</v>
      </c>
      <c r="Q70" s="270">
        <f t="shared" si="2"/>
        <v>137</v>
      </c>
      <c r="R70" s="270">
        <f t="shared" si="1"/>
        <v>0</v>
      </c>
      <c r="S70" s="271">
        <f t="shared" si="3"/>
        <v>15.222222222222221</v>
      </c>
      <c r="T70" s="284">
        <v>0</v>
      </c>
      <c r="U70" s="280">
        <v>0</v>
      </c>
      <c r="V70" s="285">
        <v>0</v>
      </c>
      <c r="W70" s="285">
        <v>0</v>
      </c>
      <c r="X70" s="285">
        <v>0</v>
      </c>
      <c r="Y70" s="285">
        <v>0</v>
      </c>
      <c r="Z70" s="286">
        <v>0</v>
      </c>
      <c r="AA70" s="286">
        <v>0</v>
      </c>
      <c r="AB70" s="286">
        <v>0</v>
      </c>
      <c r="AC70" s="274">
        <f t="shared" si="4"/>
        <v>0</v>
      </c>
      <c r="AD70" s="275">
        <f t="shared" si="5"/>
        <v>0</v>
      </c>
      <c r="AE70" s="279">
        <v>0</v>
      </c>
      <c r="AF70" s="280">
        <v>0</v>
      </c>
      <c r="AG70" s="286">
        <v>0</v>
      </c>
      <c r="AH70" s="286">
        <v>0</v>
      </c>
      <c r="AI70" s="286">
        <v>0</v>
      </c>
      <c r="AJ70" s="286">
        <v>0</v>
      </c>
      <c r="AK70" s="286">
        <v>0</v>
      </c>
      <c r="AL70" s="286">
        <v>0</v>
      </c>
      <c r="AM70" s="286">
        <v>0</v>
      </c>
      <c r="AN70" s="274">
        <f t="shared" si="6"/>
        <v>0</v>
      </c>
      <c r="AO70" s="276">
        <f t="shared" si="7"/>
        <v>0</v>
      </c>
      <c r="AP70" s="279">
        <v>0</v>
      </c>
      <c r="AQ70" s="280">
        <v>0</v>
      </c>
      <c r="AR70" s="286">
        <v>0</v>
      </c>
      <c r="AS70" s="286">
        <v>0</v>
      </c>
      <c r="AT70" s="286">
        <v>0</v>
      </c>
      <c r="AU70" s="286">
        <v>0</v>
      </c>
      <c r="AV70" s="286">
        <v>0</v>
      </c>
      <c r="AW70" s="286">
        <v>0</v>
      </c>
      <c r="AX70" s="286">
        <v>0</v>
      </c>
      <c r="AY70" s="274">
        <f t="shared" si="8"/>
        <v>0</v>
      </c>
      <c r="AZ70" s="276">
        <f t="shared" si="9"/>
        <v>0</v>
      </c>
      <c r="BA70" s="287">
        <v>0</v>
      </c>
      <c r="BB70" s="280">
        <v>49</v>
      </c>
      <c r="BC70" s="286">
        <v>39</v>
      </c>
      <c r="BD70" s="286">
        <v>0</v>
      </c>
      <c r="BE70" s="286">
        <v>0</v>
      </c>
      <c r="BF70" s="286">
        <v>0</v>
      </c>
      <c r="BG70" s="286">
        <v>0</v>
      </c>
      <c r="BH70" s="286">
        <v>0</v>
      </c>
      <c r="BI70" s="286">
        <v>0</v>
      </c>
      <c r="BJ70" s="274">
        <f t="shared" si="10"/>
        <v>88</v>
      </c>
      <c r="BK70" s="275">
        <f t="shared" si="11"/>
        <v>11</v>
      </c>
      <c r="BL70" s="279">
        <v>0</v>
      </c>
      <c r="BM70" s="280">
        <v>0</v>
      </c>
      <c r="BN70" s="286">
        <v>0</v>
      </c>
      <c r="BO70" s="286">
        <v>0</v>
      </c>
      <c r="BP70" s="286">
        <v>0</v>
      </c>
      <c r="BQ70" s="286">
        <v>0</v>
      </c>
      <c r="BR70" s="286">
        <v>0</v>
      </c>
      <c r="BS70" s="286">
        <v>0</v>
      </c>
      <c r="BT70" s="286">
        <v>0</v>
      </c>
      <c r="BU70" s="274">
        <f t="shared" si="12"/>
        <v>0</v>
      </c>
      <c r="BV70" s="276">
        <f t="shared" si="13"/>
        <v>0</v>
      </c>
      <c r="BW70" s="287">
        <v>0</v>
      </c>
      <c r="BX70" s="288">
        <v>0</v>
      </c>
      <c r="BY70" s="289">
        <v>0</v>
      </c>
      <c r="BZ70" s="289">
        <v>0</v>
      </c>
      <c r="CA70" s="289">
        <v>0</v>
      </c>
      <c r="CB70" s="289">
        <v>0</v>
      </c>
      <c r="CC70" s="289">
        <v>0</v>
      </c>
      <c r="CD70" s="289">
        <v>0</v>
      </c>
      <c r="CE70" s="289">
        <v>0</v>
      </c>
      <c r="CF70" s="274">
        <f t="shared" si="14"/>
        <v>0</v>
      </c>
      <c r="CG70" s="276">
        <f t="shared" si="15"/>
        <v>0</v>
      </c>
      <c r="CH70" s="279">
        <v>0</v>
      </c>
      <c r="CI70" s="280">
        <v>0</v>
      </c>
      <c r="CJ70" s="286">
        <v>0</v>
      </c>
      <c r="CK70" s="286">
        <v>0</v>
      </c>
      <c r="CL70" s="286">
        <v>0</v>
      </c>
      <c r="CM70" s="286">
        <v>0</v>
      </c>
      <c r="CN70" s="286">
        <v>0</v>
      </c>
      <c r="CO70" s="286">
        <v>0</v>
      </c>
      <c r="CP70" s="286">
        <v>0</v>
      </c>
      <c r="CQ70" s="274">
        <f t="shared" si="16"/>
        <v>0</v>
      </c>
      <c r="CR70" s="276">
        <f t="shared" si="17"/>
        <v>0</v>
      </c>
      <c r="CS70" s="284">
        <v>49</v>
      </c>
      <c r="CT70" s="280">
        <v>0</v>
      </c>
      <c r="CU70" s="286">
        <v>0</v>
      </c>
      <c r="CV70" s="286">
        <v>0</v>
      </c>
      <c r="CW70" s="286">
        <v>0</v>
      </c>
      <c r="CX70" s="286">
        <v>0</v>
      </c>
      <c r="CY70" s="286">
        <v>0</v>
      </c>
      <c r="CZ70" s="286">
        <v>0</v>
      </c>
      <c r="DA70" s="286">
        <v>0</v>
      </c>
      <c r="DB70" s="274">
        <f t="shared" si="18"/>
        <v>49</v>
      </c>
      <c r="DC70" s="275">
        <f t="shared" si="19"/>
        <v>5.4444444444444446</v>
      </c>
      <c r="DD70" s="279">
        <v>0</v>
      </c>
      <c r="DE70" s="280">
        <v>0</v>
      </c>
      <c r="DF70" s="286">
        <v>0</v>
      </c>
      <c r="DG70" s="286">
        <v>0</v>
      </c>
      <c r="DH70" s="286">
        <v>0</v>
      </c>
      <c r="DI70" s="286">
        <v>0</v>
      </c>
      <c r="DJ70" s="286">
        <v>0</v>
      </c>
      <c r="DK70" s="286">
        <v>0</v>
      </c>
      <c r="DL70" s="286">
        <v>0</v>
      </c>
      <c r="DM70" s="274">
        <f t="shared" si="20"/>
        <v>0</v>
      </c>
      <c r="DN70" s="276">
        <f t="shared" si="21"/>
        <v>0</v>
      </c>
      <c r="DO70" s="279">
        <v>0</v>
      </c>
      <c r="DP70" s="280">
        <v>0</v>
      </c>
      <c r="DQ70" s="286">
        <v>0</v>
      </c>
      <c r="DR70" s="286">
        <v>0</v>
      </c>
      <c r="DS70" s="286">
        <v>0</v>
      </c>
      <c r="DT70" s="286">
        <v>0</v>
      </c>
      <c r="DU70" s="286">
        <v>0</v>
      </c>
      <c r="DV70" s="286">
        <v>0</v>
      </c>
      <c r="DW70" s="286">
        <v>0</v>
      </c>
      <c r="DX70" s="274">
        <f t="shared" si="22"/>
        <v>0</v>
      </c>
      <c r="DY70" s="276">
        <f t="shared" si="23"/>
        <v>0</v>
      </c>
      <c r="DZ70" s="279">
        <v>0</v>
      </c>
      <c r="EA70" s="280">
        <v>0</v>
      </c>
      <c r="EB70" s="286">
        <v>0</v>
      </c>
      <c r="EC70" s="286">
        <v>0</v>
      </c>
      <c r="ED70" s="286">
        <v>0</v>
      </c>
      <c r="EE70" s="286">
        <v>0</v>
      </c>
      <c r="EF70" s="286">
        <v>0</v>
      </c>
      <c r="EG70" s="286">
        <v>0</v>
      </c>
      <c r="EH70" s="286">
        <v>0</v>
      </c>
      <c r="EI70" s="274">
        <f t="shared" si="24"/>
        <v>0</v>
      </c>
      <c r="EJ70" s="275">
        <f t="shared" si="25"/>
        <v>0</v>
      </c>
      <c r="EK70" s="279">
        <v>0</v>
      </c>
      <c r="EL70" s="280">
        <v>0</v>
      </c>
      <c r="EM70" s="286">
        <v>0</v>
      </c>
      <c r="EN70" s="286">
        <v>0</v>
      </c>
      <c r="EO70" s="286">
        <v>0</v>
      </c>
      <c r="EP70" s="286">
        <v>0</v>
      </c>
      <c r="EQ70" s="286">
        <v>0</v>
      </c>
      <c r="ER70" s="286">
        <v>0</v>
      </c>
      <c r="ES70" s="286">
        <v>0</v>
      </c>
      <c r="ET70" s="274">
        <f t="shared" si="26"/>
        <v>0</v>
      </c>
      <c r="EU70" s="276">
        <f t="shared" si="27"/>
        <v>0</v>
      </c>
    </row>
    <row r="71" spans="1:151" ht="16.5" thickTop="1" thickBot="1" x14ac:dyDescent="0.3">
      <c r="A71" s="279">
        <v>60</v>
      </c>
      <c r="B71" s="280">
        <v>734914</v>
      </c>
      <c r="C71" s="281" t="s">
        <v>152</v>
      </c>
      <c r="D71" s="281" t="s">
        <v>153</v>
      </c>
      <c r="E71" s="282">
        <v>24.5</v>
      </c>
      <c r="F71" s="283">
        <v>49</v>
      </c>
      <c r="G71" s="268">
        <v>49</v>
      </c>
      <c r="H71" s="269">
        <v>0</v>
      </c>
      <c r="I71" s="269">
        <v>0</v>
      </c>
      <c r="J71" s="269">
        <v>0</v>
      </c>
      <c r="K71" s="268">
        <v>0</v>
      </c>
      <c r="L71" s="269">
        <v>0</v>
      </c>
      <c r="M71" s="269">
        <v>0</v>
      </c>
      <c r="N71" s="269">
        <v>0</v>
      </c>
      <c r="O71" s="269">
        <v>0</v>
      </c>
      <c r="P71" s="269">
        <f t="shared" si="0"/>
        <v>49</v>
      </c>
      <c r="Q71" s="270">
        <f t="shared" si="2"/>
        <v>49</v>
      </c>
      <c r="R71" s="270">
        <f t="shared" si="1"/>
        <v>0</v>
      </c>
      <c r="S71" s="271">
        <f t="shared" si="3"/>
        <v>5.4444444444444446</v>
      </c>
      <c r="T71" s="284">
        <v>0</v>
      </c>
      <c r="U71" s="280">
        <v>0</v>
      </c>
      <c r="V71" s="285">
        <v>0</v>
      </c>
      <c r="W71" s="285">
        <v>0</v>
      </c>
      <c r="X71" s="285">
        <v>0</v>
      </c>
      <c r="Y71" s="285">
        <v>0</v>
      </c>
      <c r="Z71" s="286">
        <v>0</v>
      </c>
      <c r="AA71" s="286">
        <v>0</v>
      </c>
      <c r="AB71" s="286">
        <v>0</v>
      </c>
      <c r="AC71" s="274">
        <f t="shared" si="4"/>
        <v>0</v>
      </c>
      <c r="AD71" s="275">
        <f t="shared" si="5"/>
        <v>0</v>
      </c>
      <c r="AE71" s="279">
        <v>0</v>
      </c>
      <c r="AF71" s="280">
        <v>0</v>
      </c>
      <c r="AG71" s="286">
        <v>0</v>
      </c>
      <c r="AH71" s="286">
        <v>0</v>
      </c>
      <c r="AI71" s="286">
        <v>0</v>
      </c>
      <c r="AJ71" s="286">
        <v>0</v>
      </c>
      <c r="AK71" s="286">
        <v>0</v>
      </c>
      <c r="AL71" s="286">
        <v>0</v>
      </c>
      <c r="AM71" s="286">
        <v>0</v>
      </c>
      <c r="AN71" s="274">
        <f t="shared" si="6"/>
        <v>0</v>
      </c>
      <c r="AO71" s="276">
        <f t="shared" si="7"/>
        <v>0</v>
      </c>
      <c r="AP71" s="279">
        <v>0</v>
      </c>
      <c r="AQ71" s="280">
        <v>0</v>
      </c>
      <c r="AR71" s="286">
        <v>0</v>
      </c>
      <c r="AS71" s="286">
        <v>0</v>
      </c>
      <c r="AT71" s="286">
        <v>0</v>
      </c>
      <c r="AU71" s="286">
        <v>0</v>
      </c>
      <c r="AV71" s="286">
        <v>0</v>
      </c>
      <c r="AW71" s="286">
        <v>0</v>
      </c>
      <c r="AX71" s="286">
        <v>0</v>
      </c>
      <c r="AY71" s="274">
        <f t="shared" si="8"/>
        <v>0</v>
      </c>
      <c r="AZ71" s="276">
        <f t="shared" si="9"/>
        <v>0</v>
      </c>
      <c r="BA71" s="287">
        <v>0</v>
      </c>
      <c r="BB71" s="280">
        <v>0</v>
      </c>
      <c r="BC71" s="286">
        <v>0</v>
      </c>
      <c r="BD71" s="286">
        <v>0</v>
      </c>
      <c r="BE71" s="286">
        <v>0</v>
      </c>
      <c r="BF71" s="286">
        <v>0</v>
      </c>
      <c r="BG71" s="286">
        <v>0</v>
      </c>
      <c r="BH71" s="286">
        <v>0</v>
      </c>
      <c r="BI71" s="286">
        <v>0</v>
      </c>
      <c r="BJ71" s="274">
        <f t="shared" si="10"/>
        <v>0</v>
      </c>
      <c r="BK71" s="275">
        <f t="shared" si="11"/>
        <v>0</v>
      </c>
      <c r="BL71" s="279">
        <v>0</v>
      </c>
      <c r="BM71" s="280">
        <v>0</v>
      </c>
      <c r="BN71" s="286">
        <v>0</v>
      </c>
      <c r="BO71" s="286">
        <v>0</v>
      </c>
      <c r="BP71" s="286">
        <v>0</v>
      </c>
      <c r="BQ71" s="286">
        <v>0</v>
      </c>
      <c r="BR71" s="286">
        <v>0</v>
      </c>
      <c r="BS71" s="286">
        <v>0</v>
      </c>
      <c r="BT71" s="286">
        <v>0</v>
      </c>
      <c r="BU71" s="274">
        <f t="shared" si="12"/>
        <v>0</v>
      </c>
      <c r="BV71" s="276">
        <f t="shared" si="13"/>
        <v>0</v>
      </c>
      <c r="BW71" s="287">
        <v>0</v>
      </c>
      <c r="BX71" s="288">
        <v>0</v>
      </c>
      <c r="BY71" s="289">
        <v>0</v>
      </c>
      <c r="BZ71" s="289">
        <v>0</v>
      </c>
      <c r="CA71" s="289">
        <v>0</v>
      </c>
      <c r="CB71" s="289">
        <v>0</v>
      </c>
      <c r="CC71" s="289">
        <v>0</v>
      </c>
      <c r="CD71" s="289">
        <v>0</v>
      </c>
      <c r="CE71" s="289">
        <v>0</v>
      </c>
      <c r="CF71" s="274">
        <f t="shared" si="14"/>
        <v>0</v>
      </c>
      <c r="CG71" s="276">
        <f t="shared" si="15"/>
        <v>0</v>
      </c>
      <c r="CH71" s="279">
        <v>0</v>
      </c>
      <c r="CI71" s="280">
        <v>0</v>
      </c>
      <c r="CJ71" s="286">
        <v>0</v>
      </c>
      <c r="CK71" s="286">
        <v>0</v>
      </c>
      <c r="CL71" s="286">
        <v>0</v>
      </c>
      <c r="CM71" s="286">
        <v>0</v>
      </c>
      <c r="CN71" s="286">
        <v>0</v>
      </c>
      <c r="CO71" s="286">
        <v>0</v>
      </c>
      <c r="CP71" s="286">
        <v>0</v>
      </c>
      <c r="CQ71" s="274">
        <f t="shared" si="16"/>
        <v>0</v>
      </c>
      <c r="CR71" s="276">
        <f t="shared" si="17"/>
        <v>0</v>
      </c>
      <c r="CS71" s="284">
        <v>0</v>
      </c>
      <c r="CT71" s="280">
        <v>0</v>
      </c>
      <c r="CU71" s="286">
        <v>0</v>
      </c>
      <c r="CV71" s="286">
        <v>0</v>
      </c>
      <c r="CW71" s="286">
        <v>0</v>
      </c>
      <c r="CX71" s="286">
        <v>0</v>
      </c>
      <c r="CY71" s="286">
        <v>0</v>
      </c>
      <c r="CZ71" s="286">
        <v>0</v>
      </c>
      <c r="DA71" s="286">
        <v>0</v>
      </c>
      <c r="DB71" s="274">
        <f t="shared" si="18"/>
        <v>0</v>
      </c>
      <c r="DC71" s="275">
        <f t="shared" si="19"/>
        <v>0</v>
      </c>
      <c r="DD71" s="279">
        <v>0</v>
      </c>
      <c r="DE71" s="280">
        <v>0</v>
      </c>
      <c r="DF71" s="286">
        <v>0</v>
      </c>
      <c r="DG71" s="286">
        <v>0</v>
      </c>
      <c r="DH71" s="286">
        <v>0</v>
      </c>
      <c r="DI71" s="286">
        <v>0</v>
      </c>
      <c r="DJ71" s="286">
        <v>0</v>
      </c>
      <c r="DK71" s="286">
        <v>0</v>
      </c>
      <c r="DL71" s="286">
        <v>0</v>
      </c>
      <c r="DM71" s="274">
        <f t="shared" si="20"/>
        <v>0</v>
      </c>
      <c r="DN71" s="276">
        <f t="shared" si="21"/>
        <v>0</v>
      </c>
      <c r="DO71" s="279">
        <v>0</v>
      </c>
      <c r="DP71" s="280">
        <v>0</v>
      </c>
      <c r="DQ71" s="286">
        <v>0</v>
      </c>
      <c r="DR71" s="286">
        <v>0</v>
      </c>
      <c r="DS71" s="286">
        <v>0</v>
      </c>
      <c r="DT71" s="286">
        <v>0</v>
      </c>
      <c r="DU71" s="286">
        <v>0</v>
      </c>
      <c r="DV71" s="286">
        <v>0</v>
      </c>
      <c r="DW71" s="286">
        <v>0</v>
      </c>
      <c r="DX71" s="274">
        <f t="shared" si="22"/>
        <v>0</v>
      </c>
      <c r="DY71" s="276">
        <f t="shared" si="23"/>
        <v>0</v>
      </c>
      <c r="DZ71" s="279">
        <v>0</v>
      </c>
      <c r="EA71" s="280">
        <v>0</v>
      </c>
      <c r="EB71" s="286">
        <v>0</v>
      </c>
      <c r="EC71" s="286">
        <v>0</v>
      </c>
      <c r="ED71" s="286">
        <v>0</v>
      </c>
      <c r="EE71" s="286">
        <v>0</v>
      </c>
      <c r="EF71" s="286">
        <v>0</v>
      </c>
      <c r="EG71" s="286">
        <v>0</v>
      </c>
      <c r="EH71" s="286">
        <v>0</v>
      </c>
      <c r="EI71" s="274">
        <f t="shared" si="24"/>
        <v>0</v>
      </c>
      <c r="EJ71" s="275">
        <f t="shared" si="25"/>
        <v>0</v>
      </c>
      <c r="EK71" s="279">
        <v>49</v>
      </c>
      <c r="EL71" s="280">
        <v>0</v>
      </c>
      <c r="EM71" s="286">
        <v>0</v>
      </c>
      <c r="EN71" s="286">
        <v>0</v>
      </c>
      <c r="EO71" s="286">
        <v>0</v>
      </c>
      <c r="EP71" s="286">
        <v>0</v>
      </c>
      <c r="EQ71" s="286">
        <v>0</v>
      </c>
      <c r="ER71" s="286">
        <v>0</v>
      </c>
      <c r="ES71" s="286">
        <v>0</v>
      </c>
      <c r="ET71" s="274">
        <f t="shared" si="26"/>
        <v>49</v>
      </c>
      <c r="EU71" s="276">
        <f t="shared" si="27"/>
        <v>5.4444444444444446</v>
      </c>
    </row>
    <row r="72" spans="1:151" ht="16.5" thickTop="1" thickBot="1" x14ac:dyDescent="0.3">
      <c r="A72" s="279">
        <v>61</v>
      </c>
      <c r="B72" s="280">
        <v>734915</v>
      </c>
      <c r="C72" s="281" t="s">
        <v>154</v>
      </c>
      <c r="D72" s="281" t="s">
        <v>155</v>
      </c>
      <c r="E72" s="282">
        <v>24.5</v>
      </c>
      <c r="F72" s="283">
        <v>49</v>
      </c>
      <c r="G72" s="268">
        <v>49</v>
      </c>
      <c r="H72" s="269">
        <v>0</v>
      </c>
      <c r="I72" s="269">
        <v>0</v>
      </c>
      <c r="J72" s="269">
        <v>0</v>
      </c>
      <c r="K72" s="268">
        <v>0</v>
      </c>
      <c r="L72" s="269">
        <v>0</v>
      </c>
      <c r="M72" s="269">
        <v>0</v>
      </c>
      <c r="N72" s="269">
        <v>0</v>
      </c>
      <c r="O72" s="269">
        <v>0</v>
      </c>
      <c r="P72" s="269">
        <f t="shared" si="0"/>
        <v>49</v>
      </c>
      <c r="Q72" s="270">
        <f t="shared" si="2"/>
        <v>49</v>
      </c>
      <c r="R72" s="270">
        <f t="shared" si="1"/>
        <v>0</v>
      </c>
      <c r="S72" s="271">
        <f t="shared" si="3"/>
        <v>5.4444444444444446</v>
      </c>
      <c r="T72" s="284">
        <v>0</v>
      </c>
      <c r="U72" s="280">
        <v>0</v>
      </c>
      <c r="V72" s="285">
        <v>0</v>
      </c>
      <c r="W72" s="285">
        <v>0</v>
      </c>
      <c r="X72" s="285">
        <v>0</v>
      </c>
      <c r="Y72" s="285">
        <v>0</v>
      </c>
      <c r="Z72" s="286">
        <v>0</v>
      </c>
      <c r="AA72" s="286">
        <v>0</v>
      </c>
      <c r="AB72" s="286">
        <v>0</v>
      </c>
      <c r="AC72" s="274">
        <f t="shared" si="4"/>
        <v>0</v>
      </c>
      <c r="AD72" s="275">
        <f t="shared" si="5"/>
        <v>0</v>
      </c>
      <c r="AE72" s="279">
        <v>0</v>
      </c>
      <c r="AF72" s="280">
        <v>0</v>
      </c>
      <c r="AG72" s="286">
        <v>0</v>
      </c>
      <c r="AH72" s="286">
        <v>0</v>
      </c>
      <c r="AI72" s="286">
        <v>0</v>
      </c>
      <c r="AJ72" s="286">
        <v>0</v>
      </c>
      <c r="AK72" s="286">
        <v>0</v>
      </c>
      <c r="AL72" s="286">
        <v>0</v>
      </c>
      <c r="AM72" s="286">
        <v>0</v>
      </c>
      <c r="AN72" s="274">
        <f t="shared" si="6"/>
        <v>0</v>
      </c>
      <c r="AO72" s="276">
        <f t="shared" si="7"/>
        <v>0</v>
      </c>
      <c r="AP72" s="279">
        <v>0</v>
      </c>
      <c r="AQ72" s="280">
        <v>0</v>
      </c>
      <c r="AR72" s="286">
        <v>0</v>
      </c>
      <c r="AS72" s="286">
        <v>0</v>
      </c>
      <c r="AT72" s="286">
        <v>0</v>
      </c>
      <c r="AU72" s="286">
        <v>0</v>
      </c>
      <c r="AV72" s="286">
        <v>0</v>
      </c>
      <c r="AW72" s="286">
        <v>0</v>
      </c>
      <c r="AX72" s="286">
        <v>0</v>
      </c>
      <c r="AY72" s="274">
        <f t="shared" si="8"/>
        <v>0</v>
      </c>
      <c r="AZ72" s="276">
        <f t="shared" si="9"/>
        <v>0</v>
      </c>
      <c r="BA72" s="287">
        <v>0</v>
      </c>
      <c r="BB72" s="280">
        <v>0</v>
      </c>
      <c r="BC72" s="286">
        <v>0</v>
      </c>
      <c r="BD72" s="286">
        <v>0</v>
      </c>
      <c r="BE72" s="286">
        <v>0</v>
      </c>
      <c r="BF72" s="286">
        <v>0</v>
      </c>
      <c r="BG72" s="286">
        <v>0</v>
      </c>
      <c r="BH72" s="286">
        <v>0</v>
      </c>
      <c r="BI72" s="286">
        <v>0</v>
      </c>
      <c r="BJ72" s="274">
        <f t="shared" si="10"/>
        <v>0</v>
      </c>
      <c r="BK72" s="275">
        <f t="shared" si="11"/>
        <v>0</v>
      </c>
      <c r="BL72" s="279">
        <v>49</v>
      </c>
      <c r="BM72" s="280">
        <v>0</v>
      </c>
      <c r="BN72" s="286">
        <v>0</v>
      </c>
      <c r="BO72" s="286">
        <v>0</v>
      </c>
      <c r="BP72" s="286">
        <v>0</v>
      </c>
      <c r="BQ72" s="286">
        <v>0</v>
      </c>
      <c r="BR72" s="286">
        <v>0</v>
      </c>
      <c r="BS72" s="286">
        <v>0</v>
      </c>
      <c r="BT72" s="286">
        <v>0</v>
      </c>
      <c r="BU72" s="274">
        <f t="shared" si="12"/>
        <v>0</v>
      </c>
      <c r="BV72" s="276">
        <f t="shared" si="13"/>
        <v>5.4444444444444446</v>
      </c>
      <c r="BW72" s="287">
        <v>0</v>
      </c>
      <c r="BX72" s="288">
        <v>0</v>
      </c>
      <c r="BY72" s="289">
        <v>0</v>
      </c>
      <c r="BZ72" s="289">
        <v>0</v>
      </c>
      <c r="CA72" s="289">
        <v>0</v>
      </c>
      <c r="CB72" s="289">
        <v>0</v>
      </c>
      <c r="CC72" s="289">
        <v>0</v>
      </c>
      <c r="CD72" s="289">
        <v>0</v>
      </c>
      <c r="CE72" s="289">
        <v>0</v>
      </c>
      <c r="CF72" s="274">
        <f t="shared" si="14"/>
        <v>0</v>
      </c>
      <c r="CG72" s="276">
        <f t="shared" si="15"/>
        <v>0</v>
      </c>
      <c r="CH72" s="279">
        <v>0</v>
      </c>
      <c r="CI72" s="280">
        <v>0</v>
      </c>
      <c r="CJ72" s="286">
        <v>0</v>
      </c>
      <c r="CK72" s="286">
        <v>0</v>
      </c>
      <c r="CL72" s="286">
        <v>0</v>
      </c>
      <c r="CM72" s="286">
        <v>0</v>
      </c>
      <c r="CN72" s="286">
        <v>0</v>
      </c>
      <c r="CO72" s="286">
        <v>0</v>
      </c>
      <c r="CP72" s="286">
        <v>0</v>
      </c>
      <c r="CQ72" s="274">
        <f t="shared" si="16"/>
        <v>0</v>
      </c>
      <c r="CR72" s="276">
        <f t="shared" si="17"/>
        <v>0</v>
      </c>
      <c r="CS72" s="284">
        <v>0</v>
      </c>
      <c r="CT72" s="280">
        <v>0</v>
      </c>
      <c r="CU72" s="286">
        <v>0</v>
      </c>
      <c r="CV72" s="286">
        <v>0</v>
      </c>
      <c r="CW72" s="286">
        <v>0</v>
      </c>
      <c r="CX72" s="286">
        <v>0</v>
      </c>
      <c r="CY72" s="286">
        <v>0</v>
      </c>
      <c r="CZ72" s="286">
        <v>0</v>
      </c>
      <c r="DA72" s="286">
        <v>0</v>
      </c>
      <c r="DB72" s="274">
        <f t="shared" si="18"/>
        <v>0</v>
      </c>
      <c r="DC72" s="275">
        <f t="shared" si="19"/>
        <v>0</v>
      </c>
      <c r="DD72" s="279">
        <v>0</v>
      </c>
      <c r="DE72" s="280">
        <v>0</v>
      </c>
      <c r="DF72" s="286">
        <v>0</v>
      </c>
      <c r="DG72" s="286">
        <v>0</v>
      </c>
      <c r="DH72" s="286">
        <v>0</v>
      </c>
      <c r="DI72" s="286">
        <v>0</v>
      </c>
      <c r="DJ72" s="286">
        <v>0</v>
      </c>
      <c r="DK72" s="286">
        <v>0</v>
      </c>
      <c r="DL72" s="286">
        <v>0</v>
      </c>
      <c r="DM72" s="274">
        <f t="shared" si="20"/>
        <v>0</v>
      </c>
      <c r="DN72" s="276">
        <f t="shared" si="21"/>
        <v>0</v>
      </c>
      <c r="DO72" s="279">
        <v>0</v>
      </c>
      <c r="DP72" s="280">
        <v>0</v>
      </c>
      <c r="DQ72" s="286">
        <v>0</v>
      </c>
      <c r="DR72" s="286">
        <v>0</v>
      </c>
      <c r="DS72" s="286">
        <v>0</v>
      </c>
      <c r="DT72" s="286">
        <v>0</v>
      </c>
      <c r="DU72" s="286">
        <v>0</v>
      </c>
      <c r="DV72" s="286">
        <v>0</v>
      </c>
      <c r="DW72" s="286">
        <v>0</v>
      </c>
      <c r="DX72" s="274">
        <f t="shared" si="22"/>
        <v>0</v>
      </c>
      <c r="DY72" s="276">
        <f t="shared" si="23"/>
        <v>0</v>
      </c>
      <c r="DZ72" s="279">
        <v>0</v>
      </c>
      <c r="EA72" s="280">
        <v>0</v>
      </c>
      <c r="EB72" s="286">
        <v>0</v>
      </c>
      <c r="EC72" s="286">
        <v>0</v>
      </c>
      <c r="ED72" s="286">
        <v>0</v>
      </c>
      <c r="EE72" s="286">
        <v>0</v>
      </c>
      <c r="EF72" s="286">
        <v>0</v>
      </c>
      <c r="EG72" s="286">
        <v>0</v>
      </c>
      <c r="EH72" s="286">
        <v>0</v>
      </c>
      <c r="EI72" s="274">
        <f t="shared" si="24"/>
        <v>0</v>
      </c>
      <c r="EJ72" s="275">
        <f t="shared" si="25"/>
        <v>0</v>
      </c>
      <c r="EK72" s="279">
        <v>0</v>
      </c>
      <c r="EL72" s="280">
        <v>0</v>
      </c>
      <c r="EM72" s="286">
        <v>0</v>
      </c>
      <c r="EN72" s="286">
        <v>0</v>
      </c>
      <c r="EO72" s="286">
        <v>0</v>
      </c>
      <c r="EP72" s="286">
        <v>0</v>
      </c>
      <c r="EQ72" s="286">
        <v>0</v>
      </c>
      <c r="ER72" s="286">
        <v>0</v>
      </c>
      <c r="ES72" s="286">
        <v>0</v>
      </c>
      <c r="ET72" s="274">
        <f t="shared" si="26"/>
        <v>0</v>
      </c>
      <c r="EU72" s="276">
        <f t="shared" si="27"/>
        <v>0</v>
      </c>
    </row>
    <row r="73" spans="1:151" ht="16.5" thickTop="1" thickBot="1" x14ac:dyDescent="0.3">
      <c r="A73" s="279">
        <v>62</v>
      </c>
      <c r="B73" s="280">
        <v>734916</v>
      </c>
      <c r="C73" s="281" t="s">
        <v>156</v>
      </c>
      <c r="D73" s="281" t="s">
        <v>157</v>
      </c>
      <c r="E73" s="282">
        <v>29.5</v>
      </c>
      <c r="F73" s="283">
        <v>59</v>
      </c>
      <c r="G73" s="268">
        <v>118</v>
      </c>
      <c r="H73" s="269">
        <v>118</v>
      </c>
      <c r="I73" s="269">
        <v>49</v>
      </c>
      <c r="J73" s="269">
        <v>49</v>
      </c>
      <c r="K73" s="268">
        <v>-49</v>
      </c>
      <c r="L73" s="269">
        <v>0</v>
      </c>
      <c r="M73" s="269">
        <v>0</v>
      </c>
      <c r="N73" s="269">
        <v>0</v>
      </c>
      <c r="O73" s="269">
        <v>49</v>
      </c>
      <c r="P73" s="269">
        <f t="shared" si="0"/>
        <v>334</v>
      </c>
      <c r="Q73" s="270">
        <f t="shared" si="2"/>
        <v>285</v>
      </c>
      <c r="R73" s="270">
        <f t="shared" si="1"/>
        <v>49</v>
      </c>
      <c r="S73" s="271">
        <f t="shared" si="3"/>
        <v>37.111111111111114</v>
      </c>
      <c r="T73" s="284">
        <v>0</v>
      </c>
      <c r="U73" s="280">
        <v>0</v>
      </c>
      <c r="V73" s="285">
        <v>0</v>
      </c>
      <c r="W73" s="285">
        <v>0</v>
      </c>
      <c r="X73" s="285">
        <v>0</v>
      </c>
      <c r="Y73" s="285">
        <v>0</v>
      </c>
      <c r="Z73" s="286">
        <v>0</v>
      </c>
      <c r="AA73" s="286">
        <v>0</v>
      </c>
      <c r="AB73" s="286">
        <v>0</v>
      </c>
      <c r="AC73" s="274">
        <f t="shared" si="4"/>
        <v>0</v>
      </c>
      <c r="AD73" s="275">
        <f t="shared" si="5"/>
        <v>0</v>
      </c>
      <c r="AE73" s="279">
        <v>0</v>
      </c>
      <c r="AF73" s="280">
        <v>59</v>
      </c>
      <c r="AG73" s="286">
        <v>0</v>
      </c>
      <c r="AH73" s="286">
        <v>0</v>
      </c>
      <c r="AI73" s="286">
        <v>0</v>
      </c>
      <c r="AJ73" s="286">
        <v>0</v>
      </c>
      <c r="AK73" s="286">
        <v>0</v>
      </c>
      <c r="AL73" s="286">
        <v>0</v>
      </c>
      <c r="AM73" s="286">
        <v>49</v>
      </c>
      <c r="AN73" s="274">
        <f t="shared" si="6"/>
        <v>108</v>
      </c>
      <c r="AO73" s="276">
        <f t="shared" si="7"/>
        <v>12</v>
      </c>
      <c r="AP73" s="279">
        <v>0</v>
      </c>
      <c r="AQ73" s="280">
        <v>0</v>
      </c>
      <c r="AR73" s="286">
        <v>0</v>
      </c>
      <c r="AS73" s="286">
        <v>0</v>
      </c>
      <c r="AT73" s="286">
        <v>0</v>
      </c>
      <c r="AU73" s="286">
        <v>0</v>
      </c>
      <c r="AV73" s="286">
        <v>0</v>
      </c>
      <c r="AW73" s="286">
        <v>0</v>
      </c>
      <c r="AX73" s="286">
        <v>0</v>
      </c>
      <c r="AY73" s="274">
        <f t="shared" si="8"/>
        <v>0</v>
      </c>
      <c r="AZ73" s="276">
        <f t="shared" si="9"/>
        <v>0</v>
      </c>
      <c r="BA73" s="287">
        <v>59</v>
      </c>
      <c r="BB73" s="280">
        <v>0</v>
      </c>
      <c r="BC73" s="286">
        <v>0</v>
      </c>
      <c r="BD73" s="286">
        <v>49</v>
      </c>
      <c r="BE73" s="286">
        <v>-49</v>
      </c>
      <c r="BF73" s="286">
        <v>0</v>
      </c>
      <c r="BG73" s="286">
        <v>0</v>
      </c>
      <c r="BH73" s="286">
        <v>0</v>
      </c>
      <c r="BI73" s="286">
        <v>0</v>
      </c>
      <c r="BJ73" s="274">
        <f t="shared" si="10"/>
        <v>59</v>
      </c>
      <c r="BK73" s="275">
        <f t="shared" si="11"/>
        <v>7.375</v>
      </c>
      <c r="BL73" s="279">
        <v>0</v>
      </c>
      <c r="BM73" s="280">
        <v>0</v>
      </c>
      <c r="BN73" s="286">
        <v>0</v>
      </c>
      <c r="BO73" s="286">
        <v>0</v>
      </c>
      <c r="BP73" s="286">
        <v>0</v>
      </c>
      <c r="BQ73" s="286">
        <v>0</v>
      </c>
      <c r="BR73" s="286">
        <v>0</v>
      </c>
      <c r="BS73" s="286">
        <v>0</v>
      </c>
      <c r="BT73" s="286">
        <v>0</v>
      </c>
      <c r="BU73" s="274">
        <f t="shared" si="12"/>
        <v>0</v>
      </c>
      <c r="BV73" s="276">
        <f t="shared" si="13"/>
        <v>0</v>
      </c>
      <c r="BW73" s="287">
        <v>0</v>
      </c>
      <c r="BX73" s="288">
        <v>59</v>
      </c>
      <c r="BY73" s="289">
        <v>0</v>
      </c>
      <c r="BZ73" s="289">
        <v>0</v>
      </c>
      <c r="CA73" s="289">
        <v>0</v>
      </c>
      <c r="CB73" s="289">
        <v>0</v>
      </c>
      <c r="CC73" s="289">
        <v>0</v>
      </c>
      <c r="CD73" s="289">
        <v>0</v>
      </c>
      <c r="CE73" s="289">
        <v>0</v>
      </c>
      <c r="CF73" s="274">
        <f t="shared" si="14"/>
        <v>59</v>
      </c>
      <c r="CG73" s="276">
        <f t="shared" si="15"/>
        <v>6.5555555555555554</v>
      </c>
      <c r="CH73" s="279">
        <v>0</v>
      </c>
      <c r="CI73" s="280">
        <v>0</v>
      </c>
      <c r="CJ73" s="286">
        <v>49</v>
      </c>
      <c r="CK73" s="286">
        <v>0</v>
      </c>
      <c r="CL73" s="286">
        <v>0</v>
      </c>
      <c r="CM73" s="286">
        <v>0</v>
      </c>
      <c r="CN73" s="286">
        <v>0</v>
      </c>
      <c r="CO73" s="286">
        <v>0</v>
      </c>
      <c r="CP73" s="286">
        <v>0</v>
      </c>
      <c r="CQ73" s="274">
        <f t="shared" si="16"/>
        <v>49</v>
      </c>
      <c r="CR73" s="276">
        <f t="shared" si="17"/>
        <v>5.4444444444444446</v>
      </c>
      <c r="CS73" s="284">
        <v>0</v>
      </c>
      <c r="CT73" s="280">
        <v>0</v>
      </c>
      <c r="CU73" s="286">
        <v>0</v>
      </c>
      <c r="CV73" s="286">
        <v>0</v>
      </c>
      <c r="CW73" s="286">
        <v>0</v>
      </c>
      <c r="CX73" s="286">
        <v>0</v>
      </c>
      <c r="CY73" s="286">
        <v>0</v>
      </c>
      <c r="CZ73" s="286">
        <v>0</v>
      </c>
      <c r="DA73" s="286">
        <v>0</v>
      </c>
      <c r="DB73" s="274">
        <f t="shared" si="18"/>
        <v>0</v>
      </c>
      <c r="DC73" s="275">
        <f t="shared" si="19"/>
        <v>0</v>
      </c>
      <c r="DD73" s="279">
        <v>0</v>
      </c>
      <c r="DE73" s="280">
        <v>0</v>
      </c>
      <c r="DF73" s="286">
        <v>0</v>
      </c>
      <c r="DG73" s="286">
        <v>0</v>
      </c>
      <c r="DH73" s="286">
        <v>0</v>
      </c>
      <c r="DI73" s="286">
        <v>0</v>
      </c>
      <c r="DJ73" s="286">
        <v>0</v>
      </c>
      <c r="DK73" s="286">
        <v>0</v>
      </c>
      <c r="DL73" s="286">
        <v>0</v>
      </c>
      <c r="DM73" s="274">
        <f t="shared" si="20"/>
        <v>0</v>
      </c>
      <c r="DN73" s="276">
        <f t="shared" si="21"/>
        <v>0</v>
      </c>
      <c r="DO73" s="279">
        <v>0</v>
      </c>
      <c r="DP73" s="280">
        <v>0</v>
      </c>
      <c r="DQ73" s="286">
        <v>0</v>
      </c>
      <c r="DR73" s="286">
        <v>0</v>
      </c>
      <c r="DS73" s="286">
        <v>0</v>
      </c>
      <c r="DT73" s="286">
        <v>0</v>
      </c>
      <c r="DU73" s="286">
        <v>0</v>
      </c>
      <c r="DV73" s="286">
        <v>0</v>
      </c>
      <c r="DW73" s="286">
        <v>0</v>
      </c>
      <c r="DX73" s="274">
        <f t="shared" si="22"/>
        <v>0</v>
      </c>
      <c r="DY73" s="276">
        <f t="shared" si="23"/>
        <v>0</v>
      </c>
      <c r="DZ73" s="279">
        <v>59</v>
      </c>
      <c r="EA73" s="280">
        <v>0</v>
      </c>
      <c r="EB73" s="286">
        <v>0</v>
      </c>
      <c r="EC73" s="286">
        <v>0</v>
      </c>
      <c r="ED73" s="286">
        <v>0</v>
      </c>
      <c r="EE73" s="286">
        <v>0</v>
      </c>
      <c r="EF73" s="286">
        <v>0</v>
      </c>
      <c r="EG73" s="286">
        <v>0</v>
      </c>
      <c r="EH73" s="286">
        <v>0</v>
      </c>
      <c r="EI73" s="274">
        <f t="shared" si="24"/>
        <v>59</v>
      </c>
      <c r="EJ73" s="275">
        <f t="shared" si="25"/>
        <v>6.5555555555555554</v>
      </c>
      <c r="EK73" s="279">
        <v>0</v>
      </c>
      <c r="EL73" s="280">
        <v>0</v>
      </c>
      <c r="EM73" s="286">
        <v>0</v>
      </c>
      <c r="EN73" s="286">
        <v>0</v>
      </c>
      <c r="EO73" s="286">
        <v>0</v>
      </c>
      <c r="EP73" s="286">
        <v>0</v>
      </c>
      <c r="EQ73" s="286">
        <v>0</v>
      </c>
      <c r="ER73" s="286">
        <v>0</v>
      </c>
      <c r="ES73" s="286">
        <v>0</v>
      </c>
      <c r="ET73" s="274">
        <f t="shared" si="26"/>
        <v>0</v>
      </c>
      <c r="EU73" s="276">
        <f t="shared" si="27"/>
        <v>0</v>
      </c>
    </row>
    <row r="74" spans="1:151" ht="16.5" thickTop="1" thickBot="1" x14ac:dyDescent="0.3">
      <c r="A74" s="279">
        <v>63</v>
      </c>
      <c r="B74" s="280">
        <v>734917</v>
      </c>
      <c r="C74" s="281" t="s">
        <v>158</v>
      </c>
      <c r="D74" s="281" t="s">
        <v>159</v>
      </c>
      <c r="E74" s="282">
        <v>29.5</v>
      </c>
      <c r="F74" s="283">
        <v>59</v>
      </c>
      <c r="G74" s="268">
        <v>118</v>
      </c>
      <c r="H74" s="269">
        <v>0</v>
      </c>
      <c r="I74" s="269">
        <v>0</v>
      </c>
      <c r="J74" s="269">
        <v>0</v>
      </c>
      <c r="K74" s="268">
        <v>49</v>
      </c>
      <c r="L74" s="269">
        <v>0</v>
      </c>
      <c r="M74" s="269">
        <v>49</v>
      </c>
      <c r="N74" s="269">
        <v>0</v>
      </c>
      <c r="O74" s="269">
        <v>49</v>
      </c>
      <c r="P74" s="269">
        <f t="shared" si="0"/>
        <v>265</v>
      </c>
      <c r="Q74" s="270">
        <f t="shared" si="2"/>
        <v>167</v>
      </c>
      <c r="R74" s="270">
        <f t="shared" si="1"/>
        <v>98</v>
      </c>
      <c r="S74" s="271">
        <f t="shared" si="3"/>
        <v>29.444444444444443</v>
      </c>
      <c r="T74" s="284">
        <v>0</v>
      </c>
      <c r="U74" s="280">
        <v>0</v>
      </c>
      <c r="V74" s="285">
        <v>0</v>
      </c>
      <c r="W74" s="285">
        <v>0</v>
      </c>
      <c r="X74" s="285">
        <v>0</v>
      </c>
      <c r="Y74" s="285">
        <v>0</v>
      </c>
      <c r="Z74" s="286">
        <v>0</v>
      </c>
      <c r="AA74" s="286">
        <v>0</v>
      </c>
      <c r="AB74" s="286">
        <v>0</v>
      </c>
      <c r="AC74" s="274">
        <f t="shared" si="4"/>
        <v>0</v>
      </c>
      <c r="AD74" s="275">
        <f t="shared" si="5"/>
        <v>0</v>
      </c>
      <c r="AE74" s="279">
        <v>0</v>
      </c>
      <c r="AF74" s="280">
        <v>0</v>
      </c>
      <c r="AG74" s="286">
        <v>0</v>
      </c>
      <c r="AH74" s="286">
        <v>0</v>
      </c>
      <c r="AI74" s="286">
        <v>0</v>
      </c>
      <c r="AJ74" s="286">
        <v>0</v>
      </c>
      <c r="AK74" s="286">
        <v>0</v>
      </c>
      <c r="AL74" s="286">
        <v>0</v>
      </c>
      <c r="AM74" s="286">
        <v>0</v>
      </c>
      <c r="AN74" s="274">
        <f t="shared" si="6"/>
        <v>0</v>
      </c>
      <c r="AO74" s="276">
        <f t="shared" si="7"/>
        <v>0</v>
      </c>
      <c r="AP74" s="279">
        <v>0</v>
      </c>
      <c r="AQ74" s="280">
        <v>0</v>
      </c>
      <c r="AR74" s="286">
        <v>0</v>
      </c>
      <c r="AS74" s="286">
        <v>0</v>
      </c>
      <c r="AT74" s="286">
        <v>0</v>
      </c>
      <c r="AU74" s="286">
        <v>0</v>
      </c>
      <c r="AV74" s="286">
        <v>0</v>
      </c>
      <c r="AW74" s="286">
        <v>0</v>
      </c>
      <c r="AX74" s="286">
        <v>0</v>
      </c>
      <c r="AY74" s="274">
        <f t="shared" si="8"/>
        <v>0</v>
      </c>
      <c r="AZ74" s="276">
        <f t="shared" si="9"/>
        <v>0</v>
      </c>
      <c r="BA74" s="287">
        <v>0</v>
      </c>
      <c r="BB74" s="280">
        <v>0</v>
      </c>
      <c r="BC74" s="286">
        <v>0</v>
      </c>
      <c r="BD74" s="286">
        <v>0</v>
      </c>
      <c r="BE74" s="286">
        <v>0</v>
      </c>
      <c r="BF74" s="286">
        <v>0</v>
      </c>
      <c r="BG74" s="286">
        <v>0</v>
      </c>
      <c r="BH74" s="286">
        <v>0</v>
      </c>
      <c r="BI74" s="286">
        <v>0</v>
      </c>
      <c r="BJ74" s="274">
        <f t="shared" si="10"/>
        <v>0</v>
      </c>
      <c r="BK74" s="275">
        <f t="shared" si="11"/>
        <v>0</v>
      </c>
      <c r="BL74" s="279">
        <v>0</v>
      </c>
      <c r="BM74" s="280">
        <v>0</v>
      </c>
      <c r="BN74" s="286">
        <v>0</v>
      </c>
      <c r="BO74" s="286">
        <v>0</v>
      </c>
      <c r="BP74" s="286">
        <v>0</v>
      </c>
      <c r="BQ74" s="286">
        <v>0</v>
      </c>
      <c r="BR74" s="286">
        <v>0</v>
      </c>
      <c r="BS74" s="286">
        <v>0</v>
      </c>
      <c r="BT74" s="286">
        <v>0</v>
      </c>
      <c r="BU74" s="274">
        <f t="shared" si="12"/>
        <v>0</v>
      </c>
      <c r="BV74" s="276">
        <f t="shared" si="13"/>
        <v>0</v>
      </c>
      <c r="BW74" s="287">
        <v>59</v>
      </c>
      <c r="BX74" s="288">
        <v>0</v>
      </c>
      <c r="BY74" s="289">
        <v>0</v>
      </c>
      <c r="BZ74" s="289">
        <v>0</v>
      </c>
      <c r="CA74" s="289">
        <v>49</v>
      </c>
      <c r="CB74" s="289">
        <v>0</v>
      </c>
      <c r="CC74" s="289">
        <v>0</v>
      </c>
      <c r="CD74" s="289">
        <v>0</v>
      </c>
      <c r="CE74" s="289">
        <v>0</v>
      </c>
      <c r="CF74" s="274">
        <f t="shared" si="14"/>
        <v>108</v>
      </c>
      <c r="CG74" s="276">
        <f t="shared" si="15"/>
        <v>12</v>
      </c>
      <c r="CH74" s="279">
        <v>0</v>
      </c>
      <c r="CI74" s="280">
        <v>0</v>
      </c>
      <c r="CJ74" s="286">
        <v>0</v>
      </c>
      <c r="CK74" s="286">
        <v>0</v>
      </c>
      <c r="CL74" s="286">
        <v>0</v>
      </c>
      <c r="CM74" s="286">
        <v>0</v>
      </c>
      <c r="CN74" s="286">
        <v>49</v>
      </c>
      <c r="CO74" s="286">
        <v>0</v>
      </c>
      <c r="CP74" s="286">
        <v>49</v>
      </c>
      <c r="CQ74" s="274">
        <f t="shared" si="16"/>
        <v>98</v>
      </c>
      <c r="CR74" s="276">
        <f t="shared" si="17"/>
        <v>10.888888888888889</v>
      </c>
      <c r="CS74" s="284">
        <v>0</v>
      </c>
      <c r="CT74" s="280">
        <v>0</v>
      </c>
      <c r="CU74" s="286">
        <v>0</v>
      </c>
      <c r="CV74" s="286">
        <v>0</v>
      </c>
      <c r="CW74" s="286">
        <v>0</v>
      </c>
      <c r="CX74" s="286">
        <v>0</v>
      </c>
      <c r="CY74" s="286">
        <v>0</v>
      </c>
      <c r="CZ74" s="286">
        <v>0</v>
      </c>
      <c r="DA74" s="286">
        <v>0</v>
      </c>
      <c r="DB74" s="274">
        <f t="shared" si="18"/>
        <v>0</v>
      </c>
      <c r="DC74" s="275">
        <f t="shared" si="19"/>
        <v>0</v>
      </c>
      <c r="DD74" s="279">
        <v>0</v>
      </c>
      <c r="DE74" s="280">
        <v>0</v>
      </c>
      <c r="DF74" s="286">
        <v>0</v>
      </c>
      <c r="DG74" s="286">
        <v>0</v>
      </c>
      <c r="DH74" s="286">
        <v>0</v>
      </c>
      <c r="DI74" s="286">
        <v>0</v>
      </c>
      <c r="DJ74" s="286">
        <v>0</v>
      </c>
      <c r="DK74" s="286">
        <v>0</v>
      </c>
      <c r="DL74" s="286">
        <v>0</v>
      </c>
      <c r="DM74" s="274">
        <f t="shared" si="20"/>
        <v>0</v>
      </c>
      <c r="DN74" s="276">
        <f t="shared" si="21"/>
        <v>0</v>
      </c>
      <c r="DO74" s="279">
        <v>0</v>
      </c>
      <c r="DP74" s="280">
        <v>0</v>
      </c>
      <c r="DQ74" s="286">
        <v>0</v>
      </c>
      <c r="DR74" s="286">
        <v>0</v>
      </c>
      <c r="DS74" s="286">
        <v>0</v>
      </c>
      <c r="DT74" s="286">
        <v>0</v>
      </c>
      <c r="DU74" s="286">
        <v>0</v>
      </c>
      <c r="DV74" s="286">
        <v>0</v>
      </c>
      <c r="DW74" s="286">
        <v>0</v>
      </c>
      <c r="DX74" s="274">
        <f t="shared" si="22"/>
        <v>0</v>
      </c>
      <c r="DY74" s="276">
        <f t="shared" si="23"/>
        <v>0</v>
      </c>
      <c r="DZ74" s="279">
        <v>59</v>
      </c>
      <c r="EA74" s="280">
        <v>0</v>
      </c>
      <c r="EB74" s="286">
        <v>0</v>
      </c>
      <c r="EC74" s="286">
        <v>0</v>
      </c>
      <c r="ED74" s="286">
        <v>0</v>
      </c>
      <c r="EE74" s="286">
        <v>0</v>
      </c>
      <c r="EF74" s="286">
        <v>0</v>
      </c>
      <c r="EG74" s="286">
        <v>0</v>
      </c>
      <c r="EH74" s="286">
        <v>0</v>
      </c>
      <c r="EI74" s="274">
        <f t="shared" si="24"/>
        <v>59</v>
      </c>
      <c r="EJ74" s="275">
        <f t="shared" si="25"/>
        <v>6.5555555555555554</v>
      </c>
      <c r="EK74" s="279">
        <v>0</v>
      </c>
      <c r="EL74" s="280">
        <v>0</v>
      </c>
      <c r="EM74" s="286">
        <v>0</v>
      </c>
      <c r="EN74" s="286">
        <v>0</v>
      </c>
      <c r="EO74" s="286">
        <v>0</v>
      </c>
      <c r="EP74" s="286">
        <v>0</v>
      </c>
      <c r="EQ74" s="286">
        <v>0</v>
      </c>
      <c r="ER74" s="286">
        <v>0</v>
      </c>
      <c r="ES74" s="286">
        <v>0</v>
      </c>
      <c r="ET74" s="274">
        <f t="shared" si="26"/>
        <v>0</v>
      </c>
      <c r="EU74" s="276">
        <f t="shared" si="27"/>
        <v>0</v>
      </c>
    </row>
    <row r="75" spans="1:151" ht="16.5" thickTop="1" thickBot="1" x14ac:dyDescent="0.3">
      <c r="A75" s="279">
        <v>64</v>
      </c>
      <c r="B75" s="280">
        <v>734918</v>
      </c>
      <c r="C75" s="281" t="s">
        <v>160</v>
      </c>
      <c r="D75" s="281" t="s">
        <v>161</v>
      </c>
      <c r="E75" s="282">
        <v>44.5</v>
      </c>
      <c r="F75" s="283">
        <v>99</v>
      </c>
      <c r="G75" s="268">
        <v>99</v>
      </c>
      <c r="H75" s="269">
        <v>99</v>
      </c>
      <c r="I75" s="269">
        <v>0</v>
      </c>
      <c r="J75" s="269">
        <v>69</v>
      </c>
      <c r="K75" s="268">
        <v>0</v>
      </c>
      <c r="L75" s="269">
        <v>69</v>
      </c>
      <c r="M75" s="269">
        <v>0</v>
      </c>
      <c r="N75" s="269">
        <v>0</v>
      </c>
      <c r="O75" s="269">
        <v>0</v>
      </c>
      <c r="P75" s="269">
        <f t="shared" si="0"/>
        <v>336</v>
      </c>
      <c r="Q75" s="270">
        <f t="shared" si="2"/>
        <v>267</v>
      </c>
      <c r="R75" s="270">
        <f t="shared" si="1"/>
        <v>69</v>
      </c>
      <c r="S75" s="271">
        <f t="shared" si="3"/>
        <v>37.333333333333336</v>
      </c>
      <c r="T75" s="284">
        <v>0</v>
      </c>
      <c r="U75" s="280">
        <v>0</v>
      </c>
      <c r="V75" s="285">
        <v>0</v>
      </c>
      <c r="W75" s="285">
        <v>0</v>
      </c>
      <c r="X75" s="285">
        <v>0</v>
      </c>
      <c r="Y75" s="285">
        <v>69</v>
      </c>
      <c r="Z75" s="286">
        <v>0</v>
      </c>
      <c r="AA75" s="286">
        <v>0</v>
      </c>
      <c r="AB75" s="286">
        <v>0</v>
      </c>
      <c r="AC75" s="274">
        <f t="shared" si="4"/>
        <v>69</v>
      </c>
      <c r="AD75" s="275">
        <f t="shared" si="5"/>
        <v>7.666666666666667</v>
      </c>
      <c r="AE75" s="279">
        <v>0</v>
      </c>
      <c r="AF75" s="280">
        <v>0</v>
      </c>
      <c r="AG75" s="286">
        <v>0</v>
      </c>
      <c r="AH75" s="286">
        <v>0</v>
      </c>
      <c r="AI75" s="286">
        <v>0</v>
      </c>
      <c r="AJ75" s="286">
        <v>0</v>
      </c>
      <c r="AK75" s="286">
        <v>0</v>
      </c>
      <c r="AL75" s="286">
        <v>0</v>
      </c>
      <c r="AM75" s="286">
        <v>0</v>
      </c>
      <c r="AN75" s="274">
        <f t="shared" si="6"/>
        <v>0</v>
      </c>
      <c r="AO75" s="276">
        <f t="shared" si="7"/>
        <v>0</v>
      </c>
      <c r="AP75" s="279">
        <v>0</v>
      </c>
      <c r="AQ75" s="280">
        <v>0</v>
      </c>
      <c r="AR75" s="286">
        <v>0</v>
      </c>
      <c r="AS75" s="286">
        <v>0</v>
      </c>
      <c r="AT75" s="286">
        <v>0</v>
      </c>
      <c r="AU75" s="286">
        <v>0</v>
      </c>
      <c r="AV75" s="286">
        <v>0</v>
      </c>
      <c r="AW75" s="286">
        <v>0</v>
      </c>
      <c r="AX75" s="286">
        <v>0</v>
      </c>
      <c r="AY75" s="274">
        <f t="shared" si="8"/>
        <v>0</v>
      </c>
      <c r="AZ75" s="276">
        <f t="shared" si="9"/>
        <v>0</v>
      </c>
      <c r="BA75" s="287">
        <v>99</v>
      </c>
      <c r="BB75" s="280">
        <v>0</v>
      </c>
      <c r="BC75" s="286">
        <v>0</v>
      </c>
      <c r="BD75" s="286">
        <v>69</v>
      </c>
      <c r="BE75" s="286">
        <v>0</v>
      </c>
      <c r="BF75" s="286">
        <v>0</v>
      </c>
      <c r="BG75" s="286">
        <v>0</v>
      </c>
      <c r="BH75" s="286">
        <v>0</v>
      </c>
      <c r="BI75" s="286">
        <v>0</v>
      </c>
      <c r="BJ75" s="274">
        <f t="shared" si="10"/>
        <v>168</v>
      </c>
      <c r="BK75" s="275">
        <f t="shared" si="11"/>
        <v>21</v>
      </c>
      <c r="BL75" s="279">
        <v>0</v>
      </c>
      <c r="BM75" s="280">
        <v>0</v>
      </c>
      <c r="BN75" s="286">
        <v>0</v>
      </c>
      <c r="BO75" s="286">
        <v>0</v>
      </c>
      <c r="BP75" s="286">
        <v>0</v>
      </c>
      <c r="BQ75" s="286">
        <v>0</v>
      </c>
      <c r="BR75" s="286">
        <v>0</v>
      </c>
      <c r="BS75" s="286">
        <v>0</v>
      </c>
      <c r="BT75" s="286">
        <v>0</v>
      </c>
      <c r="BU75" s="274">
        <f t="shared" si="12"/>
        <v>0</v>
      </c>
      <c r="BV75" s="276">
        <f t="shared" si="13"/>
        <v>0</v>
      </c>
      <c r="BW75" s="287">
        <v>0</v>
      </c>
      <c r="BX75" s="288">
        <v>0</v>
      </c>
      <c r="BY75" s="289">
        <v>0</v>
      </c>
      <c r="BZ75" s="289">
        <v>0</v>
      </c>
      <c r="CA75" s="289">
        <v>0</v>
      </c>
      <c r="CB75" s="289">
        <v>0</v>
      </c>
      <c r="CC75" s="289">
        <v>0</v>
      </c>
      <c r="CD75" s="289">
        <v>0</v>
      </c>
      <c r="CE75" s="289">
        <v>0</v>
      </c>
      <c r="CF75" s="274">
        <f t="shared" si="14"/>
        <v>0</v>
      </c>
      <c r="CG75" s="276">
        <f t="shared" si="15"/>
        <v>0</v>
      </c>
      <c r="CH75" s="279">
        <v>0</v>
      </c>
      <c r="CI75" s="280">
        <v>0</v>
      </c>
      <c r="CJ75" s="286">
        <v>0</v>
      </c>
      <c r="CK75" s="286">
        <v>0</v>
      </c>
      <c r="CL75" s="286">
        <v>0</v>
      </c>
      <c r="CM75" s="286">
        <v>0</v>
      </c>
      <c r="CN75" s="286">
        <v>0</v>
      </c>
      <c r="CO75" s="286">
        <v>0</v>
      </c>
      <c r="CP75" s="286">
        <v>0</v>
      </c>
      <c r="CQ75" s="274">
        <f t="shared" si="16"/>
        <v>0</v>
      </c>
      <c r="CR75" s="276">
        <f t="shared" si="17"/>
        <v>0</v>
      </c>
      <c r="CS75" s="284">
        <v>0</v>
      </c>
      <c r="CT75" s="280">
        <v>0</v>
      </c>
      <c r="CU75" s="286">
        <v>0</v>
      </c>
      <c r="CV75" s="286">
        <v>0</v>
      </c>
      <c r="CW75" s="286">
        <v>0</v>
      </c>
      <c r="CX75" s="286">
        <v>0</v>
      </c>
      <c r="CY75" s="286">
        <v>0</v>
      </c>
      <c r="CZ75" s="286">
        <v>0</v>
      </c>
      <c r="DA75" s="286">
        <v>0</v>
      </c>
      <c r="DB75" s="274">
        <f t="shared" si="18"/>
        <v>0</v>
      </c>
      <c r="DC75" s="275">
        <f t="shared" si="19"/>
        <v>0</v>
      </c>
      <c r="DD75" s="279">
        <v>0</v>
      </c>
      <c r="DE75" s="280">
        <v>0</v>
      </c>
      <c r="DF75" s="286">
        <v>0</v>
      </c>
      <c r="DG75" s="286">
        <v>0</v>
      </c>
      <c r="DH75" s="286">
        <v>0</v>
      </c>
      <c r="DI75" s="286">
        <v>0</v>
      </c>
      <c r="DJ75" s="286">
        <v>0</v>
      </c>
      <c r="DK75" s="286">
        <v>0</v>
      </c>
      <c r="DL75" s="286">
        <v>0</v>
      </c>
      <c r="DM75" s="274">
        <f t="shared" si="20"/>
        <v>0</v>
      </c>
      <c r="DN75" s="276">
        <f t="shared" si="21"/>
        <v>0</v>
      </c>
      <c r="DO75" s="279">
        <v>0</v>
      </c>
      <c r="DP75" s="280">
        <v>0</v>
      </c>
      <c r="DQ75" s="286">
        <v>0</v>
      </c>
      <c r="DR75" s="286">
        <v>0</v>
      </c>
      <c r="DS75" s="286">
        <v>0</v>
      </c>
      <c r="DT75" s="286">
        <v>0</v>
      </c>
      <c r="DU75" s="286">
        <v>0</v>
      </c>
      <c r="DV75" s="286">
        <v>0</v>
      </c>
      <c r="DW75" s="286">
        <v>0</v>
      </c>
      <c r="DX75" s="274">
        <f t="shared" si="22"/>
        <v>0</v>
      </c>
      <c r="DY75" s="276">
        <f t="shared" si="23"/>
        <v>0</v>
      </c>
      <c r="DZ75" s="279">
        <v>0</v>
      </c>
      <c r="EA75" s="280">
        <v>0</v>
      </c>
      <c r="EB75" s="286">
        <v>0</v>
      </c>
      <c r="EC75" s="286">
        <v>0</v>
      </c>
      <c r="ED75" s="286">
        <v>0</v>
      </c>
      <c r="EE75" s="286">
        <v>0</v>
      </c>
      <c r="EF75" s="286">
        <v>0</v>
      </c>
      <c r="EG75" s="286">
        <v>0</v>
      </c>
      <c r="EH75" s="286">
        <v>0</v>
      </c>
      <c r="EI75" s="274">
        <f t="shared" si="24"/>
        <v>0</v>
      </c>
      <c r="EJ75" s="275">
        <f t="shared" si="25"/>
        <v>0</v>
      </c>
      <c r="EK75" s="279">
        <v>0</v>
      </c>
      <c r="EL75" s="280">
        <v>99</v>
      </c>
      <c r="EM75" s="286">
        <v>0</v>
      </c>
      <c r="EN75" s="286">
        <v>0</v>
      </c>
      <c r="EO75" s="286">
        <v>0</v>
      </c>
      <c r="EP75" s="286">
        <v>0</v>
      </c>
      <c r="EQ75" s="286">
        <v>0</v>
      </c>
      <c r="ER75" s="286">
        <v>0</v>
      </c>
      <c r="ES75" s="286">
        <v>0</v>
      </c>
      <c r="ET75" s="274">
        <f t="shared" si="26"/>
        <v>99</v>
      </c>
      <c r="EU75" s="276">
        <f t="shared" si="27"/>
        <v>11</v>
      </c>
    </row>
    <row r="76" spans="1:151" ht="16.5" thickTop="1" thickBot="1" x14ac:dyDescent="0.3">
      <c r="A76" s="279">
        <v>65</v>
      </c>
      <c r="B76" s="280">
        <v>734920</v>
      </c>
      <c r="C76" s="281" t="s">
        <v>162</v>
      </c>
      <c r="D76" s="281" t="s">
        <v>163</v>
      </c>
      <c r="E76" s="282">
        <v>34.5</v>
      </c>
      <c r="F76" s="283">
        <v>69</v>
      </c>
      <c r="G76" s="268">
        <v>276</v>
      </c>
      <c r="H76" s="269">
        <v>0</v>
      </c>
      <c r="I76" s="269">
        <v>276</v>
      </c>
      <c r="J76" s="269">
        <v>207</v>
      </c>
      <c r="K76" s="268">
        <v>0</v>
      </c>
      <c r="L76" s="269">
        <v>0</v>
      </c>
      <c r="M76" s="269">
        <v>138</v>
      </c>
      <c r="N76" s="269">
        <v>0</v>
      </c>
      <c r="O76" s="269">
        <v>621</v>
      </c>
      <c r="P76" s="269">
        <f t="shared" si="0"/>
        <v>1518</v>
      </c>
      <c r="Q76" s="270">
        <f t="shared" si="2"/>
        <v>759</v>
      </c>
      <c r="R76" s="270">
        <f t="shared" si="1"/>
        <v>759</v>
      </c>
      <c r="S76" s="271">
        <f t="shared" si="3"/>
        <v>168.66666666666666</v>
      </c>
      <c r="T76" s="284">
        <v>0</v>
      </c>
      <c r="U76" s="280">
        <v>0</v>
      </c>
      <c r="V76" s="285">
        <v>138</v>
      </c>
      <c r="W76" s="285">
        <v>0</v>
      </c>
      <c r="X76" s="285">
        <v>0</v>
      </c>
      <c r="Y76" s="285">
        <v>0</v>
      </c>
      <c r="Z76" s="286">
        <v>69</v>
      </c>
      <c r="AA76" s="286">
        <v>0</v>
      </c>
      <c r="AB76" s="286">
        <v>207</v>
      </c>
      <c r="AC76" s="274">
        <f t="shared" si="4"/>
        <v>414</v>
      </c>
      <c r="AD76" s="275">
        <f t="shared" si="5"/>
        <v>46</v>
      </c>
      <c r="AE76" s="279">
        <v>0</v>
      </c>
      <c r="AF76" s="280">
        <v>0</v>
      </c>
      <c r="AG76" s="286">
        <v>0</v>
      </c>
      <c r="AH76" s="286">
        <v>0</v>
      </c>
      <c r="AI76" s="286">
        <v>0</v>
      </c>
      <c r="AJ76" s="286">
        <v>0</v>
      </c>
      <c r="AK76" s="286">
        <v>0</v>
      </c>
      <c r="AL76" s="286">
        <v>0</v>
      </c>
      <c r="AM76" s="286">
        <v>0</v>
      </c>
      <c r="AN76" s="274">
        <f t="shared" si="6"/>
        <v>0</v>
      </c>
      <c r="AO76" s="276">
        <f t="shared" si="7"/>
        <v>0</v>
      </c>
      <c r="AP76" s="279">
        <v>0</v>
      </c>
      <c r="AQ76" s="280">
        <v>0</v>
      </c>
      <c r="AR76" s="286">
        <v>0</v>
      </c>
      <c r="AS76" s="286">
        <v>0</v>
      </c>
      <c r="AT76" s="286">
        <v>0</v>
      </c>
      <c r="AU76" s="286">
        <v>0</v>
      </c>
      <c r="AV76" s="286">
        <v>0</v>
      </c>
      <c r="AW76" s="286">
        <v>0</v>
      </c>
      <c r="AX76" s="286">
        <v>0</v>
      </c>
      <c r="AY76" s="274">
        <f t="shared" si="8"/>
        <v>0</v>
      </c>
      <c r="AZ76" s="276">
        <f t="shared" si="9"/>
        <v>0</v>
      </c>
      <c r="BA76" s="287">
        <v>276</v>
      </c>
      <c r="BB76" s="280">
        <v>0</v>
      </c>
      <c r="BC76" s="286">
        <v>0</v>
      </c>
      <c r="BD76" s="286">
        <v>0</v>
      </c>
      <c r="BE76" s="286">
        <v>0</v>
      </c>
      <c r="BF76" s="286">
        <v>0</v>
      </c>
      <c r="BG76" s="286">
        <v>0</v>
      </c>
      <c r="BH76" s="286">
        <v>0</v>
      </c>
      <c r="BI76" s="286">
        <v>138</v>
      </c>
      <c r="BJ76" s="274">
        <f t="shared" si="10"/>
        <v>414</v>
      </c>
      <c r="BK76" s="275">
        <f t="shared" si="11"/>
        <v>34.5</v>
      </c>
      <c r="BL76" s="279">
        <v>0</v>
      </c>
      <c r="BM76" s="280">
        <v>0</v>
      </c>
      <c r="BN76" s="286">
        <v>0</v>
      </c>
      <c r="BO76" s="286">
        <v>0</v>
      </c>
      <c r="BP76" s="286">
        <v>0</v>
      </c>
      <c r="BQ76" s="286">
        <v>0</v>
      </c>
      <c r="BR76" s="286">
        <v>0</v>
      </c>
      <c r="BS76" s="286">
        <v>0</v>
      </c>
      <c r="BT76" s="286">
        <v>0</v>
      </c>
      <c r="BU76" s="274">
        <f t="shared" si="12"/>
        <v>0</v>
      </c>
      <c r="BV76" s="276">
        <f t="shared" si="13"/>
        <v>0</v>
      </c>
      <c r="BW76" s="287">
        <v>0</v>
      </c>
      <c r="BX76" s="288">
        <v>0</v>
      </c>
      <c r="BY76" s="289">
        <v>69</v>
      </c>
      <c r="BZ76" s="289">
        <v>69</v>
      </c>
      <c r="CA76" s="289">
        <v>0</v>
      </c>
      <c r="CB76" s="289">
        <v>0</v>
      </c>
      <c r="CC76" s="289">
        <v>0</v>
      </c>
      <c r="CD76" s="289">
        <v>0</v>
      </c>
      <c r="CE76" s="289">
        <v>276</v>
      </c>
      <c r="CF76" s="274">
        <f t="shared" si="14"/>
        <v>414</v>
      </c>
      <c r="CG76" s="276">
        <f t="shared" si="15"/>
        <v>46</v>
      </c>
      <c r="CH76" s="279">
        <v>0</v>
      </c>
      <c r="CI76" s="280">
        <v>0</v>
      </c>
      <c r="CJ76" s="286">
        <v>0</v>
      </c>
      <c r="CK76" s="286">
        <v>0</v>
      </c>
      <c r="CL76" s="286">
        <v>0</v>
      </c>
      <c r="CM76" s="286">
        <v>0</v>
      </c>
      <c r="CN76" s="286">
        <v>0</v>
      </c>
      <c r="CO76" s="286">
        <v>0</v>
      </c>
      <c r="CP76" s="286">
        <v>0</v>
      </c>
      <c r="CQ76" s="274">
        <f t="shared" si="16"/>
        <v>0</v>
      </c>
      <c r="CR76" s="276">
        <f t="shared" si="17"/>
        <v>0</v>
      </c>
      <c r="CS76" s="284">
        <v>0</v>
      </c>
      <c r="CT76" s="280">
        <v>0</v>
      </c>
      <c r="CU76" s="286">
        <v>0</v>
      </c>
      <c r="CV76" s="286">
        <v>0</v>
      </c>
      <c r="CW76" s="286">
        <v>0</v>
      </c>
      <c r="CX76" s="286">
        <v>0</v>
      </c>
      <c r="CY76" s="286">
        <v>69</v>
      </c>
      <c r="CZ76" s="286">
        <v>0</v>
      </c>
      <c r="DA76" s="286">
        <v>0</v>
      </c>
      <c r="DB76" s="274">
        <f t="shared" si="18"/>
        <v>69</v>
      </c>
      <c r="DC76" s="275">
        <f t="shared" si="19"/>
        <v>7.666666666666667</v>
      </c>
      <c r="DD76" s="279">
        <v>0</v>
      </c>
      <c r="DE76" s="280">
        <v>0</v>
      </c>
      <c r="DF76" s="286">
        <v>69</v>
      </c>
      <c r="DG76" s="286">
        <v>138</v>
      </c>
      <c r="DH76" s="286">
        <v>0</v>
      </c>
      <c r="DI76" s="286">
        <v>0</v>
      </c>
      <c r="DJ76" s="286">
        <v>0</v>
      </c>
      <c r="DK76" s="286">
        <v>0</v>
      </c>
      <c r="DL76" s="286">
        <v>0</v>
      </c>
      <c r="DM76" s="274">
        <f t="shared" si="20"/>
        <v>207</v>
      </c>
      <c r="DN76" s="276">
        <f t="shared" si="21"/>
        <v>23</v>
      </c>
      <c r="DO76" s="279">
        <v>0</v>
      </c>
      <c r="DP76" s="280">
        <v>0</v>
      </c>
      <c r="DQ76" s="286">
        <v>0</v>
      </c>
      <c r="DR76" s="286">
        <v>0</v>
      </c>
      <c r="DS76" s="286">
        <v>0</v>
      </c>
      <c r="DT76" s="286">
        <v>0</v>
      </c>
      <c r="DU76" s="286">
        <v>0</v>
      </c>
      <c r="DV76" s="286">
        <v>0</v>
      </c>
      <c r="DW76" s="286">
        <v>0</v>
      </c>
      <c r="DX76" s="274">
        <f t="shared" si="22"/>
        <v>0</v>
      </c>
      <c r="DY76" s="276">
        <f t="shared" si="23"/>
        <v>0</v>
      </c>
      <c r="DZ76" s="279">
        <v>0</v>
      </c>
      <c r="EA76" s="280">
        <v>0</v>
      </c>
      <c r="EB76" s="286">
        <v>0</v>
      </c>
      <c r="EC76" s="286">
        <v>0</v>
      </c>
      <c r="ED76" s="286">
        <v>0</v>
      </c>
      <c r="EE76" s="286">
        <v>0</v>
      </c>
      <c r="EF76" s="286">
        <v>0</v>
      </c>
      <c r="EG76" s="286">
        <v>0</v>
      </c>
      <c r="EH76" s="286">
        <v>0</v>
      </c>
      <c r="EI76" s="274">
        <f t="shared" si="24"/>
        <v>0</v>
      </c>
      <c r="EJ76" s="275">
        <f t="shared" si="25"/>
        <v>0</v>
      </c>
      <c r="EK76" s="279">
        <v>0</v>
      </c>
      <c r="EL76" s="280">
        <v>0</v>
      </c>
      <c r="EM76" s="286">
        <v>0</v>
      </c>
      <c r="EN76" s="286">
        <v>0</v>
      </c>
      <c r="EO76" s="286">
        <v>0</v>
      </c>
      <c r="EP76" s="286">
        <v>0</v>
      </c>
      <c r="EQ76" s="286">
        <v>0</v>
      </c>
      <c r="ER76" s="286">
        <v>0</v>
      </c>
      <c r="ES76" s="286">
        <v>0</v>
      </c>
      <c r="ET76" s="274">
        <f t="shared" si="26"/>
        <v>0</v>
      </c>
      <c r="EU76" s="276">
        <f t="shared" si="27"/>
        <v>0</v>
      </c>
    </row>
    <row r="77" spans="1:151" ht="16.5" thickTop="1" thickBot="1" x14ac:dyDescent="0.3">
      <c r="A77" s="279">
        <v>66</v>
      </c>
      <c r="B77" s="280">
        <v>734921</v>
      </c>
      <c r="C77" s="281" t="s">
        <v>164</v>
      </c>
      <c r="D77" s="281" t="s">
        <v>165</v>
      </c>
      <c r="E77" s="282">
        <v>34.5</v>
      </c>
      <c r="F77" s="283">
        <v>69</v>
      </c>
      <c r="G77" s="268">
        <v>483</v>
      </c>
      <c r="H77" s="269">
        <v>0</v>
      </c>
      <c r="I77" s="269">
        <v>69</v>
      </c>
      <c r="J77" s="269">
        <v>0</v>
      </c>
      <c r="K77" s="268">
        <v>0</v>
      </c>
      <c r="L77" s="269">
        <v>0</v>
      </c>
      <c r="M77" s="269">
        <v>0</v>
      </c>
      <c r="N77" s="269">
        <v>0</v>
      </c>
      <c r="O77" s="269">
        <v>138</v>
      </c>
      <c r="P77" s="269">
        <f t="shared" ref="P77:P140" si="28">SUM(G77:O77)</f>
        <v>690</v>
      </c>
      <c r="Q77" s="270">
        <f t="shared" si="2"/>
        <v>552</v>
      </c>
      <c r="R77" s="270">
        <f t="shared" ref="R77:R140" si="29">SUM(L77:O77)</f>
        <v>138</v>
      </c>
      <c r="S77" s="271">
        <f t="shared" si="3"/>
        <v>76.666666666666671</v>
      </c>
      <c r="T77" s="284">
        <v>0</v>
      </c>
      <c r="U77" s="280">
        <v>0</v>
      </c>
      <c r="V77" s="285">
        <v>69</v>
      </c>
      <c r="W77" s="285">
        <v>0</v>
      </c>
      <c r="X77" s="285">
        <v>0</v>
      </c>
      <c r="Y77" s="285">
        <v>0</v>
      </c>
      <c r="Z77" s="286">
        <v>0</v>
      </c>
      <c r="AA77" s="286">
        <v>0</v>
      </c>
      <c r="AB77" s="286">
        <v>69</v>
      </c>
      <c r="AC77" s="274">
        <f t="shared" si="4"/>
        <v>138</v>
      </c>
      <c r="AD77" s="275">
        <f t="shared" si="5"/>
        <v>15.333333333333334</v>
      </c>
      <c r="AE77" s="279">
        <v>0</v>
      </c>
      <c r="AF77" s="280">
        <v>0</v>
      </c>
      <c r="AG77" s="286">
        <v>0</v>
      </c>
      <c r="AH77" s="286">
        <v>0</v>
      </c>
      <c r="AI77" s="286">
        <v>0</v>
      </c>
      <c r="AJ77" s="286">
        <v>0</v>
      </c>
      <c r="AK77" s="286">
        <v>0</v>
      </c>
      <c r="AL77" s="286">
        <v>0</v>
      </c>
      <c r="AM77" s="286">
        <v>0</v>
      </c>
      <c r="AN77" s="274">
        <f t="shared" si="6"/>
        <v>0</v>
      </c>
      <c r="AO77" s="276">
        <f t="shared" si="7"/>
        <v>0</v>
      </c>
      <c r="AP77" s="279">
        <v>0</v>
      </c>
      <c r="AQ77" s="280">
        <v>0</v>
      </c>
      <c r="AR77" s="286">
        <v>0</v>
      </c>
      <c r="AS77" s="286">
        <v>0</v>
      </c>
      <c r="AT77" s="286">
        <v>0</v>
      </c>
      <c r="AU77" s="286">
        <v>0</v>
      </c>
      <c r="AV77" s="286">
        <v>0</v>
      </c>
      <c r="AW77" s="286">
        <v>0</v>
      </c>
      <c r="AX77" s="286">
        <v>0</v>
      </c>
      <c r="AY77" s="274">
        <f t="shared" si="8"/>
        <v>0</v>
      </c>
      <c r="AZ77" s="276">
        <f t="shared" si="9"/>
        <v>0</v>
      </c>
      <c r="BA77" s="287">
        <v>207</v>
      </c>
      <c r="BB77" s="280">
        <v>0</v>
      </c>
      <c r="BC77" s="286">
        <v>0</v>
      </c>
      <c r="BD77" s="286">
        <v>0</v>
      </c>
      <c r="BE77" s="286">
        <v>0</v>
      </c>
      <c r="BF77" s="286">
        <v>0</v>
      </c>
      <c r="BG77" s="286">
        <v>0</v>
      </c>
      <c r="BH77" s="286">
        <v>0</v>
      </c>
      <c r="BI77" s="286">
        <v>0</v>
      </c>
      <c r="BJ77" s="274">
        <f t="shared" si="10"/>
        <v>207</v>
      </c>
      <c r="BK77" s="275">
        <f t="shared" si="11"/>
        <v>25.875</v>
      </c>
      <c r="BL77" s="279">
        <v>0</v>
      </c>
      <c r="BM77" s="280">
        <v>0</v>
      </c>
      <c r="BN77" s="286">
        <v>0</v>
      </c>
      <c r="BO77" s="286">
        <v>0</v>
      </c>
      <c r="BP77" s="286">
        <v>0</v>
      </c>
      <c r="BQ77" s="286">
        <v>0</v>
      </c>
      <c r="BR77" s="286">
        <v>0</v>
      </c>
      <c r="BS77" s="286">
        <v>0</v>
      </c>
      <c r="BT77" s="286">
        <v>0</v>
      </c>
      <c r="BU77" s="274">
        <f t="shared" si="12"/>
        <v>0</v>
      </c>
      <c r="BV77" s="276">
        <f t="shared" si="13"/>
        <v>0</v>
      </c>
      <c r="BW77" s="287">
        <v>138</v>
      </c>
      <c r="BX77" s="288">
        <v>0</v>
      </c>
      <c r="BY77" s="289">
        <v>0</v>
      </c>
      <c r="BZ77" s="289">
        <v>0</v>
      </c>
      <c r="CA77" s="289">
        <v>0</v>
      </c>
      <c r="CB77" s="289">
        <v>0</v>
      </c>
      <c r="CC77" s="289">
        <v>0</v>
      </c>
      <c r="CD77" s="289">
        <v>0</v>
      </c>
      <c r="CE77" s="289">
        <v>0</v>
      </c>
      <c r="CF77" s="274">
        <f t="shared" si="14"/>
        <v>138</v>
      </c>
      <c r="CG77" s="276">
        <f t="shared" si="15"/>
        <v>15.333333333333334</v>
      </c>
      <c r="CH77" s="279">
        <v>0</v>
      </c>
      <c r="CI77" s="280">
        <v>0</v>
      </c>
      <c r="CJ77" s="286">
        <v>0</v>
      </c>
      <c r="CK77" s="286">
        <v>0</v>
      </c>
      <c r="CL77" s="286">
        <v>0</v>
      </c>
      <c r="CM77" s="286">
        <v>0</v>
      </c>
      <c r="CN77" s="286">
        <v>0</v>
      </c>
      <c r="CO77" s="286">
        <v>0</v>
      </c>
      <c r="CP77" s="286">
        <v>0</v>
      </c>
      <c r="CQ77" s="274">
        <f t="shared" si="16"/>
        <v>0</v>
      </c>
      <c r="CR77" s="276">
        <f t="shared" si="17"/>
        <v>0</v>
      </c>
      <c r="CS77" s="284">
        <v>0</v>
      </c>
      <c r="CT77" s="280">
        <v>0</v>
      </c>
      <c r="CU77" s="286">
        <v>0</v>
      </c>
      <c r="CV77" s="286">
        <v>0</v>
      </c>
      <c r="CW77" s="286">
        <v>0</v>
      </c>
      <c r="CX77" s="286">
        <v>0</v>
      </c>
      <c r="CY77" s="286">
        <v>0</v>
      </c>
      <c r="CZ77" s="286">
        <v>0</v>
      </c>
      <c r="DA77" s="286">
        <v>0</v>
      </c>
      <c r="DB77" s="274">
        <f t="shared" si="18"/>
        <v>0</v>
      </c>
      <c r="DC77" s="275">
        <f t="shared" si="19"/>
        <v>0</v>
      </c>
      <c r="DD77" s="279">
        <v>138</v>
      </c>
      <c r="DE77" s="280">
        <v>0</v>
      </c>
      <c r="DF77" s="286">
        <v>0</v>
      </c>
      <c r="DG77" s="286">
        <v>0</v>
      </c>
      <c r="DH77" s="286">
        <v>0</v>
      </c>
      <c r="DI77" s="286">
        <v>0</v>
      </c>
      <c r="DJ77" s="286">
        <v>0</v>
      </c>
      <c r="DK77" s="286">
        <v>0</v>
      </c>
      <c r="DL77" s="286">
        <v>69</v>
      </c>
      <c r="DM77" s="274">
        <f t="shared" si="20"/>
        <v>207</v>
      </c>
      <c r="DN77" s="276">
        <f t="shared" si="21"/>
        <v>23</v>
      </c>
      <c r="DO77" s="279">
        <v>0</v>
      </c>
      <c r="DP77" s="280">
        <v>0</v>
      </c>
      <c r="DQ77" s="286">
        <v>0</v>
      </c>
      <c r="DR77" s="286">
        <v>0</v>
      </c>
      <c r="DS77" s="286">
        <v>0</v>
      </c>
      <c r="DT77" s="286">
        <v>0</v>
      </c>
      <c r="DU77" s="286">
        <v>0</v>
      </c>
      <c r="DV77" s="286">
        <v>0</v>
      </c>
      <c r="DW77" s="286">
        <v>0</v>
      </c>
      <c r="DX77" s="274">
        <f t="shared" si="22"/>
        <v>0</v>
      </c>
      <c r="DY77" s="276">
        <f t="shared" si="23"/>
        <v>0</v>
      </c>
      <c r="DZ77" s="279">
        <v>0</v>
      </c>
      <c r="EA77" s="280">
        <v>0</v>
      </c>
      <c r="EB77" s="286">
        <v>0</v>
      </c>
      <c r="EC77" s="286">
        <v>0</v>
      </c>
      <c r="ED77" s="286">
        <v>0</v>
      </c>
      <c r="EE77" s="286">
        <v>0</v>
      </c>
      <c r="EF77" s="286">
        <v>0</v>
      </c>
      <c r="EG77" s="286">
        <v>0</v>
      </c>
      <c r="EH77" s="286">
        <v>0</v>
      </c>
      <c r="EI77" s="274">
        <f t="shared" si="24"/>
        <v>0</v>
      </c>
      <c r="EJ77" s="275">
        <f t="shared" si="25"/>
        <v>0</v>
      </c>
      <c r="EK77" s="279">
        <v>0</v>
      </c>
      <c r="EL77" s="280">
        <v>0</v>
      </c>
      <c r="EM77" s="286">
        <v>0</v>
      </c>
      <c r="EN77" s="286">
        <v>0</v>
      </c>
      <c r="EO77" s="286">
        <v>0</v>
      </c>
      <c r="EP77" s="286">
        <v>0</v>
      </c>
      <c r="EQ77" s="286">
        <v>0</v>
      </c>
      <c r="ER77" s="286">
        <v>0</v>
      </c>
      <c r="ES77" s="286">
        <v>0</v>
      </c>
      <c r="ET77" s="274">
        <f t="shared" si="26"/>
        <v>0</v>
      </c>
      <c r="EU77" s="276">
        <f t="shared" si="27"/>
        <v>0</v>
      </c>
    </row>
    <row r="78" spans="1:151" ht="16.5" thickTop="1" thickBot="1" x14ac:dyDescent="0.3">
      <c r="A78" s="279">
        <v>67</v>
      </c>
      <c r="B78" s="280">
        <v>734922</v>
      </c>
      <c r="C78" s="281" t="s">
        <v>166</v>
      </c>
      <c r="D78" s="281" t="s">
        <v>167</v>
      </c>
      <c r="E78" s="282">
        <v>34.5</v>
      </c>
      <c r="F78" s="283">
        <v>69</v>
      </c>
      <c r="G78" s="268">
        <v>207</v>
      </c>
      <c r="H78" s="269">
        <v>69</v>
      </c>
      <c r="I78" s="269">
        <v>69</v>
      </c>
      <c r="J78" s="269">
        <v>276</v>
      </c>
      <c r="K78" s="268">
        <v>138</v>
      </c>
      <c r="L78" s="269">
        <v>69</v>
      </c>
      <c r="M78" s="269">
        <v>69</v>
      </c>
      <c r="N78" s="269">
        <v>69</v>
      </c>
      <c r="O78" s="269">
        <v>69</v>
      </c>
      <c r="P78" s="269">
        <f t="shared" si="28"/>
        <v>1035</v>
      </c>
      <c r="Q78" s="270">
        <f t="shared" ref="Q78:Q141" si="30">SUM(G78:K78)</f>
        <v>759</v>
      </c>
      <c r="R78" s="270">
        <f t="shared" si="29"/>
        <v>276</v>
      </c>
      <c r="S78" s="271">
        <f t="shared" ref="S78:S141" si="31">AVERAGE(G78:O78)</f>
        <v>115</v>
      </c>
      <c r="T78" s="284">
        <v>0</v>
      </c>
      <c r="U78" s="280">
        <v>0</v>
      </c>
      <c r="V78" s="285">
        <v>0</v>
      </c>
      <c r="W78" s="285">
        <v>0</v>
      </c>
      <c r="X78" s="285">
        <v>0</v>
      </c>
      <c r="Y78" s="285">
        <v>0</v>
      </c>
      <c r="Z78" s="286">
        <v>0</v>
      </c>
      <c r="AA78" s="286">
        <v>0</v>
      </c>
      <c r="AB78" s="286">
        <v>0</v>
      </c>
      <c r="AC78" s="274">
        <f t="shared" ref="AC78:AC141" si="32">SUM(T78:AB78)</f>
        <v>0</v>
      </c>
      <c r="AD78" s="275">
        <f t="shared" ref="AD78:AD141" si="33">AVERAGE(T78:AB78)</f>
        <v>0</v>
      </c>
      <c r="AE78" s="279">
        <v>0</v>
      </c>
      <c r="AF78" s="280">
        <v>0</v>
      </c>
      <c r="AG78" s="286">
        <v>0</v>
      </c>
      <c r="AH78" s="286">
        <v>0</v>
      </c>
      <c r="AI78" s="286">
        <v>0</v>
      </c>
      <c r="AJ78" s="286">
        <v>0</v>
      </c>
      <c r="AK78" s="286">
        <v>0</v>
      </c>
      <c r="AL78" s="286">
        <v>0</v>
      </c>
      <c r="AM78" s="286">
        <v>0</v>
      </c>
      <c r="AN78" s="274">
        <f t="shared" ref="AN78:AN141" si="34">SUM(AE78:AM78)</f>
        <v>0</v>
      </c>
      <c r="AO78" s="276">
        <f t="shared" ref="AO78:AO141" si="35">AVERAGE(AE78:AM78)</f>
        <v>0</v>
      </c>
      <c r="AP78" s="279">
        <v>0</v>
      </c>
      <c r="AQ78" s="280">
        <v>0</v>
      </c>
      <c r="AR78" s="286">
        <v>0</v>
      </c>
      <c r="AS78" s="286">
        <v>0</v>
      </c>
      <c r="AT78" s="286">
        <v>0</v>
      </c>
      <c r="AU78" s="286">
        <v>0</v>
      </c>
      <c r="AV78" s="286">
        <v>0</v>
      </c>
      <c r="AW78" s="286">
        <v>0</v>
      </c>
      <c r="AX78" s="286">
        <v>0</v>
      </c>
      <c r="AY78" s="274">
        <f t="shared" ref="AY78:AY141" si="36">SUM(AP78:AX78)</f>
        <v>0</v>
      </c>
      <c r="AZ78" s="276">
        <f t="shared" ref="AZ78:AZ141" si="37">AVERAGE(AP78:AX78)</f>
        <v>0</v>
      </c>
      <c r="BA78" s="287">
        <v>69</v>
      </c>
      <c r="BB78" s="280">
        <v>0</v>
      </c>
      <c r="BC78" s="286">
        <v>0</v>
      </c>
      <c r="BD78" s="286">
        <v>0</v>
      </c>
      <c r="BE78" s="286">
        <v>0</v>
      </c>
      <c r="BF78" s="286">
        <v>0</v>
      </c>
      <c r="BG78" s="286">
        <v>0</v>
      </c>
      <c r="BH78" s="286">
        <v>0</v>
      </c>
      <c r="BI78" s="286">
        <v>0</v>
      </c>
      <c r="BJ78" s="274">
        <f t="shared" ref="BJ78:BJ141" si="38">SUM(BA78:BI78)</f>
        <v>69</v>
      </c>
      <c r="BK78" s="275">
        <f t="shared" ref="BK78:BK141" si="39">AVERAGE(BA78:BH78)</f>
        <v>8.625</v>
      </c>
      <c r="BL78" s="279">
        <v>0</v>
      </c>
      <c r="BM78" s="280">
        <v>0</v>
      </c>
      <c r="BN78" s="286">
        <v>0</v>
      </c>
      <c r="BO78" s="286">
        <v>0</v>
      </c>
      <c r="BP78" s="286">
        <v>0</v>
      </c>
      <c r="BQ78" s="286">
        <v>0</v>
      </c>
      <c r="BR78" s="286">
        <v>0</v>
      </c>
      <c r="BS78" s="286">
        <v>0</v>
      </c>
      <c r="BT78" s="286">
        <v>0</v>
      </c>
      <c r="BU78" s="274">
        <f t="shared" ref="BU78:BU141" si="40">SUM(BM78:BT78)</f>
        <v>0</v>
      </c>
      <c r="BV78" s="276">
        <f t="shared" ref="BV78:BV141" si="41">AVERAGE(BL78:BT78)</f>
        <v>0</v>
      </c>
      <c r="BW78" s="287">
        <v>69</v>
      </c>
      <c r="BX78" s="288">
        <v>0</v>
      </c>
      <c r="BY78" s="289">
        <v>0</v>
      </c>
      <c r="BZ78" s="289">
        <v>138</v>
      </c>
      <c r="CA78" s="289">
        <v>0</v>
      </c>
      <c r="CB78" s="289">
        <v>0</v>
      </c>
      <c r="CC78" s="289">
        <v>0</v>
      </c>
      <c r="CD78" s="289">
        <v>0</v>
      </c>
      <c r="CE78" s="289">
        <v>69</v>
      </c>
      <c r="CF78" s="274">
        <f t="shared" ref="CF78:CF141" si="42">SUM(BW78:CE78)</f>
        <v>276</v>
      </c>
      <c r="CG78" s="276">
        <f t="shared" ref="CG78:CG141" si="43">AVERAGE(BW78:CE78)</f>
        <v>30.666666666666668</v>
      </c>
      <c r="CH78" s="279">
        <v>69</v>
      </c>
      <c r="CI78" s="280">
        <v>0</v>
      </c>
      <c r="CJ78" s="286">
        <v>69</v>
      </c>
      <c r="CK78" s="286">
        <v>138</v>
      </c>
      <c r="CL78" s="286">
        <v>0</v>
      </c>
      <c r="CM78" s="286">
        <v>1</v>
      </c>
      <c r="CN78" s="286">
        <v>0</v>
      </c>
      <c r="CO78" s="286">
        <v>0</v>
      </c>
      <c r="CP78" s="286">
        <v>0</v>
      </c>
      <c r="CQ78" s="274">
        <f t="shared" ref="CQ78:CQ141" si="44">SUM(CH78:CP78)</f>
        <v>277</v>
      </c>
      <c r="CR78" s="276">
        <f t="shared" ref="CR78:CR141" si="45">AVERAGE(CH78:CP78)</f>
        <v>30.777777777777779</v>
      </c>
      <c r="CS78" s="284">
        <v>0</v>
      </c>
      <c r="CT78" s="280">
        <v>0</v>
      </c>
      <c r="CU78" s="286">
        <v>0</v>
      </c>
      <c r="CV78" s="286">
        <v>0</v>
      </c>
      <c r="CW78" s="286">
        <v>0</v>
      </c>
      <c r="CX78" s="286">
        <v>0</v>
      </c>
      <c r="CY78" s="286">
        <v>0</v>
      </c>
      <c r="CZ78" s="286">
        <v>0</v>
      </c>
      <c r="DA78" s="286">
        <v>0</v>
      </c>
      <c r="DB78" s="274">
        <f t="shared" ref="DB78:DB141" si="46">SUM(CS78:DA78)</f>
        <v>0</v>
      </c>
      <c r="DC78" s="275">
        <f t="shared" ref="DC78:DC141" si="47">AVERAGE(CS78:DA78)</f>
        <v>0</v>
      </c>
      <c r="DD78" s="279">
        <v>0</v>
      </c>
      <c r="DE78" s="280">
        <v>69</v>
      </c>
      <c r="DF78" s="286">
        <v>0</v>
      </c>
      <c r="DG78" s="286">
        <v>0</v>
      </c>
      <c r="DH78" s="286">
        <v>138</v>
      </c>
      <c r="DI78" s="286">
        <v>0</v>
      </c>
      <c r="DJ78" s="286">
        <v>69</v>
      </c>
      <c r="DK78" s="286">
        <v>69</v>
      </c>
      <c r="DL78" s="286">
        <v>0</v>
      </c>
      <c r="DM78" s="274">
        <f t="shared" ref="DM78:DM141" si="48">SUM(DD78:DL78)</f>
        <v>345</v>
      </c>
      <c r="DN78" s="276">
        <f t="shared" ref="DN78:DN141" si="49">AVERAGE(DD78:DL78)</f>
        <v>38.333333333333336</v>
      </c>
      <c r="DO78" s="279">
        <v>0</v>
      </c>
      <c r="DP78" s="280">
        <v>0</v>
      </c>
      <c r="DQ78" s="286">
        <v>0</v>
      </c>
      <c r="DR78" s="286">
        <v>0</v>
      </c>
      <c r="DS78" s="286">
        <v>0</v>
      </c>
      <c r="DT78" s="286">
        <v>0</v>
      </c>
      <c r="DU78" s="286">
        <v>0</v>
      </c>
      <c r="DV78" s="286">
        <v>0</v>
      </c>
      <c r="DW78" s="286">
        <v>0</v>
      </c>
      <c r="DX78" s="274">
        <f t="shared" ref="DX78:DX141" si="50">SUM(DO78:DW78)</f>
        <v>0</v>
      </c>
      <c r="DY78" s="276">
        <f t="shared" ref="DY78:DY141" si="51">AVERAGE(DO78:DW78)</f>
        <v>0</v>
      </c>
      <c r="DZ78" s="279">
        <v>0</v>
      </c>
      <c r="EA78" s="280">
        <v>0</v>
      </c>
      <c r="EB78" s="286">
        <v>0</v>
      </c>
      <c r="EC78" s="286">
        <v>0</v>
      </c>
      <c r="ED78" s="286">
        <v>0</v>
      </c>
      <c r="EE78" s="286">
        <v>0</v>
      </c>
      <c r="EF78" s="286">
        <v>0</v>
      </c>
      <c r="EG78" s="286">
        <v>0</v>
      </c>
      <c r="EH78" s="286">
        <v>0</v>
      </c>
      <c r="EI78" s="274">
        <f t="shared" ref="EI78:EI141" si="52">SUM(DZ78:EH78)</f>
        <v>0</v>
      </c>
      <c r="EJ78" s="275">
        <f t="shared" ref="EJ78:EJ141" si="53">AVERAGE(DZ78:EH78)</f>
        <v>0</v>
      </c>
      <c r="EK78" s="279">
        <v>0</v>
      </c>
      <c r="EL78" s="280">
        <v>0</v>
      </c>
      <c r="EM78" s="286">
        <v>0</v>
      </c>
      <c r="EN78" s="286">
        <v>0</v>
      </c>
      <c r="EO78" s="286">
        <v>0</v>
      </c>
      <c r="EP78" s="286">
        <v>0</v>
      </c>
      <c r="EQ78" s="286">
        <v>0</v>
      </c>
      <c r="ER78" s="286">
        <v>0</v>
      </c>
      <c r="ES78" s="286">
        <v>0</v>
      </c>
      <c r="ET78" s="274">
        <f t="shared" ref="ET78:ET141" si="54">SUM(EK78:ES78)</f>
        <v>0</v>
      </c>
      <c r="EU78" s="276">
        <f t="shared" ref="EU78:EU141" si="55">AVERAGE(EK78:ES78)</f>
        <v>0</v>
      </c>
    </row>
    <row r="79" spans="1:151" ht="16.5" thickTop="1" thickBot="1" x14ac:dyDescent="0.3">
      <c r="A79" s="279">
        <v>68</v>
      </c>
      <c r="B79" s="280">
        <v>734923</v>
      </c>
      <c r="C79" s="281" t="s">
        <v>168</v>
      </c>
      <c r="D79" s="281" t="s">
        <v>169</v>
      </c>
      <c r="E79" s="282">
        <v>29.5</v>
      </c>
      <c r="F79" s="283">
        <v>59</v>
      </c>
      <c r="G79" s="268">
        <v>0</v>
      </c>
      <c r="H79" s="269">
        <v>0</v>
      </c>
      <c r="I79" s="269">
        <v>0</v>
      </c>
      <c r="J79" s="269">
        <v>0</v>
      </c>
      <c r="K79" s="268">
        <v>0</v>
      </c>
      <c r="L79" s="269">
        <v>0</v>
      </c>
      <c r="M79" s="269">
        <v>0</v>
      </c>
      <c r="N79" s="269">
        <v>0</v>
      </c>
      <c r="O79" s="269">
        <v>0</v>
      </c>
      <c r="P79" s="269">
        <f t="shared" si="28"/>
        <v>0</v>
      </c>
      <c r="Q79" s="270">
        <f t="shared" si="30"/>
        <v>0</v>
      </c>
      <c r="R79" s="270">
        <f t="shared" si="29"/>
        <v>0</v>
      </c>
      <c r="S79" s="271">
        <f t="shared" si="31"/>
        <v>0</v>
      </c>
      <c r="T79" s="284">
        <v>0</v>
      </c>
      <c r="U79" s="280">
        <v>0</v>
      </c>
      <c r="V79" s="285">
        <v>0</v>
      </c>
      <c r="W79" s="285">
        <v>0</v>
      </c>
      <c r="X79" s="285">
        <v>0</v>
      </c>
      <c r="Y79" s="285">
        <v>0</v>
      </c>
      <c r="Z79" s="286">
        <v>0</v>
      </c>
      <c r="AA79" s="286">
        <v>0</v>
      </c>
      <c r="AB79" s="286">
        <v>0</v>
      </c>
      <c r="AC79" s="274">
        <f t="shared" si="32"/>
        <v>0</v>
      </c>
      <c r="AD79" s="275">
        <f t="shared" si="33"/>
        <v>0</v>
      </c>
      <c r="AE79" s="279">
        <v>0</v>
      </c>
      <c r="AF79" s="280">
        <v>0</v>
      </c>
      <c r="AG79" s="286">
        <v>0</v>
      </c>
      <c r="AH79" s="286">
        <v>0</v>
      </c>
      <c r="AI79" s="286">
        <v>0</v>
      </c>
      <c r="AJ79" s="286">
        <v>0</v>
      </c>
      <c r="AK79" s="286">
        <v>0</v>
      </c>
      <c r="AL79" s="286">
        <v>0</v>
      </c>
      <c r="AM79" s="286">
        <v>0</v>
      </c>
      <c r="AN79" s="274">
        <f t="shared" si="34"/>
        <v>0</v>
      </c>
      <c r="AO79" s="276">
        <f t="shared" si="35"/>
        <v>0</v>
      </c>
      <c r="AP79" s="279">
        <v>0</v>
      </c>
      <c r="AQ79" s="280">
        <v>0</v>
      </c>
      <c r="AR79" s="286">
        <v>0</v>
      </c>
      <c r="AS79" s="286">
        <v>0</v>
      </c>
      <c r="AT79" s="286">
        <v>0</v>
      </c>
      <c r="AU79" s="286">
        <v>0</v>
      </c>
      <c r="AV79" s="286">
        <v>0</v>
      </c>
      <c r="AW79" s="286">
        <v>0</v>
      </c>
      <c r="AX79" s="286">
        <v>0</v>
      </c>
      <c r="AY79" s="274">
        <f t="shared" si="36"/>
        <v>0</v>
      </c>
      <c r="AZ79" s="276">
        <f t="shared" si="37"/>
        <v>0</v>
      </c>
      <c r="BA79" s="287">
        <v>0</v>
      </c>
      <c r="BB79" s="280">
        <v>0</v>
      </c>
      <c r="BC79" s="286">
        <v>0</v>
      </c>
      <c r="BD79" s="286">
        <v>0</v>
      </c>
      <c r="BE79" s="286">
        <v>0</v>
      </c>
      <c r="BF79" s="286">
        <v>0</v>
      </c>
      <c r="BG79" s="286">
        <v>0</v>
      </c>
      <c r="BH79" s="286">
        <v>0</v>
      </c>
      <c r="BI79" s="286">
        <v>0</v>
      </c>
      <c r="BJ79" s="274">
        <f t="shared" si="38"/>
        <v>0</v>
      </c>
      <c r="BK79" s="275">
        <f t="shared" si="39"/>
        <v>0</v>
      </c>
      <c r="BL79" s="279">
        <v>0</v>
      </c>
      <c r="BM79" s="280">
        <v>0</v>
      </c>
      <c r="BN79" s="286">
        <v>0</v>
      </c>
      <c r="BO79" s="286">
        <v>0</v>
      </c>
      <c r="BP79" s="286">
        <v>0</v>
      </c>
      <c r="BQ79" s="286">
        <v>0</v>
      </c>
      <c r="BR79" s="286">
        <v>0</v>
      </c>
      <c r="BS79" s="286">
        <v>0</v>
      </c>
      <c r="BT79" s="286">
        <v>0</v>
      </c>
      <c r="BU79" s="274">
        <f t="shared" si="40"/>
        <v>0</v>
      </c>
      <c r="BV79" s="276">
        <f t="shared" si="41"/>
        <v>0</v>
      </c>
      <c r="BW79" s="287">
        <v>0</v>
      </c>
      <c r="BX79" s="288">
        <v>0</v>
      </c>
      <c r="BY79" s="289">
        <v>0</v>
      </c>
      <c r="BZ79" s="289">
        <v>0</v>
      </c>
      <c r="CA79" s="289">
        <v>0</v>
      </c>
      <c r="CB79" s="289">
        <v>0</v>
      </c>
      <c r="CC79" s="289">
        <v>0</v>
      </c>
      <c r="CD79" s="289">
        <v>0</v>
      </c>
      <c r="CE79" s="289">
        <v>0</v>
      </c>
      <c r="CF79" s="274">
        <f t="shared" si="42"/>
        <v>0</v>
      </c>
      <c r="CG79" s="276">
        <f t="shared" si="43"/>
        <v>0</v>
      </c>
      <c r="CH79" s="279">
        <v>0</v>
      </c>
      <c r="CI79" s="280">
        <v>0</v>
      </c>
      <c r="CJ79" s="286">
        <v>0</v>
      </c>
      <c r="CK79" s="286">
        <v>0</v>
      </c>
      <c r="CL79" s="286">
        <v>0</v>
      </c>
      <c r="CM79" s="286">
        <v>0</v>
      </c>
      <c r="CN79" s="286">
        <v>0</v>
      </c>
      <c r="CO79" s="286">
        <v>0</v>
      </c>
      <c r="CP79" s="286">
        <v>0</v>
      </c>
      <c r="CQ79" s="274">
        <f t="shared" si="44"/>
        <v>0</v>
      </c>
      <c r="CR79" s="276">
        <f t="shared" si="45"/>
        <v>0</v>
      </c>
      <c r="CS79" s="284">
        <v>0</v>
      </c>
      <c r="CT79" s="280">
        <v>0</v>
      </c>
      <c r="CU79" s="286">
        <v>0</v>
      </c>
      <c r="CV79" s="286">
        <v>0</v>
      </c>
      <c r="CW79" s="286">
        <v>0</v>
      </c>
      <c r="CX79" s="286">
        <v>0</v>
      </c>
      <c r="CY79" s="286">
        <v>0</v>
      </c>
      <c r="CZ79" s="286">
        <v>0</v>
      </c>
      <c r="DA79" s="286">
        <v>0</v>
      </c>
      <c r="DB79" s="274">
        <f t="shared" si="46"/>
        <v>0</v>
      </c>
      <c r="DC79" s="275">
        <f t="shared" si="47"/>
        <v>0</v>
      </c>
      <c r="DD79" s="279">
        <v>0</v>
      </c>
      <c r="DE79" s="280">
        <v>0</v>
      </c>
      <c r="DF79" s="286">
        <v>0</v>
      </c>
      <c r="DG79" s="286">
        <v>0</v>
      </c>
      <c r="DH79" s="286">
        <v>0</v>
      </c>
      <c r="DI79" s="286">
        <v>0</v>
      </c>
      <c r="DJ79" s="286">
        <v>0</v>
      </c>
      <c r="DK79" s="286">
        <v>0</v>
      </c>
      <c r="DL79" s="286">
        <v>0</v>
      </c>
      <c r="DM79" s="274">
        <f t="shared" si="48"/>
        <v>0</v>
      </c>
      <c r="DN79" s="276">
        <f t="shared" si="49"/>
        <v>0</v>
      </c>
      <c r="DO79" s="279">
        <v>0</v>
      </c>
      <c r="DP79" s="280">
        <v>0</v>
      </c>
      <c r="DQ79" s="286">
        <v>0</v>
      </c>
      <c r="DR79" s="286">
        <v>0</v>
      </c>
      <c r="DS79" s="286">
        <v>0</v>
      </c>
      <c r="DT79" s="286">
        <v>0</v>
      </c>
      <c r="DU79" s="286">
        <v>0</v>
      </c>
      <c r="DV79" s="286">
        <v>0</v>
      </c>
      <c r="DW79" s="286">
        <v>0</v>
      </c>
      <c r="DX79" s="274">
        <f t="shared" si="50"/>
        <v>0</v>
      </c>
      <c r="DY79" s="276">
        <f t="shared" si="51"/>
        <v>0</v>
      </c>
      <c r="DZ79" s="279">
        <v>0</v>
      </c>
      <c r="EA79" s="280">
        <v>0</v>
      </c>
      <c r="EB79" s="286">
        <v>0</v>
      </c>
      <c r="EC79" s="286">
        <v>0</v>
      </c>
      <c r="ED79" s="286">
        <v>0</v>
      </c>
      <c r="EE79" s="286">
        <v>0</v>
      </c>
      <c r="EF79" s="286">
        <v>0</v>
      </c>
      <c r="EG79" s="286">
        <v>0</v>
      </c>
      <c r="EH79" s="286">
        <v>0</v>
      </c>
      <c r="EI79" s="274">
        <f t="shared" si="52"/>
        <v>0</v>
      </c>
      <c r="EJ79" s="275">
        <f t="shared" si="53"/>
        <v>0</v>
      </c>
      <c r="EK79" s="279">
        <v>0</v>
      </c>
      <c r="EL79" s="280">
        <v>0</v>
      </c>
      <c r="EM79" s="286">
        <v>0</v>
      </c>
      <c r="EN79" s="286">
        <v>0</v>
      </c>
      <c r="EO79" s="286">
        <v>0</v>
      </c>
      <c r="EP79" s="286">
        <v>0</v>
      </c>
      <c r="EQ79" s="286">
        <v>0</v>
      </c>
      <c r="ER79" s="286">
        <v>0</v>
      </c>
      <c r="ES79" s="286">
        <v>0</v>
      </c>
      <c r="ET79" s="274">
        <f t="shared" si="54"/>
        <v>0</v>
      </c>
      <c r="EU79" s="276">
        <f t="shared" si="55"/>
        <v>0</v>
      </c>
    </row>
    <row r="80" spans="1:151" ht="16.5" thickTop="1" thickBot="1" x14ac:dyDescent="0.3">
      <c r="A80" s="279">
        <v>69</v>
      </c>
      <c r="B80" s="280">
        <v>734924</v>
      </c>
      <c r="C80" s="281" t="s">
        <v>170</v>
      </c>
      <c r="D80" s="281" t="s">
        <v>171</v>
      </c>
      <c r="E80" s="282">
        <v>29.5</v>
      </c>
      <c r="F80" s="283">
        <v>59</v>
      </c>
      <c r="G80" s="268">
        <v>0</v>
      </c>
      <c r="H80" s="269">
        <v>0</v>
      </c>
      <c r="I80" s="269">
        <v>0</v>
      </c>
      <c r="J80" s="269">
        <v>0</v>
      </c>
      <c r="K80" s="268">
        <v>0</v>
      </c>
      <c r="L80" s="269">
        <v>0</v>
      </c>
      <c r="M80" s="269">
        <v>0</v>
      </c>
      <c r="N80" s="269">
        <v>0</v>
      </c>
      <c r="O80" s="269">
        <v>0</v>
      </c>
      <c r="P80" s="269">
        <f t="shared" si="28"/>
        <v>0</v>
      </c>
      <c r="Q80" s="270">
        <f t="shared" si="30"/>
        <v>0</v>
      </c>
      <c r="R80" s="270">
        <f t="shared" si="29"/>
        <v>0</v>
      </c>
      <c r="S80" s="271">
        <f t="shared" si="31"/>
        <v>0</v>
      </c>
      <c r="T80" s="284">
        <v>0</v>
      </c>
      <c r="U80" s="280">
        <v>0</v>
      </c>
      <c r="V80" s="285">
        <v>0</v>
      </c>
      <c r="W80" s="285">
        <v>0</v>
      </c>
      <c r="X80" s="285">
        <v>0</v>
      </c>
      <c r="Y80" s="285">
        <v>0</v>
      </c>
      <c r="Z80" s="286">
        <v>0</v>
      </c>
      <c r="AA80" s="286">
        <v>0</v>
      </c>
      <c r="AB80" s="286">
        <v>0</v>
      </c>
      <c r="AC80" s="274">
        <f t="shared" si="32"/>
        <v>0</v>
      </c>
      <c r="AD80" s="275">
        <f t="shared" si="33"/>
        <v>0</v>
      </c>
      <c r="AE80" s="279">
        <v>0</v>
      </c>
      <c r="AF80" s="280">
        <v>0</v>
      </c>
      <c r="AG80" s="286">
        <v>0</v>
      </c>
      <c r="AH80" s="286">
        <v>0</v>
      </c>
      <c r="AI80" s="286">
        <v>0</v>
      </c>
      <c r="AJ80" s="286">
        <v>0</v>
      </c>
      <c r="AK80" s="286">
        <v>0</v>
      </c>
      <c r="AL80" s="286">
        <v>0</v>
      </c>
      <c r="AM80" s="286">
        <v>0</v>
      </c>
      <c r="AN80" s="274">
        <f t="shared" si="34"/>
        <v>0</v>
      </c>
      <c r="AO80" s="276">
        <f t="shared" si="35"/>
        <v>0</v>
      </c>
      <c r="AP80" s="279">
        <v>0</v>
      </c>
      <c r="AQ80" s="280">
        <v>0</v>
      </c>
      <c r="AR80" s="286">
        <v>0</v>
      </c>
      <c r="AS80" s="286">
        <v>0</v>
      </c>
      <c r="AT80" s="286">
        <v>0</v>
      </c>
      <c r="AU80" s="286">
        <v>0</v>
      </c>
      <c r="AV80" s="286">
        <v>0</v>
      </c>
      <c r="AW80" s="286">
        <v>0</v>
      </c>
      <c r="AX80" s="286">
        <v>0</v>
      </c>
      <c r="AY80" s="274">
        <f t="shared" si="36"/>
        <v>0</v>
      </c>
      <c r="AZ80" s="276">
        <f t="shared" si="37"/>
        <v>0</v>
      </c>
      <c r="BA80" s="287">
        <v>0</v>
      </c>
      <c r="BB80" s="280">
        <v>0</v>
      </c>
      <c r="BC80" s="286">
        <v>0</v>
      </c>
      <c r="BD80" s="286">
        <v>0</v>
      </c>
      <c r="BE80" s="286">
        <v>0</v>
      </c>
      <c r="BF80" s="286">
        <v>0</v>
      </c>
      <c r="BG80" s="286">
        <v>0</v>
      </c>
      <c r="BH80" s="286">
        <v>0</v>
      </c>
      <c r="BI80" s="286">
        <v>0</v>
      </c>
      <c r="BJ80" s="274">
        <f t="shared" si="38"/>
        <v>0</v>
      </c>
      <c r="BK80" s="275">
        <f t="shared" si="39"/>
        <v>0</v>
      </c>
      <c r="BL80" s="279">
        <v>0</v>
      </c>
      <c r="BM80" s="280">
        <v>0</v>
      </c>
      <c r="BN80" s="286">
        <v>0</v>
      </c>
      <c r="BO80" s="286">
        <v>0</v>
      </c>
      <c r="BP80" s="286">
        <v>0</v>
      </c>
      <c r="BQ80" s="286">
        <v>0</v>
      </c>
      <c r="BR80" s="286">
        <v>0</v>
      </c>
      <c r="BS80" s="286">
        <v>0</v>
      </c>
      <c r="BT80" s="286">
        <v>0</v>
      </c>
      <c r="BU80" s="274">
        <f t="shared" si="40"/>
        <v>0</v>
      </c>
      <c r="BV80" s="276">
        <f t="shared" si="41"/>
        <v>0</v>
      </c>
      <c r="BW80" s="287">
        <v>0</v>
      </c>
      <c r="BX80" s="288">
        <v>0</v>
      </c>
      <c r="BY80" s="289">
        <v>0</v>
      </c>
      <c r="BZ80" s="289">
        <v>0</v>
      </c>
      <c r="CA80" s="289">
        <v>0</v>
      </c>
      <c r="CB80" s="289">
        <v>0</v>
      </c>
      <c r="CC80" s="289">
        <v>0</v>
      </c>
      <c r="CD80" s="289">
        <v>0</v>
      </c>
      <c r="CE80" s="289">
        <v>0</v>
      </c>
      <c r="CF80" s="274">
        <f t="shared" si="42"/>
        <v>0</v>
      </c>
      <c r="CG80" s="276">
        <f t="shared" si="43"/>
        <v>0</v>
      </c>
      <c r="CH80" s="279">
        <v>0</v>
      </c>
      <c r="CI80" s="280">
        <v>0</v>
      </c>
      <c r="CJ80" s="286">
        <v>0</v>
      </c>
      <c r="CK80" s="286">
        <v>0</v>
      </c>
      <c r="CL80" s="286">
        <v>0</v>
      </c>
      <c r="CM80" s="286">
        <v>0</v>
      </c>
      <c r="CN80" s="286">
        <v>0</v>
      </c>
      <c r="CO80" s="286">
        <v>0</v>
      </c>
      <c r="CP80" s="286">
        <v>0</v>
      </c>
      <c r="CQ80" s="274">
        <f t="shared" si="44"/>
        <v>0</v>
      </c>
      <c r="CR80" s="276">
        <f t="shared" si="45"/>
        <v>0</v>
      </c>
      <c r="CS80" s="284">
        <v>0</v>
      </c>
      <c r="CT80" s="280">
        <v>0</v>
      </c>
      <c r="CU80" s="286">
        <v>0</v>
      </c>
      <c r="CV80" s="286">
        <v>0</v>
      </c>
      <c r="CW80" s="286">
        <v>0</v>
      </c>
      <c r="CX80" s="286">
        <v>0</v>
      </c>
      <c r="CY80" s="286">
        <v>0</v>
      </c>
      <c r="CZ80" s="286">
        <v>0</v>
      </c>
      <c r="DA80" s="286">
        <v>0</v>
      </c>
      <c r="DB80" s="274">
        <f t="shared" si="46"/>
        <v>0</v>
      </c>
      <c r="DC80" s="275">
        <f t="shared" si="47"/>
        <v>0</v>
      </c>
      <c r="DD80" s="279">
        <v>0</v>
      </c>
      <c r="DE80" s="280">
        <v>0</v>
      </c>
      <c r="DF80" s="286">
        <v>0</v>
      </c>
      <c r="DG80" s="286">
        <v>0</v>
      </c>
      <c r="DH80" s="286">
        <v>0</v>
      </c>
      <c r="DI80" s="286">
        <v>0</v>
      </c>
      <c r="DJ80" s="286">
        <v>0</v>
      </c>
      <c r="DK80" s="286">
        <v>0</v>
      </c>
      <c r="DL80" s="286">
        <v>0</v>
      </c>
      <c r="DM80" s="274">
        <f t="shared" si="48"/>
        <v>0</v>
      </c>
      <c r="DN80" s="276">
        <f t="shared" si="49"/>
        <v>0</v>
      </c>
      <c r="DO80" s="279">
        <v>0</v>
      </c>
      <c r="DP80" s="280">
        <v>0</v>
      </c>
      <c r="DQ80" s="286">
        <v>0</v>
      </c>
      <c r="DR80" s="286">
        <v>0</v>
      </c>
      <c r="DS80" s="286">
        <v>0</v>
      </c>
      <c r="DT80" s="286">
        <v>0</v>
      </c>
      <c r="DU80" s="286">
        <v>0</v>
      </c>
      <c r="DV80" s="286">
        <v>0</v>
      </c>
      <c r="DW80" s="286">
        <v>0</v>
      </c>
      <c r="DX80" s="274">
        <f t="shared" si="50"/>
        <v>0</v>
      </c>
      <c r="DY80" s="276">
        <f t="shared" si="51"/>
        <v>0</v>
      </c>
      <c r="DZ80" s="279">
        <v>0</v>
      </c>
      <c r="EA80" s="280">
        <v>0</v>
      </c>
      <c r="EB80" s="286">
        <v>0</v>
      </c>
      <c r="EC80" s="286">
        <v>0</v>
      </c>
      <c r="ED80" s="286">
        <v>0</v>
      </c>
      <c r="EE80" s="286">
        <v>0</v>
      </c>
      <c r="EF80" s="286">
        <v>0</v>
      </c>
      <c r="EG80" s="286">
        <v>0</v>
      </c>
      <c r="EH80" s="286">
        <v>0</v>
      </c>
      <c r="EI80" s="274">
        <f t="shared" si="52"/>
        <v>0</v>
      </c>
      <c r="EJ80" s="275">
        <f t="shared" si="53"/>
        <v>0</v>
      </c>
      <c r="EK80" s="279">
        <v>0</v>
      </c>
      <c r="EL80" s="280">
        <v>0</v>
      </c>
      <c r="EM80" s="286">
        <v>0</v>
      </c>
      <c r="EN80" s="286">
        <v>0</v>
      </c>
      <c r="EO80" s="286">
        <v>0</v>
      </c>
      <c r="EP80" s="286">
        <v>0</v>
      </c>
      <c r="EQ80" s="286">
        <v>0</v>
      </c>
      <c r="ER80" s="286">
        <v>0</v>
      </c>
      <c r="ES80" s="286">
        <v>0</v>
      </c>
      <c r="ET80" s="274">
        <f t="shared" si="54"/>
        <v>0</v>
      </c>
      <c r="EU80" s="276">
        <f t="shared" si="55"/>
        <v>0</v>
      </c>
    </row>
    <row r="81" spans="1:151" ht="16.5" thickTop="1" thickBot="1" x14ac:dyDescent="0.3">
      <c r="A81" s="279">
        <v>70</v>
      </c>
      <c r="B81" s="280">
        <v>734925</v>
      </c>
      <c r="C81" s="281" t="s">
        <v>172</v>
      </c>
      <c r="D81" s="281" t="s">
        <v>173</v>
      </c>
      <c r="E81" s="282">
        <v>29.5</v>
      </c>
      <c r="F81" s="283">
        <v>59</v>
      </c>
      <c r="G81" s="268">
        <v>0</v>
      </c>
      <c r="H81" s="269">
        <v>0</v>
      </c>
      <c r="I81" s="269">
        <v>0</v>
      </c>
      <c r="J81" s="269">
        <v>0</v>
      </c>
      <c r="K81" s="268">
        <v>0</v>
      </c>
      <c r="L81" s="269">
        <v>0</v>
      </c>
      <c r="M81" s="269">
        <v>0</v>
      </c>
      <c r="N81" s="269">
        <v>0</v>
      </c>
      <c r="O81" s="269">
        <v>0</v>
      </c>
      <c r="P81" s="269">
        <f t="shared" si="28"/>
        <v>0</v>
      </c>
      <c r="Q81" s="270">
        <f t="shared" si="30"/>
        <v>0</v>
      </c>
      <c r="R81" s="270">
        <f t="shared" si="29"/>
        <v>0</v>
      </c>
      <c r="S81" s="271">
        <f t="shared" si="31"/>
        <v>0</v>
      </c>
      <c r="T81" s="284">
        <v>0</v>
      </c>
      <c r="U81" s="280">
        <v>0</v>
      </c>
      <c r="V81" s="285">
        <v>0</v>
      </c>
      <c r="W81" s="285">
        <v>0</v>
      </c>
      <c r="X81" s="285">
        <v>0</v>
      </c>
      <c r="Y81" s="285">
        <v>0</v>
      </c>
      <c r="Z81" s="286">
        <v>0</v>
      </c>
      <c r="AA81" s="286">
        <v>0</v>
      </c>
      <c r="AB81" s="286">
        <v>0</v>
      </c>
      <c r="AC81" s="274">
        <f t="shared" si="32"/>
        <v>0</v>
      </c>
      <c r="AD81" s="275">
        <f t="shared" si="33"/>
        <v>0</v>
      </c>
      <c r="AE81" s="279">
        <v>0</v>
      </c>
      <c r="AF81" s="280">
        <v>0</v>
      </c>
      <c r="AG81" s="286">
        <v>0</v>
      </c>
      <c r="AH81" s="286">
        <v>0</v>
      </c>
      <c r="AI81" s="286">
        <v>0</v>
      </c>
      <c r="AJ81" s="286">
        <v>0</v>
      </c>
      <c r="AK81" s="286">
        <v>0</v>
      </c>
      <c r="AL81" s="286">
        <v>0</v>
      </c>
      <c r="AM81" s="286">
        <v>0</v>
      </c>
      <c r="AN81" s="274">
        <f t="shared" si="34"/>
        <v>0</v>
      </c>
      <c r="AO81" s="276">
        <f t="shared" si="35"/>
        <v>0</v>
      </c>
      <c r="AP81" s="279">
        <v>0</v>
      </c>
      <c r="AQ81" s="280">
        <v>0</v>
      </c>
      <c r="AR81" s="286">
        <v>0</v>
      </c>
      <c r="AS81" s="286">
        <v>0</v>
      </c>
      <c r="AT81" s="286">
        <v>0</v>
      </c>
      <c r="AU81" s="286">
        <v>0</v>
      </c>
      <c r="AV81" s="286">
        <v>0</v>
      </c>
      <c r="AW81" s="286">
        <v>0</v>
      </c>
      <c r="AX81" s="286">
        <v>0</v>
      </c>
      <c r="AY81" s="274">
        <f t="shared" si="36"/>
        <v>0</v>
      </c>
      <c r="AZ81" s="276">
        <f t="shared" si="37"/>
        <v>0</v>
      </c>
      <c r="BA81" s="287">
        <v>0</v>
      </c>
      <c r="BB81" s="280">
        <v>0</v>
      </c>
      <c r="BC81" s="286">
        <v>0</v>
      </c>
      <c r="BD81" s="286">
        <v>0</v>
      </c>
      <c r="BE81" s="286">
        <v>0</v>
      </c>
      <c r="BF81" s="286">
        <v>0</v>
      </c>
      <c r="BG81" s="286">
        <v>0</v>
      </c>
      <c r="BH81" s="286">
        <v>0</v>
      </c>
      <c r="BI81" s="286">
        <v>0</v>
      </c>
      <c r="BJ81" s="274">
        <f t="shared" si="38"/>
        <v>0</v>
      </c>
      <c r="BK81" s="275">
        <f t="shared" si="39"/>
        <v>0</v>
      </c>
      <c r="BL81" s="279">
        <v>0</v>
      </c>
      <c r="BM81" s="280">
        <v>0</v>
      </c>
      <c r="BN81" s="286">
        <v>0</v>
      </c>
      <c r="BO81" s="286">
        <v>0</v>
      </c>
      <c r="BP81" s="286">
        <v>0</v>
      </c>
      <c r="BQ81" s="286">
        <v>0</v>
      </c>
      <c r="BR81" s="286">
        <v>0</v>
      </c>
      <c r="BS81" s="286">
        <v>0</v>
      </c>
      <c r="BT81" s="286">
        <v>0</v>
      </c>
      <c r="BU81" s="274">
        <f t="shared" si="40"/>
        <v>0</v>
      </c>
      <c r="BV81" s="276">
        <f t="shared" si="41"/>
        <v>0</v>
      </c>
      <c r="BW81" s="287">
        <v>0</v>
      </c>
      <c r="BX81" s="288">
        <v>0</v>
      </c>
      <c r="BY81" s="289">
        <v>0</v>
      </c>
      <c r="BZ81" s="289">
        <v>0</v>
      </c>
      <c r="CA81" s="289">
        <v>0</v>
      </c>
      <c r="CB81" s="289">
        <v>0</v>
      </c>
      <c r="CC81" s="289">
        <v>0</v>
      </c>
      <c r="CD81" s="289">
        <v>0</v>
      </c>
      <c r="CE81" s="289">
        <v>0</v>
      </c>
      <c r="CF81" s="274">
        <f t="shared" si="42"/>
        <v>0</v>
      </c>
      <c r="CG81" s="276">
        <f t="shared" si="43"/>
        <v>0</v>
      </c>
      <c r="CH81" s="279">
        <v>0</v>
      </c>
      <c r="CI81" s="280">
        <v>0</v>
      </c>
      <c r="CJ81" s="286">
        <v>0</v>
      </c>
      <c r="CK81" s="286">
        <v>0</v>
      </c>
      <c r="CL81" s="286">
        <v>0</v>
      </c>
      <c r="CM81" s="286">
        <v>0</v>
      </c>
      <c r="CN81" s="286">
        <v>0</v>
      </c>
      <c r="CO81" s="286">
        <v>0</v>
      </c>
      <c r="CP81" s="286">
        <v>0</v>
      </c>
      <c r="CQ81" s="274">
        <f t="shared" si="44"/>
        <v>0</v>
      </c>
      <c r="CR81" s="276">
        <f t="shared" si="45"/>
        <v>0</v>
      </c>
      <c r="CS81" s="284">
        <v>0</v>
      </c>
      <c r="CT81" s="280">
        <v>0</v>
      </c>
      <c r="CU81" s="286">
        <v>0</v>
      </c>
      <c r="CV81" s="286">
        <v>0</v>
      </c>
      <c r="CW81" s="286">
        <v>0</v>
      </c>
      <c r="CX81" s="286">
        <v>0</v>
      </c>
      <c r="CY81" s="286">
        <v>0</v>
      </c>
      <c r="CZ81" s="286">
        <v>0</v>
      </c>
      <c r="DA81" s="286">
        <v>0</v>
      </c>
      <c r="DB81" s="274">
        <f t="shared" si="46"/>
        <v>0</v>
      </c>
      <c r="DC81" s="275">
        <f t="shared" si="47"/>
        <v>0</v>
      </c>
      <c r="DD81" s="279">
        <v>0</v>
      </c>
      <c r="DE81" s="280">
        <v>0</v>
      </c>
      <c r="DF81" s="286">
        <v>0</v>
      </c>
      <c r="DG81" s="286">
        <v>0</v>
      </c>
      <c r="DH81" s="286">
        <v>0</v>
      </c>
      <c r="DI81" s="286">
        <v>0</v>
      </c>
      <c r="DJ81" s="286">
        <v>0</v>
      </c>
      <c r="DK81" s="286">
        <v>0</v>
      </c>
      <c r="DL81" s="286">
        <v>0</v>
      </c>
      <c r="DM81" s="274">
        <f t="shared" si="48"/>
        <v>0</v>
      </c>
      <c r="DN81" s="276">
        <f t="shared" si="49"/>
        <v>0</v>
      </c>
      <c r="DO81" s="279">
        <v>0</v>
      </c>
      <c r="DP81" s="280">
        <v>0</v>
      </c>
      <c r="DQ81" s="286">
        <v>0</v>
      </c>
      <c r="DR81" s="286">
        <v>0</v>
      </c>
      <c r="DS81" s="286">
        <v>0</v>
      </c>
      <c r="DT81" s="286">
        <v>0</v>
      </c>
      <c r="DU81" s="286">
        <v>0</v>
      </c>
      <c r="DV81" s="286">
        <v>0</v>
      </c>
      <c r="DW81" s="286">
        <v>0</v>
      </c>
      <c r="DX81" s="274">
        <f t="shared" si="50"/>
        <v>0</v>
      </c>
      <c r="DY81" s="276">
        <f t="shared" si="51"/>
        <v>0</v>
      </c>
      <c r="DZ81" s="279">
        <v>0</v>
      </c>
      <c r="EA81" s="280">
        <v>0</v>
      </c>
      <c r="EB81" s="286">
        <v>0</v>
      </c>
      <c r="EC81" s="286">
        <v>0</v>
      </c>
      <c r="ED81" s="286">
        <v>0</v>
      </c>
      <c r="EE81" s="286">
        <v>0</v>
      </c>
      <c r="EF81" s="286">
        <v>0</v>
      </c>
      <c r="EG81" s="286">
        <v>0</v>
      </c>
      <c r="EH81" s="286">
        <v>0</v>
      </c>
      <c r="EI81" s="274">
        <f t="shared" si="52"/>
        <v>0</v>
      </c>
      <c r="EJ81" s="275">
        <f t="shared" si="53"/>
        <v>0</v>
      </c>
      <c r="EK81" s="279">
        <v>0</v>
      </c>
      <c r="EL81" s="280">
        <v>0</v>
      </c>
      <c r="EM81" s="286">
        <v>0</v>
      </c>
      <c r="EN81" s="286">
        <v>0</v>
      </c>
      <c r="EO81" s="286">
        <v>0</v>
      </c>
      <c r="EP81" s="286">
        <v>0</v>
      </c>
      <c r="EQ81" s="286">
        <v>0</v>
      </c>
      <c r="ER81" s="286">
        <v>0</v>
      </c>
      <c r="ES81" s="286">
        <v>0</v>
      </c>
      <c r="ET81" s="274">
        <f t="shared" si="54"/>
        <v>0</v>
      </c>
      <c r="EU81" s="276">
        <f t="shared" si="55"/>
        <v>0</v>
      </c>
    </row>
    <row r="82" spans="1:151" ht="16.5" thickTop="1" thickBot="1" x14ac:dyDescent="0.3">
      <c r="A82" s="279">
        <v>71</v>
      </c>
      <c r="B82" s="280">
        <v>734926</v>
      </c>
      <c r="C82" s="281" t="s">
        <v>174</v>
      </c>
      <c r="D82" s="281" t="s">
        <v>175</v>
      </c>
      <c r="E82" s="282">
        <v>24.5</v>
      </c>
      <c r="F82" s="283">
        <v>49</v>
      </c>
      <c r="G82" s="268">
        <v>0</v>
      </c>
      <c r="H82" s="269">
        <v>0</v>
      </c>
      <c r="I82" s="269">
        <v>0</v>
      </c>
      <c r="J82" s="269">
        <v>0</v>
      </c>
      <c r="K82" s="268">
        <v>0</v>
      </c>
      <c r="L82" s="269">
        <v>0</v>
      </c>
      <c r="M82" s="269">
        <v>0</v>
      </c>
      <c r="N82" s="269">
        <v>0</v>
      </c>
      <c r="O82" s="269">
        <v>0</v>
      </c>
      <c r="P82" s="269">
        <f t="shared" si="28"/>
        <v>0</v>
      </c>
      <c r="Q82" s="270">
        <f t="shared" si="30"/>
        <v>0</v>
      </c>
      <c r="R82" s="270">
        <f t="shared" si="29"/>
        <v>0</v>
      </c>
      <c r="S82" s="271">
        <f t="shared" si="31"/>
        <v>0</v>
      </c>
      <c r="T82" s="284">
        <v>0</v>
      </c>
      <c r="U82" s="280">
        <v>0</v>
      </c>
      <c r="V82" s="285">
        <v>0</v>
      </c>
      <c r="W82" s="285">
        <v>0</v>
      </c>
      <c r="X82" s="285">
        <v>0</v>
      </c>
      <c r="Y82" s="285">
        <v>0</v>
      </c>
      <c r="Z82" s="286">
        <v>0</v>
      </c>
      <c r="AA82" s="286">
        <v>0</v>
      </c>
      <c r="AB82" s="286">
        <v>0</v>
      </c>
      <c r="AC82" s="274">
        <f t="shared" si="32"/>
        <v>0</v>
      </c>
      <c r="AD82" s="275">
        <f t="shared" si="33"/>
        <v>0</v>
      </c>
      <c r="AE82" s="279">
        <v>0</v>
      </c>
      <c r="AF82" s="280">
        <v>0</v>
      </c>
      <c r="AG82" s="286">
        <v>0</v>
      </c>
      <c r="AH82" s="286">
        <v>0</v>
      </c>
      <c r="AI82" s="286">
        <v>0</v>
      </c>
      <c r="AJ82" s="286">
        <v>0</v>
      </c>
      <c r="AK82" s="286">
        <v>0</v>
      </c>
      <c r="AL82" s="286">
        <v>0</v>
      </c>
      <c r="AM82" s="286">
        <v>0</v>
      </c>
      <c r="AN82" s="274">
        <f t="shared" si="34"/>
        <v>0</v>
      </c>
      <c r="AO82" s="276">
        <f t="shared" si="35"/>
        <v>0</v>
      </c>
      <c r="AP82" s="279">
        <v>0</v>
      </c>
      <c r="AQ82" s="280">
        <v>0</v>
      </c>
      <c r="AR82" s="286">
        <v>0</v>
      </c>
      <c r="AS82" s="286">
        <v>0</v>
      </c>
      <c r="AT82" s="286">
        <v>0</v>
      </c>
      <c r="AU82" s="286">
        <v>0</v>
      </c>
      <c r="AV82" s="286">
        <v>0</v>
      </c>
      <c r="AW82" s="286">
        <v>0</v>
      </c>
      <c r="AX82" s="286">
        <v>0</v>
      </c>
      <c r="AY82" s="274">
        <f t="shared" si="36"/>
        <v>0</v>
      </c>
      <c r="AZ82" s="276">
        <f t="shared" si="37"/>
        <v>0</v>
      </c>
      <c r="BA82" s="287">
        <v>0</v>
      </c>
      <c r="BB82" s="280">
        <v>0</v>
      </c>
      <c r="BC82" s="286">
        <v>0</v>
      </c>
      <c r="BD82" s="286">
        <v>0</v>
      </c>
      <c r="BE82" s="286">
        <v>0</v>
      </c>
      <c r="BF82" s="286">
        <v>0</v>
      </c>
      <c r="BG82" s="286">
        <v>0</v>
      </c>
      <c r="BH82" s="286">
        <v>0</v>
      </c>
      <c r="BI82" s="286">
        <v>0</v>
      </c>
      <c r="BJ82" s="274">
        <f t="shared" si="38"/>
        <v>0</v>
      </c>
      <c r="BK82" s="275">
        <f t="shared" si="39"/>
        <v>0</v>
      </c>
      <c r="BL82" s="279">
        <v>0</v>
      </c>
      <c r="BM82" s="280">
        <v>0</v>
      </c>
      <c r="BN82" s="286">
        <v>0</v>
      </c>
      <c r="BO82" s="286">
        <v>0</v>
      </c>
      <c r="BP82" s="286">
        <v>0</v>
      </c>
      <c r="BQ82" s="286">
        <v>0</v>
      </c>
      <c r="BR82" s="286">
        <v>0</v>
      </c>
      <c r="BS82" s="286">
        <v>0</v>
      </c>
      <c r="BT82" s="286">
        <v>0</v>
      </c>
      <c r="BU82" s="274">
        <f t="shared" si="40"/>
        <v>0</v>
      </c>
      <c r="BV82" s="276">
        <f t="shared" si="41"/>
        <v>0</v>
      </c>
      <c r="BW82" s="287">
        <v>0</v>
      </c>
      <c r="BX82" s="288">
        <v>0</v>
      </c>
      <c r="BY82" s="289">
        <v>0</v>
      </c>
      <c r="BZ82" s="289">
        <v>0</v>
      </c>
      <c r="CA82" s="289">
        <v>0</v>
      </c>
      <c r="CB82" s="289">
        <v>0</v>
      </c>
      <c r="CC82" s="289">
        <v>0</v>
      </c>
      <c r="CD82" s="289">
        <v>0</v>
      </c>
      <c r="CE82" s="289">
        <v>0</v>
      </c>
      <c r="CF82" s="274">
        <f t="shared" si="42"/>
        <v>0</v>
      </c>
      <c r="CG82" s="276">
        <f t="shared" si="43"/>
        <v>0</v>
      </c>
      <c r="CH82" s="279">
        <v>0</v>
      </c>
      <c r="CI82" s="280">
        <v>0</v>
      </c>
      <c r="CJ82" s="286">
        <v>0</v>
      </c>
      <c r="CK82" s="286">
        <v>0</v>
      </c>
      <c r="CL82" s="286">
        <v>0</v>
      </c>
      <c r="CM82" s="286">
        <v>0</v>
      </c>
      <c r="CN82" s="286">
        <v>0</v>
      </c>
      <c r="CO82" s="286">
        <v>0</v>
      </c>
      <c r="CP82" s="286">
        <v>0</v>
      </c>
      <c r="CQ82" s="274">
        <f t="shared" si="44"/>
        <v>0</v>
      </c>
      <c r="CR82" s="276">
        <f t="shared" si="45"/>
        <v>0</v>
      </c>
      <c r="CS82" s="284">
        <v>0</v>
      </c>
      <c r="CT82" s="280">
        <v>0</v>
      </c>
      <c r="CU82" s="286">
        <v>0</v>
      </c>
      <c r="CV82" s="286">
        <v>0</v>
      </c>
      <c r="CW82" s="286">
        <v>0</v>
      </c>
      <c r="CX82" s="286">
        <v>0</v>
      </c>
      <c r="CY82" s="286">
        <v>0</v>
      </c>
      <c r="CZ82" s="286">
        <v>0</v>
      </c>
      <c r="DA82" s="286">
        <v>0</v>
      </c>
      <c r="DB82" s="274">
        <f t="shared" si="46"/>
        <v>0</v>
      </c>
      <c r="DC82" s="275">
        <f t="shared" si="47"/>
        <v>0</v>
      </c>
      <c r="DD82" s="279">
        <v>0</v>
      </c>
      <c r="DE82" s="280">
        <v>0</v>
      </c>
      <c r="DF82" s="286">
        <v>0</v>
      </c>
      <c r="DG82" s="286">
        <v>0</v>
      </c>
      <c r="DH82" s="286">
        <v>0</v>
      </c>
      <c r="DI82" s="286">
        <v>0</v>
      </c>
      <c r="DJ82" s="286">
        <v>0</v>
      </c>
      <c r="DK82" s="286">
        <v>0</v>
      </c>
      <c r="DL82" s="286">
        <v>0</v>
      </c>
      <c r="DM82" s="274">
        <f t="shared" si="48"/>
        <v>0</v>
      </c>
      <c r="DN82" s="276">
        <f t="shared" si="49"/>
        <v>0</v>
      </c>
      <c r="DO82" s="279">
        <v>0</v>
      </c>
      <c r="DP82" s="280">
        <v>0</v>
      </c>
      <c r="DQ82" s="286">
        <v>0</v>
      </c>
      <c r="DR82" s="286">
        <v>0</v>
      </c>
      <c r="DS82" s="286">
        <v>0</v>
      </c>
      <c r="DT82" s="286">
        <v>0</v>
      </c>
      <c r="DU82" s="286">
        <v>0</v>
      </c>
      <c r="DV82" s="286">
        <v>0</v>
      </c>
      <c r="DW82" s="286">
        <v>0</v>
      </c>
      <c r="DX82" s="274">
        <f t="shared" si="50"/>
        <v>0</v>
      </c>
      <c r="DY82" s="276">
        <f t="shared" si="51"/>
        <v>0</v>
      </c>
      <c r="DZ82" s="279">
        <v>0</v>
      </c>
      <c r="EA82" s="280">
        <v>0</v>
      </c>
      <c r="EB82" s="286">
        <v>0</v>
      </c>
      <c r="EC82" s="286">
        <v>0</v>
      </c>
      <c r="ED82" s="286">
        <v>0</v>
      </c>
      <c r="EE82" s="286">
        <v>0</v>
      </c>
      <c r="EF82" s="286">
        <v>0</v>
      </c>
      <c r="EG82" s="286">
        <v>0</v>
      </c>
      <c r="EH82" s="286">
        <v>0</v>
      </c>
      <c r="EI82" s="274">
        <f t="shared" si="52"/>
        <v>0</v>
      </c>
      <c r="EJ82" s="275">
        <f t="shared" si="53"/>
        <v>0</v>
      </c>
      <c r="EK82" s="279">
        <v>0</v>
      </c>
      <c r="EL82" s="280">
        <v>0</v>
      </c>
      <c r="EM82" s="286">
        <v>0</v>
      </c>
      <c r="EN82" s="286">
        <v>0</v>
      </c>
      <c r="EO82" s="286">
        <v>0</v>
      </c>
      <c r="EP82" s="286">
        <v>0</v>
      </c>
      <c r="EQ82" s="286">
        <v>0</v>
      </c>
      <c r="ER82" s="286">
        <v>0</v>
      </c>
      <c r="ES82" s="286">
        <v>0</v>
      </c>
      <c r="ET82" s="274">
        <f t="shared" si="54"/>
        <v>0</v>
      </c>
      <c r="EU82" s="276">
        <f t="shared" si="55"/>
        <v>0</v>
      </c>
    </row>
    <row r="83" spans="1:151" ht="16.5" thickTop="1" thickBot="1" x14ac:dyDescent="0.3">
      <c r="A83" s="279">
        <v>72</v>
      </c>
      <c r="B83" s="280">
        <v>734927</v>
      </c>
      <c r="C83" s="281" t="s">
        <v>176</v>
      </c>
      <c r="D83" s="281" t="s">
        <v>177</v>
      </c>
      <c r="E83" s="282">
        <v>24.5</v>
      </c>
      <c r="F83" s="283">
        <v>49</v>
      </c>
      <c r="G83" s="268">
        <v>98</v>
      </c>
      <c r="H83" s="269">
        <v>98</v>
      </c>
      <c r="I83" s="269">
        <v>98</v>
      </c>
      <c r="J83" s="269">
        <v>147</v>
      </c>
      <c r="K83" s="268">
        <v>147</v>
      </c>
      <c r="L83" s="269">
        <v>147</v>
      </c>
      <c r="M83" s="269">
        <v>98</v>
      </c>
      <c r="N83" s="269">
        <v>147</v>
      </c>
      <c r="O83" s="269">
        <v>196</v>
      </c>
      <c r="P83" s="269">
        <f t="shared" si="28"/>
        <v>1176</v>
      </c>
      <c r="Q83" s="270">
        <f t="shared" si="30"/>
        <v>588</v>
      </c>
      <c r="R83" s="270">
        <f t="shared" si="29"/>
        <v>588</v>
      </c>
      <c r="S83" s="271">
        <f t="shared" si="31"/>
        <v>130.66666666666666</v>
      </c>
      <c r="T83" s="284">
        <v>0</v>
      </c>
      <c r="U83" s="280">
        <v>0</v>
      </c>
      <c r="V83" s="285">
        <v>0</v>
      </c>
      <c r="W83" s="285">
        <v>0</v>
      </c>
      <c r="X83" s="285">
        <v>0</v>
      </c>
      <c r="Y83" s="285">
        <v>0</v>
      </c>
      <c r="Z83" s="286">
        <v>0</v>
      </c>
      <c r="AA83" s="286">
        <v>0</v>
      </c>
      <c r="AB83" s="286">
        <v>0</v>
      </c>
      <c r="AC83" s="274">
        <f t="shared" si="32"/>
        <v>0</v>
      </c>
      <c r="AD83" s="275">
        <f t="shared" si="33"/>
        <v>0</v>
      </c>
      <c r="AE83" s="279">
        <v>0</v>
      </c>
      <c r="AF83" s="280">
        <v>0</v>
      </c>
      <c r="AG83" s="286">
        <v>0</v>
      </c>
      <c r="AH83" s="286">
        <v>49</v>
      </c>
      <c r="AI83" s="286">
        <v>0</v>
      </c>
      <c r="AJ83" s="286">
        <v>0</v>
      </c>
      <c r="AK83" s="286">
        <v>49</v>
      </c>
      <c r="AL83" s="286">
        <v>0</v>
      </c>
      <c r="AM83" s="286">
        <v>0</v>
      </c>
      <c r="AN83" s="274">
        <f t="shared" si="34"/>
        <v>98</v>
      </c>
      <c r="AO83" s="276">
        <f t="shared" si="35"/>
        <v>10.888888888888889</v>
      </c>
      <c r="AP83" s="279">
        <v>0</v>
      </c>
      <c r="AQ83" s="280">
        <v>0</v>
      </c>
      <c r="AR83" s="286">
        <v>0</v>
      </c>
      <c r="AS83" s="286">
        <v>0</v>
      </c>
      <c r="AT83" s="286">
        <v>0</v>
      </c>
      <c r="AU83" s="286">
        <v>0</v>
      </c>
      <c r="AV83" s="286">
        <v>0</v>
      </c>
      <c r="AW83" s="286">
        <v>0</v>
      </c>
      <c r="AX83" s="286">
        <v>0</v>
      </c>
      <c r="AY83" s="274">
        <f t="shared" si="36"/>
        <v>0</v>
      </c>
      <c r="AZ83" s="276">
        <f t="shared" si="37"/>
        <v>0</v>
      </c>
      <c r="BA83" s="287">
        <v>0</v>
      </c>
      <c r="BB83" s="280">
        <v>0</v>
      </c>
      <c r="BC83" s="286">
        <v>0</v>
      </c>
      <c r="BD83" s="286">
        <v>49</v>
      </c>
      <c r="BE83" s="286">
        <v>0</v>
      </c>
      <c r="BF83" s="286">
        <v>0</v>
      </c>
      <c r="BG83" s="286">
        <v>0</v>
      </c>
      <c r="BH83" s="286">
        <v>0</v>
      </c>
      <c r="BI83" s="286">
        <v>0</v>
      </c>
      <c r="BJ83" s="274">
        <f t="shared" si="38"/>
        <v>49</v>
      </c>
      <c r="BK83" s="275">
        <f t="shared" si="39"/>
        <v>6.125</v>
      </c>
      <c r="BL83" s="279">
        <v>0</v>
      </c>
      <c r="BM83" s="280">
        <v>98</v>
      </c>
      <c r="BN83" s="286">
        <v>0</v>
      </c>
      <c r="BO83" s="286">
        <v>0</v>
      </c>
      <c r="BP83" s="286">
        <v>49</v>
      </c>
      <c r="BQ83" s="286">
        <v>0</v>
      </c>
      <c r="BR83" s="286">
        <v>0</v>
      </c>
      <c r="BS83" s="286">
        <v>49</v>
      </c>
      <c r="BT83" s="286">
        <v>0</v>
      </c>
      <c r="BU83" s="274">
        <f t="shared" si="40"/>
        <v>196</v>
      </c>
      <c r="BV83" s="276">
        <f t="shared" si="41"/>
        <v>21.777777777777779</v>
      </c>
      <c r="BW83" s="287">
        <v>98</v>
      </c>
      <c r="BX83" s="288">
        <v>0</v>
      </c>
      <c r="BY83" s="289">
        <v>0</v>
      </c>
      <c r="BZ83" s="289">
        <v>0</v>
      </c>
      <c r="CA83" s="289">
        <v>0</v>
      </c>
      <c r="CB83" s="289">
        <v>0</v>
      </c>
      <c r="CC83" s="289">
        <v>0</v>
      </c>
      <c r="CD83" s="289">
        <v>0</v>
      </c>
      <c r="CE83" s="289">
        <v>0</v>
      </c>
      <c r="CF83" s="274">
        <f t="shared" si="42"/>
        <v>98</v>
      </c>
      <c r="CG83" s="276">
        <f t="shared" si="43"/>
        <v>10.888888888888889</v>
      </c>
      <c r="CH83" s="279">
        <v>0</v>
      </c>
      <c r="CI83" s="280">
        <v>0</v>
      </c>
      <c r="CJ83" s="286">
        <v>49</v>
      </c>
      <c r="CK83" s="286">
        <v>49</v>
      </c>
      <c r="CL83" s="286">
        <v>0</v>
      </c>
      <c r="CM83" s="286">
        <v>0</v>
      </c>
      <c r="CN83" s="286">
        <v>49</v>
      </c>
      <c r="CO83" s="286">
        <v>49</v>
      </c>
      <c r="CP83" s="286">
        <v>0</v>
      </c>
      <c r="CQ83" s="274">
        <f t="shared" si="44"/>
        <v>196</v>
      </c>
      <c r="CR83" s="276">
        <f t="shared" si="45"/>
        <v>21.777777777777779</v>
      </c>
      <c r="CS83" s="284">
        <v>0</v>
      </c>
      <c r="CT83" s="280">
        <v>0</v>
      </c>
      <c r="CU83" s="286">
        <v>0</v>
      </c>
      <c r="CV83" s="286">
        <v>0</v>
      </c>
      <c r="CW83" s="286">
        <v>0</v>
      </c>
      <c r="CX83" s="286">
        <v>2</v>
      </c>
      <c r="CY83" s="286">
        <v>0</v>
      </c>
      <c r="CZ83" s="286">
        <v>49</v>
      </c>
      <c r="DA83" s="286">
        <v>0</v>
      </c>
      <c r="DB83" s="274">
        <f t="shared" si="46"/>
        <v>51</v>
      </c>
      <c r="DC83" s="275">
        <f t="shared" si="47"/>
        <v>5.666666666666667</v>
      </c>
      <c r="DD83" s="279">
        <v>0</v>
      </c>
      <c r="DE83" s="280">
        <v>0</v>
      </c>
      <c r="DF83" s="286">
        <v>0</v>
      </c>
      <c r="DG83" s="286">
        <v>0</v>
      </c>
      <c r="DH83" s="286">
        <v>98</v>
      </c>
      <c r="DI83" s="286">
        <v>0</v>
      </c>
      <c r="DJ83" s="286">
        <v>0</v>
      </c>
      <c r="DK83" s="286">
        <v>0</v>
      </c>
      <c r="DL83" s="286">
        <v>147</v>
      </c>
      <c r="DM83" s="274">
        <f t="shared" si="48"/>
        <v>245</v>
      </c>
      <c r="DN83" s="276">
        <f t="shared" si="49"/>
        <v>27.222222222222221</v>
      </c>
      <c r="DO83" s="279">
        <v>0</v>
      </c>
      <c r="DP83" s="280">
        <v>0</v>
      </c>
      <c r="DQ83" s="286">
        <v>0</v>
      </c>
      <c r="DR83" s="286">
        <v>0</v>
      </c>
      <c r="DS83" s="286">
        <v>0</v>
      </c>
      <c r="DT83" s="286">
        <v>1</v>
      </c>
      <c r="DU83" s="286">
        <v>0</v>
      </c>
      <c r="DV83" s="286">
        <v>0</v>
      </c>
      <c r="DW83" s="286">
        <v>0</v>
      </c>
      <c r="DX83" s="274">
        <f t="shared" si="50"/>
        <v>1</v>
      </c>
      <c r="DY83" s="276">
        <f t="shared" si="51"/>
        <v>0.1111111111111111</v>
      </c>
      <c r="DZ83" s="279">
        <v>0</v>
      </c>
      <c r="EA83" s="280">
        <v>0</v>
      </c>
      <c r="EB83" s="286">
        <v>0</v>
      </c>
      <c r="EC83" s="286">
        <v>0</v>
      </c>
      <c r="ED83" s="286">
        <v>0</v>
      </c>
      <c r="EE83" s="286">
        <v>0</v>
      </c>
      <c r="EF83" s="286">
        <v>0</v>
      </c>
      <c r="EG83" s="286">
        <v>0</v>
      </c>
      <c r="EH83" s="286">
        <v>0</v>
      </c>
      <c r="EI83" s="274">
        <f t="shared" si="52"/>
        <v>0</v>
      </c>
      <c r="EJ83" s="275">
        <f t="shared" si="53"/>
        <v>0</v>
      </c>
      <c r="EK83" s="279">
        <v>0</v>
      </c>
      <c r="EL83" s="280">
        <v>0</v>
      </c>
      <c r="EM83" s="286">
        <v>49</v>
      </c>
      <c r="EN83" s="286">
        <v>0</v>
      </c>
      <c r="EO83" s="286">
        <v>0</v>
      </c>
      <c r="EP83" s="286">
        <v>0</v>
      </c>
      <c r="EQ83" s="286">
        <v>0</v>
      </c>
      <c r="ER83" s="286">
        <v>0</v>
      </c>
      <c r="ES83" s="286">
        <v>49</v>
      </c>
      <c r="ET83" s="274">
        <f t="shared" si="54"/>
        <v>98</v>
      </c>
      <c r="EU83" s="276">
        <f t="shared" si="55"/>
        <v>10.888888888888889</v>
      </c>
    </row>
    <row r="84" spans="1:151" ht="16.5" thickTop="1" thickBot="1" x14ac:dyDescent="0.3">
      <c r="A84" s="279">
        <v>73</v>
      </c>
      <c r="B84" s="280">
        <v>734928</v>
      </c>
      <c r="C84" s="281" t="s">
        <v>178</v>
      </c>
      <c r="D84" s="281" t="s">
        <v>179</v>
      </c>
      <c r="E84" s="282">
        <v>24</v>
      </c>
      <c r="F84" s="283">
        <v>49</v>
      </c>
      <c r="G84" s="268">
        <v>49</v>
      </c>
      <c r="H84" s="269">
        <v>0</v>
      </c>
      <c r="I84" s="269">
        <v>0</v>
      </c>
      <c r="J84" s="269">
        <v>0</v>
      </c>
      <c r="K84" s="268">
        <v>0</v>
      </c>
      <c r="L84" s="269">
        <v>0</v>
      </c>
      <c r="M84" s="269">
        <v>0</v>
      </c>
      <c r="N84" s="269">
        <v>49</v>
      </c>
      <c r="O84" s="269">
        <v>49</v>
      </c>
      <c r="P84" s="269">
        <f t="shared" si="28"/>
        <v>147</v>
      </c>
      <c r="Q84" s="270">
        <f t="shared" si="30"/>
        <v>49</v>
      </c>
      <c r="R84" s="270">
        <f t="shared" si="29"/>
        <v>98</v>
      </c>
      <c r="S84" s="271">
        <f t="shared" si="31"/>
        <v>16.333333333333332</v>
      </c>
      <c r="T84" s="284">
        <v>0</v>
      </c>
      <c r="U84" s="280">
        <v>0</v>
      </c>
      <c r="V84" s="285">
        <v>0</v>
      </c>
      <c r="W84" s="285">
        <v>0</v>
      </c>
      <c r="X84" s="285">
        <v>0</v>
      </c>
      <c r="Y84" s="285">
        <v>0</v>
      </c>
      <c r="Z84" s="286">
        <v>0</v>
      </c>
      <c r="AA84" s="286">
        <v>0</v>
      </c>
      <c r="AB84" s="286">
        <v>0</v>
      </c>
      <c r="AC84" s="274">
        <f t="shared" si="32"/>
        <v>0</v>
      </c>
      <c r="AD84" s="275">
        <f t="shared" si="33"/>
        <v>0</v>
      </c>
      <c r="AE84" s="279">
        <v>0</v>
      </c>
      <c r="AF84" s="280">
        <v>0</v>
      </c>
      <c r="AG84" s="286">
        <v>0</v>
      </c>
      <c r="AH84" s="286">
        <v>0</v>
      </c>
      <c r="AI84" s="286">
        <v>0</v>
      </c>
      <c r="AJ84" s="286">
        <v>0</v>
      </c>
      <c r="AK84" s="286">
        <v>0</v>
      </c>
      <c r="AL84" s="286">
        <v>0</v>
      </c>
      <c r="AM84" s="286">
        <v>0</v>
      </c>
      <c r="AN84" s="274">
        <f t="shared" si="34"/>
        <v>0</v>
      </c>
      <c r="AO84" s="276">
        <f t="shared" si="35"/>
        <v>0</v>
      </c>
      <c r="AP84" s="279">
        <v>0</v>
      </c>
      <c r="AQ84" s="280">
        <v>0</v>
      </c>
      <c r="AR84" s="286">
        <v>0</v>
      </c>
      <c r="AS84" s="286">
        <v>0</v>
      </c>
      <c r="AT84" s="286">
        <v>0</v>
      </c>
      <c r="AU84" s="286">
        <v>0</v>
      </c>
      <c r="AV84" s="286">
        <v>0</v>
      </c>
      <c r="AW84" s="286">
        <v>0</v>
      </c>
      <c r="AX84" s="286">
        <v>0</v>
      </c>
      <c r="AY84" s="274">
        <f t="shared" si="36"/>
        <v>0</v>
      </c>
      <c r="AZ84" s="276">
        <f t="shared" si="37"/>
        <v>0</v>
      </c>
      <c r="BA84" s="287">
        <v>0</v>
      </c>
      <c r="BB84" s="280">
        <v>0</v>
      </c>
      <c r="BC84" s="286">
        <v>0</v>
      </c>
      <c r="BD84" s="286">
        <v>0</v>
      </c>
      <c r="BE84" s="286">
        <v>0</v>
      </c>
      <c r="BF84" s="286">
        <v>0</v>
      </c>
      <c r="BG84" s="286">
        <v>0</v>
      </c>
      <c r="BH84" s="286">
        <v>0</v>
      </c>
      <c r="BI84" s="286">
        <v>0</v>
      </c>
      <c r="BJ84" s="274">
        <f t="shared" si="38"/>
        <v>0</v>
      </c>
      <c r="BK84" s="275">
        <f t="shared" si="39"/>
        <v>0</v>
      </c>
      <c r="BL84" s="279">
        <v>0</v>
      </c>
      <c r="BM84" s="280">
        <v>0</v>
      </c>
      <c r="BN84" s="286">
        <v>0</v>
      </c>
      <c r="BO84" s="286">
        <v>0</v>
      </c>
      <c r="BP84" s="286">
        <v>0</v>
      </c>
      <c r="BQ84" s="286">
        <v>0</v>
      </c>
      <c r="BR84" s="286">
        <v>0</v>
      </c>
      <c r="BS84" s="286">
        <v>0</v>
      </c>
      <c r="BT84" s="286">
        <v>0</v>
      </c>
      <c r="BU84" s="274">
        <f t="shared" si="40"/>
        <v>0</v>
      </c>
      <c r="BV84" s="276">
        <f t="shared" si="41"/>
        <v>0</v>
      </c>
      <c r="BW84" s="287">
        <v>0</v>
      </c>
      <c r="BX84" s="288">
        <v>0</v>
      </c>
      <c r="BY84" s="289">
        <v>0</v>
      </c>
      <c r="BZ84" s="289">
        <v>0</v>
      </c>
      <c r="CA84" s="289">
        <v>0</v>
      </c>
      <c r="CB84" s="289">
        <v>0</v>
      </c>
      <c r="CC84" s="289">
        <v>0</v>
      </c>
      <c r="CD84" s="289">
        <v>0</v>
      </c>
      <c r="CE84" s="289">
        <v>49</v>
      </c>
      <c r="CF84" s="274">
        <f t="shared" si="42"/>
        <v>49</v>
      </c>
      <c r="CG84" s="276">
        <f t="shared" si="43"/>
        <v>5.4444444444444446</v>
      </c>
      <c r="CH84" s="279">
        <v>0</v>
      </c>
      <c r="CI84" s="280">
        <v>0</v>
      </c>
      <c r="CJ84" s="286">
        <v>0</v>
      </c>
      <c r="CK84" s="286">
        <v>0</v>
      </c>
      <c r="CL84" s="286">
        <v>0</v>
      </c>
      <c r="CM84" s="286">
        <v>0</v>
      </c>
      <c r="CN84" s="286">
        <v>0</v>
      </c>
      <c r="CO84" s="286">
        <v>0</v>
      </c>
      <c r="CP84" s="286">
        <v>0</v>
      </c>
      <c r="CQ84" s="274">
        <f t="shared" si="44"/>
        <v>0</v>
      </c>
      <c r="CR84" s="276">
        <f t="shared" si="45"/>
        <v>0</v>
      </c>
      <c r="CS84" s="284">
        <v>0</v>
      </c>
      <c r="CT84" s="280">
        <v>0</v>
      </c>
      <c r="CU84" s="286">
        <v>0</v>
      </c>
      <c r="CV84" s="286">
        <v>0</v>
      </c>
      <c r="CW84" s="286">
        <v>0</v>
      </c>
      <c r="CX84" s="286">
        <v>0</v>
      </c>
      <c r="CY84" s="286">
        <v>0</v>
      </c>
      <c r="CZ84" s="286">
        <v>49</v>
      </c>
      <c r="DA84" s="286">
        <v>0</v>
      </c>
      <c r="DB84" s="274">
        <f t="shared" si="46"/>
        <v>49</v>
      </c>
      <c r="DC84" s="275">
        <f t="shared" si="47"/>
        <v>5.4444444444444446</v>
      </c>
      <c r="DD84" s="279">
        <v>49</v>
      </c>
      <c r="DE84" s="280">
        <v>0</v>
      </c>
      <c r="DF84" s="286">
        <v>0</v>
      </c>
      <c r="DG84" s="286">
        <v>0</v>
      </c>
      <c r="DH84" s="286">
        <v>0</v>
      </c>
      <c r="DI84" s="286">
        <v>0</v>
      </c>
      <c r="DJ84" s="286">
        <v>0</v>
      </c>
      <c r="DK84" s="286">
        <v>0</v>
      </c>
      <c r="DL84" s="286">
        <v>0</v>
      </c>
      <c r="DM84" s="274">
        <f t="shared" si="48"/>
        <v>49</v>
      </c>
      <c r="DN84" s="276">
        <f t="shared" si="49"/>
        <v>5.4444444444444446</v>
      </c>
      <c r="DO84" s="279">
        <v>0</v>
      </c>
      <c r="DP84" s="280">
        <v>0</v>
      </c>
      <c r="DQ84" s="286">
        <v>0</v>
      </c>
      <c r="DR84" s="286">
        <v>0</v>
      </c>
      <c r="DS84" s="286">
        <v>0</v>
      </c>
      <c r="DT84" s="286">
        <v>0</v>
      </c>
      <c r="DU84" s="286">
        <v>0</v>
      </c>
      <c r="DV84" s="286">
        <v>0</v>
      </c>
      <c r="DW84" s="286">
        <v>0</v>
      </c>
      <c r="DX84" s="274">
        <f t="shared" si="50"/>
        <v>0</v>
      </c>
      <c r="DY84" s="276">
        <f t="shared" si="51"/>
        <v>0</v>
      </c>
      <c r="DZ84" s="279">
        <v>0</v>
      </c>
      <c r="EA84" s="280">
        <v>0</v>
      </c>
      <c r="EB84" s="286">
        <v>0</v>
      </c>
      <c r="EC84" s="286">
        <v>0</v>
      </c>
      <c r="ED84" s="286">
        <v>0</v>
      </c>
      <c r="EE84" s="286">
        <v>0</v>
      </c>
      <c r="EF84" s="286">
        <v>0</v>
      </c>
      <c r="EG84" s="286">
        <v>0</v>
      </c>
      <c r="EH84" s="286">
        <v>0</v>
      </c>
      <c r="EI84" s="274">
        <f t="shared" si="52"/>
        <v>0</v>
      </c>
      <c r="EJ84" s="275">
        <f t="shared" si="53"/>
        <v>0</v>
      </c>
      <c r="EK84" s="279">
        <v>0</v>
      </c>
      <c r="EL84" s="280">
        <v>0</v>
      </c>
      <c r="EM84" s="286">
        <v>0</v>
      </c>
      <c r="EN84" s="286">
        <v>0</v>
      </c>
      <c r="EO84" s="286">
        <v>0</v>
      </c>
      <c r="EP84" s="286">
        <v>0</v>
      </c>
      <c r="EQ84" s="286">
        <v>0</v>
      </c>
      <c r="ER84" s="286">
        <v>0</v>
      </c>
      <c r="ES84" s="286">
        <v>0</v>
      </c>
      <c r="ET84" s="274">
        <f t="shared" si="54"/>
        <v>0</v>
      </c>
      <c r="EU84" s="276">
        <f t="shared" si="55"/>
        <v>0</v>
      </c>
    </row>
    <row r="85" spans="1:151" ht="16.5" thickTop="1" thickBot="1" x14ac:dyDescent="0.3">
      <c r="A85" s="279">
        <v>74</v>
      </c>
      <c r="B85" s="280">
        <v>734929</v>
      </c>
      <c r="C85" s="281" t="s">
        <v>180</v>
      </c>
      <c r="D85" s="281" t="s">
        <v>181</v>
      </c>
      <c r="E85" s="282">
        <v>24.5</v>
      </c>
      <c r="F85" s="283">
        <v>49</v>
      </c>
      <c r="G85" s="268">
        <v>0</v>
      </c>
      <c r="H85" s="269">
        <v>49</v>
      </c>
      <c r="I85" s="269">
        <v>147</v>
      </c>
      <c r="J85" s="269">
        <v>0</v>
      </c>
      <c r="K85" s="268">
        <v>0</v>
      </c>
      <c r="L85" s="269">
        <v>0</v>
      </c>
      <c r="M85" s="269">
        <v>0</v>
      </c>
      <c r="N85" s="269">
        <v>49</v>
      </c>
      <c r="O85" s="269">
        <v>49</v>
      </c>
      <c r="P85" s="269">
        <f t="shared" si="28"/>
        <v>294</v>
      </c>
      <c r="Q85" s="270">
        <f t="shared" si="30"/>
        <v>196</v>
      </c>
      <c r="R85" s="270">
        <f t="shared" si="29"/>
        <v>98</v>
      </c>
      <c r="S85" s="271">
        <f t="shared" si="31"/>
        <v>32.666666666666664</v>
      </c>
      <c r="T85" s="284">
        <v>0</v>
      </c>
      <c r="U85" s="280">
        <v>0</v>
      </c>
      <c r="V85" s="285">
        <v>0</v>
      </c>
      <c r="W85" s="285">
        <v>0</v>
      </c>
      <c r="X85" s="285">
        <v>0</v>
      </c>
      <c r="Y85" s="285">
        <v>0</v>
      </c>
      <c r="Z85" s="286">
        <v>0</v>
      </c>
      <c r="AA85" s="286">
        <v>0</v>
      </c>
      <c r="AB85" s="286">
        <v>0</v>
      </c>
      <c r="AC85" s="274">
        <f t="shared" si="32"/>
        <v>0</v>
      </c>
      <c r="AD85" s="275">
        <f t="shared" si="33"/>
        <v>0</v>
      </c>
      <c r="AE85" s="279">
        <v>0</v>
      </c>
      <c r="AF85" s="280">
        <v>0</v>
      </c>
      <c r="AG85" s="286">
        <v>0</v>
      </c>
      <c r="AH85" s="286">
        <v>0</v>
      </c>
      <c r="AI85" s="286">
        <v>0</v>
      </c>
      <c r="AJ85" s="286">
        <v>0</v>
      </c>
      <c r="AK85" s="286">
        <v>0</v>
      </c>
      <c r="AL85" s="286">
        <v>0</v>
      </c>
      <c r="AM85" s="286">
        <v>0</v>
      </c>
      <c r="AN85" s="274">
        <f t="shared" si="34"/>
        <v>0</v>
      </c>
      <c r="AO85" s="276">
        <f t="shared" si="35"/>
        <v>0</v>
      </c>
      <c r="AP85" s="279">
        <v>0</v>
      </c>
      <c r="AQ85" s="280">
        <v>0</v>
      </c>
      <c r="AR85" s="286">
        <v>0</v>
      </c>
      <c r="AS85" s="286">
        <v>0</v>
      </c>
      <c r="AT85" s="286">
        <v>0</v>
      </c>
      <c r="AU85" s="286">
        <v>0</v>
      </c>
      <c r="AV85" s="286">
        <v>0</v>
      </c>
      <c r="AW85" s="286">
        <v>0</v>
      </c>
      <c r="AX85" s="286">
        <v>0</v>
      </c>
      <c r="AY85" s="274">
        <f t="shared" si="36"/>
        <v>0</v>
      </c>
      <c r="AZ85" s="276">
        <f t="shared" si="37"/>
        <v>0</v>
      </c>
      <c r="BA85" s="287">
        <v>0</v>
      </c>
      <c r="BB85" s="280">
        <v>49</v>
      </c>
      <c r="BC85" s="286">
        <v>0</v>
      </c>
      <c r="BD85" s="286">
        <v>0</v>
      </c>
      <c r="BE85" s="286">
        <v>0</v>
      </c>
      <c r="BF85" s="286">
        <v>0</v>
      </c>
      <c r="BG85" s="286">
        <v>0</v>
      </c>
      <c r="BH85" s="286">
        <v>49</v>
      </c>
      <c r="BI85" s="286">
        <v>0</v>
      </c>
      <c r="BJ85" s="274">
        <f t="shared" si="38"/>
        <v>98</v>
      </c>
      <c r="BK85" s="275">
        <f t="shared" si="39"/>
        <v>12.25</v>
      </c>
      <c r="BL85" s="279">
        <v>0</v>
      </c>
      <c r="BM85" s="280">
        <v>0</v>
      </c>
      <c r="BN85" s="286">
        <v>0</v>
      </c>
      <c r="BO85" s="286">
        <v>0</v>
      </c>
      <c r="BP85" s="286">
        <v>0</v>
      </c>
      <c r="BQ85" s="286">
        <v>0</v>
      </c>
      <c r="BR85" s="286">
        <v>0</v>
      </c>
      <c r="BS85" s="286">
        <v>0</v>
      </c>
      <c r="BT85" s="286">
        <v>0</v>
      </c>
      <c r="BU85" s="274">
        <f t="shared" si="40"/>
        <v>0</v>
      </c>
      <c r="BV85" s="276">
        <f t="shared" si="41"/>
        <v>0</v>
      </c>
      <c r="BW85" s="287">
        <v>0</v>
      </c>
      <c r="BX85" s="288">
        <v>0</v>
      </c>
      <c r="BY85" s="289">
        <v>98</v>
      </c>
      <c r="BZ85" s="289">
        <v>0</v>
      </c>
      <c r="CA85" s="289">
        <v>0</v>
      </c>
      <c r="CB85" s="289">
        <v>0</v>
      </c>
      <c r="CC85" s="289">
        <v>0</v>
      </c>
      <c r="CD85" s="289">
        <v>0</v>
      </c>
      <c r="CE85" s="289">
        <v>0</v>
      </c>
      <c r="CF85" s="274">
        <f t="shared" si="42"/>
        <v>98</v>
      </c>
      <c r="CG85" s="276">
        <f t="shared" si="43"/>
        <v>10.888888888888889</v>
      </c>
      <c r="CH85" s="279">
        <v>0</v>
      </c>
      <c r="CI85" s="280">
        <v>0</v>
      </c>
      <c r="CJ85" s="286">
        <v>0</v>
      </c>
      <c r="CK85" s="286">
        <v>0</v>
      </c>
      <c r="CL85" s="286">
        <v>0</v>
      </c>
      <c r="CM85" s="286">
        <v>0</v>
      </c>
      <c r="CN85" s="286">
        <v>0</v>
      </c>
      <c r="CO85" s="286">
        <v>0</v>
      </c>
      <c r="CP85" s="286">
        <v>0</v>
      </c>
      <c r="CQ85" s="274">
        <f t="shared" si="44"/>
        <v>0</v>
      </c>
      <c r="CR85" s="276">
        <f t="shared" si="45"/>
        <v>0</v>
      </c>
      <c r="CS85" s="284">
        <v>0</v>
      </c>
      <c r="CT85" s="280">
        <v>0</v>
      </c>
      <c r="CU85" s="286">
        <v>49</v>
      </c>
      <c r="CV85" s="286">
        <v>0</v>
      </c>
      <c r="CW85" s="286">
        <v>0</v>
      </c>
      <c r="CX85" s="286">
        <v>0</v>
      </c>
      <c r="CY85" s="286">
        <v>0</v>
      </c>
      <c r="CZ85" s="286">
        <v>0</v>
      </c>
      <c r="DA85" s="286">
        <v>0</v>
      </c>
      <c r="DB85" s="274">
        <f t="shared" si="46"/>
        <v>49</v>
      </c>
      <c r="DC85" s="275">
        <f t="shared" si="47"/>
        <v>5.4444444444444446</v>
      </c>
      <c r="DD85" s="279">
        <v>0</v>
      </c>
      <c r="DE85" s="280">
        <v>0</v>
      </c>
      <c r="DF85" s="286">
        <v>0</v>
      </c>
      <c r="DG85" s="286">
        <v>0</v>
      </c>
      <c r="DH85" s="286">
        <v>0</v>
      </c>
      <c r="DI85" s="286">
        <v>0</v>
      </c>
      <c r="DJ85" s="286">
        <v>0</v>
      </c>
      <c r="DK85" s="286">
        <v>0</v>
      </c>
      <c r="DL85" s="286">
        <v>49</v>
      </c>
      <c r="DM85" s="274">
        <f t="shared" si="48"/>
        <v>49</v>
      </c>
      <c r="DN85" s="276">
        <f t="shared" si="49"/>
        <v>5.4444444444444446</v>
      </c>
      <c r="DO85" s="279">
        <v>0</v>
      </c>
      <c r="DP85" s="280">
        <v>0</v>
      </c>
      <c r="DQ85" s="286">
        <v>0</v>
      </c>
      <c r="DR85" s="286">
        <v>0</v>
      </c>
      <c r="DS85" s="286">
        <v>0</v>
      </c>
      <c r="DT85" s="286">
        <v>0</v>
      </c>
      <c r="DU85" s="286">
        <v>0</v>
      </c>
      <c r="DV85" s="286">
        <v>0</v>
      </c>
      <c r="DW85" s="286">
        <v>0</v>
      </c>
      <c r="DX85" s="274">
        <f t="shared" si="50"/>
        <v>0</v>
      </c>
      <c r="DY85" s="276">
        <f t="shared" si="51"/>
        <v>0</v>
      </c>
      <c r="DZ85" s="279">
        <v>0</v>
      </c>
      <c r="EA85" s="280">
        <v>0</v>
      </c>
      <c r="EB85" s="286">
        <v>0</v>
      </c>
      <c r="EC85" s="286">
        <v>0</v>
      </c>
      <c r="ED85" s="286">
        <v>0</v>
      </c>
      <c r="EE85" s="286">
        <v>0</v>
      </c>
      <c r="EF85" s="286">
        <v>0</v>
      </c>
      <c r="EG85" s="286">
        <v>0</v>
      </c>
      <c r="EH85" s="286">
        <v>0</v>
      </c>
      <c r="EI85" s="274">
        <f t="shared" si="52"/>
        <v>0</v>
      </c>
      <c r="EJ85" s="275">
        <f t="shared" si="53"/>
        <v>0</v>
      </c>
      <c r="EK85" s="279">
        <v>0</v>
      </c>
      <c r="EL85" s="280">
        <v>0</v>
      </c>
      <c r="EM85" s="286">
        <v>0</v>
      </c>
      <c r="EN85" s="286">
        <v>0</v>
      </c>
      <c r="EO85" s="286">
        <v>0</v>
      </c>
      <c r="EP85" s="286">
        <v>0</v>
      </c>
      <c r="EQ85" s="286">
        <v>0</v>
      </c>
      <c r="ER85" s="286">
        <v>0</v>
      </c>
      <c r="ES85" s="286">
        <v>0</v>
      </c>
      <c r="ET85" s="274">
        <f t="shared" si="54"/>
        <v>0</v>
      </c>
      <c r="EU85" s="276">
        <f t="shared" si="55"/>
        <v>0</v>
      </c>
    </row>
    <row r="86" spans="1:151" ht="16.5" thickTop="1" thickBot="1" x14ac:dyDescent="0.3">
      <c r="A86" s="279">
        <v>75</v>
      </c>
      <c r="B86" s="280">
        <v>734930</v>
      </c>
      <c r="C86" s="281" t="s">
        <v>182</v>
      </c>
      <c r="D86" s="281" t="s">
        <v>183</v>
      </c>
      <c r="E86" s="282">
        <v>24.5</v>
      </c>
      <c r="F86" s="283">
        <v>49</v>
      </c>
      <c r="G86" s="268">
        <v>98</v>
      </c>
      <c r="H86" s="269">
        <v>49</v>
      </c>
      <c r="I86" s="269">
        <v>0</v>
      </c>
      <c r="J86" s="269">
        <v>0</v>
      </c>
      <c r="K86" s="268">
        <v>98</v>
      </c>
      <c r="L86" s="269">
        <v>98</v>
      </c>
      <c r="M86" s="269">
        <v>98</v>
      </c>
      <c r="N86" s="269">
        <v>0</v>
      </c>
      <c r="O86" s="269">
        <v>49</v>
      </c>
      <c r="P86" s="269">
        <f t="shared" si="28"/>
        <v>490</v>
      </c>
      <c r="Q86" s="270">
        <f t="shared" si="30"/>
        <v>245</v>
      </c>
      <c r="R86" s="270">
        <f t="shared" si="29"/>
        <v>245</v>
      </c>
      <c r="S86" s="271">
        <f t="shared" si="31"/>
        <v>54.444444444444443</v>
      </c>
      <c r="T86" s="284">
        <v>0</v>
      </c>
      <c r="U86" s="280">
        <v>0</v>
      </c>
      <c r="V86" s="285">
        <v>0</v>
      </c>
      <c r="W86" s="285">
        <v>0</v>
      </c>
      <c r="X86" s="285">
        <v>0</v>
      </c>
      <c r="Y86" s="285">
        <v>0</v>
      </c>
      <c r="Z86" s="286">
        <v>0</v>
      </c>
      <c r="AA86" s="286">
        <v>0</v>
      </c>
      <c r="AB86" s="286">
        <v>0</v>
      </c>
      <c r="AC86" s="274">
        <f t="shared" si="32"/>
        <v>0</v>
      </c>
      <c r="AD86" s="275">
        <f t="shared" si="33"/>
        <v>0</v>
      </c>
      <c r="AE86" s="279">
        <v>0</v>
      </c>
      <c r="AF86" s="280">
        <v>0</v>
      </c>
      <c r="AG86" s="286">
        <v>0</v>
      </c>
      <c r="AH86" s="286">
        <v>0</v>
      </c>
      <c r="AI86" s="286">
        <v>0</v>
      </c>
      <c r="AJ86" s="286">
        <v>0</v>
      </c>
      <c r="AK86" s="286">
        <v>0</v>
      </c>
      <c r="AL86" s="286">
        <v>0</v>
      </c>
      <c r="AM86" s="286">
        <v>0</v>
      </c>
      <c r="AN86" s="274">
        <f t="shared" si="34"/>
        <v>0</v>
      </c>
      <c r="AO86" s="276">
        <f t="shared" si="35"/>
        <v>0</v>
      </c>
      <c r="AP86" s="279">
        <v>0</v>
      </c>
      <c r="AQ86" s="280">
        <v>0</v>
      </c>
      <c r="AR86" s="286">
        <v>0</v>
      </c>
      <c r="AS86" s="286">
        <v>0</v>
      </c>
      <c r="AT86" s="286">
        <v>0</v>
      </c>
      <c r="AU86" s="286">
        <v>0</v>
      </c>
      <c r="AV86" s="286">
        <v>0</v>
      </c>
      <c r="AW86" s="286">
        <v>0</v>
      </c>
      <c r="AX86" s="286">
        <v>0</v>
      </c>
      <c r="AY86" s="274">
        <f t="shared" si="36"/>
        <v>0</v>
      </c>
      <c r="AZ86" s="276">
        <f t="shared" si="37"/>
        <v>0</v>
      </c>
      <c r="BA86" s="287">
        <v>0</v>
      </c>
      <c r="BB86" s="280">
        <v>0</v>
      </c>
      <c r="BC86" s="286">
        <v>0</v>
      </c>
      <c r="BD86" s="286">
        <v>0</v>
      </c>
      <c r="BE86" s="286">
        <v>0</v>
      </c>
      <c r="BF86" s="286">
        <v>1</v>
      </c>
      <c r="BG86" s="286">
        <v>0</v>
      </c>
      <c r="BH86" s="286">
        <v>0</v>
      </c>
      <c r="BI86" s="286">
        <v>0</v>
      </c>
      <c r="BJ86" s="274">
        <f t="shared" si="38"/>
        <v>1</v>
      </c>
      <c r="BK86" s="275">
        <f t="shared" si="39"/>
        <v>0.125</v>
      </c>
      <c r="BL86" s="279">
        <v>49</v>
      </c>
      <c r="BM86" s="280">
        <v>0</v>
      </c>
      <c r="BN86" s="286">
        <v>0</v>
      </c>
      <c r="BO86" s="286">
        <v>0</v>
      </c>
      <c r="BP86" s="286">
        <v>49</v>
      </c>
      <c r="BQ86" s="286">
        <v>0</v>
      </c>
      <c r="BR86" s="286">
        <v>0</v>
      </c>
      <c r="BS86" s="286">
        <v>0</v>
      </c>
      <c r="BT86" s="286">
        <v>0</v>
      </c>
      <c r="BU86" s="274">
        <f t="shared" si="40"/>
        <v>49</v>
      </c>
      <c r="BV86" s="276">
        <f t="shared" si="41"/>
        <v>10.888888888888889</v>
      </c>
      <c r="BW86" s="287">
        <v>0</v>
      </c>
      <c r="BX86" s="288">
        <v>0</v>
      </c>
      <c r="BY86" s="289">
        <v>0</v>
      </c>
      <c r="BZ86" s="289">
        <v>0</v>
      </c>
      <c r="CA86" s="289">
        <v>0</v>
      </c>
      <c r="CB86" s="289">
        <v>0</v>
      </c>
      <c r="CC86" s="289">
        <v>0</v>
      </c>
      <c r="CD86" s="289">
        <v>0</v>
      </c>
      <c r="CE86" s="289">
        <v>49</v>
      </c>
      <c r="CF86" s="274">
        <f t="shared" si="42"/>
        <v>49</v>
      </c>
      <c r="CG86" s="276">
        <f t="shared" si="43"/>
        <v>5.4444444444444446</v>
      </c>
      <c r="CH86" s="279">
        <v>0</v>
      </c>
      <c r="CI86" s="280">
        <v>0</v>
      </c>
      <c r="CJ86" s="286">
        <v>0</v>
      </c>
      <c r="CK86" s="286">
        <v>0</v>
      </c>
      <c r="CL86" s="286">
        <v>0</v>
      </c>
      <c r="CM86" s="286">
        <v>0</v>
      </c>
      <c r="CN86" s="286">
        <v>0</v>
      </c>
      <c r="CO86" s="286">
        <v>0</v>
      </c>
      <c r="CP86" s="286">
        <v>0</v>
      </c>
      <c r="CQ86" s="274">
        <f t="shared" si="44"/>
        <v>0</v>
      </c>
      <c r="CR86" s="276">
        <f t="shared" si="45"/>
        <v>0</v>
      </c>
      <c r="CS86" s="284">
        <v>0</v>
      </c>
      <c r="CT86" s="280">
        <v>0</v>
      </c>
      <c r="CU86" s="286">
        <v>0</v>
      </c>
      <c r="CV86" s="286">
        <v>0</v>
      </c>
      <c r="CW86" s="286">
        <v>49</v>
      </c>
      <c r="CX86" s="286">
        <v>0</v>
      </c>
      <c r="CY86" s="286">
        <v>49</v>
      </c>
      <c r="CZ86" s="286">
        <v>0</v>
      </c>
      <c r="DA86" s="286">
        <v>0</v>
      </c>
      <c r="DB86" s="274">
        <f t="shared" si="46"/>
        <v>98</v>
      </c>
      <c r="DC86" s="275">
        <f t="shared" si="47"/>
        <v>10.888888888888889</v>
      </c>
      <c r="DD86" s="279">
        <v>49</v>
      </c>
      <c r="DE86" s="280">
        <v>49</v>
      </c>
      <c r="DF86" s="286">
        <v>0</v>
      </c>
      <c r="DG86" s="286">
        <v>0</v>
      </c>
      <c r="DH86" s="286">
        <v>0</v>
      </c>
      <c r="DI86" s="286">
        <v>1</v>
      </c>
      <c r="DJ86" s="286">
        <v>49</v>
      </c>
      <c r="DK86" s="286">
        <v>0</v>
      </c>
      <c r="DL86" s="286">
        <v>0</v>
      </c>
      <c r="DM86" s="274">
        <f t="shared" si="48"/>
        <v>148</v>
      </c>
      <c r="DN86" s="276">
        <f t="shared" si="49"/>
        <v>16.444444444444443</v>
      </c>
      <c r="DO86" s="279">
        <v>0</v>
      </c>
      <c r="DP86" s="280">
        <v>0</v>
      </c>
      <c r="DQ86" s="286">
        <v>0</v>
      </c>
      <c r="DR86" s="286">
        <v>0</v>
      </c>
      <c r="DS86" s="286">
        <v>0</v>
      </c>
      <c r="DT86" s="286">
        <v>0</v>
      </c>
      <c r="DU86" s="286">
        <v>0</v>
      </c>
      <c r="DV86" s="286">
        <v>0</v>
      </c>
      <c r="DW86" s="286">
        <v>0</v>
      </c>
      <c r="DX86" s="274">
        <f t="shared" si="50"/>
        <v>0</v>
      </c>
      <c r="DY86" s="276">
        <f t="shared" si="51"/>
        <v>0</v>
      </c>
      <c r="DZ86" s="279">
        <v>0</v>
      </c>
      <c r="EA86" s="280">
        <v>0</v>
      </c>
      <c r="EB86" s="286">
        <v>0</v>
      </c>
      <c r="EC86" s="286">
        <v>0</v>
      </c>
      <c r="ED86" s="286">
        <v>0</v>
      </c>
      <c r="EE86" s="286">
        <v>0</v>
      </c>
      <c r="EF86" s="286">
        <v>0</v>
      </c>
      <c r="EG86" s="286">
        <v>0</v>
      </c>
      <c r="EH86" s="286">
        <v>0</v>
      </c>
      <c r="EI86" s="274">
        <f t="shared" si="52"/>
        <v>0</v>
      </c>
      <c r="EJ86" s="275">
        <f t="shared" si="53"/>
        <v>0</v>
      </c>
      <c r="EK86" s="279">
        <v>0</v>
      </c>
      <c r="EL86" s="280">
        <v>0</v>
      </c>
      <c r="EM86" s="286">
        <v>0</v>
      </c>
      <c r="EN86" s="286">
        <v>0</v>
      </c>
      <c r="EO86" s="286">
        <v>0</v>
      </c>
      <c r="EP86" s="286">
        <v>0</v>
      </c>
      <c r="EQ86" s="286">
        <v>0</v>
      </c>
      <c r="ER86" s="286">
        <v>0</v>
      </c>
      <c r="ES86" s="286">
        <v>0</v>
      </c>
      <c r="ET86" s="274">
        <f t="shared" si="54"/>
        <v>0</v>
      </c>
      <c r="EU86" s="276">
        <f t="shared" si="55"/>
        <v>0</v>
      </c>
    </row>
    <row r="87" spans="1:151" ht="16.5" thickTop="1" thickBot="1" x14ac:dyDescent="0.3">
      <c r="A87" s="279">
        <v>76</v>
      </c>
      <c r="B87" s="280">
        <v>734931</v>
      </c>
      <c r="C87" s="281" t="s">
        <v>184</v>
      </c>
      <c r="D87" s="281" t="s">
        <v>185</v>
      </c>
      <c r="E87" s="282">
        <v>24.5</v>
      </c>
      <c r="F87" s="283">
        <v>49</v>
      </c>
      <c r="G87" s="268">
        <v>0</v>
      </c>
      <c r="H87" s="269">
        <v>0</v>
      </c>
      <c r="I87" s="269">
        <v>0</v>
      </c>
      <c r="J87" s="269">
        <v>0</v>
      </c>
      <c r="K87" s="268">
        <v>0</v>
      </c>
      <c r="L87" s="269">
        <v>0</v>
      </c>
      <c r="M87" s="269">
        <v>0</v>
      </c>
      <c r="N87" s="269">
        <v>0</v>
      </c>
      <c r="O87" s="269">
        <v>0</v>
      </c>
      <c r="P87" s="269">
        <f t="shared" si="28"/>
        <v>0</v>
      </c>
      <c r="Q87" s="270">
        <f t="shared" si="30"/>
        <v>0</v>
      </c>
      <c r="R87" s="270">
        <f t="shared" si="29"/>
        <v>0</v>
      </c>
      <c r="S87" s="271">
        <f t="shared" si="31"/>
        <v>0</v>
      </c>
      <c r="T87" s="284">
        <v>0</v>
      </c>
      <c r="U87" s="280">
        <v>0</v>
      </c>
      <c r="V87" s="285">
        <v>0</v>
      </c>
      <c r="W87" s="285">
        <v>0</v>
      </c>
      <c r="X87" s="285">
        <v>0</v>
      </c>
      <c r="Y87" s="285">
        <v>0</v>
      </c>
      <c r="Z87" s="286">
        <v>0</v>
      </c>
      <c r="AA87" s="286">
        <v>0</v>
      </c>
      <c r="AB87" s="286">
        <v>0</v>
      </c>
      <c r="AC87" s="274">
        <f t="shared" si="32"/>
        <v>0</v>
      </c>
      <c r="AD87" s="275">
        <f t="shared" si="33"/>
        <v>0</v>
      </c>
      <c r="AE87" s="279">
        <v>0</v>
      </c>
      <c r="AF87" s="280">
        <v>0</v>
      </c>
      <c r="AG87" s="286">
        <v>0</v>
      </c>
      <c r="AH87" s="286">
        <v>0</v>
      </c>
      <c r="AI87" s="286">
        <v>0</v>
      </c>
      <c r="AJ87" s="286">
        <v>0</v>
      </c>
      <c r="AK87" s="286">
        <v>0</v>
      </c>
      <c r="AL87" s="286">
        <v>0</v>
      </c>
      <c r="AM87" s="286">
        <v>0</v>
      </c>
      <c r="AN87" s="274">
        <f t="shared" si="34"/>
        <v>0</v>
      </c>
      <c r="AO87" s="276">
        <f t="shared" si="35"/>
        <v>0</v>
      </c>
      <c r="AP87" s="279">
        <v>0</v>
      </c>
      <c r="AQ87" s="280">
        <v>0</v>
      </c>
      <c r="AR87" s="286">
        <v>0</v>
      </c>
      <c r="AS87" s="286">
        <v>0</v>
      </c>
      <c r="AT87" s="286">
        <v>0</v>
      </c>
      <c r="AU87" s="286">
        <v>0</v>
      </c>
      <c r="AV87" s="286">
        <v>0</v>
      </c>
      <c r="AW87" s="286">
        <v>0</v>
      </c>
      <c r="AX87" s="286">
        <v>0</v>
      </c>
      <c r="AY87" s="274">
        <f t="shared" si="36"/>
        <v>0</v>
      </c>
      <c r="AZ87" s="276">
        <f t="shared" si="37"/>
        <v>0</v>
      </c>
      <c r="BA87" s="287">
        <v>0</v>
      </c>
      <c r="BB87" s="280">
        <v>0</v>
      </c>
      <c r="BC87" s="286">
        <v>0</v>
      </c>
      <c r="BD87" s="286">
        <v>0</v>
      </c>
      <c r="BE87" s="286">
        <v>0</v>
      </c>
      <c r="BF87" s="286">
        <v>0</v>
      </c>
      <c r="BG87" s="286">
        <v>0</v>
      </c>
      <c r="BH87" s="286">
        <v>0</v>
      </c>
      <c r="BI87" s="286">
        <v>0</v>
      </c>
      <c r="BJ87" s="274">
        <f t="shared" si="38"/>
        <v>0</v>
      </c>
      <c r="BK87" s="275">
        <f t="shared" si="39"/>
        <v>0</v>
      </c>
      <c r="BL87" s="279">
        <v>0</v>
      </c>
      <c r="BM87" s="280">
        <v>0</v>
      </c>
      <c r="BN87" s="286">
        <v>0</v>
      </c>
      <c r="BO87" s="286">
        <v>0</v>
      </c>
      <c r="BP87" s="286">
        <v>0</v>
      </c>
      <c r="BQ87" s="286">
        <v>0</v>
      </c>
      <c r="BR87" s="286">
        <v>0</v>
      </c>
      <c r="BS87" s="286">
        <v>0</v>
      </c>
      <c r="BT87" s="286">
        <v>0</v>
      </c>
      <c r="BU87" s="274">
        <f t="shared" si="40"/>
        <v>0</v>
      </c>
      <c r="BV87" s="276">
        <f t="shared" si="41"/>
        <v>0</v>
      </c>
      <c r="BW87" s="287">
        <v>0</v>
      </c>
      <c r="BX87" s="288">
        <v>0</v>
      </c>
      <c r="BY87" s="289">
        <v>0</v>
      </c>
      <c r="BZ87" s="289">
        <v>0</v>
      </c>
      <c r="CA87" s="289">
        <v>0</v>
      </c>
      <c r="CB87" s="289">
        <v>0</v>
      </c>
      <c r="CC87" s="289">
        <v>0</v>
      </c>
      <c r="CD87" s="289">
        <v>0</v>
      </c>
      <c r="CE87" s="289">
        <v>0</v>
      </c>
      <c r="CF87" s="274">
        <f t="shared" si="42"/>
        <v>0</v>
      </c>
      <c r="CG87" s="276">
        <f t="shared" si="43"/>
        <v>0</v>
      </c>
      <c r="CH87" s="279">
        <v>0</v>
      </c>
      <c r="CI87" s="280">
        <v>0</v>
      </c>
      <c r="CJ87" s="286">
        <v>0</v>
      </c>
      <c r="CK87" s="286">
        <v>0</v>
      </c>
      <c r="CL87" s="286">
        <v>0</v>
      </c>
      <c r="CM87" s="286">
        <v>0</v>
      </c>
      <c r="CN87" s="286">
        <v>0</v>
      </c>
      <c r="CO87" s="286">
        <v>0</v>
      </c>
      <c r="CP87" s="286">
        <v>0</v>
      </c>
      <c r="CQ87" s="274">
        <f t="shared" si="44"/>
        <v>0</v>
      </c>
      <c r="CR87" s="276">
        <f t="shared" si="45"/>
        <v>0</v>
      </c>
      <c r="CS87" s="284">
        <v>0</v>
      </c>
      <c r="CT87" s="280">
        <v>0</v>
      </c>
      <c r="CU87" s="286">
        <v>0</v>
      </c>
      <c r="CV87" s="286">
        <v>0</v>
      </c>
      <c r="CW87" s="286">
        <v>0</v>
      </c>
      <c r="CX87" s="286">
        <v>0</v>
      </c>
      <c r="CY87" s="286">
        <v>0</v>
      </c>
      <c r="CZ87" s="286">
        <v>0</v>
      </c>
      <c r="DA87" s="286">
        <v>0</v>
      </c>
      <c r="DB87" s="274">
        <f t="shared" si="46"/>
        <v>0</v>
      </c>
      <c r="DC87" s="275">
        <f t="shared" si="47"/>
        <v>0</v>
      </c>
      <c r="DD87" s="279">
        <v>0</v>
      </c>
      <c r="DE87" s="280">
        <v>0</v>
      </c>
      <c r="DF87" s="286">
        <v>0</v>
      </c>
      <c r="DG87" s="286">
        <v>0</v>
      </c>
      <c r="DH87" s="286">
        <v>0</v>
      </c>
      <c r="DI87" s="286">
        <v>0</v>
      </c>
      <c r="DJ87" s="286">
        <v>0</v>
      </c>
      <c r="DK87" s="286">
        <v>0</v>
      </c>
      <c r="DL87" s="286">
        <v>0</v>
      </c>
      <c r="DM87" s="274">
        <f t="shared" si="48"/>
        <v>0</v>
      </c>
      <c r="DN87" s="276">
        <f t="shared" si="49"/>
        <v>0</v>
      </c>
      <c r="DO87" s="279">
        <v>0</v>
      </c>
      <c r="DP87" s="280">
        <v>0</v>
      </c>
      <c r="DQ87" s="286">
        <v>0</v>
      </c>
      <c r="DR87" s="286">
        <v>0</v>
      </c>
      <c r="DS87" s="286">
        <v>0</v>
      </c>
      <c r="DT87" s="286">
        <v>0</v>
      </c>
      <c r="DU87" s="286">
        <v>0</v>
      </c>
      <c r="DV87" s="286">
        <v>0</v>
      </c>
      <c r="DW87" s="286">
        <v>0</v>
      </c>
      <c r="DX87" s="274">
        <f t="shared" si="50"/>
        <v>0</v>
      </c>
      <c r="DY87" s="276">
        <f t="shared" si="51"/>
        <v>0</v>
      </c>
      <c r="DZ87" s="279">
        <v>0</v>
      </c>
      <c r="EA87" s="280">
        <v>0</v>
      </c>
      <c r="EB87" s="286">
        <v>0</v>
      </c>
      <c r="EC87" s="286">
        <v>0</v>
      </c>
      <c r="ED87" s="286">
        <v>0</v>
      </c>
      <c r="EE87" s="286">
        <v>0</v>
      </c>
      <c r="EF87" s="286">
        <v>0</v>
      </c>
      <c r="EG87" s="286">
        <v>0</v>
      </c>
      <c r="EH87" s="286">
        <v>0</v>
      </c>
      <c r="EI87" s="274">
        <f t="shared" si="52"/>
        <v>0</v>
      </c>
      <c r="EJ87" s="275">
        <f t="shared" si="53"/>
        <v>0</v>
      </c>
      <c r="EK87" s="279">
        <v>0</v>
      </c>
      <c r="EL87" s="280">
        <v>0</v>
      </c>
      <c r="EM87" s="286">
        <v>0</v>
      </c>
      <c r="EN87" s="286">
        <v>0</v>
      </c>
      <c r="EO87" s="286">
        <v>0</v>
      </c>
      <c r="EP87" s="286">
        <v>0</v>
      </c>
      <c r="EQ87" s="286">
        <v>0</v>
      </c>
      <c r="ER87" s="286">
        <v>0</v>
      </c>
      <c r="ES87" s="286">
        <v>0</v>
      </c>
      <c r="ET87" s="274">
        <f t="shared" si="54"/>
        <v>0</v>
      </c>
      <c r="EU87" s="276">
        <f t="shared" si="55"/>
        <v>0</v>
      </c>
    </row>
    <row r="88" spans="1:151" ht="16.5" thickTop="1" thickBot="1" x14ac:dyDescent="0.3">
      <c r="A88" s="279">
        <v>77</v>
      </c>
      <c r="B88" s="280">
        <v>734933</v>
      </c>
      <c r="C88" s="281" t="s">
        <v>186</v>
      </c>
      <c r="D88" s="281" t="s">
        <v>187</v>
      </c>
      <c r="E88" s="282">
        <v>24.5</v>
      </c>
      <c r="F88" s="283">
        <v>49</v>
      </c>
      <c r="G88" s="268">
        <v>0</v>
      </c>
      <c r="H88" s="269">
        <v>0</v>
      </c>
      <c r="I88" s="269">
        <v>0</v>
      </c>
      <c r="J88" s="269">
        <v>0</v>
      </c>
      <c r="K88" s="268">
        <v>0</v>
      </c>
      <c r="L88" s="269">
        <v>0</v>
      </c>
      <c r="M88" s="269">
        <v>0</v>
      </c>
      <c r="N88" s="269">
        <v>0</v>
      </c>
      <c r="O88" s="269">
        <v>0</v>
      </c>
      <c r="P88" s="269">
        <f t="shared" si="28"/>
        <v>0</v>
      </c>
      <c r="Q88" s="270">
        <f t="shared" si="30"/>
        <v>0</v>
      </c>
      <c r="R88" s="270">
        <f t="shared" si="29"/>
        <v>0</v>
      </c>
      <c r="S88" s="271">
        <f t="shared" si="31"/>
        <v>0</v>
      </c>
      <c r="T88" s="284">
        <v>0</v>
      </c>
      <c r="U88" s="280">
        <v>0</v>
      </c>
      <c r="V88" s="285">
        <v>0</v>
      </c>
      <c r="W88" s="285">
        <v>0</v>
      </c>
      <c r="X88" s="285">
        <v>0</v>
      </c>
      <c r="Y88" s="285">
        <v>0</v>
      </c>
      <c r="Z88" s="286">
        <v>0</v>
      </c>
      <c r="AA88" s="286">
        <v>0</v>
      </c>
      <c r="AB88" s="286">
        <v>0</v>
      </c>
      <c r="AC88" s="274">
        <f t="shared" si="32"/>
        <v>0</v>
      </c>
      <c r="AD88" s="275">
        <f t="shared" si="33"/>
        <v>0</v>
      </c>
      <c r="AE88" s="279">
        <v>0</v>
      </c>
      <c r="AF88" s="280">
        <v>0</v>
      </c>
      <c r="AG88" s="286">
        <v>0</v>
      </c>
      <c r="AH88" s="286">
        <v>0</v>
      </c>
      <c r="AI88" s="286">
        <v>0</v>
      </c>
      <c r="AJ88" s="286">
        <v>0</v>
      </c>
      <c r="AK88" s="286">
        <v>0</v>
      </c>
      <c r="AL88" s="286">
        <v>0</v>
      </c>
      <c r="AM88" s="286">
        <v>0</v>
      </c>
      <c r="AN88" s="274">
        <f t="shared" si="34"/>
        <v>0</v>
      </c>
      <c r="AO88" s="276">
        <f t="shared" si="35"/>
        <v>0</v>
      </c>
      <c r="AP88" s="279">
        <v>0</v>
      </c>
      <c r="AQ88" s="280">
        <v>0</v>
      </c>
      <c r="AR88" s="286">
        <v>0</v>
      </c>
      <c r="AS88" s="286">
        <v>0</v>
      </c>
      <c r="AT88" s="286">
        <v>0</v>
      </c>
      <c r="AU88" s="286">
        <v>0</v>
      </c>
      <c r="AV88" s="286">
        <v>0</v>
      </c>
      <c r="AW88" s="286">
        <v>0</v>
      </c>
      <c r="AX88" s="286">
        <v>0</v>
      </c>
      <c r="AY88" s="274">
        <f t="shared" si="36"/>
        <v>0</v>
      </c>
      <c r="AZ88" s="276">
        <f t="shared" si="37"/>
        <v>0</v>
      </c>
      <c r="BA88" s="287">
        <v>0</v>
      </c>
      <c r="BB88" s="280">
        <v>0</v>
      </c>
      <c r="BC88" s="286">
        <v>0</v>
      </c>
      <c r="BD88" s="286">
        <v>0</v>
      </c>
      <c r="BE88" s="286">
        <v>0</v>
      </c>
      <c r="BF88" s="286">
        <v>0</v>
      </c>
      <c r="BG88" s="286">
        <v>0</v>
      </c>
      <c r="BH88" s="286">
        <v>0</v>
      </c>
      <c r="BI88" s="286">
        <v>0</v>
      </c>
      <c r="BJ88" s="274">
        <f t="shared" si="38"/>
        <v>0</v>
      </c>
      <c r="BK88" s="275">
        <f t="shared" si="39"/>
        <v>0</v>
      </c>
      <c r="BL88" s="279">
        <v>0</v>
      </c>
      <c r="BM88" s="280">
        <v>0</v>
      </c>
      <c r="BN88" s="286">
        <v>0</v>
      </c>
      <c r="BO88" s="286">
        <v>0</v>
      </c>
      <c r="BP88" s="286">
        <v>0</v>
      </c>
      <c r="BQ88" s="286">
        <v>0</v>
      </c>
      <c r="BR88" s="286">
        <v>0</v>
      </c>
      <c r="BS88" s="286">
        <v>0</v>
      </c>
      <c r="BT88" s="286">
        <v>0</v>
      </c>
      <c r="BU88" s="274">
        <f t="shared" si="40"/>
        <v>0</v>
      </c>
      <c r="BV88" s="276">
        <f t="shared" si="41"/>
        <v>0</v>
      </c>
      <c r="BW88" s="287">
        <v>0</v>
      </c>
      <c r="BX88" s="288">
        <v>0</v>
      </c>
      <c r="BY88" s="289">
        <v>0</v>
      </c>
      <c r="BZ88" s="289">
        <v>0</v>
      </c>
      <c r="CA88" s="289">
        <v>0</v>
      </c>
      <c r="CB88" s="289">
        <v>0</v>
      </c>
      <c r="CC88" s="289">
        <v>0</v>
      </c>
      <c r="CD88" s="289">
        <v>0</v>
      </c>
      <c r="CE88" s="289">
        <v>0</v>
      </c>
      <c r="CF88" s="274">
        <f t="shared" si="42"/>
        <v>0</v>
      </c>
      <c r="CG88" s="276">
        <f t="shared" si="43"/>
        <v>0</v>
      </c>
      <c r="CH88" s="279">
        <v>0</v>
      </c>
      <c r="CI88" s="280">
        <v>0</v>
      </c>
      <c r="CJ88" s="286">
        <v>0</v>
      </c>
      <c r="CK88" s="286">
        <v>0</v>
      </c>
      <c r="CL88" s="286">
        <v>0</v>
      </c>
      <c r="CM88" s="286">
        <v>0</v>
      </c>
      <c r="CN88" s="286">
        <v>0</v>
      </c>
      <c r="CO88" s="286">
        <v>0</v>
      </c>
      <c r="CP88" s="286">
        <v>0</v>
      </c>
      <c r="CQ88" s="274">
        <f t="shared" si="44"/>
        <v>0</v>
      </c>
      <c r="CR88" s="276">
        <f t="shared" si="45"/>
        <v>0</v>
      </c>
      <c r="CS88" s="284">
        <v>0</v>
      </c>
      <c r="CT88" s="280">
        <v>0</v>
      </c>
      <c r="CU88" s="286">
        <v>0</v>
      </c>
      <c r="CV88" s="286">
        <v>0</v>
      </c>
      <c r="CW88" s="286">
        <v>0</v>
      </c>
      <c r="CX88" s="286">
        <v>0</v>
      </c>
      <c r="CY88" s="286">
        <v>0</v>
      </c>
      <c r="CZ88" s="286">
        <v>0</v>
      </c>
      <c r="DA88" s="286">
        <v>0</v>
      </c>
      <c r="DB88" s="274">
        <f t="shared" si="46"/>
        <v>0</v>
      </c>
      <c r="DC88" s="275">
        <f t="shared" si="47"/>
        <v>0</v>
      </c>
      <c r="DD88" s="279">
        <v>0</v>
      </c>
      <c r="DE88" s="280">
        <v>0</v>
      </c>
      <c r="DF88" s="286">
        <v>0</v>
      </c>
      <c r="DG88" s="286">
        <v>0</v>
      </c>
      <c r="DH88" s="286">
        <v>0</v>
      </c>
      <c r="DI88" s="286">
        <v>0</v>
      </c>
      <c r="DJ88" s="286">
        <v>0</v>
      </c>
      <c r="DK88" s="286">
        <v>0</v>
      </c>
      <c r="DL88" s="286">
        <v>0</v>
      </c>
      <c r="DM88" s="274">
        <f t="shared" si="48"/>
        <v>0</v>
      </c>
      <c r="DN88" s="276">
        <f t="shared" si="49"/>
        <v>0</v>
      </c>
      <c r="DO88" s="279">
        <v>0</v>
      </c>
      <c r="DP88" s="280">
        <v>0</v>
      </c>
      <c r="DQ88" s="286">
        <v>0</v>
      </c>
      <c r="DR88" s="286">
        <v>0</v>
      </c>
      <c r="DS88" s="286">
        <v>0</v>
      </c>
      <c r="DT88" s="286">
        <v>0</v>
      </c>
      <c r="DU88" s="286">
        <v>0</v>
      </c>
      <c r="DV88" s="286">
        <v>0</v>
      </c>
      <c r="DW88" s="286">
        <v>0</v>
      </c>
      <c r="DX88" s="274">
        <f t="shared" si="50"/>
        <v>0</v>
      </c>
      <c r="DY88" s="276">
        <f t="shared" si="51"/>
        <v>0</v>
      </c>
      <c r="DZ88" s="279">
        <v>0</v>
      </c>
      <c r="EA88" s="280">
        <v>0</v>
      </c>
      <c r="EB88" s="286">
        <v>0</v>
      </c>
      <c r="EC88" s="286">
        <v>0</v>
      </c>
      <c r="ED88" s="286">
        <v>0</v>
      </c>
      <c r="EE88" s="286">
        <v>0</v>
      </c>
      <c r="EF88" s="286">
        <v>0</v>
      </c>
      <c r="EG88" s="286">
        <v>0</v>
      </c>
      <c r="EH88" s="286">
        <v>0</v>
      </c>
      <c r="EI88" s="274">
        <f t="shared" si="52"/>
        <v>0</v>
      </c>
      <c r="EJ88" s="275">
        <f t="shared" si="53"/>
        <v>0</v>
      </c>
      <c r="EK88" s="279">
        <v>0</v>
      </c>
      <c r="EL88" s="280">
        <v>0</v>
      </c>
      <c r="EM88" s="286">
        <v>0</v>
      </c>
      <c r="EN88" s="286">
        <v>0</v>
      </c>
      <c r="EO88" s="286">
        <v>0</v>
      </c>
      <c r="EP88" s="286">
        <v>0</v>
      </c>
      <c r="EQ88" s="286">
        <v>0</v>
      </c>
      <c r="ER88" s="286">
        <v>0</v>
      </c>
      <c r="ES88" s="286">
        <v>0</v>
      </c>
      <c r="ET88" s="274">
        <f t="shared" si="54"/>
        <v>0</v>
      </c>
      <c r="EU88" s="276">
        <f t="shared" si="55"/>
        <v>0</v>
      </c>
    </row>
    <row r="89" spans="1:151" ht="16.5" thickTop="1" thickBot="1" x14ac:dyDescent="0.3">
      <c r="A89" s="279">
        <v>78</v>
      </c>
      <c r="B89" s="280">
        <v>734934</v>
      </c>
      <c r="C89" s="281" t="s">
        <v>188</v>
      </c>
      <c r="D89" s="281" t="s">
        <v>189</v>
      </c>
      <c r="E89" s="282">
        <v>24.5</v>
      </c>
      <c r="F89" s="283">
        <v>49</v>
      </c>
      <c r="G89" s="268">
        <v>0</v>
      </c>
      <c r="H89" s="269">
        <v>0</v>
      </c>
      <c r="I89" s="269">
        <v>0</v>
      </c>
      <c r="J89" s="269">
        <v>0</v>
      </c>
      <c r="K89" s="268">
        <v>0</v>
      </c>
      <c r="L89" s="269">
        <v>0</v>
      </c>
      <c r="M89" s="269">
        <v>0</v>
      </c>
      <c r="N89" s="269">
        <v>0</v>
      </c>
      <c r="O89" s="269">
        <v>0</v>
      </c>
      <c r="P89" s="269">
        <f t="shared" si="28"/>
        <v>0</v>
      </c>
      <c r="Q89" s="270">
        <f t="shared" si="30"/>
        <v>0</v>
      </c>
      <c r="R89" s="270">
        <f t="shared" si="29"/>
        <v>0</v>
      </c>
      <c r="S89" s="271">
        <f t="shared" si="31"/>
        <v>0</v>
      </c>
      <c r="T89" s="284">
        <v>0</v>
      </c>
      <c r="U89" s="280">
        <v>0</v>
      </c>
      <c r="V89" s="285">
        <v>0</v>
      </c>
      <c r="W89" s="285">
        <v>0</v>
      </c>
      <c r="X89" s="285">
        <v>0</v>
      </c>
      <c r="Y89" s="285">
        <v>0</v>
      </c>
      <c r="Z89" s="286">
        <v>0</v>
      </c>
      <c r="AA89" s="286">
        <v>0</v>
      </c>
      <c r="AB89" s="286">
        <v>0</v>
      </c>
      <c r="AC89" s="274">
        <f t="shared" si="32"/>
        <v>0</v>
      </c>
      <c r="AD89" s="275">
        <f t="shared" si="33"/>
        <v>0</v>
      </c>
      <c r="AE89" s="279">
        <v>0</v>
      </c>
      <c r="AF89" s="280">
        <v>0</v>
      </c>
      <c r="AG89" s="286">
        <v>0</v>
      </c>
      <c r="AH89" s="286">
        <v>0</v>
      </c>
      <c r="AI89" s="286">
        <v>0</v>
      </c>
      <c r="AJ89" s="286">
        <v>0</v>
      </c>
      <c r="AK89" s="286">
        <v>0</v>
      </c>
      <c r="AL89" s="286">
        <v>0</v>
      </c>
      <c r="AM89" s="286">
        <v>0</v>
      </c>
      <c r="AN89" s="274">
        <f t="shared" si="34"/>
        <v>0</v>
      </c>
      <c r="AO89" s="276">
        <f t="shared" si="35"/>
        <v>0</v>
      </c>
      <c r="AP89" s="279">
        <v>0</v>
      </c>
      <c r="AQ89" s="280">
        <v>0</v>
      </c>
      <c r="AR89" s="286">
        <v>0</v>
      </c>
      <c r="AS89" s="286">
        <v>0</v>
      </c>
      <c r="AT89" s="286">
        <v>0</v>
      </c>
      <c r="AU89" s="286">
        <v>0</v>
      </c>
      <c r="AV89" s="286">
        <v>0</v>
      </c>
      <c r="AW89" s="286">
        <v>0</v>
      </c>
      <c r="AX89" s="286">
        <v>0</v>
      </c>
      <c r="AY89" s="274">
        <f t="shared" si="36"/>
        <v>0</v>
      </c>
      <c r="AZ89" s="276">
        <f t="shared" si="37"/>
        <v>0</v>
      </c>
      <c r="BA89" s="287">
        <v>0</v>
      </c>
      <c r="BB89" s="280">
        <v>0</v>
      </c>
      <c r="BC89" s="286">
        <v>0</v>
      </c>
      <c r="BD89" s="286">
        <v>0</v>
      </c>
      <c r="BE89" s="286">
        <v>0</v>
      </c>
      <c r="BF89" s="286">
        <v>0</v>
      </c>
      <c r="BG89" s="286">
        <v>0</v>
      </c>
      <c r="BH89" s="286">
        <v>0</v>
      </c>
      <c r="BI89" s="286">
        <v>0</v>
      </c>
      <c r="BJ89" s="274">
        <f t="shared" si="38"/>
        <v>0</v>
      </c>
      <c r="BK89" s="275">
        <f t="shared" si="39"/>
        <v>0</v>
      </c>
      <c r="BL89" s="279">
        <v>0</v>
      </c>
      <c r="BM89" s="280">
        <v>0</v>
      </c>
      <c r="BN89" s="286">
        <v>0</v>
      </c>
      <c r="BO89" s="286">
        <v>0</v>
      </c>
      <c r="BP89" s="286">
        <v>0</v>
      </c>
      <c r="BQ89" s="286">
        <v>0</v>
      </c>
      <c r="BR89" s="286">
        <v>0</v>
      </c>
      <c r="BS89" s="286">
        <v>0</v>
      </c>
      <c r="BT89" s="286">
        <v>0</v>
      </c>
      <c r="BU89" s="274">
        <f t="shared" si="40"/>
        <v>0</v>
      </c>
      <c r="BV89" s="276">
        <f t="shared" si="41"/>
        <v>0</v>
      </c>
      <c r="BW89" s="287">
        <v>0</v>
      </c>
      <c r="BX89" s="288">
        <v>0</v>
      </c>
      <c r="BY89" s="289">
        <v>0</v>
      </c>
      <c r="BZ89" s="289">
        <v>0</v>
      </c>
      <c r="CA89" s="289">
        <v>0</v>
      </c>
      <c r="CB89" s="289">
        <v>0</v>
      </c>
      <c r="CC89" s="289">
        <v>0</v>
      </c>
      <c r="CD89" s="289">
        <v>0</v>
      </c>
      <c r="CE89" s="289">
        <v>0</v>
      </c>
      <c r="CF89" s="274">
        <f t="shared" si="42"/>
        <v>0</v>
      </c>
      <c r="CG89" s="276">
        <f t="shared" si="43"/>
        <v>0</v>
      </c>
      <c r="CH89" s="279">
        <v>0</v>
      </c>
      <c r="CI89" s="280">
        <v>0</v>
      </c>
      <c r="CJ89" s="286">
        <v>0</v>
      </c>
      <c r="CK89" s="286">
        <v>0</v>
      </c>
      <c r="CL89" s="286">
        <v>0</v>
      </c>
      <c r="CM89" s="286">
        <v>0</v>
      </c>
      <c r="CN89" s="286">
        <v>0</v>
      </c>
      <c r="CO89" s="286">
        <v>0</v>
      </c>
      <c r="CP89" s="286">
        <v>0</v>
      </c>
      <c r="CQ89" s="274">
        <f t="shared" si="44"/>
        <v>0</v>
      </c>
      <c r="CR89" s="276">
        <f t="shared" si="45"/>
        <v>0</v>
      </c>
      <c r="CS89" s="284">
        <v>0</v>
      </c>
      <c r="CT89" s="280">
        <v>0</v>
      </c>
      <c r="CU89" s="286">
        <v>0</v>
      </c>
      <c r="CV89" s="286">
        <v>0</v>
      </c>
      <c r="CW89" s="286">
        <v>0</v>
      </c>
      <c r="CX89" s="286">
        <v>0</v>
      </c>
      <c r="CY89" s="286">
        <v>0</v>
      </c>
      <c r="CZ89" s="286">
        <v>0</v>
      </c>
      <c r="DA89" s="286">
        <v>0</v>
      </c>
      <c r="DB89" s="274">
        <f t="shared" si="46"/>
        <v>0</v>
      </c>
      <c r="DC89" s="275">
        <f t="shared" si="47"/>
        <v>0</v>
      </c>
      <c r="DD89" s="279">
        <v>0</v>
      </c>
      <c r="DE89" s="280">
        <v>0</v>
      </c>
      <c r="DF89" s="286">
        <v>0</v>
      </c>
      <c r="DG89" s="286">
        <v>0</v>
      </c>
      <c r="DH89" s="286">
        <v>0</v>
      </c>
      <c r="DI89" s="286">
        <v>0</v>
      </c>
      <c r="DJ89" s="286">
        <v>0</v>
      </c>
      <c r="DK89" s="286">
        <v>0</v>
      </c>
      <c r="DL89" s="286">
        <v>0</v>
      </c>
      <c r="DM89" s="274">
        <f t="shared" si="48"/>
        <v>0</v>
      </c>
      <c r="DN89" s="276">
        <f t="shared" si="49"/>
        <v>0</v>
      </c>
      <c r="DO89" s="279">
        <v>0</v>
      </c>
      <c r="DP89" s="280">
        <v>0</v>
      </c>
      <c r="DQ89" s="286">
        <v>0</v>
      </c>
      <c r="DR89" s="286">
        <v>0</v>
      </c>
      <c r="DS89" s="286">
        <v>0</v>
      </c>
      <c r="DT89" s="286">
        <v>0</v>
      </c>
      <c r="DU89" s="286">
        <v>0</v>
      </c>
      <c r="DV89" s="286">
        <v>0</v>
      </c>
      <c r="DW89" s="286">
        <v>0</v>
      </c>
      <c r="DX89" s="274">
        <f t="shared" si="50"/>
        <v>0</v>
      </c>
      <c r="DY89" s="276">
        <f t="shared" si="51"/>
        <v>0</v>
      </c>
      <c r="DZ89" s="279">
        <v>0</v>
      </c>
      <c r="EA89" s="280">
        <v>0</v>
      </c>
      <c r="EB89" s="286">
        <v>0</v>
      </c>
      <c r="EC89" s="286">
        <v>0</v>
      </c>
      <c r="ED89" s="286">
        <v>0</v>
      </c>
      <c r="EE89" s="286">
        <v>0</v>
      </c>
      <c r="EF89" s="286">
        <v>0</v>
      </c>
      <c r="EG89" s="286">
        <v>0</v>
      </c>
      <c r="EH89" s="286">
        <v>0</v>
      </c>
      <c r="EI89" s="274">
        <f t="shared" si="52"/>
        <v>0</v>
      </c>
      <c r="EJ89" s="275">
        <f t="shared" si="53"/>
        <v>0</v>
      </c>
      <c r="EK89" s="279">
        <v>0</v>
      </c>
      <c r="EL89" s="280">
        <v>0</v>
      </c>
      <c r="EM89" s="286">
        <v>0</v>
      </c>
      <c r="EN89" s="286">
        <v>0</v>
      </c>
      <c r="EO89" s="286">
        <v>0</v>
      </c>
      <c r="EP89" s="286">
        <v>0</v>
      </c>
      <c r="EQ89" s="286">
        <v>0</v>
      </c>
      <c r="ER89" s="286">
        <v>0</v>
      </c>
      <c r="ES89" s="286">
        <v>0</v>
      </c>
      <c r="ET89" s="274">
        <f t="shared" si="54"/>
        <v>0</v>
      </c>
      <c r="EU89" s="276">
        <f t="shared" si="55"/>
        <v>0</v>
      </c>
    </row>
    <row r="90" spans="1:151" ht="16.5" thickTop="1" thickBot="1" x14ac:dyDescent="0.3">
      <c r="A90" s="279">
        <v>79</v>
      </c>
      <c r="B90" s="280">
        <v>734935</v>
      </c>
      <c r="C90" s="281" t="s">
        <v>190</v>
      </c>
      <c r="D90" s="281" t="s">
        <v>191</v>
      </c>
      <c r="E90" s="282">
        <v>29.5</v>
      </c>
      <c r="F90" s="283">
        <v>59</v>
      </c>
      <c r="G90" s="268">
        <v>0</v>
      </c>
      <c r="H90" s="269">
        <v>0</v>
      </c>
      <c r="I90" s="269">
        <v>0</v>
      </c>
      <c r="J90" s="269">
        <v>0</v>
      </c>
      <c r="K90" s="268">
        <v>0</v>
      </c>
      <c r="L90" s="269">
        <v>0</v>
      </c>
      <c r="M90" s="269">
        <v>0</v>
      </c>
      <c r="N90" s="269">
        <v>0</v>
      </c>
      <c r="O90" s="269">
        <v>0</v>
      </c>
      <c r="P90" s="269">
        <f t="shared" si="28"/>
        <v>0</v>
      </c>
      <c r="Q90" s="270">
        <f t="shared" si="30"/>
        <v>0</v>
      </c>
      <c r="R90" s="270">
        <f t="shared" si="29"/>
        <v>0</v>
      </c>
      <c r="S90" s="271">
        <f t="shared" si="31"/>
        <v>0</v>
      </c>
      <c r="T90" s="284">
        <v>0</v>
      </c>
      <c r="U90" s="280">
        <v>0</v>
      </c>
      <c r="V90" s="285">
        <v>0</v>
      </c>
      <c r="W90" s="285">
        <v>0</v>
      </c>
      <c r="X90" s="285">
        <v>0</v>
      </c>
      <c r="Y90" s="285">
        <v>0</v>
      </c>
      <c r="Z90" s="286">
        <v>0</v>
      </c>
      <c r="AA90" s="286">
        <v>0</v>
      </c>
      <c r="AB90" s="286">
        <v>0</v>
      </c>
      <c r="AC90" s="274">
        <f t="shared" si="32"/>
        <v>0</v>
      </c>
      <c r="AD90" s="275">
        <f t="shared" si="33"/>
        <v>0</v>
      </c>
      <c r="AE90" s="279">
        <v>0</v>
      </c>
      <c r="AF90" s="280">
        <v>0</v>
      </c>
      <c r="AG90" s="286">
        <v>0</v>
      </c>
      <c r="AH90" s="286">
        <v>0</v>
      </c>
      <c r="AI90" s="286">
        <v>0</v>
      </c>
      <c r="AJ90" s="286">
        <v>0</v>
      </c>
      <c r="AK90" s="286">
        <v>0</v>
      </c>
      <c r="AL90" s="286">
        <v>0</v>
      </c>
      <c r="AM90" s="286">
        <v>0</v>
      </c>
      <c r="AN90" s="274">
        <f t="shared" si="34"/>
        <v>0</v>
      </c>
      <c r="AO90" s="276">
        <f t="shared" si="35"/>
        <v>0</v>
      </c>
      <c r="AP90" s="279">
        <v>0</v>
      </c>
      <c r="AQ90" s="280">
        <v>0</v>
      </c>
      <c r="AR90" s="286">
        <v>0</v>
      </c>
      <c r="AS90" s="286">
        <v>0</v>
      </c>
      <c r="AT90" s="286">
        <v>0</v>
      </c>
      <c r="AU90" s="286">
        <v>0</v>
      </c>
      <c r="AV90" s="286">
        <v>0</v>
      </c>
      <c r="AW90" s="286">
        <v>0</v>
      </c>
      <c r="AX90" s="286">
        <v>0</v>
      </c>
      <c r="AY90" s="274">
        <f t="shared" si="36"/>
        <v>0</v>
      </c>
      <c r="AZ90" s="276">
        <f t="shared" si="37"/>
        <v>0</v>
      </c>
      <c r="BA90" s="287">
        <v>0</v>
      </c>
      <c r="BB90" s="280">
        <v>0</v>
      </c>
      <c r="BC90" s="286">
        <v>0</v>
      </c>
      <c r="BD90" s="286">
        <v>0</v>
      </c>
      <c r="BE90" s="286">
        <v>0</v>
      </c>
      <c r="BF90" s="286">
        <v>0</v>
      </c>
      <c r="BG90" s="286">
        <v>0</v>
      </c>
      <c r="BH90" s="286">
        <v>0</v>
      </c>
      <c r="BI90" s="286">
        <v>0</v>
      </c>
      <c r="BJ90" s="274">
        <f t="shared" si="38"/>
        <v>0</v>
      </c>
      <c r="BK90" s="275">
        <f t="shared" si="39"/>
        <v>0</v>
      </c>
      <c r="BL90" s="279">
        <v>0</v>
      </c>
      <c r="BM90" s="280">
        <v>0</v>
      </c>
      <c r="BN90" s="286">
        <v>0</v>
      </c>
      <c r="BO90" s="286">
        <v>0</v>
      </c>
      <c r="BP90" s="286">
        <v>0</v>
      </c>
      <c r="BQ90" s="286">
        <v>0</v>
      </c>
      <c r="BR90" s="286">
        <v>0</v>
      </c>
      <c r="BS90" s="286">
        <v>0</v>
      </c>
      <c r="BT90" s="286">
        <v>0</v>
      </c>
      <c r="BU90" s="274">
        <f t="shared" si="40"/>
        <v>0</v>
      </c>
      <c r="BV90" s="276">
        <f t="shared" si="41"/>
        <v>0</v>
      </c>
      <c r="BW90" s="287">
        <v>0</v>
      </c>
      <c r="BX90" s="288">
        <v>0</v>
      </c>
      <c r="BY90" s="289">
        <v>0</v>
      </c>
      <c r="BZ90" s="289">
        <v>0</v>
      </c>
      <c r="CA90" s="289">
        <v>0</v>
      </c>
      <c r="CB90" s="289">
        <v>0</v>
      </c>
      <c r="CC90" s="289">
        <v>0</v>
      </c>
      <c r="CD90" s="289">
        <v>0</v>
      </c>
      <c r="CE90" s="289">
        <v>0</v>
      </c>
      <c r="CF90" s="274">
        <f t="shared" si="42"/>
        <v>0</v>
      </c>
      <c r="CG90" s="276">
        <f t="shared" si="43"/>
        <v>0</v>
      </c>
      <c r="CH90" s="279">
        <v>0</v>
      </c>
      <c r="CI90" s="280">
        <v>0</v>
      </c>
      <c r="CJ90" s="286">
        <v>0</v>
      </c>
      <c r="CK90" s="286">
        <v>0</v>
      </c>
      <c r="CL90" s="286">
        <v>0</v>
      </c>
      <c r="CM90" s="286">
        <v>0</v>
      </c>
      <c r="CN90" s="286">
        <v>0</v>
      </c>
      <c r="CO90" s="286">
        <v>0</v>
      </c>
      <c r="CP90" s="286">
        <v>0</v>
      </c>
      <c r="CQ90" s="274">
        <f t="shared" si="44"/>
        <v>0</v>
      </c>
      <c r="CR90" s="276">
        <f t="shared" si="45"/>
        <v>0</v>
      </c>
      <c r="CS90" s="284">
        <v>0</v>
      </c>
      <c r="CT90" s="280">
        <v>0</v>
      </c>
      <c r="CU90" s="286">
        <v>0</v>
      </c>
      <c r="CV90" s="286">
        <v>0</v>
      </c>
      <c r="CW90" s="286">
        <v>0</v>
      </c>
      <c r="CX90" s="286">
        <v>0</v>
      </c>
      <c r="CY90" s="286">
        <v>0</v>
      </c>
      <c r="CZ90" s="286">
        <v>0</v>
      </c>
      <c r="DA90" s="286">
        <v>0</v>
      </c>
      <c r="DB90" s="274">
        <f t="shared" si="46"/>
        <v>0</v>
      </c>
      <c r="DC90" s="275">
        <f t="shared" si="47"/>
        <v>0</v>
      </c>
      <c r="DD90" s="279">
        <v>0</v>
      </c>
      <c r="DE90" s="280">
        <v>0</v>
      </c>
      <c r="DF90" s="286">
        <v>0</v>
      </c>
      <c r="DG90" s="286">
        <v>0</v>
      </c>
      <c r="DH90" s="286">
        <v>0</v>
      </c>
      <c r="DI90" s="286">
        <v>0</v>
      </c>
      <c r="DJ90" s="286">
        <v>0</v>
      </c>
      <c r="DK90" s="286">
        <v>0</v>
      </c>
      <c r="DL90" s="286">
        <v>0</v>
      </c>
      <c r="DM90" s="274">
        <f t="shared" si="48"/>
        <v>0</v>
      </c>
      <c r="DN90" s="276">
        <f t="shared" si="49"/>
        <v>0</v>
      </c>
      <c r="DO90" s="279">
        <v>0</v>
      </c>
      <c r="DP90" s="280">
        <v>0</v>
      </c>
      <c r="DQ90" s="286">
        <v>0</v>
      </c>
      <c r="DR90" s="286">
        <v>0</v>
      </c>
      <c r="DS90" s="286">
        <v>0</v>
      </c>
      <c r="DT90" s="286">
        <v>0</v>
      </c>
      <c r="DU90" s="286">
        <v>0</v>
      </c>
      <c r="DV90" s="286">
        <v>0</v>
      </c>
      <c r="DW90" s="286">
        <v>0</v>
      </c>
      <c r="DX90" s="274">
        <f t="shared" si="50"/>
        <v>0</v>
      </c>
      <c r="DY90" s="276">
        <f t="shared" si="51"/>
        <v>0</v>
      </c>
      <c r="DZ90" s="279">
        <v>0</v>
      </c>
      <c r="EA90" s="280">
        <v>0</v>
      </c>
      <c r="EB90" s="286">
        <v>0</v>
      </c>
      <c r="EC90" s="286">
        <v>0</v>
      </c>
      <c r="ED90" s="286">
        <v>0</v>
      </c>
      <c r="EE90" s="286">
        <v>0</v>
      </c>
      <c r="EF90" s="286">
        <v>0</v>
      </c>
      <c r="EG90" s="286">
        <v>0</v>
      </c>
      <c r="EH90" s="286">
        <v>0</v>
      </c>
      <c r="EI90" s="274">
        <f t="shared" si="52"/>
        <v>0</v>
      </c>
      <c r="EJ90" s="275">
        <f t="shared" si="53"/>
        <v>0</v>
      </c>
      <c r="EK90" s="279">
        <v>0</v>
      </c>
      <c r="EL90" s="280">
        <v>0</v>
      </c>
      <c r="EM90" s="286">
        <v>0</v>
      </c>
      <c r="EN90" s="286">
        <v>0</v>
      </c>
      <c r="EO90" s="286">
        <v>0</v>
      </c>
      <c r="EP90" s="286">
        <v>0</v>
      </c>
      <c r="EQ90" s="286">
        <v>0</v>
      </c>
      <c r="ER90" s="286">
        <v>0</v>
      </c>
      <c r="ES90" s="286">
        <v>0</v>
      </c>
      <c r="ET90" s="274">
        <f t="shared" si="54"/>
        <v>0</v>
      </c>
      <c r="EU90" s="276">
        <f t="shared" si="55"/>
        <v>0</v>
      </c>
    </row>
    <row r="91" spans="1:151" ht="16.5" thickTop="1" thickBot="1" x14ac:dyDescent="0.3">
      <c r="A91" s="279">
        <v>80</v>
      </c>
      <c r="B91" s="280">
        <v>734936</v>
      </c>
      <c r="C91" s="281" t="s">
        <v>192</v>
      </c>
      <c r="D91" s="281" t="s">
        <v>193</v>
      </c>
      <c r="E91" s="282">
        <v>29.5</v>
      </c>
      <c r="F91" s="283">
        <v>59</v>
      </c>
      <c r="G91" s="268">
        <v>0</v>
      </c>
      <c r="H91" s="269">
        <v>0</v>
      </c>
      <c r="I91" s="269">
        <v>0</v>
      </c>
      <c r="J91" s="269">
        <v>0</v>
      </c>
      <c r="K91" s="268">
        <v>0</v>
      </c>
      <c r="L91" s="269">
        <v>0</v>
      </c>
      <c r="M91" s="269">
        <v>0</v>
      </c>
      <c r="N91" s="269">
        <v>0</v>
      </c>
      <c r="O91" s="269">
        <v>0</v>
      </c>
      <c r="P91" s="269">
        <f t="shared" si="28"/>
        <v>0</v>
      </c>
      <c r="Q91" s="270">
        <f t="shared" si="30"/>
        <v>0</v>
      </c>
      <c r="R91" s="270">
        <f t="shared" si="29"/>
        <v>0</v>
      </c>
      <c r="S91" s="271">
        <f t="shared" si="31"/>
        <v>0</v>
      </c>
      <c r="T91" s="284">
        <v>0</v>
      </c>
      <c r="U91" s="280">
        <v>0</v>
      </c>
      <c r="V91" s="285">
        <v>0</v>
      </c>
      <c r="W91" s="285">
        <v>0</v>
      </c>
      <c r="X91" s="285">
        <v>0</v>
      </c>
      <c r="Y91" s="285">
        <v>0</v>
      </c>
      <c r="Z91" s="286">
        <v>0</v>
      </c>
      <c r="AA91" s="286">
        <v>0</v>
      </c>
      <c r="AB91" s="286">
        <v>0</v>
      </c>
      <c r="AC91" s="274">
        <f t="shared" si="32"/>
        <v>0</v>
      </c>
      <c r="AD91" s="275">
        <f t="shared" si="33"/>
        <v>0</v>
      </c>
      <c r="AE91" s="279">
        <v>0</v>
      </c>
      <c r="AF91" s="280">
        <v>0</v>
      </c>
      <c r="AG91" s="286">
        <v>0</v>
      </c>
      <c r="AH91" s="286">
        <v>0</v>
      </c>
      <c r="AI91" s="286">
        <v>0</v>
      </c>
      <c r="AJ91" s="286">
        <v>0</v>
      </c>
      <c r="AK91" s="286">
        <v>0</v>
      </c>
      <c r="AL91" s="286">
        <v>0</v>
      </c>
      <c r="AM91" s="286">
        <v>0</v>
      </c>
      <c r="AN91" s="274">
        <f t="shared" si="34"/>
        <v>0</v>
      </c>
      <c r="AO91" s="276">
        <f t="shared" si="35"/>
        <v>0</v>
      </c>
      <c r="AP91" s="279">
        <v>0</v>
      </c>
      <c r="AQ91" s="280">
        <v>0</v>
      </c>
      <c r="AR91" s="286">
        <v>0</v>
      </c>
      <c r="AS91" s="286">
        <v>0</v>
      </c>
      <c r="AT91" s="286">
        <v>0</v>
      </c>
      <c r="AU91" s="286">
        <v>0</v>
      </c>
      <c r="AV91" s="286">
        <v>0</v>
      </c>
      <c r="AW91" s="286">
        <v>0</v>
      </c>
      <c r="AX91" s="286">
        <v>0</v>
      </c>
      <c r="AY91" s="274">
        <f t="shared" si="36"/>
        <v>0</v>
      </c>
      <c r="AZ91" s="276">
        <f t="shared" si="37"/>
        <v>0</v>
      </c>
      <c r="BA91" s="287">
        <v>0</v>
      </c>
      <c r="BB91" s="280">
        <v>0</v>
      </c>
      <c r="BC91" s="286">
        <v>0</v>
      </c>
      <c r="BD91" s="286">
        <v>0</v>
      </c>
      <c r="BE91" s="286">
        <v>0</v>
      </c>
      <c r="BF91" s="286">
        <v>0</v>
      </c>
      <c r="BG91" s="286">
        <v>0</v>
      </c>
      <c r="BH91" s="286">
        <v>0</v>
      </c>
      <c r="BI91" s="286">
        <v>0</v>
      </c>
      <c r="BJ91" s="274">
        <f t="shared" si="38"/>
        <v>0</v>
      </c>
      <c r="BK91" s="275">
        <f t="shared" si="39"/>
        <v>0</v>
      </c>
      <c r="BL91" s="279">
        <v>0</v>
      </c>
      <c r="BM91" s="280">
        <v>0</v>
      </c>
      <c r="BN91" s="286">
        <v>0</v>
      </c>
      <c r="BO91" s="286">
        <v>0</v>
      </c>
      <c r="BP91" s="286">
        <v>0</v>
      </c>
      <c r="BQ91" s="286">
        <v>0</v>
      </c>
      <c r="BR91" s="286">
        <v>0</v>
      </c>
      <c r="BS91" s="286">
        <v>0</v>
      </c>
      <c r="BT91" s="286">
        <v>0</v>
      </c>
      <c r="BU91" s="274">
        <f t="shared" si="40"/>
        <v>0</v>
      </c>
      <c r="BV91" s="276">
        <f t="shared" si="41"/>
        <v>0</v>
      </c>
      <c r="BW91" s="287">
        <v>0</v>
      </c>
      <c r="BX91" s="288">
        <v>0</v>
      </c>
      <c r="BY91" s="289">
        <v>0</v>
      </c>
      <c r="BZ91" s="289">
        <v>0</v>
      </c>
      <c r="CA91" s="289">
        <v>0</v>
      </c>
      <c r="CB91" s="289">
        <v>0</v>
      </c>
      <c r="CC91" s="289">
        <v>0</v>
      </c>
      <c r="CD91" s="289">
        <v>0</v>
      </c>
      <c r="CE91" s="289">
        <v>0</v>
      </c>
      <c r="CF91" s="274">
        <f t="shared" si="42"/>
        <v>0</v>
      </c>
      <c r="CG91" s="276">
        <f t="shared" si="43"/>
        <v>0</v>
      </c>
      <c r="CH91" s="279">
        <v>0</v>
      </c>
      <c r="CI91" s="280">
        <v>0</v>
      </c>
      <c r="CJ91" s="286">
        <v>0</v>
      </c>
      <c r="CK91" s="286">
        <v>0</v>
      </c>
      <c r="CL91" s="286">
        <v>0</v>
      </c>
      <c r="CM91" s="286">
        <v>0</v>
      </c>
      <c r="CN91" s="286">
        <v>0</v>
      </c>
      <c r="CO91" s="286">
        <v>0</v>
      </c>
      <c r="CP91" s="286">
        <v>0</v>
      </c>
      <c r="CQ91" s="274">
        <f t="shared" si="44"/>
        <v>0</v>
      </c>
      <c r="CR91" s="276">
        <f t="shared" si="45"/>
        <v>0</v>
      </c>
      <c r="CS91" s="284">
        <v>0</v>
      </c>
      <c r="CT91" s="280">
        <v>0</v>
      </c>
      <c r="CU91" s="286">
        <v>0</v>
      </c>
      <c r="CV91" s="286">
        <v>0</v>
      </c>
      <c r="CW91" s="286">
        <v>0</v>
      </c>
      <c r="CX91" s="286">
        <v>0</v>
      </c>
      <c r="CY91" s="286">
        <v>0</v>
      </c>
      <c r="CZ91" s="286">
        <v>0</v>
      </c>
      <c r="DA91" s="286">
        <v>0</v>
      </c>
      <c r="DB91" s="274">
        <f t="shared" si="46"/>
        <v>0</v>
      </c>
      <c r="DC91" s="275">
        <f t="shared" si="47"/>
        <v>0</v>
      </c>
      <c r="DD91" s="279">
        <v>0</v>
      </c>
      <c r="DE91" s="280">
        <v>0</v>
      </c>
      <c r="DF91" s="286">
        <v>0</v>
      </c>
      <c r="DG91" s="286">
        <v>0</v>
      </c>
      <c r="DH91" s="286">
        <v>0</v>
      </c>
      <c r="DI91" s="286">
        <v>0</v>
      </c>
      <c r="DJ91" s="286">
        <v>0</v>
      </c>
      <c r="DK91" s="286">
        <v>0</v>
      </c>
      <c r="DL91" s="286">
        <v>0</v>
      </c>
      <c r="DM91" s="274">
        <f t="shared" si="48"/>
        <v>0</v>
      </c>
      <c r="DN91" s="276">
        <f t="shared" si="49"/>
        <v>0</v>
      </c>
      <c r="DO91" s="279">
        <v>0</v>
      </c>
      <c r="DP91" s="280">
        <v>0</v>
      </c>
      <c r="DQ91" s="286">
        <v>0</v>
      </c>
      <c r="DR91" s="286">
        <v>0</v>
      </c>
      <c r="DS91" s="286">
        <v>0</v>
      </c>
      <c r="DT91" s="286">
        <v>0</v>
      </c>
      <c r="DU91" s="286">
        <v>0</v>
      </c>
      <c r="DV91" s="286">
        <v>0</v>
      </c>
      <c r="DW91" s="286">
        <v>0</v>
      </c>
      <c r="DX91" s="274">
        <f t="shared" si="50"/>
        <v>0</v>
      </c>
      <c r="DY91" s="276">
        <f t="shared" si="51"/>
        <v>0</v>
      </c>
      <c r="DZ91" s="279">
        <v>0</v>
      </c>
      <c r="EA91" s="280">
        <v>0</v>
      </c>
      <c r="EB91" s="286">
        <v>0</v>
      </c>
      <c r="EC91" s="286">
        <v>0</v>
      </c>
      <c r="ED91" s="286">
        <v>0</v>
      </c>
      <c r="EE91" s="286">
        <v>0</v>
      </c>
      <c r="EF91" s="286">
        <v>0</v>
      </c>
      <c r="EG91" s="286">
        <v>0</v>
      </c>
      <c r="EH91" s="286">
        <v>0</v>
      </c>
      <c r="EI91" s="274">
        <f t="shared" si="52"/>
        <v>0</v>
      </c>
      <c r="EJ91" s="275">
        <f t="shared" si="53"/>
        <v>0</v>
      </c>
      <c r="EK91" s="279">
        <v>0</v>
      </c>
      <c r="EL91" s="280">
        <v>0</v>
      </c>
      <c r="EM91" s="286">
        <v>0</v>
      </c>
      <c r="EN91" s="286">
        <v>0</v>
      </c>
      <c r="EO91" s="286">
        <v>0</v>
      </c>
      <c r="EP91" s="286">
        <v>0</v>
      </c>
      <c r="EQ91" s="286">
        <v>0</v>
      </c>
      <c r="ER91" s="286">
        <v>0</v>
      </c>
      <c r="ES91" s="286">
        <v>0</v>
      </c>
      <c r="ET91" s="274">
        <f t="shared" si="54"/>
        <v>0</v>
      </c>
      <c r="EU91" s="276">
        <f t="shared" si="55"/>
        <v>0</v>
      </c>
    </row>
    <row r="92" spans="1:151" ht="16.5" thickTop="1" thickBot="1" x14ac:dyDescent="0.3">
      <c r="A92" s="279">
        <v>81</v>
      </c>
      <c r="B92" s="280">
        <v>734937</v>
      </c>
      <c r="C92" s="281" t="s">
        <v>194</v>
      </c>
      <c r="D92" s="281" t="s">
        <v>195</v>
      </c>
      <c r="E92" s="282">
        <v>69.5</v>
      </c>
      <c r="F92" s="283">
        <v>149</v>
      </c>
      <c r="G92" s="268">
        <v>0</v>
      </c>
      <c r="H92" s="269">
        <v>0</v>
      </c>
      <c r="I92" s="269">
        <v>0</v>
      </c>
      <c r="J92" s="269">
        <v>0</v>
      </c>
      <c r="K92" s="268">
        <v>0</v>
      </c>
      <c r="L92" s="269">
        <v>0</v>
      </c>
      <c r="M92" s="269">
        <v>0</v>
      </c>
      <c r="N92" s="269">
        <v>0</v>
      </c>
      <c r="O92" s="269">
        <v>0</v>
      </c>
      <c r="P92" s="269">
        <f t="shared" si="28"/>
        <v>0</v>
      </c>
      <c r="Q92" s="270">
        <f t="shared" si="30"/>
        <v>0</v>
      </c>
      <c r="R92" s="270">
        <f t="shared" si="29"/>
        <v>0</v>
      </c>
      <c r="S92" s="271">
        <f t="shared" si="31"/>
        <v>0</v>
      </c>
      <c r="T92" s="284">
        <v>0</v>
      </c>
      <c r="U92" s="280">
        <v>0</v>
      </c>
      <c r="V92" s="285">
        <v>0</v>
      </c>
      <c r="W92" s="285">
        <v>0</v>
      </c>
      <c r="X92" s="285">
        <v>0</v>
      </c>
      <c r="Y92" s="285">
        <v>0</v>
      </c>
      <c r="Z92" s="286">
        <v>0</v>
      </c>
      <c r="AA92" s="286">
        <v>0</v>
      </c>
      <c r="AB92" s="286">
        <v>0</v>
      </c>
      <c r="AC92" s="274">
        <f t="shared" si="32"/>
        <v>0</v>
      </c>
      <c r="AD92" s="275">
        <f t="shared" si="33"/>
        <v>0</v>
      </c>
      <c r="AE92" s="279">
        <v>0</v>
      </c>
      <c r="AF92" s="280">
        <v>0</v>
      </c>
      <c r="AG92" s="286">
        <v>0</v>
      </c>
      <c r="AH92" s="286">
        <v>0</v>
      </c>
      <c r="AI92" s="286">
        <v>0</v>
      </c>
      <c r="AJ92" s="286">
        <v>0</v>
      </c>
      <c r="AK92" s="286">
        <v>0</v>
      </c>
      <c r="AL92" s="286">
        <v>0</v>
      </c>
      <c r="AM92" s="286">
        <v>0</v>
      </c>
      <c r="AN92" s="274">
        <f t="shared" si="34"/>
        <v>0</v>
      </c>
      <c r="AO92" s="276">
        <f t="shared" si="35"/>
        <v>0</v>
      </c>
      <c r="AP92" s="279">
        <v>0</v>
      </c>
      <c r="AQ92" s="280">
        <v>0</v>
      </c>
      <c r="AR92" s="286">
        <v>0</v>
      </c>
      <c r="AS92" s="286">
        <v>0</v>
      </c>
      <c r="AT92" s="286">
        <v>0</v>
      </c>
      <c r="AU92" s="286">
        <v>0</v>
      </c>
      <c r="AV92" s="286">
        <v>0</v>
      </c>
      <c r="AW92" s="286">
        <v>0</v>
      </c>
      <c r="AX92" s="286">
        <v>0</v>
      </c>
      <c r="AY92" s="274">
        <f t="shared" si="36"/>
        <v>0</v>
      </c>
      <c r="AZ92" s="276">
        <f t="shared" si="37"/>
        <v>0</v>
      </c>
      <c r="BA92" s="287">
        <v>0</v>
      </c>
      <c r="BB92" s="280">
        <v>0</v>
      </c>
      <c r="BC92" s="286">
        <v>0</v>
      </c>
      <c r="BD92" s="286">
        <v>0</v>
      </c>
      <c r="BE92" s="286">
        <v>0</v>
      </c>
      <c r="BF92" s="286">
        <v>0</v>
      </c>
      <c r="BG92" s="286">
        <v>0</v>
      </c>
      <c r="BH92" s="286">
        <v>0</v>
      </c>
      <c r="BI92" s="286">
        <v>0</v>
      </c>
      <c r="BJ92" s="274">
        <f t="shared" si="38"/>
        <v>0</v>
      </c>
      <c r="BK92" s="275">
        <f t="shared" si="39"/>
        <v>0</v>
      </c>
      <c r="BL92" s="279">
        <v>0</v>
      </c>
      <c r="BM92" s="280">
        <v>0</v>
      </c>
      <c r="BN92" s="286">
        <v>0</v>
      </c>
      <c r="BO92" s="286">
        <v>0</v>
      </c>
      <c r="BP92" s="286">
        <v>0</v>
      </c>
      <c r="BQ92" s="286">
        <v>0</v>
      </c>
      <c r="BR92" s="286">
        <v>0</v>
      </c>
      <c r="BS92" s="286">
        <v>0</v>
      </c>
      <c r="BT92" s="286">
        <v>0</v>
      </c>
      <c r="BU92" s="274">
        <f t="shared" si="40"/>
        <v>0</v>
      </c>
      <c r="BV92" s="276">
        <f t="shared" si="41"/>
        <v>0</v>
      </c>
      <c r="BW92" s="287">
        <v>0</v>
      </c>
      <c r="BX92" s="288">
        <v>0</v>
      </c>
      <c r="BY92" s="289">
        <v>0</v>
      </c>
      <c r="BZ92" s="289">
        <v>0</v>
      </c>
      <c r="CA92" s="289">
        <v>0</v>
      </c>
      <c r="CB92" s="289">
        <v>0</v>
      </c>
      <c r="CC92" s="289">
        <v>0</v>
      </c>
      <c r="CD92" s="289">
        <v>0</v>
      </c>
      <c r="CE92" s="289">
        <v>0</v>
      </c>
      <c r="CF92" s="274">
        <f t="shared" si="42"/>
        <v>0</v>
      </c>
      <c r="CG92" s="276">
        <f t="shared" si="43"/>
        <v>0</v>
      </c>
      <c r="CH92" s="279">
        <v>0</v>
      </c>
      <c r="CI92" s="280">
        <v>0</v>
      </c>
      <c r="CJ92" s="286">
        <v>0</v>
      </c>
      <c r="CK92" s="286">
        <v>0</v>
      </c>
      <c r="CL92" s="286">
        <v>0</v>
      </c>
      <c r="CM92" s="286">
        <v>0</v>
      </c>
      <c r="CN92" s="286">
        <v>0</v>
      </c>
      <c r="CO92" s="286">
        <v>0</v>
      </c>
      <c r="CP92" s="286">
        <v>0</v>
      </c>
      <c r="CQ92" s="274">
        <f t="shared" si="44"/>
        <v>0</v>
      </c>
      <c r="CR92" s="276">
        <f t="shared" si="45"/>
        <v>0</v>
      </c>
      <c r="CS92" s="284">
        <v>0</v>
      </c>
      <c r="CT92" s="280">
        <v>0</v>
      </c>
      <c r="CU92" s="286">
        <v>0</v>
      </c>
      <c r="CV92" s="286">
        <v>0</v>
      </c>
      <c r="CW92" s="286">
        <v>0</v>
      </c>
      <c r="CX92" s="286">
        <v>0</v>
      </c>
      <c r="CY92" s="286">
        <v>0</v>
      </c>
      <c r="CZ92" s="286">
        <v>0</v>
      </c>
      <c r="DA92" s="286">
        <v>0</v>
      </c>
      <c r="DB92" s="274">
        <f t="shared" si="46"/>
        <v>0</v>
      </c>
      <c r="DC92" s="275">
        <f t="shared" si="47"/>
        <v>0</v>
      </c>
      <c r="DD92" s="279">
        <v>0</v>
      </c>
      <c r="DE92" s="280">
        <v>0</v>
      </c>
      <c r="DF92" s="286">
        <v>0</v>
      </c>
      <c r="DG92" s="286">
        <v>0</v>
      </c>
      <c r="DH92" s="286">
        <v>0</v>
      </c>
      <c r="DI92" s="286">
        <v>0</v>
      </c>
      <c r="DJ92" s="286">
        <v>0</v>
      </c>
      <c r="DK92" s="286">
        <v>0</v>
      </c>
      <c r="DL92" s="286">
        <v>0</v>
      </c>
      <c r="DM92" s="274">
        <f t="shared" si="48"/>
        <v>0</v>
      </c>
      <c r="DN92" s="276">
        <f t="shared" si="49"/>
        <v>0</v>
      </c>
      <c r="DO92" s="279">
        <v>0</v>
      </c>
      <c r="DP92" s="280">
        <v>0</v>
      </c>
      <c r="DQ92" s="286">
        <v>0</v>
      </c>
      <c r="DR92" s="286">
        <v>0</v>
      </c>
      <c r="DS92" s="286">
        <v>0</v>
      </c>
      <c r="DT92" s="286">
        <v>0</v>
      </c>
      <c r="DU92" s="286">
        <v>0</v>
      </c>
      <c r="DV92" s="286">
        <v>0</v>
      </c>
      <c r="DW92" s="286">
        <v>0</v>
      </c>
      <c r="DX92" s="274">
        <f t="shared" si="50"/>
        <v>0</v>
      </c>
      <c r="DY92" s="276">
        <f t="shared" si="51"/>
        <v>0</v>
      </c>
      <c r="DZ92" s="279">
        <v>0</v>
      </c>
      <c r="EA92" s="280">
        <v>0</v>
      </c>
      <c r="EB92" s="286">
        <v>0</v>
      </c>
      <c r="EC92" s="286">
        <v>0</v>
      </c>
      <c r="ED92" s="286">
        <v>0</v>
      </c>
      <c r="EE92" s="286">
        <v>0</v>
      </c>
      <c r="EF92" s="286">
        <v>0</v>
      </c>
      <c r="EG92" s="286">
        <v>0</v>
      </c>
      <c r="EH92" s="286">
        <v>0</v>
      </c>
      <c r="EI92" s="274">
        <f t="shared" si="52"/>
        <v>0</v>
      </c>
      <c r="EJ92" s="275">
        <f t="shared" si="53"/>
        <v>0</v>
      </c>
      <c r="EK92" s="279">
        <v>0</v>
      </c>
      <c r="EL92" s="280">
        <v>0</v>
      </c>
      <c r="EM92" s="286">
        <v>0</v>
      </c>
      <c r="EN92" s="286">
        <v>0</v>
      </c>
      <c r="EO92" s="286">
        <v>0</v>
      </c>
      <c r="EP92" s="286">
        <v>0</v>
      </c>
      <c r="EQ92" s="286">
        <v>0</v>
      </c>
      <c r="ER92" s="286">
        <v>0</v>
      </c>
      <c r="ES92" s="286">
        <v>0</v>
      </c>
      <c r="ET92" s="274">
        <f t="shared" si="54"/>
        <v>0</v>
      </c>
      <c r="EU92" s="276">
        <f t="shared" si="55"/>
        <v>0</v>
      </c>
    </row>
    <row r="93" spans="1:151" ht="16.5" thickTop="1" thickBot="1" x14ac:dyDescent="0.3">
      <c r="A93" s="279">
        <v>82</v>
      </c>
      <c r="B93" s="280">
        <v>734938</v>
      </c>
      <c r="C93" s="281" t="s">
        <v>196</v>
      </c>
      <c r="D93" s="281" t="s">
        <v>197</v>
      </c>
      <c r="E93" s="282">
        <v>69.5</v>
      </c>
      <c r="F93" s="283">
        <v>149</v>
      </c>
      <c r="G93" s="268">
        <v>0</v>
      </c>
      <c r="H93" s="269">
        <v>0</v>
      </c>
      <c r="I93" s="269">
        <v>0</v>
      </c>
      <c r="J93" s="269">
        <v>0</v>
      </c>
      <c r="K93" s="268">
        <v>0</v>
      </c>
      <c r="L93" s="269">
        <v>0</v>
      </c>
      <c r="M93" s="269">
        <v>0</v>
      </c>
      <c r="N93" s="269">
        <v>0</v>
      </c>
      <c r="O93" s="269">
        <v>0</v>
      </c>
      <c r="P93" s="269">
        <f t="shared" si="28"/>
        <v>0</v>
      </c>
      <c r="Q93" s="270">
        <f t="shared" si="30"/>
        <v>0</v>
      </c>
      <c r="R93" s="270">
        <f t="shared" si="29"/>
        <v>0</v>
      </c>
      <c r="S93" s="271">
        <f t="shared" si="31"/>
        <v>0</v>
      </c>
      <c r="T93" s="284">
        <v>0</v>
      </c>
      <c r="U93" s="280">
        <v>0</v>
      </c>
      <c r="V93" s="285">
        <v>0</v>
      </c>
      <c r="W93" s="285">
        <v>0</v>
      </c>
      <c r="X93" s="285">
        <v>0</v>
      </c>
      <c r="Y93" s="285">
        <v>0</v>
      </c>
      <c r="Z93" s="286">
        <v>0</v>
      </c>
      <c r="AA93" s="286">
        <v>0</v>
      </c>
      <c r="AB93" s="286">
        <v>0</v>
      </c>
      <c r="AC93" s="274">
        <f t="shared" si="32"/>
        <v>0</v>
      </c>
      <c r="AD93" s="275">
        <f t="shared" si="33"/>
        <v>0</v>
      </c>
      <c r="AE93" s="279">
        <v>0</v>
      </c>
      <c r="AF93" s="280">
        <v>0</v>
      </c>
      <c r="AG93" s="286">
        <v>0</v>
      </c>
      <c r="AH93" s="286">
        <v>0</v>
      </c>
      <c r="AI93" s="286">
        <v>0</v>
      </c>
      <c r="AJ93" s="286">
        <v>0</v>
      </c>
      <c r="AK93" s="286">
        <v>0</v>
      </c>
      <c r="AL93" s="286">
        <v>0</v>
      </c>
      <c r="AM93" s="286">
        <v>0</v>
      </c>
      <c r="AN93" s="274">
        <f t="shared" si="34"/>
        <v>0</v>
      </c>
      <c r="AO93" s="276">
        <f t="shared" si="35"/>
        <v>0</v>
      </c>
      <c r="AP93" s="279">
        <v>0</v>
      </c>
      <c r="AQ93" s="280">
        <v>0</v>
      </c>
      <c r="AR93" s="286">
        <v>0</v>
      </c>
      <c r="AS93" s="286">
        <v>0</v>
      </c>
      <c r="AT93" s="286">
        <v>0</v>
      </c>
      <c r="AU93" s="286">
        <v>0</v>
      </c>
      <c r="AV93" s="286">
        <v>0</v>
      </c>
      <c r="AW93" s="286">
        <v>0</v>
      </c>
      <c r="AX93" s="286">
        <v>0</v>
      </c>
      <c r="AY93" s="274">
        <f t="shared" si="36"/>
        <v>0</v>
      </c>
      <c r="AZ93" s="276">
        <f t="shared" si="37"/>
        <v>0</v>
      </c>
      <c r="BA93" s="287">
        <v>0</v>
      </c>
      <c r="BB93" s="280">
        <v>0</v>
      </c>
      <c r="BC93" s="286">
        <v>0</v>
      </c>
      <c r="BD93" s="286">
        <v>0</v>
      </c>
      <c r="BE93" s="286">
        <v>0</v>
      </c>
      <c r="BF93" s="286">
        <v>0</v>
      </c>
      <c r="BG93" s="286">
        <v>0</v>
      </c>
      <c r="BH93" s="286">
        <v>0</v>
      </c>
      <c r="BI93" s="286">
        <v>0</v>
      </c>
      <c r="BJ93" s="274">
        <f t="shared" si="38"/>
        <v>0</v>
      </c>
      <c r="BK93" s="275">
        <f t="shared" si="39"/>
        <v>0</v>
      </c>
      <c r="BL93" s="279">
        <v>0</v>
      </c>
      <c r="BM93" s="280">
        <v>0</v>
      </c>
      <c r="BN93" s="286">
        <v>0</v>
      </c>
      <c r="BO93" s="286">
        <v>0</v>
      </c>
      <c r="BP93" s="286">
        <v>0</v>
      </c>
      <c r="BQ93" s="286">
        <v>0</v>
      </c>
      <c r="BR93" s="286">
        <v>0</v>
      </c>
      <c r="BS93" s="286">
        <v>0</v>
      </c>
      <c r="BT93" s="286">
        <v>0</v>
      </c>
      <c r="BU93" s="274">
        <f t="shared" si="40"/>
        <v>0</v>
      </c>
      <c r="BV93" s="276">
        <f t="shared" si="41"/>
        <v>0</v>
      </c>
      <c r="BW93" s="287">
        <v>0</v>
      </c>
      <c r="BX93" s="288">
        <v>0</v>
      </c>
      <c r="BY93" s="289">
        <v>0</v>
      </c>
      <c r="BZ93" s="289">
        <v>0</v>
      </c>
      <c r="CA93" s="289">
        <v>0</v>
      </c>
      <c r="CB93" s="289">
        <v>0</v>
      </c>
      <c r="CC93" s="289">
        <v>0</v>
      </c>
      <c r="CD93" s="289">
        <v>0</v>
      </c>
      <c r="CE93" s="289">
        <v>0</v>
      </c>
      <c r="CF93" s="274">
        <f t="shared" si="42"/>
        <v>0</v>
      </c>
      <c r="CG93" s="276">
        <f t="shared" si="43"/>
        <v>0</v>
      </c>
      <c r="CH93" s="279">
        <v>0</v>
      </c>
      <c r="CI93" s="280">
        <v>0</v>
      </c>
      <c r="CJ93" s="286">
        <v>0</v>
      </c>
      <c r="CK93" s="286">
        <v>0</v>
      </c>
      <c r="CL93" s="286">
        <v>0</v>
      </c>
      <c r="CM93" s="286">
        <v>0</v>
      </c>
      <c r="CN93" s="286">
        <v>0</v>
      </c>
      <c r="CO93" s="286">
        <v>0</v>
      </c>
      <c r="CP93" s="286">
        <v>0</v>
      </c>
      <c r="CQ93" s="274">
        <f t="shared" si="44"/>
        <v>0</v>
      </c>
      <c r="CR93" s="276">
        <f t="shared" si="45"/>
        <v>0</v>
      </c>
      <c r="CS93" s="284">
        <v>0</v>
      </c>
      <c r="CT93" s="280">
        <v>0</v>
      </c>
      <c r="CU93" s="286">
        <v>0</v>
      </c>
      <c r="CV93" s="286">
        <v>0</v>
      </c>
      <c r="CW93" s="286">
        <v>0</v>
      </c>
      <c r="CX93" s="286">
        <v>0</v>
      </c>
      <c r="CY93" s="286">
        <v>0</v>
      </c>
      <c r="CZ93" s="286">
        <v>0</v>
      </c>
      <c r="DA93" s="286">
        <v>0</v>
      </c>
      <c r="DB93" s="274">
        <f t="shared" si="46"/>
        <v>0</v>
      </c>
      <c r="DC93" s="275">
        <f t="shared" si="47"/>
        <v>0</v>
      </c>
      <c r="DD93" s="279">
        <v>0</v>
      </c>
      <c r="DE93" s="280">
        <v>0</v>
      </c>
      <c r="DF93" s="286">
        <v>0</v>
      </c>
      <c r="DG93" s="286">
        <v>0</v>
      </c>
      <c r="DH93" s="286">
        <v>0</v>
      </c>
      <c r="DI93" s="286">
        <v>0</v>
      </c>
      <c r="DJ93" s="286">
        <v>0</v>
      </c>
      <c r="DK93" s="286">
        <v>0</v>
      </c>
      <c r="DL93" s="286">
        <v>0</v>
      </c>
      <c r="DM93" s="274">
        <f t="shared" si="48"/>
        <v>0</v>
      </c>
      <c r="DN93" s="276">
        <f t="shared" si="49"/>
        <v>0</v>
      </c>
      <c r="DO93" s="279">
        <v>0</v>
      </c>
      <c r="DP93" s="280">
        <v>0</v>
      </c>
      <c r="DQ93" s="286">
        <v>0</v>
      </c>
      <c r="DR93" s="286">
        <v>0</v>
      </c>
      <c r="DS93" s="286">
        <v>0</v>
      </c>
      <c r="DT93" s="286">
        <v>0</v>
      </c>
      <c r="DU93" s="286">
        <v>0</v>
      </c>
      <c r="DV93" s="286">
        <v>0</v>
      </c>
      <c r="DW93" s="286">
        <v>0</v>
      </c>
      <c r="DX93" s="274">
        <f t="shared" si="50"/>
        <v>0</v>
      </c>
      <c r="DY93" s="276">
        <f t="shared" si="51"/>
        <v>0</v>
      </c>
      <c r="DZ93" s="279">
        <v>0</v>
      </c>
      <c r="EA93" s="280">
        <v>0</v>
      </c>
      <c r="EB93" s="286">
        <v>0</v>
      </c>
      <c r="EC93" s="286">
        <v>0</v>
      </c>
      <c r="ED93" s="286">
        <v>0</v>
      </c>
      <c r="EE93" s="286">
        <v>0</v>
      </c>
      <c r="EF93" s="286">
        <v>0</v>
      </c>
      <c r="EG93" s="286">
        <v>0</v>
      </c>
      <c r="EH93" s="286">
        <v>0</v>
      </c>
      <c r="EI93" s="274">
        <f t="shared" si="52"/>
        <v>0</v>
      </c>
      <c r="EJ93" s="275">
        <f t="shared" si="53"/>
        <v>0</v>
      </c>
      <c r="EK93" s="279">
        <v>0</v>
      </c>
      <c r="EL93" s="280">
        <v>0</v>
      </c>
      <c r="EM93" s="286">
        <v>0</v>
      </c>
      <c r="EN93" s="286">
        <v>0</v>
      </c>
      <c r="EO93" s="286">
        <v>0</v>
      </c>
      <c r="EP93" s="286">
        <v>0</v>
      </c>
      <c r="EQ93" s="286">
        <v>0</v>
      </c>
      <c r="ER93" s="286">
        <v>0</v>
      </c>
      <c r="ES93" s="286">
        <v>0</v>
      </c>
      <c r="ET93" s="274">
        <f t="shared" si="54"/>
        <v>0</v>
      </c>
      <c r="EU93" s="276">
        <f t="shared" si="55"/>
        <v>0</v>
      </c>
    </row>
    <row r="94" spans="1:151" ht="16.5" thickTop="1" thickBot="1" x14ac:dyDescent="0.3">
      <c r="A94" s="279">
        <v>83</v>
      </c>
      <c r="B94" s="280">
        <v>734939</v>
      </c>
      <c r="C94" s="281" t="s">
        <v>198</v>
      </c>
      <c r="D94" s="281" t="s">
        <v>199</v>
      </c>
      <c r="E94" s="282">
        <v>109.5</v>
      </c>
      <c r="F94" s="283">
        <v>229</v>
      </c>
      <c r="G94" s="268">
        <v>229</v>
      </c>
      <c r="H94" s="269">
        <v>0</v>
      </c>
      <c r="I94" s="269">
        <v>0</v>
      </c>
      <c r="J94" s="269">
        <v>0</v>
      </c>
      <c r="K94" s="268">
        <v>0</v>
      </c>
      <c r="L94" s="269">
        <v>0</v>
      </c>
      <c r="M94" s="269">
        <v>0</v>
      </c>
      <c r="N94" s="269">
        <v>0</v>
      </c>
      <c r="O94" s="269">
        <v>0</v>
      </c>
      <c r="P94" s="269">
        <f t="shared" si="28"/>
        <v>229</v>
      </c>
      <c r="Q94" s="270">
        <f t="shared" si="30"/>
        <v>229</v>
      </c>
      <c r="R94" s="270">
        <f t="shared" si="29"/>
        <v>0</v>
      </c>
      <c r="S94" s="271">
        <f t="shared" si="31"/>
        <v>25.444444444444443</v>
      </c>
      <c r="T94" s="284">
        <v>0</v>
      </c>
      <c r="U94" s="280">
        <v>0</v>
      </c>
      <c r="V94" s="285">
        <v>0</v>
      </c>
      <c r="W94" s="285">
        <v>0</v>
      </c>
      <c r="X94" s="285">
        <v>0</v>
      </c>
      <c r="Y94" s="285">
        <v>0</v>
      </c>
      <c r="Z94" s="286">
        <v>0</v>
      </c>
      <c r="AA94" s="286">
        <v>0</v>
      </c>
      <c r="AB94" s="286">
        <v>0</v>
      </c>
      <c r="AC94" s="274">
        <f t="shared" si="32"/>
        <v>0</v>
      </c>
      <c r="AD94" s="275">
        <f t="shared" si="33"/>
        <v>0</v>
      </c>
      <c r="AE94" s="279">
        <v>0</v>
      </c>
      <c r="AF94" s="280">
        <v>0</v>
      </c>
      <c r="AG94" s="286">
        <v>0</v>
      </c>
      <c r="AH94" s="286">
        <v>0</v>
      </c>
      <c r="AI94" s="286">
        <v>0</v>
      </c>
      <c r="AJ94" s="286">
        <v>0</v>
      </c>
      <c r="AK94" s="286">
        <v>0</v>
      </c>
      <c r="AL94" s="286">
        <v>0</v>
      </c>
      <c r="AM94" s="286">
        <v>0</v>
      </c>
      <c r="AN94" s="274">
        <f t="shared" si="34"/>
        <v>0</v>
      </c>
      <c r="AO94" s="276">
        <f t="shared" si="35"/>
        <v>0</v>
      </c>
      <c r="AP94" s="279">
        <v>0</v>
      </c>
      <c r="AQ94" s="280">
        <v>0</v>
      </c>
      <c r="AR94" s="286">
        <v>0</v>
      </c>
      <c r="AS94" s="286">
        <v>0</v>
      </c>
      <c r="AT94" s="286">
        <v>0</v>
      </c>
      <c r="AU94" s="286">
        <v>0</v>
      </c>
      <c r="AV94" s="286">
        <v>0</v>
      </c>
      <c r="AW94" s="286">
        <v>0</v>
      </c>
      <c r="AX94" s="286">
        <v>0</v>
      </c>
      <c r="AY94" s="274">
        <f t="shared" si="36"/>
        <v>0</v>
      </c>
      <c r="AZ94" s="276">
        <f t="shared" si="37"/>
        <v>0</v>
      </c>
      <c r="BA94" s="287">
        <v>229</v>
      </c>
      <c r="BB94" s="280">
        <v>0</v>
      </c>
      <c r="BC94" s="286">
        <v>0</v>
      </c>
      <c r="BD94" s="286">
        <v>0</v>
      </c>
      <c r="BE94" s="286">
        <v>0</v>
      </c>
      <c r="BF94" s="286">
        <v>0</v>
      </c>
      <c r="BG94" s="286">
        <v>0</v>
      </c>
      <c r="BH94" s="286">
        <v>0</v>
      </c>
      <c r="BI94" s="286">
        <v>0</v>
      </c>
      <c r="BJ94" s="274">
        <f t="shared" si="38"/>
        <v>229</v>
      </c>
      <c r="BK94" s="275">
        <f t="shared" si="39"/>
        <v>28.625</v>
      </c>
      <c r="BL94" s="279">
        <v>0</v>
      </c>
      <c r="BM94" s="280">
        <v>0</v>
      </c>
      <c r="BN94" s="286">
        <v>0</v>
      </c>
      <c r="BO94" s="286">
        <v>0</v>
      </c>
      <c r="BP94" s="286">
        <v>0</v>
      </c>
      <c r="BQ94" s="286">
        <v>0</v>
      </c>
      <c r="BR94" s="286">
        <v>0</v>
      </c>
      <c r="BS94" s="286">
        <v>0</v>
      </c>
      <c r="BT94" s="286">
        <v>0</v>
      </c>
      <c r="BU94" s="274">
        <f t="shared" si="40"/>
        <v>0</v>
      </c>
      <c r="BV94" s="276">
        <f t="shared" si="41"/>
        <v>0</v>
      </c>
      <c r="BW94" s="287">
        <v>0</v>
      </c>
      <c r="BX94" s="288">
        <v>0</v>
      </c>
      <c r="BY94" s="289">
        <v>0</v>
      </c>
      <c r="BZ94" s="289">
        <v>0</v>
      </c>
      <c r="CA94" s="289">
        <v>0</v>
      </c>
      <c r="CB94" s="289">
        <v>0</v>
      </c>
      <c r="CC94" s="289">
        <v>0</v>
      </c>
      <c r="CD94" s="289">
        <v>0</v>
      </c>
      <c r="CE94" s="289">
        <v>0</v>
      </c>
      <c r="CF94" s="274">
        <f t="shared" si="42"/>
        <v>0</v>
      </c>
      <c r="CG94" s="276">
        <f t="shared" si="43"/>
        <v>0</v>
      </c>
      <c r="CH94" s="279">
        <v>0</v>
      </c>
      <c r="CI94" s="280">
        <v>0</v>
      </c>
      <c r="CJ94" s="286">
        <v>0</v>
      </c>
      <c r="CK94" s="286">
        <v>0</v>
      </c>
      <c r="CL94" s="286">
        <v>0</v>
      </c>
      <c r="CM94" s="286">
        <v>0</v>
      </c>
      <c r="CN94" s="286">
        <v>0</v>
      </c>
      <c r="CO94" s="286">
        <v>0</v>
      </c>
      <c r="CP94" s="286">
        <v>0</v>
      </c>
      <c r="CQ94" s="274">
        <f t="shared" si="44"/>
        <v>0</v>
      </c>
      <c r="CR94" s="276">
        <f t="shared" si="45"/>
        <v>0</v>
      </c>
      <c r="CS94" s="284">
        <v>0</v>
      </c>
      <c r="CT94" s="280">
        <v>0</v>
      </c>
      <c r="CU94" s="286">
        <v>0</v>
      </c>
      <c r="CV94" s="286">
        <v>0</v>
      </c>
      <c r="CW94" s="286">
        <v>0</v>
      </c>
      <c r="CX94" s="286">
        <v>0</v>
      </c>
      <c r="CY94" s="286">
        <v>0</v>
      </c>
      <c r="CZ94" s="286">
        <v>0</v>
      </c>
      <c r="DA94" s="286">
        <v>0</v>
      </c>
      <c r="DB94" s="274">
        <f t="shared" si="46"/>
        <v>0</v>
      </c>
      <c r="DC94" s="275">
        <f t="shared" si="47"/>
        <v>0</v>
      </c>
      <c r="DD94" s="279">
        <v>0</v>
      </c>
      <c r="DE94" s="280">
        <v>0</v>
      </c>
      <c r="DF94" s="286">
        <v>0</v>
      </c>
      <c r="DG94" s="286">
        <v>0</v>
      </c>
      <c r="DH94" s="286">
        <v>0</v>
      </c>
      <c r="DI94" s="286">
        <v>0</v>
      </c>
      <c r="DJ94" s="286">
        <v>0</v>
      </c>
      <c r="DK94" s="286">
        <v>0</v>
      </c>
      <c r="DL94" s="286">
        <v>0</v>
      </c>
      <c r="DM94" s="274">
        <f t="shared" si="48"/>
        <v>0</v>
      </c>
      <c r="DN94" s="276">
        <f t="shared" si="49"/>
        <v>0</v>
      </c>
      <c r="DO94" s="279">
        <v>0</v>
      </c>
      <c r="DP94" s="280">
        <v>0</v>
      </c>
      <c r="DQ94" s="286">
        <v>0</v>
      </c>
      <c r="DR94" s="286">
        <v>0</v>
      </c>
      <c r="DS94" s="286">
        <v>0</v>
      </c>
      <c r="DT94" s="286">
        <v>0</v>
      </c>
      <c r="DU94" s="286">
        <v>0</v>
      </c>
      <c r="DV94" s="286">
        <v>0</v>
      </c>
      <c r="DW94" s="286">
        <v>0</v>
      </c>
      <c r="DX94" s="274">
        <f t="shared" si="50"/>
        <v>0</v>
      </c>
      <c r="DY94" s="276">
        <f t="shared" si="51"/>
        <v>0</v>
      </c>
      <c r="DZ94" s="279">
        <v>0</v>
      </c>
      <c r="EA94" s="280">
        <v>0</v>
      </c>
      <c r="EB94" s="286">
        <v>0</v>
      </c>
      <c r="EC94" s="286">
        <v>0</v>
      </c>
      <c r="ED94" s="286">
        <v>0</v>
      </c>
      <c r="EE94" s="286">
        <v>0</v>
      </c>
      <c r="EF94" s="286">
        <v>0</v>
      </c>
      <c r="EG94" s="286">
        <v>0</v>
      </c>
      <c r="EH94" s="286">
        <v>0</v>
      </c>
      <c r="EI94" s="274">
        <f t="shared" si="52"/>
        <v>0</v>
      </c>
      <c r="EJ94" s="275">
        <f t="shared" si="53"/>
        <v>0</v>
      </c>
      <c r="EK94" s="279">
        <v>0</v>
      </c>
      <c r="EL94" s="280">
        <v>0</v>
      </c>
      <c r="EM94" s="286">
        <v>0</v>
      </c>
      <c r="EN94" s="286">
        <v>0</v>
      </c>
      <c r="EO94" s="286">
        <v>0</v>
      </c>
      <c r="EP94" s="286">
        <v>0</v>
      </c>
      <c r="EQ94" s="286">
        <v>0</v>
      </c>
      <c r="ER94" s="286">
        <v>0</v>
      </c>
      <c r="ES94" s="286">
        <v>0</v>
      </c>
      <c r="ET94" s="274">
        <f t="shared" si="54"/>
        <v>0</v>
      </c>
      <c r="EU94" s="276">
        <f t="shared" si="55"/>
        <v>0</v>
      </c>
    </row>
    <row r="95" spans="1:151" ht="16.5" thickTop="1" thickBot="1" x14ac:dyDescent="0.3">
      <c r="A95" s="279">
        <v>84</v>
      </c>
      <c r="B95" s="280">
        <v>734940</v>
      </c>
      <c r="C95" s="281" t="s">
        <v>200</v>
      </c>
      <c r="D95" s="281" t="s">
        <v>201</v>
      </c>
      <c r="E95" s="282">
        <v>44.5</v>
      </c>
      <c r="F95" s="283">
        <v>99</v>
      </c>
      <c r="G95" s="268">
        <v>99</v>
      </c>
      <c r="H95" s="269">
        <v>0</v>
      </c>
      <c r="I95" s="269">
        <v>0</v>
      </c>
      <c r="J95" s="269">
        <v>0</v>
      </c>
      <c r="K95" s="268">
        <v>0</v>
      </c>
      <c r="L95" s="269">
        <v>0</v>
      </c>
      <c r="M95" s="269">
        <v>0</v>
      </c>
      <c r="N95" s="269">
        <v>0</v>
      </c>
      <c r="O95" s="269">
        <v>0</v>
      </c>
      <c r="P95" s="269">
        <f t="shared" si="28"/>
        <v>99</v>
      </c>
      <c r="Q95" s="270">
        <f t="shared" si="30"/>
        <v>99</v>
      </c>
      <c r="R95" s="270">
        <f t="shared" si="29"/>
        <v>0</v>
      </c>
      <c r="S95" s="271">
        <f t="shared" si="31"/>
        <v>11</v>
      </c>
      <c r="T95" s="284">
        <v>0</v>
      </c>
      <c r="U95" s="280">
        <v>0</v>
      </c>
      <c r="V95" s="285">
        <v>0</v>
      </c>
      <c r="W95" s="285">
        <v>0</v>
      </c>
      <c r="X95" s="285">
        <v>0</v>
      </c>
      <c r="Y95" s="285">
        <v>0</v>
      </c>
      <c r="Z95" s="286">
        <v>0</v>
      </c>
      <c r="AA95" s="286">
        <v>0</v>
      </c>
      <c r="AB95" s="286">
        <v>0</v>
      </c>
      <c r="AC95" s="274">
        <f t="shared" si="32"/>
        <v>0</v>
      </c>
      <c r="AD95" s="275">
        <f t="shared" si="33"/>
        <v>0</v>
      </c>
      <c r="AE95" s="279">
        <v>99</v>
      </c>
      <c r="AF95" s="280">
        <v>0</v>
      </c>
      <c r="AG95" s="286">
        <v>0</v>
      </c>
      <c r="AH95" s="286">
        <v>0</v>
      </c>
      <c r="AI95" s="286">
        <v>0</v>
      </c>
      <c r="AJ95" s="286">
        <v>0</v>
      </c>
      <c r="AK95" s="286">
        <v>0</v>
      </c>
      <c r="AL95" s="286">
        <v>0</v>
      </c>
      <c r="AM95" s="286">
        <v>0</v>
      </c>
      <c r="AN95" s="274">
        <f t="shared" si="34"/>
        <v>99</v>
      </c>
      <c r="AO95" s="276">
        <f t="shared" si="35"/>
        <v>11</v>
      </c>
      <c r="AP95" s="279">
        <v>0</v>
      </c>
      <c r="AQ95" s="280">
        <v>0</v>
      </c>
      <c r="AR95" s="286">
        <v>0</v>
      </c>
      <c r="AS95" s="286">
        <v>0</v>
      </c>
      <c r="AT95" s="286">
        <v>0</v>
      </c>
      <c r="AU95" s="286">
        <v>0</v>
      </c>
      <c r="AV95" s="286">
        <v>0</v>
      </c>
      <c r="AW95" s="286">
        <v>0</v>
      </c>
      <c r="AX95" s="286">
        <v>0</v>
      </c>
      <c r="AY95" s="274">
        <f t="shared" si="36"/>
        <v>0</v>
      </c>
      <c r="AZ95" s="276">
        <f t="shared" si="37"/>
        <v>0</v>
      </c>
      <c r="BA95" s="287">
        <v>0</v>
      </c>
      <c r="BB95" s="280">
        <v>0</v>
      </c>
      <c r="BC95" s="286">
        <v>0</v>
      </c>
      <c r="BD95" s="286">
        <v>0</v>
      </c>
      <c r="BE95" s="286">
        <v>0</v>
      </c>
      <c r="BF95" s="286">
        <v>0</v>
      </c>
      <c r="BG95" s="286">
        <v>0</v>
      </c>
      <c r="BH95" s="286">
        <v>0</v>
      </c>
      <c r="BI95" s="286">
        <v>0</v>
      </c>
      <c r="BJ95" s="274">
        <f t="shared" si="38"/>
        <v>0</v>
      </c>
      <c r="BK95" s="275">
        <f t="shared" si="39"/>
        <v>0</v>
      </c>
      <c r="BL95" s="279">
        <v>0</v>
      </c>
      <c r="BM95" s="280">
        <v>0</v>
      </c>
      <c r="BN95" s="286">
        <v>0</v>
      </c>
      <c r="BO95" s="286">
        <v>0</v>
      </c>
      <c r="BP95" s="286">
        <v>0</v>
      </c>
      <c r="BQ95" s="286">
        <v>0</v>
      </c>
      <c r="BR95" s="286">
        <v>0</v>
      </c>
      <c r="BS95" s="286">
        <v>0</v>
      </c>
      <c r="BT95" s="286">
        <v>0</v>
      </c>
      <c r="BU95" s="274">
        <f t="shared" si="40"/>
        <v>0</v>
      </c>
      <c r="BV95" s="276">
        <f t="shared" si="41"/>
        <v>0</v>
      </c>
      <c r="BW95" s="287">
        <v>0</v>
      </c>
      <c r="BX95" s="288">
        <v>0</v>
      </c>
      <c r="BY95" s="289">
        <v>0</v>
      </c>
      <c r="BZ95" s="289">
        <v>0</v>
      </c>
      <c r="CA95" s="289">
        <v>0</v>
      </c>
      <c r="CB95" s="289">
        <v>0</v>
      </c>
      <c r="CC95" s="289">
        <v>0</v>
      </c>
      <c r="CD95" s="289">
        <v>0</v>
      </c>
      <c r="CE95" s="289">
        <v>0</v>
      </c>
      <c r="CF95" s="274">
        <f t="shared" si="42"/>
        <v>0</v>
      </c>
      <c r="CG95" s="276">
        <f t="shared" si="43"/>
        <v>0</v>
      </c>
      <c r="CH95" s="279">
        <v>0</v>
      </c>
      <c r="CI95" s="280">
        <v>0</v>
      </c>
      <c r="CJ95" s="286">
        <v>0</v>
      </c>
      <c r="CK95" s="286">
        <v>0</v>
      </c>
      <c r="CL95" s="286">
        <v>0</v>
      </c>
      <c r="CM95" s="286">
        <v>0</v>
      </c>
      <c r="CN95" s="286">
        <v>0</v>
      </c>
      <c r="CO95" s="286">
        <v>0</v>
      </c>
      <c r="CP95" s="286">
        <v>0</v>
      </c>
      <c r="CQ95" s="274">
        <f t="shared" si="44"/>
        <v>0</v>
      </c>
      <c r="CR95" s="276">
        <f t="shared" si="45"/>
        <v>0</v>
      </c>
      <c r="CS95" s="284">
        <v>0</v>
      </c>
      <c r="CT95" s="280">
        <v>0</v>
      </c>
      <c r="CU95" s="286">
        <v>0</v>
      </c>
      <c r="CV95" s="286">
        <v>0</v>
      </c>
      <c r="CW95" s="286">
        <v>0</v>
      </c>
      <c r="CX95" s="286">
        <v>0</v>
      </c>
      <c r="CY95" s="286">
        <v>0</v>
      </c>
      <c r="CZ95" s="286">
        <v>0</v>
      </c>
      <c r="DA95" s="286">
        <v>0</v>
      </c>
      <c r="DB95" s="274">
        <f t="shared" si="46"/>
        <v>0</v>
      </c>
      <c r="DC95" s="275">
        <f t="shared" si="47"/>
        <v>0</v>
      </c>
      <c r="DD95" s="279">
        <v>0</v>
      </c>
      <c r="DE95" s="280">
        <v>0</v>
      </c>
      <c r="DF95" s="286">
        <v>0</v>
      </c>
      <c r="DG95" s="286">
        <v>0</v>
      </c>
      <c r="DH95" s="286">
        <v>0</v>
      </c>
      <c r="DI95" s="286">
        <v>0</v>
      </c>
      <c r="DJ95" s="286">
        <v>0</v>
      </c>
      <c r="DK95" s="286">
        <v>0</v>
      </c>
      <c r="DL95" s="286">
        <v>0</v>
      </c>
      <c r="DM95" s="274">
        <f t="shared" si="48"/>
        <v>0</v>
      </c>
      <c r="DN95" s="276">
        <f t="shared" si="49"/>
        <v>0</v>
      </c>
      <c r="DO95" s="279">
        <v>0</v>
      </c>
      <c r="DP95" s="280">
        <v>0</v>
      </c>
      <c r="DQ95" s="286">
        <v>0</v>
      </c>
      <c r="DR95" s="286">
        <v>0</v>
      </c>
      <c r="DS95" s="286">
        <v>0</v>
      </c>
      <c r="DT95" s="286">
        <v>0</v>
      </c>
      <c r="DU95" s="286">
        <v>0</v>
      </c>
      <c r="DV95" s="286">
        <v>0</v>
      </c>
      <c r="DW95" s="286">
        <v>0</v>
      </c>
      <c r="DX95" s="274">
        <f t="shared" si="50"/>
        <v>0</v>
      </c>
      <c r="DY95" s="276">
        <f t="shared" si="51"/>
        <v>0</v>
      </c>
      <c r="DZ95" s="279">
        <v>0</v>
      </c>
      <c r="EA95" s="280">
        <v>0</v>
      </c>
      <c r="EB95" s="286">
        <v>0</v>
      </c>
      <c r="EC95" s="286">
        <v>0</v>
      </c>
      <c r="ED95" s="286">
        <v>0</v>
      </c>
      <c r="EE95" s="286">
        <v>0</v>
      </c>
      <c r="EF95" s="286">
        <v>0</v>
      </c>
      <c r="EG95" s="286">
        <v>0</v>
      </c>
      <c r="EH95" s="286">
        <v>0</v>
      </c>
      <c r="EI95" s="274">
        <f t="shared" si="52"/>
        <v>0</v>
      </c>
      <c r="EJ95" s="275">
        <f t="shared" si="53"/>
        <v>0</v>
      </c>
      <c r="EK95" s="279">
        <v>0</v>
      </c>
      <c r="EL95" s="280">
        <v>0</v>
      </c>
      <c r="EM95" s="286">
        <v>0</v>
      </c>
      <c r="EN95" s="286">
        <v>0</v>
      </c>
      <c r="EO95" s="286">
        <v>0</v>
      </c>
      <c r="EP95" s="286">
        <v>0</v>
      </c>
      <c r="EQ95" s="286">
        <v>0</v>
      </c>
      <c r="ER95" s="286">
        <v>0</v>
      </c>
      <c r="ES95" s="286">
        <v>0</v>
      </c>
      <c r="ET95" s="274">
        <f t="shared" si="54"/>
        <v>0</v>
      </c>
      <c r="EU95" s="276">
        <f t="shared" si="55"/>
        <v>0</v>
      </c>
    </row>
    <row r="96" spans="1:151" ht="16.5" thickTop="1" thickBot="1" x14ac:dyDescent="0.3">
      <c r="A96" s="279">
        <v>85</v>
      </c>
      <c r="B96" s="280">
        <v>734941</v>
      </c>
      <c r="C96" s="281" t="s">
        <v>202</v>
      </c>
      <c r="D96" s="281" t="s">
        <v>203</v>
      </c>
      <c r="E96" s="282">
        <v>44.5</v>
      </c>
      <c r="F96" s="283">
        <v>89</v>
      </c>
      <c r="G96" s="268">
        <v>89</v>
      </c>
      <c r="H96" s="269">
        <v>89</v>
      </c>
      <c r="I96" s="269">
        <v>0</v>
      </c>
      <c r="J96" s="269">
        <v>0</v>
      </c>
      <c r="K96" s="268">
        <v>0</v>
      </c>
      <c r="L96" s="269">
        <v>0</v>
      </c>
      <c r="M96" s="269">
        <v>0</v>
      </c>
      <c r="N96" s="269">
        <v>0</v>
      </c>
      <c r="O96" s="269">
        <v>89</v>
      </c>
      <c r="P96" s="269">
        <f t="shared" si="28"/>
        <v>267</v>
      </c>
      <c r="Q96" s="270">
        <f t="shared" si="30"/>
        <v>178</v>
      </c>
      <c r="R96" s="270">
        <f t="shared" si="29"/>
        <v>89</v>
      </c>
      <c r="S96" s="271">
        <f t="shared" si="31"/>
        <v>29.666666666666668</v>
      </c>
      <c r="T96" s="284">
        <v>0</v>
      </c>
      <c r="U96" s="280">
        <v>0</v>
      </c>
      <c r="V96" s="285">
        <v>0</v>
      </c>
      <c r="W96" s="285">
        <v>0</v>
      </c>
      <c r="X96" s="285">
        <v>0</v>
      </c>
      <c r="Y96" s="285">
        <v>0</v>
      </c>
      <c r="Z96" s="286">
        <v>0</v>
      </c>
      <c r="AA96" s="286">
        <v>0</v>
      </c>
      <c r="AB96" s="286">
        <v>0</v>
      </c>
      <c r="AC96" s="274">
        <f t="shared" si="32"/>
        <v>0</v>
      </c>
      <c r="AD96" s="275">
        <f t="shared" si="33"/>
        <v>0</v>
      </c>
      <c r="AE96" s="279">
        <v>0</v>
      </c>
      <c r="AF96" s="280">
        <v>0</v>
      </c>
      <c r="AG96" s="286">
        <v>0</v>
      </c>
      <c r="AH96" s="286">
        <v>0</v>
      </c>
      <c r="AI96" s="286">
        <v>0</v>
      </c>
      <c r="AJ96" s="286">
        <v>0</v>
      </c>
      <c r="AK96" s="286">
        <v>0</v>
      </c>
      <c r="AL96" s="286">
        <v>0</v>
      </c>
      <c r="AM96" s="286">
        <v>89</v>
      </c>
      <c r="AN96" s="274">
        <f t="shared" si="34"/>
        <v>89</v>
      </c>
      <c r="AO96" s="276">
        <f t="shared" si="35"/>
        <v>9.8888888888888893</v>
      </c>
      <c r="AP96" s="279">
        <v>0</v>
      </c>
      <c r="AQ96" s="280">
        <v>89</v>
      </c>
      <c r="AR96" s="286">
        <v>0</v>
      </c>
      <c r="AS96" s="286">
        <v>0</v>
      </c>
      <c r="AT96" s="286">
        <v>0</v>
      </c>
      <c r="AU96" s="286">
        <v>0</v>
      </c>
      <c r="AV96" s="286">
        <v>0</v>
      </c>
      <c r="AW96" s="286">
        <v>0</v>
      </c>
      <c r="AX96" s="286">
        <v>0</v>
      </c>
      <c r="AY96" s="274">
        <f t="shared" si="36"/>
        <v>89</v>
      </c>
      <c r="AZ96" s="276">
        <f t="shared" si="37"/>
        <v>9.8888888888888893</v>
      </c>
      <c r="BA96" s="287">
        <v>89</v>
      </c>
      <c r="BB96" s="280">
        <v>0</v>
      </c>
      <c r="BC96" s="286">
        <v>0</v>
      </c>
      <c r="BD96" s="286">
        <v>0</v>
      </c>
      <c r="BE96" s="286">
        <v>0</v>
      </c>
      <c r="BF96" s="286">
        <v>0</v>
      </c>
      <c r="BG96" s="286">
        <v>0</v>
      </c>
      <c r="BH96" s="286">
        <v>0</v>
      </c>
      <c r="BI96" s="286">
        <v>0</v>
      </c>
      <c r="BJ96" s="274">
        <f t="shared" si="38"/>
        <v>89</v>
      </c>
      <c r="BK96" s="275">
        <f t="shared" si="39"/>
        <v>11.125</v>
      </c>
      <c r="BL96" s="279">
        <v>0</v>
      </c>
      <c r="BM96" s="280">
        <v>0</v>
      </c>
      <c r="BN96" s="286">
        <v>0</v>
      </c>
      <c r="BO96" s="286">
        <v>0</v>
      </c>
      <c r="BP96" s="286">
        <v>0</v>
      </c>
      <c r="BQ96" s="286">
        <v>0</v>
      </c>
      <c r="BR96" s="286">
        <v>0</v>
      </c>
      <c r="BS96" s="286">
        <v>0</v>
      </c>
      <c r="BT96" s="286">
        <v>0</v>
      </c>
      <c r="BU96" s="274">
        <f t="shared" si="40"/>
        <v>0</v>
      </c>
      <c r="BV96" s="276">
        <f t="shared" si="41"/>
        <v>0</v>
      </c>
      <c r="BW96" s="287">
        <v>0</v>
      </c>
      <c r="BX96" s="288">
        <v>0</v>
      </c>
      <c r="BY96" s="289">
        <v>0</v>
      </c>
      <c r="BZ96" s="289">
        <v>0</v>
      </c>
      <c r="CA96" s="289">
        <v>0</v>
      </c>
      <c r="CB96" s="289">
        <v>0</v>
      </c>
      <c r="CC96" s="289">
        <v>0</v>
      </c>
      <c r="CD96" s="289">
        <v>0</v>
      </c>
      <c r="CE96" s="289">
        <v>0</v>
      </c>
      <c r="CF96" s="274">
        <f t="shared" si="42"/>
        <v>0</v>
      </c>
      <c r="CG96" s="276">
        <f t="shared" si="43"/>
        <v>0</v>
      </c>
      <c r="CH96" s="279">
        <v>0</v>
      </c>
      <c r="CI96" s="280">
        <v>0</v>
      </c>
      <c r="CJ96" s="286">
        <v>0</v>
      </c>
      <c r="CK96" s="286">
        <v>0</v>
      </c>
      <c r="CL96" s="286">
        <v>0</v>
      </c>
      <c r="CM96" s="286">
        <v>0</v>
      </c>
      <c r="CN96" s="286">
        <v>0</v>
      </c>
      <c r="CO96" s="286">
        <v>0</v>
      </c>
      <c r="CP96" s="286">
        <v>0</v>
      </c>
      <c r="CQ96" s="274">
        <f t="shared" si="44"/>
        <v>0</v>
      </c>
      <c r="CR96" s="276">
        <f t="shared" si="45"/>
        <v>0</v>
      </c>
      <c r="CS96" s="284">
        <v>0</v>
      </c>
      <c r="CT96" s="280">
        <v>0</v>
      </c>
      <c r="CU96" s="286">
        <v>0</v>
      </c>
      <c r="CV96" s="286">
        <v>0</v>
      </c>
      <c r="CW96" s="286">
        <v>0</v>
      </c>
      <c r="CX96" s="286">
        <v>0</v>
      </c>
      <c r="CY96" s="286">
        <v>0</v>
      </c>
      <c r="CZ96" s="286">
        <v>0</v>
      </c>
      <c r="DA96" s="286">
        <v>0</v>
      </c>
      <c r="DB96" s="274">
        <f t="shared" si="46"/>
        <v>0</v>
      </c>
      <c r="DC96" s="275">
        <f t="shared" si="47"/>
        <v>0</v>
      </c>
      <c r="DD96" s="279">
        <v>0</v>
      </c>
      <c r="DE96" s="280">
        <v>0</v>
      </c>
      <c r="DF96" s="286">
        <v>0</v>
      </c>
      <c r="DG96" s="286">
        <v>0</v>
      </c>
      <c r="DH96" s="286">
        <v>0</v>
      </c>
      <c r="DI96" s="286">
        <v>0</v>
      </c>
      <c r="DJ96" s="286">
        <v>0</v>
      </c>
      <c r="DK96" s="286">
        <v>0</v>
      </c>
      <c r="DL96" s="286">
        <v>0</v>
      </c>
      <c r="DM96" s="274">
        <f t="shared" si="48"/>
        <v>0</v>
      </c>
      <c r="DN96" s="276">
        <f t="shared" si="49"/>
        <v>0</v>
      </c>
      <c r="DO96" s="279">
        <v>0</v>
      </c>
      <c r="DP96" s="280">
        <v>0</v>
      </c>
      <c r="DQ96" s="286">
        <v>0</v>
      </c>
      <c r="DR96" s="286">
        <v>0</v>
      </c>
      <c r="DS96" s="286">
        <v>0</v>
      </c>
      <c r="DT96" s="286">
        <v>0</v>
      </c>
      <c r="DU96" s="286">
        <v>0</v>
      </c>
      <c r="DV96" s="286">
        <v>0</v>
      </c>
      <c r="DW96" s="286">
        <v>0</v>
      </c>
      <c r="DX96" s="274">
        <f t="shared" si="50"/>
        <v>0</v>
      </c>
      <c r="DY96" s="276">
        <f t="shared" si="51"/>
        <v>0</v>
      </c>
      <c r="DZ96" s="279">
        <v>0</v>
      </c>
      <c r="EA96" s="280">
        <v>0</v>
      </c>
      <c r="EB96" s="286">
        <v>0</v>
      </c>
      <c r="EC96" s="286">
        <v>0</v>
      </c>
      <c r="ED96" s="286">
        <v>0</v>
      </c>
      <c r="EE96" s="286">
        <v>0</v>
      </c>
      <c r="EF96" s="286">
        <v>0</v>
      </c>
      <c r="EG96" s="286">
        <v>0</v>
      </c>
      <c r="EH96" s="286">
        <v>0</v>
      </c>
      <c r="EI96" s="274">
        <f t="shared" si="52"/>
        <v>0</v>
      </c>
      <c r="EJ96" s="275">
        <f t="shared" si="53"/>
        <v>0</v>
      </c>
      <c r="EK96" s="279">
        <v>0</v>
      </c>
      <c r="EL96" s="280">
        <v>0</v>
      </c>
      <c r="EM96" s="286">
        <v>0</v>
      </c>
      <c r="EN96" s="286">
        <v>0</v>
      </c>
      <c r="EO96" s="286">
        <v>0</v>
      </c>
      <c r="EP96" s="286">
        <v>0</v>
      </c>
      <c r="EQ96" s="286">
        <v>0</v>
      </c>
      <c r="ER96" s="286">
        <v>0</v>
      </c>
      <c r="ES96" s="286">
        <v>0</v>
      </c>
      <c r="ET96" s="274">
        <f t="shared" si="54"/>
        <v>0</v>
      </c>
      <c r="EU96" s="276">
        <f t="shared" si="55"/>
        <v>0</v>
      </c>
    </row>
    <row r="97" spans="1:151" ht="16.5" thickTop="1" thickBot="1" x14ac:dyDescent="0.3">
      <c r="A97" s="279">
        <v>86</v>
      </c>
      <c r="B97" s="280">
        <v>734942</v>
      </c>
      <c r="C97" s="281" t="s">
        <v>204</v>
      </c>
      <c r="D97" s="281" t="s">
        <v>205</v>
      </c>
      <c r="E97" s="282">
        <v>24.5</v>
      </c>
      <c r="F97" s="283">
        <v>49</v>
      </c>
      <c r="G97" s="268">
        <v>0</v>
      </c>
      <c r="H97" s="269">
        <v>49</v>
      </c>
      <c r="I97" s="269">
        <v>245</v>
      </c>
      <c r="J97" s="269">
        <v>49</v>
      </c>
      <c r="K97" s="268">
        <v>98</v>
      </c>
      <c r="L97" s="269">
        <v>0</v>
      </c>
      <c r="M97" s="269">
        <v>49</v>
      </c>
      <c r="N97" s="269">
        <v>0</v>
      </c>
      <c r="O97" s="269">
        <v>49</v>
      </c>
      <c r="P97" s="269">
        <f t="shared" si="28"/>
        <v>539</v>
      </c>
      <c r="Q97" s="270">
        <f t="shared" si="30"/>
        <v>441</v>
      </c>
      <c r="R97" s="270">
        <f t="shared" si="29"/>
        <v>98</v>
      </c>
      <c r="S97" s="271">
        <f t="shared" si="31"/>
        <v>59.888888888888886</v>
      </c>
      <c r="T97" s="284">
        <v>0</v>
      </c>
      <c r="U97" s="280">
        <v>49</v>
      </c>
      <c r="V97" s="285">
        <v>49</v>
      </c>
      <c r="W97" s="285">
        <v>0</v>
      </c>
      <c r="X97" s="285">
        <v>0</v>
      </c>
      <c r="Y97" s="285">
        <v>0</v>
      </c>
      <c r="Z97" s="286">
        <v>0</v>
      </c>
      <c r="AA97" s="286">
        <v>0</v>
      </c>
      <c r="AB97" s="286">
        <v>0</v>
      </c>
      <c r="AC97" s="274">
        <f t="shared" si="32"/>
        <v>98</v>
      </c>
      <c r="AD97" s="275">
        <f t="shared" si="33"/>
        <v>10.888888888888889</v>
      </c>
      <c r="AE97" s="279">
        <v>0</v>
      </c>
      <c r="AF97" s="280">
        <v>0</v>
      </c>
      <c r="AG97" s="286">
        <v>0</v>
      </c>
      <c r="AH97" s="286">
        <v>0</v>
      </c>
      <c r="AI97" s="286">
        <v>0</v>
      </c>
      <c r="AJ97" s="286">
        <v>0</v>
      </c>
      <c r="AK97" s="286">
        <v>0</v>
      </c>
      <c r="AL97" s="286">
        <v>0</v>
      </c>
      <c r="AM97" s="286">
        <v>0</v>
      </c>
      <c r="AN97" s="274">
        <f t="shared" si="34"/>
        <v>0</v>
      </c>
      <c r="AO97" s="276">
        <f t="shared" si="35"/>
        <v>0</v>
      </c>
      <c r="AP97" s="279">
        <v>0</v>
      </c>
      <c r="AQ97" s="280">
        <v>0</v>
      </c>
      <c r="AR97" s="286">
        <v>49</v>
      </c>
      <c r="AS97" s="286">
        <v>0</v>
      </c>
      <c r="AT97" s="286">
        <v>0</v>
      </c>
      <c r="AU97" s="286">
        <v>0</v>
      </c>
      <c r="AV97" s="286">
        <v>0</v>
      </c>
      <c r="AW97" s="286">
        <v>0</v>
      </c>
      <c r="AX97" s="286">
        <v>0</v>
      </c>
      <c r="AY97" s="274">
        <f t="shared" si="36"/>
        <v>49</v>
      </c>
      <c r="AZ97" s="276">
        <f t="shared" si="37"/>
        <v>5.4444444444444446</v>
      </c>
      <c r="BA97" s="287">
        <v>0</v>
      </c>
      <c r="BB97" s="280">
        <v>0</v>
      </c>
      <c r="BC97" s="286">
        <v>49</v>
      </c>
      <c r="BD97" s="286">
        <v>0</v>
      </c>
      <c r="BE97" s="286">
        <v>0</v>
      </c>
      <c r="BF97" s="286">
        <v>0</v>
      </c>
      <c r="BG97" s="286">
        <v>0</v>
      </c>
      <c r="BH97" s="286">
        <v>0</v>
      </c>
      <c r="BI97" s="286">
        <v>0</v>
      </c>
      <c r="BJ97" s="274">
        <f t="shared" si="38"/>
        <v>49</v>
      </c>
      <c r="BK97" s="275">
        <f t="shared" si="39"/>
        <v>6.125</v>
      </c>
      <c r="BL97" s="279">
        <v>0</v>
      </c>
      <c r="BM97" s="280">
        <v>0</v>
      </c>
      <c r="BN97" s="286">
        <v>0</v>
      </c>
      <c r="BO97" s="286">
        <v>0</v>
      </c>
      <c r="BP97" s="286">
        <v>0</v>
      </c>
      <c r="BQ97" s="286">
        <v>0</v>
      </c>
      <c r="BR97" s="286">
        <v>0</v>
      </c>
      <c r="BS97" s="286">
        <v>0</v>
      </c>
      <c r="BT97" s="286">
        <v>0</v>
      </c>
      <c r="BU97" s="274">
        <f t="shared" si="40"/>
        <v>0</v>
      </c>
      <c r="BV97" s="276">
        <f t="shared" si="41"/>
        <v>0</v>
      </c>
      <c r="BW97" s="287">
        <v>0</v>
      </c>
      <c r="BX97" s="288">
        <v>0</v>
      </c>
      <c r="BY97" s="289">
        <v>98</v>
      </c>
      <c r="BZ97" s="289">
        <v>49</v>
      </c>
      <c r="CA97" s="289">
        <v>49</v>
      </c>
      <c r="CB97" s="289">
        <v>0</v>
      </c>
      <c r="CC97" s="289">
        <v>49</v>
      </c>
      <c r="CD97" s="289">
        <v>0</v>
      </c>
      <c r="CE97" s="289">
        <v>49</v>
      </c>
      <c r="CF97" s="274">
        <f t="shared" si="42"/>
        <v>294</v>
      </c>
      <c r="CG97" s="276">
        <f t="shared" si="43"/>
        <v>32.666666666666664</v>
      </c>
      <c r="CH97" s="279">
        <v>0</v>
      </c>
      <c r="CI97" s="280">
        <v>0</v>
      </c>
      <c r="CJ97" s="286">
        <v>0</v>
      </c>
      <c r="CK97" s="286">
        <v>0</v>
      </c>
      <c r="CL97" s="286">
        <v>0</v>
      </c>
      <c r="CM97" s="286">
        <v>0</v>
      </c>
      <c r="CN97" s="286">
        <v>0</v>
      </c>
      <c r="CO97" s="286">
        <v>0</v>
      </c>
      <c r="CP97" s="286">
        <v>0</v>
      </c>
      <c r="CQ97" s="274">
        <f t="shared" si="44"/>
        <v>0</v>
      </c>
      <c r="CR97" s="276">
        <f t="shared" si="45"/>
        <v>0</v>
      </c>
      <c r="CS97" s="284">
        <v>0</v>
      </c>
      <c r="CT97" s="280">
        <v>0</v>
      </c>
      <c r="CU97" s="286">
        <v>0</v>
      </c>
      <c r="CV97" s="286">
        <v>0</v>
      </c>
      <c r="CW97" s="286">
        <v>49</v>
      </c>
      <c r="CX97" s="286">
        <v>0</v>
      </c>
      <c r="CY97" s="286">
        <v>0</v>
      </c>
      <c r="CZ97" s="286">
        <v>0</v>
      </c>
      <c r="DA97" s="286">
        <v>0</v>
      </c>
      <c r="DB97" s="274">
        <f t="shared" si="46"/>
        <v>49</v>
      </c>
      <c r="DC97" s="275">
        <f t="shared" si="47"/>
        <v>5.4444444444444446</v>
      </c>
      <c r="DD97" s="279">
        <v>0</v>
      </c>
      <c r="DE97" s="280">
        <v>0</v>
      </c>
      <c r="DF97" s="286">
        <v>0</v>
      </c>
      <c r="DG97" s="286">
        <v>0</v>
      </c>
      <c r="DH97" s="286">
        <v>0</v>
      </c>
      <c r="DI97" s="286">
        <v>0</v>
      </c>
      <c r="DJ97" s="286">
        <v>0</v>
      </c>
      <c r="DK97" s="286">
        <v>0</v>
      </c>
      <c r="DL97" s="286">
        <v>0</v>
      </c>
      <c r="DM97" s="274">
        <f t="shared" si="48"/>
        <v>0</v>
      </c>
      <c r="DN97" s="276">
        <f t="shared" si="49"/>
        <v>0</v>
      </c>
      <c r="DO97" s="279">
        <v>0</v>
      </c>
      <c r="DP97" s="280">
        <v>0</v>
      </c>
      <c r="DQ97" s="286">
        <v>0</v>
      </c>
      <c r="DR97" s="286">
        <v>0</v>
      </c>
      <c r="DS97" s="286">
        <v>0</v>
      </c>
      <c r="DT97" s="286">
        <v>0</v>
      </c>
      <c r="DU97" s="286">
        <v>0</v>
      </c>
      <c r="DV97" s="286">
        <v>0</v>
      </c>
      <c r="DW97" s="286">
        <v>0</v>
      </c>
      <c r="DX97" s="274">
        <f t="shared" si="50"/>
        <v>0</v>
      </c>
      <c r="DY97" s="276">
        <f t="shared" si="51"/>
        <v>0</v>
      </c>
      <c r="DZ97" s="279">
        <v>0</v>
      </c>
      <c r="EA97" s="280">
        <v>0</v>
      </c>
      <c r="EB97" s="286">
        <v>0</v>
      </c>
      <c r="EC97" s="286">
        <v>0</v>
      </c>
      <c r="ED97" s="286">
        <v>0</v>
      </c>
      <c r="EE97" s="286">
        <v>0</v>
      </c>
      <c r="EF97" s="286">
        <v>0</v>
      </c>
      <c r="EG97" s="286">
        <v>0</v>
      </c>
      <c r="EH97" s="286">
        <v>0</v>
      </c>
      <c r="EI97" s="274">
        <f t="shared" si="52"/>
        <v>0</v>
      </c>
      <c r="EJ97" s="275">
        <f t="shared" si="53"/>
        <v>0</v>
      </c>
      <c r="EK97" s="279">
        <v>0</v>
      </c>
      <c r="EL97" s="280">
        <v>0</v>
      </c>
      <c r="EM97" s="286">
        <v>0</v>
      </c>
      <c r="EN97" s="286">
        <v>0</v>
      </c>
      <c r="EO97" s="286">
        <v>0</v>
      </c>
      <c r="EP97" s="286">
        <v>0</v>
      </c>
      <c r="EQ97" s="286">
        <v>0</v>
      </c>
      <c r="ER97" s="286">
        <v>0</v>
      </c>
      <c r="ES97" s="286">
        <v>0</v>
      </c>
      <c r="ET97" s="274">
        <f t="shared" si="54"/>
        <v>0</v>
      </c>
      <c r="EU97" s="276">
        <f t="shared" si="55"/>
        <v>0</v>
      </c>
    </row>
    <row r="98" spans="1:151" ht="16.5" thickTop="1" thickBot="1" x14ac:dyDescent="0.3">
      <c r="A98" s="279">
        <v>87</v>
      </c>
      <c r="B98" s="280">
        <v>734943</v>
      </c>
      <c r="C98" s="281" t="s">
        <v>206</v>
      </c>
      <c r="D98" s="281" t="s">
        <v>207</v>
      </c>
      <c r="E98" s="282">
        <v>24.5</v>
      </c>
      <c r="F98" s="283">
        <v>49</v>
      </c>
      <c r="G98" s="268">
        <v>245</v>
      </c>
      <c r="H98" s="269">
        <v>196</v>
      </c>
      <c r="I98" s="269">
        <v>147</v>
      </c>
      <c r="J98" s="269">
        <v>49</v>
      </c>
      <c r="K98" s="268">
        <v>49</v>
      </c>
      <c r="L98" s="269">
        <v>343</v>
      </c>
      <c r="M98" s="269">
        <v>98</v>
      </c>
      <c r="N98" s="269">
        <v>147</v>
      </c>
      <c r="O98" s="269">
        <v>147</v>
      </c>
      <c r="P98" s="269">
        <f t="shared" si="28"/>
        <v>1421</v>
      </c>
      <c r="Q98" s="270">
        <f t="shared" si="30"/>
        <v>686</v>
      </c>
      <c r="R98" s="270">
        <f t="shared" si="29"/>
        <v>735</v>
      </c>
      <c r="S98" s="271">
        <f t="shared" si="31"/>
        <v>157.88888888888889</v>
      </c>
      <c r="T98" s="284">
        <v>98</v>
      </c>
      <c r="U98" s="280">
        <v>49</v>
      </c>
      <c r="V98" s="285">
        <v>49</v>
      </c>
      <c r="W98" s="285">
        <v>0</v>
      </c>
      <c r="X98" s="285">
        <v>0</v>
      </c>
      <c r="Y98" s="285">
        <v>98</v>
      </c>
      <c r="Z98" s="286">
        <v>0</v>
      </c>
      <c r="AA98" s="286">
        <v>49</v>
      </c>
      <c r="AB98" s="286">
        <v>0</v>
      </c>
      <c r="AC98" s="274">
        <f t="shared" si="32"/>
        <v>343</v>
      </c>
      <c r="AD98" s="275">
        <f t="shared" si="33"/>
        <v>38.111111111111114</v>
      </c>
      <c r="AE98" s="279">
        <v>0</v>
      </c>
      <c r="AF98" s="280">
        <v>0</v>
      </c>
      <c r="AG98" s="286">
        <v>0</v>
      </c>
      <c r="AH98" s="286">
        <v>0</v>
      </c>
      <c r="AI98" s="286">
        <v>0</v>
      </c>
      <c r="AJ98" s="286">
        <v>0</v>
      </c>
      <c r="AK98" s="286">
        <v>0</v>
      </c>
      <c r="AL98" s="286">
        <v>0</v>
      </c>
      <c r="AM98" s="286">
        <v>0</v>
      </c>
      <c r="AN98" s="274">
        <f t="shared" si="34"/>
        <v>0</v>
      </c>
      <c r="AO98" s="276">
        <f t="shared" si="35"/>
        <v>0</v>
      </c>
      <c r="AP98" s="279">
        <v>0</v>
      </c>
      <c r="AQ98" s="280">
        <v>0</v>
      </c>
      <c r="AR98" s="286">
        <v>0</v>
      </c>
      <c r="AS98" s="286">
        <v>0</v>
      </c>
      <c r="AT98" s="286">
        <v>0</v>
      </c>
      <c r="AU98" s="286">
        <v>0</v>
      </c>
      <c r="AV98" s="286">
        <v>0</v>
      </c>
      <c r="AW98" s="286">
        <v>0</v>
      </c>
      <c r="AX98" s="286">
        <v>0</v>
      </c>
      <c r="AY98" s="274">
        <f t="shared" si="36"/>
        <v>0</v>
      </c>
      <c r="AZ98" s="276">
        <f t="shared" si="37"/>
        <v>0</v>
      </c>
      <c r="BA98" s="287">
        <v>98</v>
      </c>
      <c r="BB98" s="280">
        <v>0</v>
      </c>
      <c r="BC98" s="286">
        <v>0</v>
      </c>
      <c r="BD98" s="286">
        <v>0</v>
      </c>
      <c r="BE98" s="286">
        <v>0</v>
      </c>
      <c r="BF98" s="286">
        <v>3</v>
      </c>
      <c r="BG98" s="286">
        <v>49</v>
      </c>
      <c r="BH98" s="286">
        <v>0</v>
      </c>
      <c r="BI98" s="286">
        <v>98</v>
      </c>
      <c r="BJ98" s="274">
        <f t="shared" si="38"/>
        <v>248</v>
      </c>
      <c r="BK98" s="275">
        <f t="shared" si="39"/>
        <v>18.75</v>
      </c>
      <c r="BL98" s="279">
        <v>0</v>
      </c>
      <c r="BM98" s="280">
        <v>0</v>
      </c>
      <c r="BN98" s="286">
        <v>0</v>
      </c>
      <c r="BO98" s="286">
        <v>0</v>
      </c>
      <c r="BP98" s="286">
        <v>0</v>
      </c>
      <c r="BQ98" s="286">
        <v>0</v>
      </c>
      <c r="BR98" s="286">
        <v>0</v>
      </c>
      <c r="BS98" s="286">
        <v>0</v>
      </c>
      <c r="BT98" s="286">
        <v>0</v>
      </c>
      <c r="BU98" s="274">
        <f t="shared" si="40"/>
        <v>0</v>
      </c>
      <c r="BV98" s="276">
        <f t="shared" si="41"/>
        <v>0</v>
      </c>
      <c r="BW98" s="287">
        <v>0</v>
      </c>
      <c r="BX98" s="288">
        <v>49</v>
      </c>
      <c r="BY98" s="289">
        <v>98</v>
      </c>
      <c r="BZ98" s="289">
        <v>49</v>
      </c>
      <c r="CA98" s="289">
        <v>49</v>
      </c>
      <c r="CB98" s="289">
        <v>2</v>
      </c>
      <c r="CC98" s="289">
        <v>0</v>
      </c>
      <c r="CD98" s="289">
        <v>49</v>
      </c>
      <c r="CE98" s="289">
        <v>49</v>
      </c>
      <c r="CF98" s="274">
        <f t="shared" si="42"/>
        <v>345</v>
      </c>
      <c r="CG98" s="276">
        <f t="shared" si="43"/>
        <v>38.333333333333336</v>
      </c>
      <c r="CH98" s="279">
        <v>0</v>
      </c>
      <c r="CI98" s="280">
        <v>0</v>
      </c>
      <c r="CJ98" s="286">
        <v>0</v>
      </c>
      <c r="CK98" s="286">
        <v>0</v>
      </c>
      <c r="CL98" s="286">
        <v>0</v>
      </c>
      <c r="CM98" s="286">
        <v>0</v>
      </c>
      <c r="CN98" s="286">
        <v>0</v>
      </c>
      <c r="CO98" s="286">
        <v>0</v>
      </c>
      <c r="CP98" s="286">
        <v>0</v>
      </c>
      <c r="CQ98" s="274">
        <f t="shared" si="44"/>
        <v>0</v>
      </c>
      <c r="CR98" s="276">
        <f t="shared" si="45"/>
        <v>0</v>
      </c>
      <c r="CS98" s="284">
        <v>0</v>
      </c>
      <c r="CT98" s="280">
        <v>49</v>
      </c>
      <c r="CU98" s="286">
        <v>0</v>
      </c>
      <c r="CV98" s="286">
        <v>0</v>
      </c>
      <c r="CW98" s="286">
        <v>0</v>
      </c>
      <c r="CX98" s="286">
        <v>0</v>
      </c>
      <c r="CY98" s="286">
        <v>0</v>
      </c>
      <c r="CZ98" s="286">
        <v>0</v>
      </c>
      <c r="DA98" s="286">
        <v>0</v>
      </c>
      <c r="DB98" s="274">
        <f t="shared" si="46"/>
        <v>49</v>
      </c>
      <c r="DC98" s="275">
        <f t="shared" si="47"/>
        <v>5.4444444444444446</v>
      </c>
      <c r="DD98" s="279">
        <v>49</v>
      </c>
      <c r="DE98" s="280">
        <v>49</v>
      </c>
      <c r="DF98" s="286">
        <v>0</v>
      </c>
      <c r="DG98" s="286">
        <v>0</v>
      </c>
      <c r="DH98" s="286">
        <v>0</v>
      </c>
      <c r="DI98" s="286">
        <v>0</v>
      </c>
      <c r="DJ98" s="286">
        <v>49</v>
      </c>
      <c r="DK98" s="286">
        <v>49</v>
      </c>
      <c r="DL98" s="286">
        <v>0</v>
      </c>
      <c r="DM98" s="274">
        <f t="shared" si="48"/>
        <v>196</v>
      </c>
      <c r="DN98" s="276">
        <f t="shared" si="49"/>
        <v>21.777777777777779</v>
      </c>
      <c r="DO98" s="279">
        <v>0</v>
      </c>
      <c r="DP98" s="280">
        <v>0</v>
      </c>
      <c r="DQ98" s="286">
        <v>0</v>
      </c>
      <c r="DR98" s="286">
        <v>0</v>
      </c>
      <c r="DS98" s="286">
        <v>0</v>
      </c>
      <c r="DT98" s="286">
        <v>0</v>
      </c>
      <c r="DU98" s="286">
        <v>0</v>
      </c>
      <c r="DV98" s="286">
        <v>0</v>
      </c>
      <c r="DW98" s="286">
        <v>0</v>
      </c>
      <c r="DX98" s="274">
        <f t="shared" si="50"/>
        <v>0</v>
      </c>
      <c r="DY98" s="276">
        <f t="shared" si="51"/>
        <v>0</v>
      </c>
      <c r="DZ98" s="279">
        <v>0</v>
      </c>
      <c r="EA98" s="280">
        <v>0</v>
      </c>
      <c r="EB98" s="286">
        <v>0</v>
      </c>
      <c r="EC98" s="286">
        <v>0</v>
      </c>
      <c r="ED98" s="286">
        <v>0</v>
      </c>
      <c r="EE98" s="286">
        <v>0</v>
      </c>
      <c r="EF98" s="286">
        <v>0</v>
      </c>
      <c r="EG98" s="286">
        <v>0</v>
      </c>
      <c r="EH98" s="286">
        <v>0</v>
      </c>
      <c r="EI98" s="274">
        <f t="shared" si="52"/>
        <v>0</v>
      </c>
      <c r="EJ98" s="275">
        <f t="shared" si="53"/>
        <v>0</v>
      </c>
      <c r="EK98" s="279">
        <v>0</v>
      </c>
      <c r="EL98" s="280">
        <v>0</v>
      </c>
      <c r="EM98" s="286">
        <v>0</v>
      </c>
      <c r="EN98" s="286">
        <v>0</v>
      </c>
      <c r="EO98" s="286">
        <v>0</v>
      </c>
      <c r="EP98" s="286">
        <v>0</v>
      </c>
      <c r="EQ98" s="286">
        <v>0</v>
      </c>
      <c r="ER98" s="286">
        <v>0</v>
      </c>
      <c r="ES98" s="286">
        <v>0</v>
      </c>
      <c r="ET98" s="274">
        <f t="shared" si="54"/>
        <v>0</v>
      </c>
      <c r="EU98" s="276">
        <f t="shared" si="55"/>
        <v>0</v>
      </c>
    </row>
    <row r="99" spans="1:151" ht="16.5" thickTop="1" thickBot="1" x14ac:dyDescent="0.3">
      <c r="A99" s="279">
        <v>88</v>
      </c>
      <c r="B99" s="280">
        <v>734944</v>
      </c>
      <c r="C99" s="281" t="s">
        <v>208</v>
      </c>
      <c r="D99" s="281" t="s">
        <v>209</v>
      </c>
      <c r="E99" s="282">
        <v>24.5</v>
      </c>
      <c r="F99" s="283">
        <v>49</v>
      </c>
      <c r="G99" s="268">
        <v>196</v>
      </c>
      <c r="H99" s="269">
        <v>0</v>
      </c>
      <c r="I99" s="269">
        <v>98</v>
      </c>
      <c r="J99" s="269">
        <v>98</v>
      </c>
      <c r="K99" s="268">
        <v>147</v>
      </c>
      <c r="L99" s="269">
        <v>49</v>
      </c>
      <c r="M99" s="269">
        <v>49</v>
      </c>
      <c r="N99" s="269">
        <v>0</v>
      </c>
      <c r="O99" s="269">
        <v>49</v>
      </c>
      <c r="P99" s="269">
        <f t="shared" si="28"/>
        <v>686</v>
      </c>
      <c r="Q99" s="270">
        <f t="shared" si="30"/>
        <v>539</v>
      </c>
      <c r="R99" s="270">
        <f t="shared" si="29"/>
        <v>147</v>
      </c>
      <c r="S99" s="271">
        <f t="shared" si="31"/>
        <v>76.222222222222229</v>
      </c>
      <c r="T99" s="284">
        <v>49</v>
      </c>
      <c r="U99" s="280">
        <v>0</v>
      </c>
      <c r="V99" s="285">
        <v>98</v>
      </c>
      <c r="W99" s="285">
        <v>0</v>
      </c>
      <c r="X99" s="285">
        <v>0</v>
      </c>
      <c r="Y99" s="285">
        <v>0</v>
      </c>
      <c r="Z99" s="286">
        <v>0</v>
      </c>
      <c r="AA99" s="286">
        <v>0</v>
      </c>
      <c r="AB99" s="286">
        <v>0</v>
      </c>
      <c r="AC99" s="274">
        <f t="shared" si="32"/>
        <v>147</v>
      </c>
      <c r="AD99" s="275">
        <f t="shared" si="33"/>
        <v>16.333333333333332</v>
      </c>
      <c r="AE99" s="279">
        <v>0</v>
      </c>
      <c r="AF99" s="280">
        <v>0</v>
      </c>
      <c r="AG99" s="286">
        <v>0</v>
      </c>
      <c r="AH99" s="286">
        <v>0</v>
      </c>
      <c r="AI99" s="286">
        <v>0</v>
      </c>
      <c r="AJ99" s="286">
        <v>0</v>
      </c>
      <c r="AK99" s="286">
        <v>0</v>
      </c>
      <c r="AL99" s="286">
        <v>0</v>
      </c>
      <c r="AM99" s="286">
        <v>0</v>
      </c>
      <c r="AN99" s="274">
        <f t="shared" si="34"/>
        <v>0</v>
      </c>
      <c r="AO99" s="276">
        <f t="shared" si="35"/>
        <v>0</v>
      </c>
      <c r="AP99" s="279">
        <v>0</v>
      </c>
      <c r="AQ99" s="280">
        <v>0</v>
      </c>
      <c r="AR99" s="286">
        <v>0</v>
      </c>
      <c r="AS99" s="286">
        <v>0</v>
      </c>
      <c r="AT99" s="286">
        <v>0</v>
      </c>
      <c r="AU99" s="286">
        <v>0</v>
      </c>
      <c r="AV99" s="286">
        <v>0</v>
      </c>
      <c r="AW99" s="286">
        <v>0</v>
      </c>
      <c r="AX99" s="286">
        <v>0</v>
      </c>
      <c r="AY99" s="274">
        <f t="shared" si="36"/>
        <v>0</v>
      </c>
      <c r="AZ99" s="276">
        <f t="shared" si="37"/>
        <v>0</v>
      </c>
      <c r="BA99" s="287">
        <v>98</v>
      </c>
      <c r="BB99" s="280">
        <v>0</v>
      </c>
      <c r="BC99" s="286">
        <v>0</v>
      </c>
      <c r="BD99" s="286">
        <v>49</v>
      </c>
      <c r="BE99" s="286">
        <v>0</v>
      </c>
      <c r="BF99" s="286">
        <v>1</v>
      </c>
      <c r="BG99" s="286">
        <v>0</v>
      </c>
      <c r="BH99" s="286">
        <v>0</v>
      </c>
      <c r="BI99" s="286">
        <v>0</v>
      </c>
      <c r="BJ99" s="274">
        <f t="shared" si="38"/>
        <v>148</v>
      </c>
      <c r="BK99" s="275">
        <f t="shared" si="39"/>
        <v>18.5</v>
      </c>
      <c r="BL99" s="279">
        <v>49</v>
      </c>
      <c r="BM99" s="280">
        <v>0</v>
      </c>
      <c r="BN99" s="286">
        <v>0</v>
      </c>
      <c r="BO99" s="286">
        <v>0</v>
      </c>
      <c r="BP99" s="286">
        <v>0</v>
      </c>
      <c r="BQ99" s="286">
        <v>0</v>
      </c>
      <c r="BR99" s="286">
        <v>0</v>
      </c>
      <c r="BS99" s="286">
        <v>0</v>
      </c>
      <c r="BT99" s="286">
        <v>0</v>
      </c>
      <c r="BU99" s="274">
        <f t="shared" si="40"/>
        <v>0</v>
      </c>
      <c r="BV99" s="276">
        <f t="shared" si="41"/>
        <v>5.4444444444444446</v>
      </c>
      <c r="BW99" s="287">
        <v>0</v>
      </c>
      <c r="BX99" s="288">
        <v>0</v>
      </c>
      <c r="BY99" s="289">
        <v>0</v>
      </c>
      <c r="BZ99" s="289">
        <v>49</v>
      </c>
      <c r="CA99" s="289">
        <v>147</v>
      </c>
      <c r="CB99" s="289">
        <v>0</v>
      </c>
      <c r="CC99" s="289">
        <v>49</v>
      </c>
      <c r="CD99" s="289">
        <v>0</v>
      </c>
      <c r="CE99" s="289">
        <v>49</v>
      </c>
      <c r="CF99" s="274">
        <f t="shared" si="42"/>
        <v>294</v>
      </c>
      <c r="CG99" s="276">
        <f t="shared" si="43"/>
        <v>32.666666666666664</v>
      </c>
      <c r="CH99" s="279">
        <v>0</v>
      </c>
      <c r="CI99" s="280">
        <v>0</v>
      </c>
      <c r="CJ99" s="286">
        <v>0</v>
      </c>
      <c r="CK99" s="286">
        <v>0</v>
      </c>
      <c r="CL99" s="286">
        <v>0</v>
      </c>
      <c r="CM99" s="286">
        <v>0</v>
      </c>
      <c r="CN99" s="286">
        <v>0</v>
      </c>
      <c r="CO99" s="286">
        <v>0</v>
      </c>
      <c r="CP99" s="286">
        <v>0</v>
      </c>
      <c r="CQ99" s="274">
        <f t="shared" si="44"/>
        <v>0</v>
      </c>
      <c r="CR99" s="276">
        <f t="shared" si="45"/>
        <v>0</v>
      </c>
      <c r="CS99" s="284">
        <v>0</v>
      </c>
      <c r="CT99" s="280">
        <v>0</v>
      </c>
      <c r="CU99" s="286">
        <v>0</v>
      </c>
      <c r="CV99" s="286">
        <v>0</v>
      </c>
      <c r="CW99" s="286">
        <v>0</v>
      </c>
      <c r="CX99" s="286">
        <v>0</v>
      </c>
      <c r="CY99" s="286">
        <v>0</v>
      </c>
      <c r="CZ99" s="286">
        <v>0</v>
      </c>
      <c r="DA99" s="286">
        <v>0</v>
      </c>
      <c r="DB99" s="274">
        <f t="shared" si="46"/>
        <v>0</v>
      </c>
      <c r="DC99" s="275">
        <f t="shared" si="47"/>
        <v>0</v>
      </c>
      <c r="DD99" s="279">
        <v>0</v>
      </c>
      <c r="DE99" s="280">
        <v>0</v>
      </c>
      <c r="DF99" s="286">
        <v>0</v>
      </c>
      <c r="DG99" s="286">
        <v>0</v>
      </c>
      <c r="DH99" s="286">
        <v>0</v>
      </c>
      <c r="DI99" s="286">
        <v>0</v>
      </c>
      <c r="DJ99" s="286">
        <v>0</v>
      </c>
      <c r="DK99" s="286">
        <v>0</v>
      </c>
      <c r="DL99" s="286">
        <v>0</v>
      </c>
      <c r="DM99" s="274">
        <f t="shared" si="48"/>
        <v>0</v>
      </c>
      <c r="DN99" s="276">
        <f t="shared" si="49"/>
        <v>0</v>
      </c>
      <c r="DO99" s="279">
        <v>0</v>
      </c>
      <c r="DP99" s="280">
        <v>0</v>
      </c>
      <c r="DQ99" s="286">
        <v>0</v>
      </c>
      <c r="DR99" s="286">
        <v>0</v>
      </c>
      <c r="DS99" s="286">
        <v>0</v>
      </c>
      <c r="DT99" s="286">
        <v>0</v>
      </c>
      <c r="DU99" s="286">
        <v>0</v>
      </c>
      <c r="DV99" s="286">
        <v>0</v>
      </c>
      <c r="DW99" s="286">
        <v>0</v>
      </c>
      <c r="DX99" s="274">
        <f t="shared" si="50"/>
        <v>0</v>
      </c>
      <c r="DY99" s="276">
        <f t="shared" si="51"/>
        <v>0</v>
      </c>
      <c r="DZ99" s="279">
        <v>0</v>
      </c>
      <c r="EA99" s="280">
        <v>0</v>
      </c>
      <c r="EB99" s="286">
        <v>0</v>
      </c>
      <c r="EC99" s="286">
        <v>0</v>
      </c>
      <c r="ED99" s="286">
        <v>0</v>
      </c>
      <c r="EE99" s="286">
        <v>0</v>
      </c>
      <c r="EF99" s="286">
        <v>0</v>
      </c>
      <c r="EG99" s="286">
        <v>0</v>
      </c>
      <c r="EH99" s="286">
        <v>0</v>
      </c>
      <c r="EI99" s="274">
        <f t="shared" si="52"/>
        <v>0</v>
      </c>
      <c r="EJ99" s="275">
        <f t="shared" si="53"/>
        <v>0</v>
      </c>
      <c r="EK99" s="279">
        <v>0</v>
      </c>
      <c r="EL99" s="280">
        <v>0</v>
      </c>
      <c r="EM99" s="286">
        <v>0</v>
      </c>
      <c r="EN99" s="286">
        <v>0</v>
      </c>
      <c r="EO99" s="286">
        <v>0</v>
      </c>
      <c r="EP99" s="286">
        <v>0</v>
      </c>
      <c r="EQ99" s="286">
        <v>0</v>
      </c>
      <c r="ER99" s="286">
        <v>0</v>
      </c>
      <c r="ES99" s="286">
        <v>0</v>
      </c>
      <c r="ET99" s="274">
        <f t="shared" si="54"/>
        <v>0</v>
      </c>
      <c r="EU99" s="276">
        <f t="shared" si="55"/>
        <v>0</v>
      </c>
    </row>
    <row r="100" spans="1:151" ht="16.5" thickTop="1" thickBot="1" x14ac:dyDescent="0.3">
      <c r="A100" s="279">
        <v>89</v>
      </c>
      <c r="B100" s="280">
        <v>734945</v>
      </c>
      <c r="C100" s="281" t="s">
        <v>210</v>
      </c>
      <c r="D100" s="281" t="s">
        <v>211</v>
      </c>
      <c r="E100" s="282">
        <v>39.5</v>
      </c>
      <c r="F100" s="283">
        <v>79</v>
      </c>
      <c r="G100" s="268">
        <v>0</v>
      </c>
      <c r="H100" s="269">
        <v>0</v>
      </c>
      <c r="I100" s="269">
        <v>0</v>
      </c>
      <c r="J100" s="269">
        <v>0</v>
      </c>
      <c r="K100" s="268">
        <v>0</v>
      </c>
      <c r="L100" s="269">
        <v>0</v>
      </c>
      <c r="M100" s="269">
        <v>0</v>
      </c>
      <c r="N100" s="269">
        <v>0</v>
      </c>
      <c r="O100" s="269">
        <v>0</v>
      </c>
      <c r="P100" s="269">
        <f t="shared" si="28"/>
        <v>0</v>
      </c>
      <c r="Q100" s="270">
        <f t="shared" si="30"/>
        <v>0</v>
      </c>
      <c r="R100" s="270">
        <f t="shared" si="29"/>
        <v>0</v>
      </c>
      <c r="S100" s="271">
        <f t="shared" si="31"/>
        <v>0</v>
      </c>
      <c r="T100" s="284">
        <v>0</v>
      </c>
      <c r="U100" s="280">
        <v>0</v>
      </c>
      <c r="V100" s="285">
        <v>0</v>
      </c>
      <c r="W100" s="285">
        <v>0</v>
      </c>
      <c r="X100" s="285">
        <v>0</v>
      </c>
      <c r="Y100" s="285">
        <v>0</v>
      </c>
      <c r="Z100" s="286">
        <v>0</v>
      </c>
      <c r="AA100" s="286">
        <v>0</v>
      </c>
      <c r="AB100" s="286">
        <v>0</v>
      </c>
      <c r="AC100" s="274">
        <f t="shared" si="32"/>
        <v>0</v>
      </c>
      <c r="AD100" s="275">
        <f t="shared" si="33"/>
        <v>0</v>
      </c>
      <c r="AE100" s="279">
        <v>0</v>
      </c>
      <c r="AF100" s="280">
        <v>0</v>
      </c>
      <c r="AG100" s="286">
        <v>0</v>
      </c>
      <c r="AH100" s="286">
        <v>0</v>
      </c>
      <c r="AI100" s="286">
        <v>0</v>
      </c>
      <c r="AJ100" s="286">
        <v>0</v>
      </c>
      <c r="AK100" s="286">
        <v>0</v>
      </c>
      <c r="AL100" s="286">
        <v>0</v>
      </c>
      <c r="AM100" s="286">
        <v>0</v>
      </c>
      <c r="AN100" s="274">
        <f t="shared" si="34"/>
        <v>0</v>
      </c>
      <c r="AO100" s="276">
        <f t="shared" si="35"/>
        <v>0</v>
      </c>
      <c r="AP100" s="279">
        <v>0</v>
      </c>
      <c r="AQ100" s="280">
        <v>0</v>
      </c>
      <c r="AR100" s="286">
        <v>0</v>
      </c>
      <c r="AS100" s="286">
        <v>0</v>
      </c>
      <c r="AT100" s="286">
        <v>0</v>
      </c>
      <c r="AU100" s="286">
        <v>0</v>
      </c>
      <c r="AV100" s="286">
        <v>0</v>
      </c>
      <c r="AW100" s="286">
        <v>0</v>
      </c>
      <c r="AX100" s="286">
        <v>0</v>
      </c>
      <c r="AY100" s="274">
        <f t="shared" si="36"/>
        <v>0</v>
      </c>
      <c r="AZ100" s="276">
        <f t="shared" si="37"/>
        <v>0</v>
      </c>
      <c r="BA100" s="287">
        <v>0</v>
      </c>
      <c r="BB100" s="280">
        <v>0</v>
      </c>
      <c r="BC100" s="286">
        <v>0</v>
      </c>
      <c r="BD100" s="286">
        <v>0</v>
      </c>
      <c r="BE100" s="286">
        <v>0</v>
      </c>
      <c r="BF100" s="286">
        <v>0</v>
      </c>
      <c r="BG100" s="286">
        <v>0</v>
      </c>
      <c r="BH100" s="286">
        <v>0</v>
      </c>
      <c r="BI100" s="286">
        <v>0</v>
      </c>
      <c r="BJ100" s="274">
        <f t="shared" si="38"/>
        <v>0</v>
      </c>
      <c r="BK100" s="275">
        <f t="shared" si="39"/>
        <v>0</v>
      </c>
      <c r="BL100" s="279">
        <v>0</v>
      </c>
      <c r="BM100" s="280">
        <v>0</v>
      </c>
      <c r="BN100" s="286">
        <v>0</v>
      </c>
      <c r="BO100" s="286">
        <v>0</v>
      </c>
      <c r="BP100" s="286">
        <v>0</v>
      </c>
      <c r="BQ100" s="286">
        <v>0</v>
      </c>
      <c r="BR100" s="286">
        <v>0</v>
      </c>
      <c r="BS100" s="286">
        <v>0</v>
      </c>
      <c r="BT100" s="286">
        <v>0</v>
      </c>
      <c r="BU100" s="274">
        <f t="shared" si="40"/>
        <v>0</v>
      </c>
      <c r="BV100" s="276">
        <f t="shared" si="41"/>
        <v>0</v>
      </c>
      <c r="BW100" s="287">
        <v>0</v>
      </c>
      <c r="BX100" s="288">
        <v>0</v>
      </c>
      <c r="BY100" s="289">
        <v>0</v>
      </c>
      <c r="BZ100" s="289">
        <v>0</v>
      </c>
      <c r="CA100" s="289">
        <v>0</v>
      </c>
      <c r="CB100" s="289">
        <v>0</v>
      </c>
      <c r="CC100" s="289">
        <v>0</v>
      </c>
      <c r="CD100" s="289">
        <v>0</v>
      </c>
      <c r="CE100" s="289">
        <v>0</v>
      </c>
      <c r="CF100" s="274">
        <f t="shared" si="42"/>
        <v>0</v>
      </c>
      <c r="CG100" s="276">
        <f t="shared" si="43"/>
        <v>0</v>
      </c>
      <c r="CH100" s="279">
        <v>0</v>
      </c>
      <c r="CI100" s="280">
        <v>0</v>
      </c>
      <c r="CJ100" s="286">
        <v>0</v>
      </c>
      <c r="CK100" s="286">
        <v>0</v>
      </c>
      <c r="CL100" s="286">
        <v>0</v>
      </c>
      <c r="CM100" s="286">
        <v>0</v>
      </c>
      <c r="CN100" s="286">
        <v>0</v>
      </c>
      <c r="CO100" s="286">
        <v>0</v>
      </c>
      <c r="CP100" s="286">
        <v>0</v>
      </c>
      <c r="CQ100" s="274">
        <f t="shared" si="44"/>
        <v>0</v>
      </c>
      <c r="CR100" s="276">
        <f t="shared" si="45"/>
        <v>0</v>
      </c>
      <c r="CS100" s="284">
        <v>0</v>
      </c>
      <c r="CT100" s="280">
        <v>0</v>
      </c>
      <c r="CU100" s="286">
        <v>0</v>
      </c>
      <c r="CV100" s="286">
        <v>0</v>
      </c>
      <c r="CW100" s="286">
        <v>0</v>
      </c>
      <c r="CX100" s="286">
        <v>0</v>
      </c>
      <c r="CY100" s="286">
        <v>0</v>
      </c>
      <c r="CZ100" s="286">
        <v>0</v>
      </c>
      <c r="DA100" s="286">
        <v>0</v>
      </c>
      <c r="DB100" s="274">
        <f t="shared" si="46"/>
        <v>0</v>
      </c>
      <c r="DC100" s="275">
        <f t="shared" si="47"/>
        <v>0</v>
      </c>
      <c r="DD100" s="279">
        <v>0</v>
      </c>
      <c r="DE100" s="280">
        <v>0</v>
      </c>
      <c r="DF100" s="286">
        <v>0</v>
      </c>
      <c r="DG100" s="286">
        <v>0</v>
      </c>
      <c r="DH100" s="286">
        <v>0</v>
      </c>
      <c r="DI100" s="286">
        <v>0</v>
      </c>
      <c r="DJ100" s="286">
        <v>0</v>
      </c>
      <c r="DK100" s="286">
        <v>0</v>
      </c>
      <c r="DL100" s="286">
        <v>0</v>
      </c>
      <c r="DM100" s="274">
        <f t="shared" si="48"/>
        <v>0</v>
      </c>
      <c r="DN100" s="276">
        <f t="shared" si="49"/>
        <v>0</v>
      </c>
      <c r="DO100" s="279">
        <v>0</v>
      </c>
      <c r="DP100" s="280">
        <v>0</v>
      </c>
      <c r="DQ100" s="286">
        <v>0</v>
      </c>
      <c r="DR100" s="286">
        <v>0</v>
      </c>
      <c r="DS100" s="286">
        <v>0</v>
      </c>
      <c r="DT100" s="286">
        <v>0</v>
      </c>
      <c r="DU100" s="286">
        <v>0</v>
      </c>
      <c r="DV100" s="286">
        <v>0</v>
      </c>
      <c r="DW100" s="286">
        <v>0</v>
      </c>
      <c r="DX100" s="274">
        <f t="shared" si="50"/>
        <v>0</v>
      </c>
      <c r="DY100" s="276">
        <f t="shared" si="51"/>
        <v>0</v>
      </c>
      <c r="DZ100" s="279">
        <v>0</v>
      </c>
      <c r="EA100" s="280">
        <v>0</v>
      </c>
      <c r="EB100" s="286">
        <v>0</v>
      </c>
      <c r="EC100" s="286">
        <v>0</v>
      </c>
      <c r="ED100" s="286">
        <v>0</v>
      </c>
      <c r="EE100" s="286">
        <v>0</v>
      </c>
      <c r="EF100" s="286">
        <v>0</v>
      </c>
      <c r="EG100" s="286">
        <v>0</v>
      </c>
      <c r="EH100" s="286">
        <v>0</v>
      </c>
      <c r="EI100" s="274">
        <f t="shared" si="52"/>
        <v>0</v>
      </c>
      <c r="EJ100" s="275">
        <f t="shared" si="53"/>
        <v>0</v>
      </c>
      <c r="EK100" s="279">
        <v>0</v>
      </c>
      <c r="EL100" s="280">
        <v>0</v>
      </c>
      <c r="EM100" s="286">
        <v>0</v>
      </c>
      <c r="EN100" s="286">
        <v>0</v>
      </c>
      <c r="EO100" s="286">
        <v>0</v>
      </c>
      <c r="EP100" s="286">
        <v>0</v>
      </c>
      <c r="EQ100" s="286">
        <v>0</v>
      </c>
      <c r="ER100" s="286">
        <v>0</v>
      </c>
      <c r="ES100" s="286">
        <v>0</v>
      </c>
      <c r="ET100" s="274">
        <f t="shared" si="54"/>
        <v>0</v>
      </c>
      <c r="EU100" s="276">
        <f t="shared" si="55"/>
        <v>0</v>
      </c>
    </row>
    <row r="101" spans="1:151" ht="16.5" thickTop="1" thickBot="1" x14ac:dyDescent="0.3">
      <c r="A101" s="279">
        <v>90</v>
      </c>
      <c r="B101" s="280">
        <v>734947</v>
      </c>
      <c r="C101" s="281" t="s">
        <v>212</v>
      </c>
      <c r="D101" s="281" t="s">
        <v>213</v>
      </c>
      <c r="E101" s="282">
        <v>39.5</v>
      </c>
      <c r="F101" s="283">
        <v>79</v>
      </c>
      <c r="G101" s="268">
        <v>0</v>
      </c>
      <c r="H101" s="269">
        <v>0</v>
      </c>
      <c r="I101" s="269">
        <v>0</v>
      </c>
      <c r="J101" s="269">
        <v>0</v>
      </c>
      <c r="K101" s="268">
        <v>0</v>
      </c>
      <c r="L101" s="269">
        <v>0</v>
      </c>
      <c r="M101" s="269">
        <v>0</v>
      </c>
      <c r="N101" s="269">
        <v>0</v>
      </c>
      <c r="O101" s="269">
        <v>0</v>
      </c>
      <c r="P101" s="269">
        <f t="shared" si="28"/>
        <v>0</v>
      </c>
      <c r="Q101" s="270">
        <f t="shared" si="30"/>
        <v>0</v>
      </c>
      <c r="R101" s="270">
        <f t="shared" si="29"/>
        <v>0</v>
      </c>
      <c r="S101" s="271">
        <f t="shared" si="31"/>
        <v>0</v>
      </c>
      <c r="T101" s="284">
        <v>0</v>
      </c>
      <c r="U101" s="280">
        <v>0</v>
      </c>
      <c r="V101" s="285">
        <v>0</v>
      </c>
      <c r="W101" s="285">
        <v>0</v>
      </c>
      <c r="X101" s="285">
        <v>0</v>
      </c>
      <c r="Y101" s="285">
        <v>0</v>
      </c>
      <c r="Z101" s="286">
        <v>0</v>
      </c>
      <c r="AA101" s="286">
        <v>0</v>
      </c>
      <c r="AB101" s="286">
        <v>0</v>
      </c>
      <c r="AC101" s="274">
        <f t="shared" si="32"/>
        <v>0</v>
      </c>
      <c r="AD101" s="275">
        <f t="shared" si="33"/>
        <v>0</v>
      </c>
      <c r="AE101" s="279">
        <v>0</v>
      </c>
      <c r="AF101" s="280">
        <v>0</v>
      </c>
      <c r="AG101" s="286">
        <v>0</v>
      </c>
      <c r="AH101" s="286">
        <v>0</v>
      </c>
      <c r="AI101" s="286">
        <v>0</v>
      </c>
      <c r="AJ101" s="286">
        <v>0</v>
      </c>
      <c r="AK101" s="286">
        <v>0</v>
      </c>
      <c r="AL101" s="286">
        <v>0</v>
      </c>
      <c r="AM101" s="286">
        <v>0</v>
      </c>
      <c r="AN101" s="274">
        <f t="shared" si="34"/>
        <v>0</v>
      </c>
      <c r="AO101" s="276">
        <f t="shared" si="35"/>
        <v>0</v>
      </c>
      <c r="AP101" s="279">
        <v>0</v>
      </c>
      <c r="AQ101" s="280">
        <v>0</v>
      </c>
      <c r="AR101" s="286">
        <v>0</v>
      </c>
      <c r="AS101" s="286">
        <v>0</v>
      </c>
      <c r="AT101" s="286">
        <v>0</v>
      </c>
      <c r="AU101" s="286">
        <v>0</v>
      </c>
      <c r="AV101" s="286">
        <v>0</v>
      </c>
      <c r="AW101" s="286">
        <v>0</v>
      </c>
      <c r="AX101" s="286">
        <v>0</v>
      </c>
      <c r="AY101" s="274">
        <f t="shared" si="36"/>
        <v>0</v>
      </c>
      <c r="AZ101" s="276">
        <f t="shared" si="37"/>
        <v>0</v>
      </c>
      <c r="BA101" s="287">
        <v>0</v>
      </c>
      <c r="BB101" s="280">
        <v>0</v>
      </c>
      <c r="BC101" s="286">
        <v>0</v>
      </c>
      <c r="BD101" s="286">
        <v>0</v>
      </c>
      <c r="BE101" s="286">
        <v>0</v>
      </c>
      <c r="BF101" s="286">
        <v>0</v>
      </c>
      <c r="BG101" s="286">
        <v>0</v>
      </c>
      <c r="BH101" s="286">
        <v>0</v>
      </c>
      <c r="BI101" s="286">
        <v>0</v>
      </c>
      <c r="BJ101" s="274">
        <f t="shared" si="38"/>
        <v>0</v>
      </c>
      <c r="BK101" s="275">
        <f t="shared" si="39"/>
        <v>0</v>
      </c>
      <c r="BL101" s="279">
        <v>0</v>
      </c>
      <c r="BM101" s="280">
        <v>0</v>
      </c>
      <c r="BN101" s="286">
        <v>0</v>
      </c>
      <c r="BO101" s="286">
        <v>0</v>
      </c>
      <c r="BP101" s="286">
        <v>0</v>
      </c>
      <c r="BQ101" s="286">
        <v>0</v>
      </c>
      <c r="BR101" s="286">
        <v>0</v>
      </c>
      <c r="BS101" s="286">
        <v>0</v>
      </c>
      <c r="BT101" s="286">
        <v>0</v>
      </c>
      <c r="BU101" s="274">
        <f t="shared" si="40"/>
        <v>0</v>
      </c>
      <c r="BV101" s="276">
        <f t="shared" si="41"/>
        <v>0</v>
      </c>
      <c r="BW101" s="287">
        <v>0</v>
      </c>
      <c r="BX101" s="288">
        <v>0</v>
      </c>
      <c r="BY101" s="289">
        <v>0</v>
      </c>
      <c r="BZ101" s="289">
        <v>0</v>
      </c>
      <c r="CA101" s="289">
        <v>0</v>
      </c>
      <c r="CB101" s="289">
        <v>0</v>
      </c>
      <c r="CC101" s="289">
        <v>0</v>
      </c>
      <c r="CD101" s="289">
        <v>0</v>
      </c>
      <c r="CE101" s="289">
        <v>0</v>
      </c>
      <c r="CF101" s="274">
        <f t="shared" si="42"/>
        <v>0</v>
      </c>
      <c r="CG101" s="276">
        <f t="shared" si="43"/>
        <v>0</v>
      </c>
      <c r="CH101" s="279">
        <v>0</v>
      </c>
      <c r="CI101" s="280">
        <v>0</v>
      </c>
      <c r="CJ101" s="286">
        <v>0</v>
      </c>
      <c r="CK101" s="286">
        <v>0</v>
      </c>
      <c r="CL101" s="286">
        <v>0</v>
      </c>
      <c r="CM101" s="286">
        <v>0</v>
      </c>
      <c r="CN101" s="286">
        <v>0</v>
      </c>
      <c r="CO101" s="286">
        <v>0</v>
      </c>
      <c r="CP101" s="286">
        <v>0</v>
      </c>
      <c r="CQ101" s="274">
        <f t="shared" si="44"/>
        <v>0</v>
      </c>
      <c r="CR101" s="276">
        <f t="shared" si="45"/>
        <v>0</v>
      </c>
      <c r="CS101" s="284">
        <v>0</v>
      </c>
      <c r="CT101" s="280">
        <v>0</v>
      </c>
      <c r="CU101" s="286">
        <v>0</v>
      </c>
      <c r="CV101" s="286">
        <v>0</v>
      </c>
      <c r="CW101" s="286">
        <v>0</v>
      </c>
      <c r="CX101" s="286">
        <v>0</v>
      </c>
      <c r="CY101" s="286">
        <v>0</v>
      </c>
      <c r="CZ101" s="286">
        <v>0</v>
      </c>
      <c r="DA101" s="286">
        <v>0</v>
      </c>
      <c r="DB101" s="274">
        <f t="shared" si="46"/>
        <v>0</v>
      </c>
      <c r="DC101" s="275">
        <f t="shared" si="47"/>
        <v>0</v>
      </c>
      <c r="DD101" s="279">
        <v>0</v>
      </c>
      <c r="DE101" s="280">
        <v>0</v>
      </c>
      <c r="DF101" s="286">
        <v>0</v>
      </c>
      <c r="DG101" s="286">
        <v>0</v>
      </c>
      <c r="DH101" s="286">
        <v>0</v>
      </c>
      <c r="DI101" s="286">
        <v>0</v>
      </c>
      <c r="DJ101" s="286">
        <v>0</v>
      </c>
      <c r="DK101" s="286">
        <v>0</v>
      </c>
      <c r="DL101" s="286">
        <v>0</v>
      </c>
      <c r="DM101" s="274">
        <f t="shared" si="48"/>
        <v>0</v>
      </c>
      <c r="DN101" s="276">
        <f t="shared" si="49"/>
        <v>0</v>
      </c>
      <c r="DO101" s="279">
        <v>0</v>
      </c>
      <c r="DP101" s="280">
        <v>0</v>
      </c>
      <c r="DQ101" s="286">
        <v>0</v>
      </c>
      <c r="DR101" s="286">
        <v>0</v>
      </c>
      <c r="DS101" s="286">
        <v>0</v>
      </c>
      <c r="DT101" s="286">
        <v>0</v>
      </c>
      <c r="DU101" s="286">
        <v>0</v>
      </c>
      <c r="DV101" s="286">
        <v>0</v>
      </c>
      <c r="DW101" s="286">
        <v>0</v>
      </c>
      <c r="DX101" s="274">
        <f t="shared" si="50"/>
        <v>0</v>
      </c>
      <c r="DY101" s="276">
        <f t="shared" si="51"/>
        <v>0</v>
      </c>
      <c r="DZ101" s="279">
        <v>0</v>
      </c>
      <c r="EA101" s="280">
        <v>0</v>
      </c>
      <c r="EB101" s="286">
        <v>0</v>
      </c>
      <c r="EC101" s="286">
        <v>0</v>
      </c>
      <c r="ED101" s="286">
        <v>0</v>
      </c>
      <c r="EE101" s="286">
        <v>0</v>
      </c>
      <c r="EF101" s="286">
        <v>0</v>
      </c>
      <c r="EG101" s="286">
        <v>0</v>
      </c>
      <c r="EH101" s="286">
        <v>0</v>
      </c>
      <c r="EI101" s="274">
        <f t="shared" si="52"/>
        <v>0</v>
      </c>
      <c r="EJ101" s="275">
        <f t="shared" si="53"/>
        <v>0</v>
      </c>
      <c r="EK101" s="279">
        <v>0</v>
      </c>
      <c r="EL101" s="280">
        <v>0</v>
      </c>
      <c r="EM101" s="286">
        <v>0</v>
      </c>
      <c r="EN101" s="286">
        <v>0</v>
      </c>
      <c r="EO101" s="286">
        <v>0</v>
      </c>
      <c r="EP101" s="286">
        <v>0</v>
      </c>
      <c r="EQ101" s="286">
        <v>0</v>
      </c>
      <c r="ER101" s="286">
        <v>0</v>
      </c>
      <c r="ES101" s="286">
        <v>0</v>
      </c>
      <c r="ET101" s="274">
        <f t="shared" si="54"/>
        <v>0</v>
      </c>
      <c r="EU101" s="276">
        <f t="shared" si="55"/>
        <v>0</v>
      </c>
    </row>
    <row r="102" spans="1:151" ht="16.5" thickTop="1" thickBot="1" x14ac:dyDescent="0.3">
      <c r="A102" s="279">
        <v>91</v>
      </c>
      <c r="B102" s="280">
        <v>734948</v>
      </c>
      <c r="C102" s="281" t="s">
        <v>214</v>
      </c>
      <c r="D102" s="281" t="s">
        <v>215</v>
      </c>
      <c r="E102" s="282">
        <v>49.5</v>
      </c>
      <c r="F102" s="283">
        <v>109</v>
      </c>
      <c r="G102" s="268">
        <v>0</v>
      </c>
      <c r="H102" s="269">
        <v>327</v>
      </c>
      <c r="I102" s="269">
        <v>0</v>
      </c>
      <c r="J102" s="269">
        <v>0</v>
      </c>
      <c r="K102" s="268">
        <v>436</v>
      </c>
      <c r="L102" s="269">
        <v>218</v>
      </c>
      <c r="M102" s="269">
        <v>0</v>
      </c>
      <c r="N102" s="269">
        <v>0</v>
      </c>
      <c r="O102" s="269">
        <v>0</v>
      </c>
      <c r="P102" s="269">
        <f t="shared" si="28"/>
        <v>981</v>
      </c>
      <c r="Q102" s="270">
        <f t="shared" si="30"/>
        <v>763</v>
      </c>
      <c r="R102" s="270">
        <f t="shared" si="29"/>
        <v>218</v>
      </c>
      <c r="S102" s="271">
        <f t="shared" si="31"/>
        <v>109</v>
      </c>
      <c r="T102" s="284">
        <v>0</v>
      </c>
      <c r="U102" s="280">
        <v>0</v>
      </c>
      <c r="V102" s="285">
        <v>0</v>
      </c>
      <c r="W102" s="285">
        <v>0</v>
      </c>
      <c r="X102" s="285">
        <v>0</v>
      </c>
      <c r="Y102" s="285">
        <v>0</v>
      </c>
      <c r="Z102" s="286">
        <v>0</v>
      </c>
      <c r="AA102" s="286">
        <v>0</v>
      </c>
      <c r="AB102" s="286">
        <v>0</v>
      </c>
      <c r="AC102" s="274">
        <f t="shared" si="32"/>
        <v>0</v>
      </c>
      <c r="AD102" s="275">
        <f t="shared" si="33"/>
        <v>0</v>
      </c>
      <c r="AE102" s="279">
        <v>0</v>
      </c>
      <c r="AF102" s="280">
        <v>0</v>
      </c>
      <c r="AG102" s="286">
        <v>0</v>
      </c>
      <c r="AH102" s="286">
        <v>0</v>
      </c>
      <c r="AI102" s="286">
        <v>0</v>
      </c>
      <c r="AJ102" s="286">
        <v>0</v>
      </c>
      <c r="AK102" s="286">
        <v>0</v>
      </c>
      <c r="AL102" s="286">
        <v>0</v>
      </c>
      <c r="AM102" s="286">
        <v>0</v>
      </c>
      <c r="AN102" s="274">
        <f t="shared" si="34"/>
        <v>0</v>
      </c>
      <c r="AO102" s="276">
        <f t="shared" si="35"/>
        <v>0</v>
      </c>
      <c r="AP102" s="279">
        <v>0</v>
      </c>
      <c r="AQ102" s="280">
        <v>0</v>
      </c>
      <c r="AR102" s="286">
        <v>0</v>
      </c>
      <c r="AS102" s="286">
        <v>0</v>
      </c>
      <c r="AT102" s="286">
        <v>0</v>
      </c>
      <c r="AU102" s="286">
        <v>0</v>
      </c>
      <c r="AV102" s="286">
        <v>0</v>
      </c>
      <c r="AW102" s="286">
        <v>0</v>
      </c>
      <c r="AX102" s="286">
        <v>0</v>
      </c>
      <c r="AY102" s="274">
        <f t="shared" si="36"/>
        <v>0</v>
      </c>
      <c r="AZ102" s="276">
        <f t="shared" si="37"/>
        <v>0</v>
      </c>
      <c r="BA102" s="287">
        <v>0</v>
      </c>
      <c r="BB102" s="280">
        <v>0</v>
      </c>
      <c r="BC102" s="286">
        <v>0</v>
      </c>
      <c r="BD102" s="286">
        <v>0</v>
      </c>
      <c r="BE102" s="286">
        <v>0</v>
      </c>
      <c r="BF102" s="286">
        <v>1</v>
      </c>
      <c r="BG102" s="286">
        <v>0</v>
      </c>
      <c r="BH102" s="286">
        <v>0</v>
      </c>
      <c r="BI102" s="286">
        <v>0</v>
      </c>
      <c r="BJ102" s="274">
        <f t="shared" si="38"/>
        <v>1</v>
      </c>
      <c r="BK102" s="275">
        <f t="shared" si="39"/>
        <v>0.125</v>
      </c>
      <c r="BL102" s="279">
        <v>0</v>
      </c>
      <c r="BM102" s="280">
        <v>218</v>
      </c>
      <c r="BN102" s="286">
        <v>0</v>
      </c>
      <c r="BO102" s="286">
        <v>0</v>
      </c>
      <c r="BP102" s="286">
        <v>109</v>
      </c>
      <c r="BQ102" s="286">
        <v>0</v>
      </c>
      <c r="BR102" s="286">
        <v>0</v>
      </c>
      <c r="BS102" s="286">
        <v>0</v>
      </c>
      <c r="BT102" s="286">
        <v>0</v>
      </c>
      <c r="BU102" s="274">
        <f t="shared" si="40"/>
        <v>327</v>
      </c>
      <c r="BV102" s="276">
        <f t="shared" si="41"/>
        <v>36.333333333333336</v>
      </c>
      <c r="BW102" s="287">
        <v>0</v>
      </c>
      <c r="BX102" s="288">
        <v>109</v>
      </c>
      <c r="BY102" s="289">
        <v>0</v>
      </c>
      <c r="BZ102" s="289">
        <v>0</v>
      </c>
      <c r="CA102" s="289">
        <v>218</v>
      </c>
      <c r="CB102" s="289">
        <v>0</v>
      </c>
      <c r="CC102" s="289">
        <v>0</v>
      </c>
      <c r="CD102" s="289">
        <v>0</v>
      </c>
      <c r="CE102" s="289">
        <v>0</v>
      </c>
      <c r="CF102" s="274">
        <f t="shared" si="42"/>
        <v>327</v>
      </c>
      <c r="CG102" s="276">
        <f t="shared" si="43"/>
        <v>36.333333333333336</v>
      </c>
      <c r="CH102" s="279">
        <v>0</v>
      </c>
      <c r="CI102" s="280">
        <v>0</v>
      </c>
      <c r="CJ102" s="286">
        <v>0</v>
      </c>
      <c r="CK102" s="286">
        <v>0</v>
      </c>
      <c r="CL102" s="286">
        <v>0</v>
      </c>
      <c r="CM102" s="286">
        <v>0</v>
      </c>
      <c r="CN102" s="286">
        <v>0</v>
      </c>
      <c r="CO102" s="286">
        <v>0</v>
      </c>
      <c r="CP102" s="286">
        <v>0</v>
      </c>
      <c r="CQ102" s="274">
        <f t="shared" si="44"/>
        <v>0</v>
      </c>
      <c r="CR102" s="276">
        <f t="shared" si="45"/>
        <v>0</v>
      </c>
      <c r="CS102" s="284">
        <v>0</v>
      </c>
      <c r="CT102" s="280">
        <v>0</v>
      </c>
      <c r="CU102" s="286">
        <v>0</v>
      </c>
      <c r="CV102" s="286">
        <v>0</v>
      </c>
      <c r="CW102" s="286">
        <v>0</v>
      </c>
      <c r="CX102" s="286">
        <v>0</v>
      </c>
      <c r="CY102" s="286">
        <v>0</v>
      </c>
      <c r="CZ102" s="286">
        <v>0</v>
      </c>
      <c r="DA102" s="286">
        <v>0</v>
      </c>
      <c r="DB102" s="274">
        <f t="shared" si="46"/>
        <v>0</v>
      </c>
      <c r="DC102" s="275">
        <f t="shared" si="47"/>
        <v>0</v>
      </c>
      <c r="DD102" s="279">
        <v>0</v>
      </c>
      <c r="DE102" s="280">
        <v>0</v>
      </c>
      <c r="DF102" s="286">
        <v>0</v>
      </c>
      <c r="DG102" s="286">
        <v>0</v>
      </c>
      <c r="DH102" s="286">
        <v>109</v>
      </c>
      <c r="DI102" s="286">
        <v>1</v>
      </c>
      <c r="DJ102" s="286">
        <v>0</v>
      </c>
      <c r="DK102" s="286">
        <v>0</v>
      </c>
      <c r="DL102" s="286">
        <v>0</v>
      </c>
      <c r="DM102" s="274">
        <f t="shared" si="48"/>
        <v>110</v>
      </c>
      <c r="DN102" s="276">
        <f t="shared" si="49"/>
        <v>12.222222222222221</v>
      </c>
      <c r="DO102" s="279">
        <v>0</v>
      </c>
      <c r="DP102" s="280">
        <v>0</v>
      </c>
      <c r="DQ102" s="286">
        <v>0</v>
      </c>
      <c r="DR102" s="286">
        <v>0</v>
      </c>
      <c r="DS102" s="286">
        <v>0</v>
      </c>
      <c r="DT102" s="286">
        <v>0</v>
      </c>
      <c r="DU102" s="286">
        <v>0</v>
      </c>
      <c r="DV102" s="286">
        <v>0</v>
      </c>
      <c r="DW102" s="286">
        <v>0</v>
      </c>
      <c r="DX102" s="274">
        <f t="shared" si="50"/>
        <v>0</v>
      </c>
      <c r="DY102" s="276">
        <f t="shared" si="51"/>
        <v>0</v>
      </c>
      <c r="DZ102" s="279">
        <v>0</v>
      </c>
      <c r="EA102" s="280">
        <v>0</v>
      </c>
      <c r="EB102" s="286">
        <v>0</v>
      </c>
      <c r="EC102" s="286">
        <v>0</v>
      </c>
      <c r="ED102" s="286">
        <v>0</v>
      </c>
      <c r="EE102" s="286">
        <v>0</v>
      </c>
      <c r="EF102" s="286">
        <v>0</v>
      </c>
      <c r="EG102" s="286">
        <v>0</v>
      </c>
      <c r="EH102" s="286">
        <v>0</v>
      </c>
      <c r="EI102" s="274">
        <f t="shared" si="52"/>
        <v>0</v>
      </c>
      <c r="EJ102" s="275">
        <f t="shared" si="53"/>
        <v>0</v>
      </c>
      <c r="EK102" s="279">
        <v>0</v>
      </c>
      <c r="EL102" s="280">
        <v>0</v>
      </c>
      <c r="EM102" s="286">
        <v>0</v>
      </c>
      <c r="EN102" s="286">
        <v>0</v>
      </c>
      <c r="EO102" s="286">
        <v>0</v>
      </c>
      <c r="EP102" s="286">
        <v>0</v>
      </c>
      <c r="EQ102" s="286">
        <v>0</v>
      </c>
      <c r="ER102" s="286">
        <v>0</v>
      </c>
      <c r="ES102" s="286">
        <v>0</v>
      </c>
      <c r="ET102" s="274">
        <f t="shared" si="54"/>
        <v>0</v>
      </c>
      <c r="EU102" s="276">
        <f t="shared" si="55"/>
        <v>0</v>
      </c>
    </row>
    <row r="103" spans="1:151" ht="16.5" thickTop="1" thickBot="1" x14ac:dyDescent="0.3">
      <c r="A103" s="279">
        <v>92</v>
      </c>
      <c r="B103" s="280">
        <v>734966</v>
      </c>
      <c r="C103" s="281" t="s">
        <v>216</v>
      </c>
      <c r="D103" s="281" t="s">
        <v>217</v>
      </c>
      <c r="E103" s="282">
        <v>24.5</v>
      </c>
      <c r="F103" s="283">
        <v>49</v>
      </c>
      <c r="G103" s="268">
        <v>0</v>
      </c>
      <c r="H103" s="269">
        <v>0</v>
      </c>
      <c r="I103" s="269">
        <v>0</v>
      </c>
      <c r="J103" s="269">
        <v>0</v>
      </c>
      <c r="K103" s="268">
        <v>0</v>
      </c>
      <c r="L103" s="269">
        <v>0</v>
      </c>
      <c r="M103" s="269">
        <v>0</v>
      </c>
      <c r="N103" s="269">
        <v>0</v>
      </c>
      <c r="O103" s="269">
        <v>0</v>
      </c>
      <c r="P103" s="269">
        <f t="shared" si="28"/>
        <v>0</v>
      </c>
      <c r="Q103" s="270">
        <f t="shared" si="30"/>
        <v>0</v>
      </c>
      <c r="R103" s="270">
        <f t="shared" si="29"/>
        <v>0</v>
      </c>
      <c r="S103" s="271">
        <f t="shared" si="31"/>
        <v>0</v>
      </c>
      <c r="T103" s="284">
        <v>0</v>
      </c>
      <c r="U103" s="280">
        <v>0</v>
      </c>
      <c r="V103" s="285">
        <v>0</v>
      </c>
      <c r="W103" s="285">
        <v>0</v>
      </c>
      <c r="X103" s="285">
        <v>0</v>
      </c>
      <c r="Y103" s="285">
        <v>0</v>
      </c>
      <c r="Z103" s="286">
        <v>0</v>
      </c>
      <c r="AA103" s="286">
        <v>0</v>
      </c>
      <c r="AB103" s="286">
        <v>0</v>
      </c>
      <c r="AC103" s="274">
        <f t="shared" si="32"/>
        <v>0</v>
      </c>
      <c r="AD103" s="275">
        <f t="shared" si="33"/>
        <v>0</v>
      </c>
      <c r="AE103" s="279">
        <v>0</v>
      </c>
      <c r="AF103" s="280">
        <v>0</v>
      </c>
      <c r="AG103" s="286">
        <v>0</v>
      </c>
      <c r="AH103" s="286">
        <v>0</v>
      </c>
      <c r="AI103" s="286">
        <v>0</v>
      </c>
      <c r="AJ103" s="286">
        <v>0</v>
      </c>
      <c r="AK103" s="286">
        <v>0</v>
      </c>
      <c r="AL103" s="286">
        <v>0</v>
      </c>
      <c r="AM103" s="286">
        <v>0</v>
      </c>
      <c r="AN103" s="274">
        <f t="shared" si="34"/>
        <v>0</v>
      </c>
      <c r="AO103" s="276">
        <f t="shared" si="35"/>
        <v>0</v>
      </c>
      <c r="AP103" s="279">
        <v>0</v>
      </c>
      <c r="AQ103" s="280">
        <v>0</v>
      </c>
      <c r="AR103" s="286">
        <v>0</v>
      </c>
      <c r="AS103" s="286">
        <v>0</v>
      </c>
      <c r="AT103" s="286">
        <v>0</v>
      </c>
      <c r="AU103" s="286">
        <v>0</v>
      </c>
      <c r="AV103" s="286">
        <v>0</v>
      </c>
      <c r="AW103" s="286">
        <v>0</v>
      </c>
      <c r="AX103" s="286">
        <v>0</v>
      </c>
      <c r="AY103" s="274">
        <f t="shared" si="36"/>
        <v>0</v>
      </c>
      <c r="AZ103" s="276">
        <f t="shared" si="37"/>
        <v>0</v>
      </c>
      <c r="BA103" s="287">
        <v>0</v>
      </c>
      <c r="BB103" s="280">
        <v>0</v>
      </c>
      <c r="BC103" s="286">
        <v>0</v>
      </c>
      <c r="BD103" s="286">
        <v>0</v>
      </c>
      <c r="BE103" s="286">
        <v>0</v>
      </c>
      <c r="BF103" s="286">
        <v>0</v>
      </c>
      <c r="BG103" s="286">
        <v>0</v>
      </c>
      <c r="BH103" s="286">
        <v>0</v>
      </c>
      <c r="BI103" s="286">
        <v>0</v>
      </c>
      <c r="BJ103" s="274">
        <f t="shared" si="38"/>
        <v>0</v>
      </c>
      <c r="BK103" s="275">
        <f t="shared" si="39"/>
        <v>0</v>
      </c>
      <c r="BL103" s="279">
        <v>0</v>
      </c>
      <c r="BM103" s="280">
        <v>0</v>
      </c>
      <c r="BN103" s="286">
        <v>0</v>
      </c>
      <c r="BO103" s="286">
        <v>0</v>
      </c>
      <c r="BP103" s="286">
        <v>0</v>
      </c>
      <c r="BQ103" s="286">
        <v>0</v>
      </c>
      <c r="BR103" s="286">
        <v>0</v>
      </c>
      <c r="BS103" s="286">
        <v>0</v>
      </c>
      <c r="BT103" s="286">
        <v>0</v>
      </c>
      <c r="BU103" s="274">
        <f t="shared" si="40"/>
        <v>0</v>
      </c>
      <c r="BV103" s="276">
        <f t="shared" si="41"/>
        <v>0</v>
      </c>
      <c r="BW103" s="287">
        <v>0</v>
      </c>
      <c r="BX103" s="288">
        <v>0</v>
      </c>
      <c r="BY103" s="289">
        <v>0</v>
      </c>
      <c r="BZ103" s="289">
        <v>0</v>
      </c>
      <c r="CA103" s="289">
        <v>0</v>
      </c>
      <c r="CB103" s="289">
        <v>0</v>
      </c>
      <c r="CC103" s="289">
        <v>0</v>
      </c>
      <c r="CD103" s="289">
        <v>0</v>
      </c>
      <c r="CE103" s="289">
        <v>0</v>
      </c>
      <c r="CF103" s="274">
        <f t="shared" si="42"/>
        <v>0</v>
      </c>
      <c r="CG103" s="276">
        <f t="shared" si="43"/>
        <v>0</v>
      </c>
      <c r="CH103" s="279">
        <v>0</v>
      </c>
      <c r="CI103" s="280">
        <v>0</v>
      </c>
      <c r="CJ103" s="286">
        <v>0</v>
      </c>
      <c r="CK103" s="286">
        <v>0</v>
      </c>
      <c r="CL103" s="286">
        <v>0</v>
      </c>
      <c r="CM103" s="286">
        <v>0</v>
      </c>
      <c r="CN103" s="286">
        <v>0</v>
      </c>
      <c r="CO103" s="286">
        <v>0</v>
      </c>
      <c r="CP103" s="286">
        <v>0</v>
      </c>
      <c r="CQ103" s="274">
        <f t="shared" si="44"/>
        <v>0</v>
      </c>
      <c r="CR103" s="276">
        <f t="shared" si="45"/>
        <v>0</v>
      </c>
      <c r="CS103" s="284">
        <v>0</v>
      </c>
      <c r="CT103" s="280">
        <v>0</v>
      </c>
      <c r="CU103" s="286">
        <v>0</v>
      </c>
      <c r="CV103" s="286">
        <v>0</v>
      </c>
      <c r="CW103" s="286">
        <v>0</v>
      </c>
      <c r="CX103" s="286">
        <v>0</v>
      </c>
      <c r="CY103" s="286">
        <v>0</v>
      </c>
      <c r="CZ103" s="286">
        <v>0</v>
      </c>
      <c r="DA103" s="286">
        <v>0</v>
      </c>
      <c r="DB103" s="274">
        <f t="shared" si="46"/>
        <v>0</v>
      </c>
      <c r="DC103" s="275">
        <f t="shared" si="47"/>
        <v>0</v>
      </c>
      <c r="DD103" s="279">
        <v>0</v>
      </c>
      <c r="DE103" s="280">
        <v>0</v>
      </c>
      <c r="DF103" s="286">
        <v>0</v>
      </c>
      <c r="DG103" s="286">
        <v>0</v>
      </c>
      <c r="DH103" s="286">
        <v>0</v>
      </c>
      <c r="DI103" s="286">
        <v>0</v>
      </c>
      <c r="DJ103" s="286">
        <v>0</v>
      </c>
      <c r="DK103" s="286">
        <v>0</v>
      </c>
      <c r="DL103" s="286">
        <v>0</v>
      </c>
      <c r="DM103" s="274">
        <f t="shared" si="48"/>
        <v>0</v>
      </c>
      <c r="DN103" s="276">
        <f t="shared" si="49"/>
        <v>0</v>
      </c>
      <c r="DO103" s="279">
        <v>0</v>
      </c>
      <c r="DP103" s="280">
        <v>0</v>
      </c>
      <c r="DQ103" s="286">
        <v>0</v>
      </c>
      <c r="DR103" s="286">
        <v>0</v>
      </c>
      <c r="DS103" s="286">
        <v>0</v>
      </c>
      <c r="DT103" s="286">
        <v>0</v>
      </c>
      <c r="DU103" s="286">
        <v>0</v>
      </c>
      <c r="DV103" s="286">
        <v>0</v>
      </c>
      <c r="DW103" s="286">
        <v>0</v>
      </c>
      <c r="DX103" s="274">
        <f t="shared" si="50"/>
        <v>0</v>
      </c>
      <c r="DY103" s="276">
        <f t="shared" si="51"/>
        <v>0</v>
      </c>
      <c r="DZ103" s="279">
        <v>0</v>
      </c>
      <c r="EA103" s="280">
        <v>0</v>
      </c>
      <c r="EB103" s="286">
        <v>0</v>
      </c>
      <c r="EC103" s="286">
        <v>0</v>
      </c>
      <c r="ED103" s="286">
        <v>0</v>
      </c>
      <c r="EE103" s="286">
        <v>0</v>
      </c>
      <c r="EF103" s="286">
        <v>0</v>
      </c>
      <c r="EG103" s="286">
        <v>0</v>
      </c>
      <c r="EH103" s="286">
        <v>0</v>
      </c>
      <c r="EI103" s="274">
        <f t="shared" si="52"/>
        <v>0</v>
      </c>
      <c r="EJ103" s="275">
        <f t="shared" si="53"/>
        <v>0</v>
      </c>
      <c r="EK103" s="279">
        <v>0</v>
      </c>
      <c r="EL103" s="280">
        <v>0</v>
      </c>
      <c r="EM103" s="286">
        <v>0</v>
      </c>
      <c r="EN103" s="286">
        <v>0</v>
      </c>
      <c r="EO103" s="286">
        <v>0</v>
      </c>
      <c r="EP103" s="286">
        <v>0</v>
      </c>
      <c r="EQ103" s="286">
        <v>0</v>
      </c>
      <c r="ER103" s="286">
        <v>0</v>
      </c>
      <c r="ES103" s="286">
        <v>0</v>
      </c>
      <c r="ET103" s="274">
        <f t="shared" si="54"/>
        <v>0</v>
      </c>
      <c r="EU103" s="276">
        <f t="shared" si="55"/>
        <v>0</v>
      </c>
    </row>
    <row r="104" spans="1:151" ht="16.5" thickTop="1" thickBot="1" x14ac:dyDescent="0.3">
      <c r="A104" s="279">
        <v>93</v>
      </c>
      <c r="B104" s="280">
        <v>734968</v>
      </c>
      <c r="C104" s="281" t="s">
        <v>218</v>
      </c>
      <c r="D104" s="281" t="s">
        <v>219</v>
      </c>
      <c r="E104" s="282">
        <v>24.5</v>
      </c>
      <c r="F104" s="283">
        <v>49</v>
      </c>
      <c r="G104" s="268">
        <v>0</v>
      </c>
      <c r="H104" s="269">
        <v>0</v>
      </c>
      <c r="I104" s="269">
        <v>0</v>
      </c>
      <c r="J104" s="269">
        <v>0</v>
      </c>
      <c r="K104" s="268">
        <v>0</v>
      </c>
      <c r="L104" s="269">
        <v>0</v>
      </c>
      <c r="M104" s="269">
        <v>0</v>
      </c>
      <c r="N104" s="269">
        <v>0</v>
      </c>
      <c r="O104" s="269">
        <v>0</v>
      </c>
      <c r="P104" s="269">
        <f t="shared" si="28"/>
        <v>0</v>
      </c>
      <c r="Q104" s="270">
        <f t="shared" si="30"/>
        <v>0</v>
      </c>
      <c r="R104" s="270">
        <f t="shared" si="29"/>
        <v>0</v>
      </c>
      <c r="S104" s="271">
        <f t="shared" si="31"/>
        <v>0</v>
      </c>
      <c r="T104" s="284">
        <v>0</v>
      </c>
      <c r="U104" s="280">
        <v>0</v>
      </c>
      <c r="V104" s="285">
        <v>0</v>
      </c>
      <c r="W104" s="285">
        <v>0</v>
      </c>
      <c r="X104" s="285">
        <v>0</v>
      </c>
      <c r="Y104" s="285">
        <v>0</v>
      </c>
      <c r="Z104" s="286">
        <v>0</v>
      </c>
      <c r="AA104" s="286">
        <v>0</v>
      </c>
      <c r="AB104" s="286">
        <v>0</v>
      </c>
      <c r="AC104" s="274">
        <f t="shared" si="32"/>
        <v>0</v>
      </c>
      <c r="AD104" s="275">
        <f t="shared" si="33"/>
        <v>0</v>
      </c>
      <c r="AE104" s="279">
        <v>0</v>
      </c>
      <c r="AF104" s="280">
        <v>0</v>
      </c>
      <c r="AG104" s="286">
        <v>0</v>
      </c>
      <c r="AH104" s="286">
        <v>0</v>
      </c>
      <c r="AI104" s="286">
        <v>0</v>
      </c>
      <c r="AJ104" s="286">
        <v>0</v>
      </c>
      <c r="AK104" s="286">
        <v>0</v>
      </c>
      <c r="AL104" s="286">
        <v>0</v>
      </c>
      <c r="AM104" s="286">
        <v>0</v>
      </c>
      <c r="AN104" s="274">
        <f t="shared" si="34"/>
        <v>0</v>
      </c>
      <c r="AO104" s="276">
        <f t="shared" si="35"/>
        <v>0</v>
      </c>
      <c r="AP104" s="279">
        <v>0</v>
      </c>
      <c r="AQ104" s="280">
        <v>0</v>
      </c>
      <c r="AR104" s="286">
        <v>0</v>
      </c>
      <c r="AS104" s="286">
        <v>0</v>
      </c>
      <c r="AT104" s="286">
        <v>0</v>
      </c>
      <c r="AU104" s="286">
        <v>0</v>
      </c>
      <c r="AV104" s="286">
        <v>0</v>
      </c>
      <c r="AW104" s="286">
        <v>0</v>
      </c>
      <c r="AX104" s="286">
        <v>0</v>
      </c>
      <c r="AY104" s="274">
        <f t="shared" si="36"/>
        <v>0</v>
      </c>
      <c r="AZ104" s="276">
        <f t="shared" si="37"/>
        <v>0</v>
      </c>
      <c r="BA104" s="287">
        <v>0</v>
      </c>
      <c r="BB104" s="280">
        <v>0</v>
      </c>
      <c r="BC104" s="286">
        <v>0</v>
      </c>
      <c r="BD104" s="286">
        <v>0</v>
      </c>
      <c r="BE104" s="286">
        <v>0</v>
      </c>
      <c r="BF104" s="286">
        <v>0</v>
      </c>
      <c r="BG104" s="286">
        <v>0</v>
      </c>
      <c r="BH104" s="286">
        <v>0</v>
      </c>
      <c r="BI104" s="286">
        <v>0</v>
      </c>
      <c r="BJ104" s="274">
        <f t="shared" si="38"/>
        <v>0</v>
      </c>
      <c r="BK104" s="275">
        <f t="shared" si="39"/>
        <v>0</v>
      </c>
      <c r="BL104" s="279">
        <v>0</v>
      </c>
      <c r="BM104" s="280">
        <v>0</v>
      </c>
      <c r="BN104" s="286">
        <v>0</v>
      </c>
      <c r="BO104" s="286">
        <v>0</v>
      </c>
      <c r="BP104" s="286">
        <v>0</v>
      </c>
      <c r="BQ104" s="286">
        <v>0</v>
      </c>
      <c r="BR104" s="286">
        <v>0</v>
      </c>
      <c r="BS104" s="286">
        <v>0</v>
      </c>
      <c r="BT104" s="286">
        <v>0</v>
      </c>
      <c r="BU104" s="274">
        <f t="shared" si="40"/>
        <v>0</v>
      </c>
      <c r="BV104" s="276">
        <f t="shared" si="41"/>
        <v>0</v>
      </c>
      <c r="BW104" s="287">
        <v>0</v>
      </c>
      <c r="BX104" s="288">
        <v>0</v>
      </c>
      <c r="BY104" s="289">
        <v>0</v>
      </c>
      <c r="BZ104" s="289">
        <v>0</v>
      </c>
      <c r="CA104" s="289">
        <v>0</v>
      </c>
      <c r="CB104" s="289">
        <v>0</v>
      </c>
      <c r="CC104" s="289">
        <v>0</v>
      </c>
      <c r="CD104" s="289">
        <v>0</v>
      </c>
      <c r="CE104" s="289">
        <v>0</v>
      </c>
      <c r="CF104" s="274">
        <f t="shared" si="42"/>
        <v>0</v>
      </c>
      <c r="CG104" s="276">
        <f t="shared" si="43"/>
        <v>0</v>
      </c>
      <c r="CH104" s="279">
        <v>0</v>
      </c>
      <c r="CI104" s="280">
        <v>0</v>
      </c>
      <c r="CJ104" s="286">
        <v>0</v>
      </c>
      <c r="CK104" s="286">
        <v>0</v>
      </c>
      <c r="CL104" s="286">
        <v>0</v>
      </c>
      <c r="CM104" s="286">
        <v>0</v>
      </c>
      <c r="CN104" s="286">
        <v>0</v>
      </c>
      <c r="CO104" s="286">
        <v>0</v>
      </c>
      <c r="CP104" s="286">
        <v>0</v>
      </c>
      <c r="CQ104" s="274">
        <f t="shared" si="44"/>
        <v>0</v>
      </c>
      <c r="CR104" s="276">
        <f t="shared" si="45"/>
        <v>0</v>
      </c>
      <c r="CS104" s="284">
        <v>0</v>
      </c>
      <c r="CT104" s="280">
        <v>0</v>
      </c>
      <c r="CU104" s="286">
        <v>0</v>
      </c>
      <c r="CV104" s="286">
        <v>0</v>
      </c>
      <c r="CW104" s="286">
        <v>0</v>
      </c>
      <c r="CX104" s="286">
        <v>0</v>
      </c>
      <c r="CY104" s="286">
        <v>0</v>
      </c>
      <c r="CZ104" s="286">
        <v>0</v>
      </c>
      <c r="DA104" s="286">
        <v>0</v>
      </c>
      <c r="DB104" s="274">
        <f t="shared" si="46"/>
        <v>0</v>
      </c>
      <c r="DC104" s="275">
        <f t="shared" si="47"/>
        <v>0</v>
      </c>
      <c r="DD104" s="279">
        <v>0</v>
      </c>
      <c r="DE104" s="280">
        <v>0</v>
      </c>
      <c r="DF104" s="286">
        <v>0</v>
      </c>
      <c r="DG104" s="286">
        <v>0</v>
      </c>
      <c r="DH104" s="286">
        <v>0</v>
      </c>
      <c r="DI104" s="286">
        <v>0</v>
      </c>
      <c r="DJ104" s="286">
        <v>0</v>
      </c>
      <c r="DK104" s="286">
        <v>0</v>
      </c>
      <c r="DL104" s="286">
        <v>0</v>
      </c>
      <c r="DM104" s="274">
        <f t="shared" si="48"/>
        <v>0</v>
      </c>
      <c r="DN104" s="276">
        <f t="shared" si="49"/>
        <v>0</v>
      </c>
      <c r="DO104" s="279">
        <v>0</v>
      </c>
      <c r="DP104" s="280">
        <v>0</v>
      </c>
      <c r="DQ104" s="286">
        <v>0</v>
      </c>
      <c r="DR104" s="286">
        <v>0</v>
      </c>
      <c r="DS104" s="286">
        <v>0</v>
      </c>
      <c r="DT104" s="286">
        <v>0</v>
      </c>
      <c r="DU104" s="286">
        <v>0</v>
      </c>
      <c r="DV104" s="286">
        <v>0</v>
      </c>
      <c r="DW104" s="286">
        <v>0</v>
      </c>
      <c r="DX104" s="274">
        <f t="shared" si="50"/>
        <v>0</v>
      </c>
      <c r="DY104" s="276">
        <f t="shared" si="51"/>
        <v>0</v>
      </c>
      <c r="DZ104" s="279">
        <v>0</v>
      </c>
      <c r="EA104" s="280">
        <v>0</v>
      </c>
      <c r="EB104" s="286">
        <v>0</v>
      </c>
      <c r="EC104" s="286">
        <v>0</v>
      </c>
      <c r="ED104" s="286">
        <v>0</v>
      </c>
      <c r="EE104" s="286">
        <v>0</v>
      </c>
      <c r="EF104" s="286">
        <v>0</v>
      </c>
      <c r="EG104" s="286">
        <v>0</v>
      </c>
      <c r="EH104" s="286">
        <v>0</v>
      </c>
      <c r="EI104" s="274">
        <f t="shared" si="52"/>
        <v>0</v>
      </c>
      <c r="EJ104" s="275">
        <f t="shared" si="53"/>
        <v>0</v>
      </c>
      <c r="EK104" s="279">
        <v>0</v>
      </c>
      <c r="EL104" s="280">
        <v>0</v>
      </c>
      <c r="EM104" s="286">
        <v>0</v>
      </c>
      <c r="EN104" s="286">
        <v>0</v>
      </c>
      <c r="EO104" s="286">
        <v>0</v>
      </c>
      <c r="EP104" s="286">
        <v>0</v>
      </c>
      <c r="EQ104" s="286">
        <v>0</v>
      </c>
      <c r="ER104" s="286">
        <v>0</v>
      </c>
      <c r="ES104" s="286">
        <v>0</v>
      </c>
      <c r="ET104" s="274">
        <f t="shared" si="54"/>
        <v>0</v>
      </c>
      <c r="EU104" s="276">
        <f t="shared" si="55"/>
        <v>0</v>
      </c>
    </row>
    <row r="105" spans="1:151" ht="16.5" thickTop="1" thickBot="1" x14ac:dyDescent="0.3">
      <c r="A105" s="279">
        <v>94</v>
      </c>
      <c r="B105" s="280">
        <v>734970</v>
      </c>
      <c r="C105" s="281" t="s">
        <v>220</v>
      </c>
      <c r="D105" s="281" t="s">
        <v>221</v>
      </c>
      <c r="E105" s="282">
        <v>24.5</v>
      </c>
      <c r="F105" s="283">
        <v>49</v>
      </c>
      <c r="G105" s="268">
        <v>0</v>
      </c>
      <c r="H105" s="269">
        <v>0</v>
      </c>
      <c r="I105" s="269">
        <v>0</v>
      </c>
      <c r="J105" s="269">
        <v>0</v>
      </c>
      <c r="K105" s="268">
        <v>0</v>
      </c>
      <c r="L105" s="269">
        <v>0</v>
      </c>
      <c r="M105" s="269">
        <v>0</v>
      </c>
      <c r="N105" s="269">
        <v>0</v>
      </c>
      <c r="O105" s="269">
        <v>0</v>
      </c>
      <c r="P105" s="269">
        <f t="shared" si="28"/>
        <v>0</v>
      </c>
      <c r="Q105" s="270">
        <f t="shared" si="30"/>
        <v>0</v>
      </c>
      <c r="R105" s="270">
        <f t="shared" si="29"/>
        <v>0</v>
      </c>
      <c r="S105" s="271">
        <f t="shared" si="31"/>
        <v>0</v>
      </c>
      <c r="T105" s="284">
        <v>0</v>
      </c>
      <c r="U105" s="280">
        <v>0</v>
      </c>
      <c r="V105" s="285">
        <v>0</v>
      </c>
      <c r="W105" s="285">
        <v>0</v>
      </c>
      <c r="X105" s="285">
        <v>0</v>
      </c>
      <c r="Y105" s="285">
        <v>0</v>
      </c>
      <c r="Z105" s="286">
        <v>0</v>
      </c>
      <c r="AA105" s="286">
        <v>0</v>
      </c>
      <c r="AB105" s="286">
        <v>0</v>
      </c>
      <c r="AC105" s="274">
        <f t="shared" si="32"/>
        <v>0</v>
      </c>
      <c r="AD105" s="275">
        <f t="shared" si="33"/>
        <v>0</v>
      </c>
      <c r="AE105" s="279">
        <v>0</v>
      </c>
      <c r="AF105" s="280">
        <v>0</v>
      </c>
      <c r="AG105" s="286">
        <v>0</v>
      </c>
      <c r="AH105" s="286">
        <v>0</v>
      </c>
      <c r="AI105" s="286">
        <v>0</v>
      </c>
      <c r="AJ105" s="286">
        <v>0</v>
      </c>
      <c r="AK105" s="286">
        <v>0</v>
      </c>
      <c r="AL105" s="286">
        <v>0</v>
      </c>
      <c r="AM105" s="286">
        <v>0</v>
      </c>
      <c r="AN105" s="274">
        <f t="shared" si="34"/>
        <v>0</v>
      </c>
      <c r="AO105" s="276">
        <f t="shared" si="35"/>
        <v>0</v>
      </c>
      <c r="AP105" s="279">
        <v>0</v>
      </c>
      <c r="AQ105" s="280">
        <v>0</v>
      </c>
      <c r="AR105" s="286">
        <v>0</v>
      </c>
      <c r="AS105" s="286">
        <v>0</v>
      </c>
      <c r="AT105" s="286">
        <v>0</v>
      </c>
      <c r="AU105" s="286">
        <v>0</v>
      </c>
      <c r="AV105" s="286">
        <v>0</v>
      </c>
      <c r="AW105" s="286">
        <v>0</v>
      </c>
      <c r="AX105" s="286">
        <v>0</v>
      </c>
      <c r="AY105" s="274">
        <f t="shared" si="36"/>
        <v>0</v>
      </c>
      <c r="AZ105" s="276">
        <f t="shared" si="37"/>
        <v>0</v>
      </c>
      <c r="BA105" s="287">
        <v>0</v>
      </c>
      <c r="BB105" s="280">
        <v>0</v>
      </c>
      <c r="BC105" s="286">
        <v>0</v>
      </c>
      <c r="BD105" s="286">
        <v>0</v>
      </c>
      <c r="BE105" s="286">
        <v>0</v>
      </c>
      <c r="BF105" s="286">
        <v>0</v>
      </c>
      <c r="BG105" s="286">
        <v>0</v>
      </c>
      <c r="BH105" s="286">
        <v>0</v>
      </c>
      <c r="BI105" s="286">
        <v>0</v>
      </c>
      <c r="BJ105" s="274">
        <f t="shared" si="38"/>
        <v>0</v>
      </c>
      <c r="BK105" s="275">
        <f t="shared" si="39"/>
        <v>0</v>
      </c>
      <c r="BL105" s="279">
        <v>0</v>
      </c>
      <c r="BM105" s="280">
        <v>0</v>
      </c>
      <c r="BN105" s="286">
        <v>0</v>
      </c>
      <c r="BO105" s="286">
        <v>0</v>
      </c>
      <c r="BP105" s="286">
        <v>0</v>
      </c>
      <c r="BQ105" s="286">
        <v>0</v>
      </c>
      <c r="BR105" s="286">
        <v>0</v>
      </c>
      <c r="BS105" s="286">
        <v>0</v>
      </c>
      <c r="BT105" s="286">
        <v>0</v>
      </c>
      <c r="BU105" s="274">
        <f t="shared" si="40"/>
        <v>0</v>
      </c>
      <c r="BV105" s="276">
        <f t="shared" si="41"/>
        <v>0</v>
      </c>
      <c r="BW105" s="287">
        <v>0</v>
      </c>
      <c r="BX105" s="288">
        <v>0</v>
      </c>
      <c r="BY105" s="289">
        <v>0</v>
      </c>
      <c r="BZ105" s="289">
        <v>0</v>
      </c>
      <c r="CA105" s="289">
        <v>0</v>
      </c>
      <c r="CB105" s="289">
        <v>0</v>
      </c>
      <c r="CC105" s="289">
        <v>0</v>
      </c>
      <c r="CD105" s="289">
        <v>0</v>
      </c>
      <c r="CE105" s="289">
        <v>0</v>
      </c>
      <c r="CF105" s="274">
        <f t="shared" si="42"/>
        <v>0</v>
      </c>
      <c r="CG105" s="276">
        <f t="shared" si="43"/>
        <v>0</v>
      </c>
      <c r="CH105" s="279">
        <v>0</v>
      </c>
      <c r="CI105" s="280">
        <v>0</v>
      </c>
      <c r="CJ105" s="286">
        <v>0</v>
      </c>
      <c r="CK105" s="286">
        <v>0</v>
      </c>
      <c r="CL105" s="286">
        <v>0</v>
      </c>
      <c r="CM105" s="286">
        <v>0</v>
      </c>
      <c r="CN105" s="286">
        <v>0</v>
      </c>
      <c r="CO105" s="286">
        <v>0</v>
      </c>
      <c r="CP105" s="286">
        <v>0</v>
      </c>
      <c r="CQ105" s="274">
        <f t="shared" si="44"/>
        <v>0</v>
      </c>
      <c r="CR105" s="276">
        <f t="shared" si="45"/>
        <v>0</v>
      </c>
      <c r="CS105" s="284">
        <v>0</v>
      </c>
      <c r="CT105" s="280">
        <v>0</v>
      </c>
      <c r="CU105" s="286">
        <v>0</v>
      </c>
      <c r="CV105" s="286">
        <v>0</v>
      </c>
      <c r="CW105" s="286">
        <v>0</v>
      </c>
      <c r="CX105" s="286">
        <v>0</v>
      </c>
      <c r="CY105" s="286">
        <v>0</v>
      </c>
      <c r="CZ105" s="286">
        <v>0</v>
      </c>
      <c r="DA105" s="286">
        <v>0</v>
      </c>
      <c r="DB105" s="274">
        <f t="shared" si="46"/>
        <v>0</v>
      </c>
      <c r="DC105" s="275">
        <f t="shared" si="47"/>
        <v>0</v>
      </c>
      <c r="DD105" s="279">
        <v>0</v>
      </c>
      <c r="DE105" s="280">
        <v>0</v>
      </c>
      <c r="DF105" s="286">
        <v>0</v>
      </c>
      <c r="DG105" s="286">
        <v>0</v>
      </c>
      <c r="DH105" s="286">
        <v>0</v>
      </c>
      <c r="DI105" s="286">
        <v>0</v>
      </c>
      <c r="DJ105" s="286">
        <v>0</v>
      </c>
      <c r="DK105" s="286">
        <v>0</v>
      </c>
      <c r="DL105" s="286">
        <v>0</v>
      </c>
      <c r="DM105" s="274">
        <f t="shared" si="48"/>
        <v>0</v>
      </c>
      <c r="DN105" s="276">
        <f t="shared" si="49"/>
        <v>0</v>
      </c>
      <c r="DO105" s="279">
        <v>0</v>
      </c>
      <c r="DP105" s="280">
        <v>0</v>
      </c>
      <c r="DQ105" s="286">
        <v>0</v>
      </c>
      <c r="DR105" s="286">
        <v>0</v>
      </c>
      <c r="DS105" s="286">
        <v>0</v>
      </c>
      <c r="DT105" s="286">
        <v>0</v>
      </c>
      <c r="DU105" s="286">
        <v>0</v>
      </c>
      <c r="DV105" s="286">
        <v>0</v>
      </c>
      <c r="DW105" s="286">
        <v>0</v>
      </c>
      <c r="DX105" s="274">
        <f t="shared" si="50"/>
        <v>0</v>
      </c>
      <c r="DY105" s="276">
        <f t="shared" si="51"/>
        <v>0</v>
      </c>
      <c r="DZ105" s="279">
        <v>0</v>
      </c>
      <c r="EA105" s="280">
        <v>0</v>
      </c>
      <c r="EB105" s="286">
        <v>0</v>
      </c>
      <c r="EC105" s="286">
        <v>0</v>
      </c>
      <c r="ED105" s="286">
        <v>0</v>
      </c>
      <c r="EE105" s="286">
        <v>0</v>
      </c>
      <c r="EF105" s="286">
        <v>0</v>
      </c>
      <c r="EG105" s="286">
        <v>0</v>
      </c>
      <c r="EH105" s="286">
        <v>0</v>
      </c>
      <c r="EI105" s="274">
        <f t="shared" si="52"/>
        <v>0</v>
      </c>
      <c r="EJ105" s="275">
        <f t="shared" si="53"/>
        <v>0</v>
      </c>
      <c r="EK105" s="279">
        <v>0</v>
      </c>
      <c r="EL105" s="280">
        <v>0</v>
      </c>
      <c r="EM105" s="286">
        <v>0</v>
      </c>
      <c r="EN105" s="286">
        <v>0</v>
      </c>
      <c r="EO105" s="286">
        <v>0</v>
      </c>
      <c r="EP105" s="286">
        <v>0</v>
      </c>
      <c r="EQ105" s="286">
        <v>0</v>
      </c>
      <c r="ER105" s="286">
        <v>0</v>
      </c>
      <c r="ES105" s="286">
        <v>0</v>
      </c>
      <c r="ET105" s="274">
        <f t="shared" si="54"/>
        <v>0</v>
      </c>
      <c r="EU105" s="276">
        <f t="shared" si="55"/>
        <v>0</v>
      </c>
    </row>
    <row r="106" spans="1:151" ht="16.5" thickTop="1" thickBot="1" x14ac:dyDescent="0.3">
      <c r="A106" s="279">
        <v>95</v>
      </c>
      <c r="B106" s="280">
        <v>734971</v>
      </c>
      <c r="C106" s="281" t="s">
        <v>222</v>
      </c>
      <c r="D106" s="281" t="s">
        <v>223</v>
      </c>
      <c r="E106" s="282">
        <v>24.5</v>
      </c>
      <c r="F106" s="283">
        <v>49</v>
      </c>
      <c r="G106" s="268">
        <v>0</v>
      </c>
      <c r="H106" s="269">
        <v>0</v>
      </c>
      <c r="I106" s="269">
        <v>0</v>
      </c>
      <c r="J106" s="269">
        <v>0</v>
      </c>
      <c r="K106" s="268">
        <v>0</v>
      </c>
      <c r="L106" s="269">
        <v>0</v>
      </c>
      <c r="M106" s="269">
        <v>0</v>
      </c>
      <c r="N106" s="269">
        <v>0</v>
      </c>
      <c r="O106" s="269">
        <v>0</v>
      </c>
      <c r="P106" s="269">
        <f t="shared" si="28"/>
        <v>0</v>
      </c>
      <c r="Q106" s="270">
        <f t="shared" si="30"/>
        <v>0</v>
      </c>
      <c r="R106" s="270">
        <f t="shared" si="29"/>
        <v>0</v>
      </c>
      <c r="S106" s="271">
        <f t="shared" si="31"/>
        <v>0</v>
      </c>
      <c r="T106" s="284">
        <v>0</v>
      </c>
      <c r="U106" s="280">
        <v>0</v>
      </c>
      <c r="V106" s="285">
        <v>0</v>
      </c>
      <c r="W106" s="285">
        <v>0</v>
      </c>
      <c r="X106" s="285">
        <v>0</v>
      </c>
      <c r="Y106" s="285">
        <v>0</v>
      </c>
      <c r="Z106" s="286">
        <v>0</v>
      </c>
      <c r="AA106" s="286">
        <v>0</v>
      </c>
      <c r="AB106" s="286">
        <v>0</v>
      </c>
      <c r="AC106" s="274">
        <f t="shared" si="32"/>
        <v>0</v>
      </c>
      <c r="AD106" s="275">
        <f t="shared" si="33"/>
        <v>0</v>
      </c>
      <c r="AE106" s="279">
        <v>0</v>
      </c>
      <c r="AF106" s="280">
        <v>0</v>
      </c>
      <c r="AG106" s="286">
        <v>0</v>
      </c>
      <c r="AH106" s="286">
        <v>0</v>
      </c>
      <c r="AI106" s="286">
        <v>0</v>
      </c>
      <c r="AJ106" s="286">
        <v>0</v>
      </c>
      <c r="AK106" s="286">
        <v>0</v>
      </c>
      <c r="AL106" s="286">
        <v>0</v>
      </c>
      <c r="AM106" s="286">
        <v>0</v>
      </c>
      <c r="AN106" s="274">
        <f t="shared" si="34"/>
        <v>0</v>
      </c>
      <c r="AO106" s="276">
        <f t="shared" si="35"/>
        <v>0</v>
      </c>
      <c r="AP106" s="279">
        <v>0</v>
      </c>
      <c r="AQ106" s="280">
        <v>0</v>
      </c>
      <c r="AR106" s="286">
        <v>0</v>
      </c>
      <c r="AS106" s="286">
        <v>0</v>
      </c>
      <c r="AT106" s="286">
        <v>0</v>
      </c>
      <c r="AU106" s="286">
        <v>0</v>
      </c>
      <c r="AV106" s="286">
        <v>0</v>
      </c>
      <c r="AW106" s="286">
        <v>0</v>
      </c>
      <c r="AX106" s="286">
        <v>0</v>
      </c>
      <c r="AY106" s="274">
        <f t="shared" si="36"/>
        <v>0</v>
      </c>
      <c r="AZ106" s="276">
        <f t="shared" si="37"/>
        <v>0</v>
      </c>
      <c r="BA106" s="287">
        <v>0</v>
      </c>
      <c r="BB106" s="280">
        <v>0</v>
      </c>
      <c r="BC106" s="286">
        <v>0</v>
      </c>
      <c r="BD106" s="286">
        <v>0</v>
      </c>
      <c r="BE106" s="286">
        <v>0</v>
      </c>
      <c r="BF106" s="286">
        <v>0</v>
      </c>
      <c r="BG106" s="286">
        <v>0</v>
      </c>
      <c r="BH106" s="286">
        <v>0</v>
      </c>
      <c r="BI106" s="286">
        <v>0</v>
      </c>
      <c r="BJ106" s="274">
        <f t="shared" si="38"/>
        <v>0</v>
      </c>
      <c r="BK106" s="275">
        <f t="shared" si="39"/>
        <v>0</v>
      </c>
      <c r="BL106" s="279">
        <v>0</v>
      </c>
      <c r="BM106" s="280">
        <v>0</v>
      </c>
      <c r="BN106" s="286">
        <v>0</v>
      </c>
      <c r="BO106" s="286">
        <v>0</v>
      </c>
      <c r="BP106" s="286">
        <v>0</v>
      </c>
      <c r="BQ106" s="286">
        <v>0</v>
      </c>
      <c r="BR106" s="286">
        <v>0</v>
      </c>
      <c r="BS106" s="286">
        <v>0</v>
      </c>
      <c r="BT106" s="286">
        <v>0</v>
      </c>
      <c r="BU106" s="274">
        <f t="shared" si="40"/>
        <v>0</v>
      </c>
      <c r="BV106" s="276">
        <f t="shared" si="41"/>
        <v>0</v>
      </c>
      <c r="BW106" s="287">
        <v>0</v>
      </c>
      <c r="BX106" s="288">
        <v>0</v>
      </c>
      <c r="BY106" s="289">
        <v>0</v>
      </c>
      <c r="BZ106" s="289">
        <v>0</v>
      </c>
      <c r="CA106" s="289">
        <v>0</v>
      </c>
      <c r="CB106" s="289">
        <v>0</v>
      </c>
      <c r="CC106" s="289">
        <v>0</v>
      </c>
      <c r="CD106" s="289">
        <v>0</v>
      </c>
      <c r="CE106" s="289">
        <v>0</v>
      </c>
      <c r="CF106" s="274">
        <f t="shared" si="42"/>
        <v>0</v>
      </c>
      <c r="CG106" s="276">
        <f t="shared" si="43"/>
        <v>0</v>
      </c>
      <c r="CH106" s="279">
        <v>0</v>
      </c>
      <c r="CI106" s="280">
        <v>0</v>
      </c>
      <c r="CJ106" s="286">
        <v>0</v>
      </c>
      <c r="CK106" s="286">
        <v>0</v>
      </c>
      <c r="CL106" s="286">
        <v>0</v>
      </c>
      <c r="CM106" s="286">
        <v>0</v>
      </c>
      <c r="CN106" s="286">
        <v>0</v>
      </c>
      <c r="CO106" s="286">
        <v>0</v>
      </c>
      <c r="CP106" s="286">
        <v>0</v>
      </c>
      <c r="CQ106" s="274">
        <f t="shared" si="44"/>
        <v>0</v>
      </c>
      <c r="CR106" s="276">
        <f t="shared" si="45"/>
        <v>0</v>
      </c>
      <c r="CS106" s="284">
        <v>0</v>
      </c>
      <c r="CT106" s="280">
        <v>0</v>
      </c>
      <c r="CU106" s="286">
        <v>0</v>
      </c>
      <c r="CV106" s="286">
        <v>0</v>
      </c>
      <c r="CW106" s="286">
        <v>0</v>
      </c>
      <c r="CX106" s="286">
        <v>0</v>
      </c>
      <c r="CY106" s="286">
        <v>0</v>
      </c>
      <c r="CZ106" s="286">
        <v>0</v>
      </c>
      <c r="DA106" s="286">
        <v>0</v>
      </c>
      <c r="DB106" s="274">
        <f t="shared" si="46"/>
        <v>0</v>
      </c>
      <c r="DC106" s="275">
        <f t="shared" si="47"/>
        <v>0</v>
      </c>
      <c r="DD106" s="279">
        <v>0</v>
      </c>
      <c r="DE106" s="280">
        <v>0</v>
      </c>
      <c r="DF106" s="286">
        <v>0</v>
      </c>
      <c r="DG106" s="286">
        <v>0</v>
      </c>
      <c r="DH106" s="286">
        <v>0</v>
      </c>
      <c r="DI106" s="286">
        <v>0</v>
      </c>
      <c r="DJ106" s="286">
        <v>0</v>
      </c>
      <c r="DK106" s="286">
        <v>0</v>
      </c>
      <c r="DL106" s="286">
        <v>0</v>
      </c>
      <c r="DM106" s="274">
        <f t="shared" si="48"/>
        <v>0</v>
      </c>
      <c r="DN106" s="276">
        <f t="shared" si="49"/>
        <v>0</v>
      </c>
      <c r="DO106" s="279">
        <v>0</v>
      </c>
      <c r="DP106" s="280">
        <v>0</v>
      </c>
      <c r="DQ106" s="286">
        <v>0</v>
      </c>
      <c r="DR106" s="286">
        <v>0</v>
      </c>
      <c r="DS106" s="286">
        <v>0</v>
      </c>
      <c r="DT106" s="286">
        <v>0</v>
      </c>
      <c r="DU106" s="286">
        <v>0</v>
      </c>
      <c r="DV106" s="286">
        <v>0</v>
      </c>
      <c r="DW106" s="286">
        <v>0</v>
      </c>
      <c r="DX106" s="274">
        <f t="shared" si="50"/>
        <v>0</v>
      </c>
      <c r="DY106" s="276">
        <f t="shared" si="51"/>
        <v>0</v>
      </c>
      <c r="DZ106" s="279">
        <v>0</v>
      </c>
      <c r="EA106" s="280">
        <v>0</v>
      </c>
      <c r="EB106" s="286">
        <v>0</v>
      </c>
      <c r="EC106" s="286">
        <v>0</v>
      </c>
      <c r="ED106" s="286">
        <v>0</v>
      </c>
      <c r="EE106" s="286">
        <v>0</v>
      </c>
      <c r="EF106" s="286">
        <v>0</v>
      </c>
      <c r="EG106" s="286">
        <v>0</v>
      </c>
      <c r="EH106" s="286">
        <v>0</v>
      </c>
      <c r="EI106" s="274">
        <f t="shared" si="52"/>
        <v>0</v>
      </c>
      <c r="EJ106" s="275">
        <f t="shared" si="53"/>
        <v>0</v>
      </c>
      <c r="EK106" s="279">
        <v>0</v>
      </c>
      <c r="EL106" s="280">
        <v>0</v>
      </c>
      <c r="EM106" s="286">
        <v>0</v>
      </c>
      <c r="EN106" s="286">
        <v>0</v>
      </c>
      <c r="EO106" s="286">
        <v>0</v>
      </c>
      <c r="EP106" s="286">
        <v>0</v>
      </c>
      <c r="EQ106" s="286">
        <v>0</v>
      </c>
      <c r="ER106" s="286">
        <v>0</v>
      </c>
      <c r="ES106" s="286">
        <v>0</v>
      </c>
      <c r="ET106" s="274">
        <f t="shared" si="54"/>
        <v>0</v>
      </c>
      <c r="EU106" s="276">
        <f t="shared" si="55"/>
        <v>0</v>
      </c>
    </row>
    <row r="107" spans="1:151" ht="16.5" thickTop="1" thickBot="1" x14ac:dyDescent="0.3">
      <c r="A107" s="279">
        <v>96</v>
      </c>
      <c r="B107" s="280">
        <v>734973</v>
      </c>
      <c r="C107" s="281" t="s">
        <v>224</v>
      </c>
      <c r="D107" s="281" t="s">
        <v>225</v>
      </c>
      <c r="E107" s="282">
        <v>24.5</v>
      </c>
      <c r="F107" s="283">
        <v>49</v>
      </c>
      <c r="G107" s="268">
        <v>0</v>
      </c>
      <c r="H107" s="269">
        <v>0</v>
      </c>
      <c r="I107" s="269">
        <v>0</v>
      </c>
      <c r="J107" s="269">
        <v>0</v>
      </c>
      <c r="K107" s="268">
        <v>0</v>
      </c>
      <c r="L107" s="269">
        <v>0</v>
      </c>
      <c r="M107" s="269">
        <v>0</v>
      </c>
      <c r="N107" s="269">
        <v>0</v>
      </c>
      <c r="O107" s="269">
        <v>0</v>
      </c>
      <c r="P107" s="269">
        <f t="shared" si="28"/>
        <v>0</v>
      </c>
      <c r="Q107" s="270">
        <f t="shared" si="30"/>
        <v>0</v>
      </c>
      <c r="R107" s="270">
        <f t="shared" si="29"/>
        <v>0</v>
      </c>
      <c r="S107" s="271">
        <f t="shared" si="31"/>
        <v>0</v>
      </c>
      <c r="T107" s="284">
        <v>0</v>
      </c>
      <c r="U107" s="280">
        <v>0</v>
      </c>
      <c r="V107" s="285">
        <v>0</v>
      </c>
      <c r="W107" s="285">
        <v>0</v>
      </c>
      <c r="X107" s="285">
        <v>0</v>
      </c>
      <c r="Y107" s="285">
        <v>0</v>
      </c>
      <c r="Z107" s="286">
        <v>0</v>
      </c>
      <c r="AA107" s="286">
        <v>0</v>
      </c>
      <c r="AB107" s="286">
        <v>0</v>
      </c>
      <c r="AC107" s="274">
        <f t="shared" si="32"/>
        <v>0</v>
      </c>
      <c r="AD107" s="275">
        <f t="shared" si="33"/>
        <v>0</v>
      </c>
      <c r="AE107" s="279">
        <v>0</v>
      </c>
      <c r="AF107" s="280">
        <v>0</v>
      </c>
      <c r="AG107" s="286">
        <v>0</v>
      </c>
      <c r="AH107" s="286">
        <v>0</v>
      </c>
      <c r="AI107" s="286">
        <v>0</v>
      </c>
      <c r="AJ107" s="286">
        <v>0</v>
      </c>
      <c r="AK107" s="286">
        <v>0</v>
      </c>
      <c r="AL107" s="286">
        <v>0</v>
      </c>
      <c r="AM107" s="286">
        <v>0</v>
      </c>
      <c r="AN107" s="274">
        <f t="shared" si="34"/>
        <v>0</v>
      </c>
      <c r="AO107" s="276">
        <f t="shared" si="35"/>
        <v>0</v>
      </c>
      <c r="AP107" s="279">
        <v>0</v>
      </c>
      <c r="AQ107" s="280">
        <v>0</v>
      </c>
      <c r="AR107" s="286">
        <v>0</v>
      </c>
      <c r="AS107" s="286">
        <v>0</v>
      </c>
      <c r="AT107" s="286">
        <v>0</v>
      </c>
      <c r="AU107" s="286">
        <v>0</v>
      </c>
      <c r="AV107" s="286">
        <v>0</v>
      </c>
      <c r="AW107" s="286">
        <v>0</v>
      </c>
      <c r="AX107" s="286">
        <v>0</v>
      </c>
      <c r="AY107" s="274">
        <f t="shared" si="36"/>
        <v>0</v>
      </c>
      <c r="AZ107" s="276">
        <f t="shared" si="37"/>
        <v>0</v>
      </c>
      <c r="BA107" s="287">
        <v>0</v>
      </c>
      <c r="BB107" s="280">
        <v>0</v>
      </c>
      <c r="BC107" s="286">
        <v>0</v>
      </c>
      <c r="BD107" s="286">
        <v>0</v>
      </c>
      <c r="BE107" s="286">
        <v>0</v>
      </c>
      <c r="BF107" s="286">
        <v>0</v>
      </c>
      <c r="BG107" s="286">
        <v>0</v>
      </c>
      <c r="BH107" s="286">
        <v>0</v>
      </c>
      <c r="BI107" s="286">
        <v>0</v>
      </c>
      <c r="BJ107" s="274">
        <f t="shared" si="38"/>
        <v>0</v>
      </c>
      <c r="BK107" s="275">
        <f t="shared" si="39"/>
        <v>0</v>
      </c>
      <c r="BL107" s="279">
        <v>0</v>
      </c>
      <c r="BM107" s="280">
        <v>0</v>
      </c>
      <c r="BN107" s="286">
        <v>0</v>
      </c>
      <c r="BO107" s="286">
        <v>0</v>
      </c>
      <c r="BP107" s="286">
        <v>0</v>
      </c>
      <c r="BQ107" s="286">
        <v>0</v>
      </c>
      <c r="BR107" s="286">
        <v>0</v>
      </c>
      <c r="BS107" s="286">
        <v>0</v>
      </c>
      <c r="BT107" s="286">
        <v>0</v>
      </c>
      <c r="BU107" s="274">
        <f t="shared" si="40"/>
        <v>0</v>
      </c>
      <c r="BV107" s="276">
        <f t="shared" si="41"/>
        <v>0</v>
      </c>
      <c r="BW107" s="287">
        <v>0</v>
      </c>
      <c r="BX107" s="288">
        <v>0</v>
      </c>
      <c r="BY107" s="289">
        <v>0</v>
      </c>
      <c r="BZ107" s="289">
        <v>0</v>
      </c>
      <c r="CA107" s="289">
        <v>0</v>
      </c>
      <c r="CB107" s="289">
        <v>0</v>
      </c>
      <c r="CC107" s="289">
        <v>0</v>
      </c>
      <c r="CD107" s="289">
        <v>0</v>
      </c>
      <c r="CE107" s="289">
        <v>0</v>
      </c>
      <c r="CF107" s="274">
        <f t="shared" si="42"/>
        <v>0</v>
      </c>
      <c r="CG107" s="276">
        <f t="shared" si="43"/>
        <v>0</v>
      </c>
      <c r="CH107" s="279">
        <v>0</v>
      </c>
      <c r="CI107" s="280">
        <v>0</v>
      </c>
      <c r="CJ107" s="286">
        <v>0</v>
      </c>
      <c r="CK107" s="286">
        <v>0</v>
      </c>
      <c r="CL107" s="286">
        <v>0</v>
      </c>
      <c r="CM107" s="286">
        <v>0</v>
      </c>
      <c r="CN107" s="286">
        <v>0</v>
      </c>
      <c r="CO107" s="286">
        <v>0</v>
      </c>
      <c r="CP107" s="286">
        <v>0</v>
      </c>
      <c r="CQ107" s="274">
        <f t="shared" si="44"/>
        <v>0</v>
      </c>
      <c r="CR107" s="276">
        <f t="shared" si="45"/>
        <v>0</v>
      </c>
      <c r="CS107" s="284">
        <v>0</v>
      </c>
      <c r="CT107" s="280">
        <v>0</v>
      </c>
      <c r="CU107" s="286">
        <v>0</v>
      </c>
      <c r="CV107" s="286">
        <v>0</v>
      </c>
      <c r="CW107" s="286">
        <v>0</v>
      </c>
      <c r="CX107" s="286">
        <v>0</v>
      </c>
      <c r="CY107" s="286">
        <v>0</v>
      </c>
      <c r="CZ107" s="286">
        <v>0</v>
      </c>
      <c r="DA107" s="286">
        <v>0</v>
      </c>
      <c r="DB107" s="274">
        <f t="shared" si="46"/>
        <v>0</v>
      </c>
      <c r="DC107" s="275">
        <f t="shared" si="47"/>
        <v>0</v>
      </c>
      <c r="DD107" s="279">
        <v>0</v>
      </c>
      <c r="DE107" s="280">
        <v>0</v>
      </c>
      <c r="DF107" s="286">
        <v>0</v>
      </c>
      <c r="DG107" s="286">
        <v>0</v>
      </c>
      <c r="DH107" s="286">
        <v>0</v>
      </c>
      <c r="DI107" s="286">
        <v>0</v>
      </c>
      <c r="DJ107" s="286">
        <v>0</v>
      </c>
      <c r="DK107" s="286">
        <v>0</v>
      </c>
      <c r="DL107" s="286">
        <v>0</v>
      </c>
      <c r="DM107" s="274">
        <f t="shared" si="48"/>
        <v>0</v>
      </c>
      <c r="DN107" s="276">
        <f t="shared" si="49"/>
        <v>0</v>
      </c>
      <c r="DO107" s="279">
        <v>0</v>
      </c>
      <c r="DP107" s="280">
        <v>0</v>
      </c>
      <c r="DQ107" s="286">
        <v>0</v>
      </c>
      <c r="DR107" s="286">
        <v>0</v>
      </c>
      <c r="DS107" s="286">
        <v>0</v>
      </c>
      <c r="DT107" s="286">
        <v>0</v>
      </c>
      <c r="DU107" s="286">
        <v>0</v>
      </c>
      <c r="DV107" s="286">
        <v>0</v>
      </c>
      <c r="DW107" s="286">
        <v>0</v>
      </c>
      <c r="DX107" s="274">
        <f t="shared" si="50"/>
        <v>0</v>
      </c>
      <c r="DY107" s="276">
        <f t="shared" si="51"/>
        <v>0</v>
      </c>
      <c r="DZ107" s="279">
        <v>0</v>
      </c>
      <c r="EA107" s="280">
        <v>0</v>
      </c>
      <c r="EB107" s="286">
        <v>0</v>
      </c>
      <c r="EC107" s="286">
        <v>0</v>
      </c>
      <c r="ED107" s="286">
        <v>0</v>
      </c>
      <c r="EE107" s="286">
        <v>0</v>
      </c>
      <c r="EF107" s="286">
        <v>0</v>
      </c>
      <c r="EG107" s="286">
        <v>0</v>
      </c>
      <c r="EH107" s="286">
        <v>0</v>
      </c>
      <c r="EI107" s="274">
        <f t="shared" si="52"/>
        <v>0</v>
      </c>
      <c r="EJ107" s="275">
        <f t="shared" si="53"/>
        <v>0</v>
      </c>
      <c r="EK107" s="279">
        <v>0</v>
      </c>
      <c r="EL107" s="280">
        <v>0</v>
      </c>
      <c r="EM107" s="286">
        <v>0</v>
      </c>
      <c r="EN107" s="286">
        <v>0</v>
      </c>
      <c r="EO107" s="286">
        <v>0</v>
      </c>
      <c r="EP107" s="286">
        <v>0</v>
      </c>
      <c r="EQ107" s="286">
        <v>0</v>
      </c>
      <c r="ER107" s="286">
        <v>0</v>
      </c>
      <c r="ES107" s="286">
        <v>0</v>
      </c>
      <c r="ET107" s="274">
        <f t="shared" si="54"/>
        <v>0</v>
      </c>
      <c r="EU107" s="276">
        <f t="shared" si="55"/>
        <v>0</v>
      </c>
    </row>
    <row r="108" spans="1:151" ht="16.5" thickTop="1" thickBot="1" x14ac:dyDescent="0.3">
      <c r="A108" s="279">
        <v>97</v>
      </c>
      <c r="B108" s="280">
        <v>734975</v>
      </c>
      <c r="C108" s="281" t="s">
        <v>226</v>
      </c>
      <c r="D108" s="281" t="s">
        <v>227</v>
      </c>
      <c r="E108" s="282">
        <v>24.5</v>
      </c>
      <c r="F108" s="283">
        <v>49</v>
      </c>
      <c r="G108" s="268">
        <v>0</v>
      </c>
      <c r="H108" s="269">
        <v>0</v>
      </c>
      <c r="I108" s="269">
        <v>0</v>
      </c>
      <c r="J108" s="269">
        <v>0</v>
      </c>
      <c r="K108" s="268">
        <v>0</v>
      </c>
      <c r="L108" s="269">
        <v>0</v>
      </c>
      <c r="M108" s="269">
        <v>0</v>
      </c>
      <c r="N108" s="269">
        <v>0</v>
      </c>
      <c r="O108" s="269">
        <v>0</v>
      </c>
      <c r="P108" s="269">
        <f t="shared" si="28"/>
        <v>0</v>
      </c>
      <c r="Q108" s="270">
        <f t="shared" si="30"/>
        <v>0</v>
      </c>
      <c r="R108" s="270">
        <f t="shared" si="29"/>
        <v>0</v>
      </c>
      <c r="S108" s="271">
        <f t="shared" si="31"/>
        <v>0</v>
      </c>
      <c r="T108" s="284">
        <v>0</v>
      </c>
      <c r="U108" s="280">
        <v>0</v>
      </c>
      <c r="V108" s="285">
        <v>0</v>
      </c>
      <c r="W108" s="285">
        <v>0</v>
      </c>
      <c r="X108" s="285">
        <v>0</v>
      </c>
      <c r="Y108" s="285">
        <v>0</v>
      </c>
      <c r="Z108" s="286">
        <v>0</v>
      </c>
      <c r="AA108" s="286">
        <v>0</v>
      </c>
      <c r="AB108" s="286">
        <v>0</v>
      </c>
      <c r="AC108" s="274">
        <f t="shared" si="32"/>
        <v>0</v>
      </c>
      <c r="AD108" s="275">
        <f t="shared" si="33"/>
        <v>0</v>
      </c>
      <c r="AE108" s="279">
        <v>0</v>
      </c>
      <c r="AF108" s="280">
        <v>0</v>
      </c>
      <c r="AG108" s="286">
        <v>0</v>
      </c>
      <c r="AH108" s="286">
        <v>0</v>
      </c>
      <c r="AI108" s="286">
        <v>0</v>
      </c>
      <c r="AJ108" s="286">
        <v>0</v>
      </c>
      <c r="AK108" s="286">
        <v>0</v>
      </c>
      <c r="AL108" s="286">
        <v>0</v>
      </c>
      <c r="AM108" s="286">
        <v>0</v>
      </c>
      <c r="AN108" s="274">
        <f t="shared" si="34"/>
        <v>0</v>
      </c>
      <c r="AO108" s="276">
        <f t="shared" si="35"/>
        <v>0</v>
      </c>
      <c r="AP108" s="279">
        <v>0</v>
      </c>
      <c r="AQ108" s="280">
        <v>0</v>
      </c>
      <c r="AR108" s="286">
        <v>0</v>
      </c>
      <c r="AS108" s="286">
        <v>0</v>
      </c>
      <c r="AT108" s="286">
        <v>0</v>
      </c>
      <c r="AU108" s="286">
        <v>0</v>
      </c>
      <c r="AV108" s="286">
        <v>0</v>
      </c>
      <c r="AW108" s="286">
        <v>0</v>
      </c>
      <c r="AX108" s="286">
        <v>0</v>
      </c>
      <c r="AY108" s="274">
        <f t="shared" si="36"/>
        <v>0</v>
      </c>
      <c r="AZ108" s="276">
        <f t="shared" si="37"/>
        <v>0</v>
      </c>
      <c r="BA108" s="287">
        <v>0</v>
      </c>
      <c r="BB108" s="280">
        <v>0</v>
      </c>
      <c r="BC108" s="286">
        <v>0</v>
      </c>
      <c r="BD108" s="286">
        <v>0</v>
      </c>
      <c r="BE108" s="286">
        <v>0</v>
      </c>
      <c r="BF108" s="286">
        <v>0</v>
      </c>
      <c r="BG108" s="286">
        <v>0</v>
      </c>
      <c r="BH108" s="286">
        <v>0</v>
      </c>
      <c r="BI108" s="286">
        <v>0</v>
      </c>
      <c r="BJ108" s="274">
        <f t="shared" si="38"/>
        <v>0</v>
      </c>
      <c r="BK108" s="275">
        <f t="shared" si="39"/>
        <v>0</v>
      </c>
      <c r="BL108" s="279">
        <v>0</v>
      </c>
      <c r="BM108" s="280">
        <v>0</v>
      </c>
      <c r="BN108" s="286">
        <v>0</v>
      </c>
      <c r="BO108" s="286">
        <v>0</v>
      </c>
      <c r="BP108" s="286">
        <v>0</v>
      </c>
      <c r="BQ108" s="286">
        <v>0</v>
      </c>
      <c r="BR108" s="286">
        <v>0</v>
      </c>
      <c r="BS108" s="286">
        <v>0</v>
      </c>
      <c r="BT108" s="286">
        <v>0</v>
      </c>
      <c r="BU108" s="274">
        <f t="shared" si="40"/>
        <v>0</v>
      </c>
      <c r="BV108" s="276">
        <f t="shared" si="41"/>
        <v>0</v>
      </c>
      <c r="BW108" s="287">
        <v>0</v>
      </c>
      <c r="BX108" s="288">
        <v>0</v>
      </c>
      <c r="BY108" s="289">
        <v>0</v>
      </c>
      <c r="BZ108" s="289">
        <v>0</v>
      </c>
      <c r="CA108" s="289">
        <v>0</v>
      </c>
      <c r="CB108" s="289">
        <v>0</v>
      </c>
      <c r="CC108" s="289">
        <v>0</v>
      </c>
      <c r="CD108" s="289">
        <v>0</v>
      </c>
      <c r="CE108" s="289">
        <v>0</v>
      </c>
      <c r="CF108" s="274">
        <f t="shared" si="42"/>
        <v>0</v>
      </c>
      <c r="CG108" s="276">
        <f t="shared" si="43"/>
        <v>0</v>
      </c>
      <c r="CH108" s="279">
        <v>0</v>
      </c>
      <c r="CI108" s="280">
        <v>0</v>
      </c>
      <c r="CJ108" s="286">
        <v>0</v>
      </c>
      <c r="CK108" s="286">
        <v>0</v>
      </c>
      <c r="CL108" s="286">
        <v>0</v>
      </c>
      <c r="CM108" s="286">
        <v>0</v>
      </c>
      <c r="CN108" s="286">
        <v>0</v>
      </c>
      <c r="CO108" s="286">
        <v>0</v>
      </c>
      <c r="CP108" s="286">
        <v>0</v>
      </c>
      <c r="CQ108" s="274">
        <f t="shared" si="44"/>
        <v>0</v>
      </c>
      <c r="CR108" s="276">
        <f t="shared" si="45"/>
        <v>0</v>
      </c>
      <c r="CS108" s="284">
        <v>0</v>
      </c>
      <c r="CT108" s="280">
        <v>0</v>
      </c>
      <c r="CU108" s="286">
        <v>0</v>
      </c>
      <c r="CV108" s="286">
        <v>0</v>
      </c>
      <c r="CW108" s="286">
        <v>0</v>
      </c>
      <c r="CX108" s="286">
        <v>0</v>
      </c>
      <c r="CY108" s="286">
        <v>0</v>
      </c>
      <c r="CZ108" s="286">
        <v>0</v>
      </c>
      <c r="DA108" s="286">
        <v>0</v>
      </c>
      <c r="DB108" s="274">
        <f t="shared" si="46"/>
        <v>0</v>
      </c>
      <c r="DC108" s="275">
        <f t="shared" si="47"/>
        <v>0</v>
      </c>
      <c r="DD108" s="279">
        <v>0</v>
      </c>
      <c r="DE108" s="280">
        <v>0</v>
      </c>
      <c r="DF108" s="286">
        <v>0</v>
      </c>
      <c r="DG108" s="286">
        <v>0</v>
      </c>
      <c r="DH108" s="286">
        <v>0</v>
      </c>
      <c r="DI108" s="286">
        <v>0</v>
      </c>
      <c r="DJ108" s="286">
        <v>0</v>
      </c>
      <c r="DK108" s="286">
        <v>0</v>
      </c>
      <c r="DL108" s="286">
        <v>0</v>
      </c>
      <c r="DM108" s="274">
        <f t="shared" si="48"/>
        <v>0</v>
      </c>
      <c r="DN108" s="276">
        <f t="shared" si="49"/>
        <v>0</v>
      </c>
      <c r="DO108" s="279">
        <v>0</v>
      </c>
      <c r="DP108" s="280">
        <v>0</v>
      </c>
      <c r="DQ108" s="286">
        <v>0</v>
      </c>
      <c r="DR108" s="286">
        <v>0</v>
      </c>
      <c r="DS108" s="286">
        <v>0</v>
      </c>
      <c r="DT108" s="286">
        <v>0</v>
      </c>
      <c r="DU108" s="286">
        <v>0</v>
      </c>
      <c r="DV108" s="286">
        <v>0</v>
      </c>
      <c r="DW108" s="286">
        <v>0</v>
      </c>
      <c r="DX108" s="274">
        <f t="shared" si="50"/>
        <v>0</v>
      </c>
      <c r="DY108" s="276">
        <f t="shared" si="51"/>
        <v>0</v>
      </c>
      <c r="DZ108" s="279">
        <v>0</v>
      </c>
      <c r="EA108" s="280">
        <v>0</v>
      </c>
      <c r="EB108" s="286">
        <v>0</v>
      </c>
      <c r="EC108" s="286">
        <v>0</v>
      </c>
      <c r="ED108" s="286">
        <v>0</v>
      </c>
      <c r="EE108" s="286">
        <v>0</v>
      </c>
      <c r="EF108" s="286">
        <v>0</v>
      </c>
      <c r="EG108" s="286">
        <v>0</v>
      </c>
      <c r="EH108" s="286">
        <v>0</v>
      </c>
      <c r="EI108" s="274">
        <f t="shared" si="52"/>
        <v>0</v>
      </c>
      <c r="EJ108" s="275">
        <f t="shared" si="53"/>
        <v>0</v>
      </c>
      <c r="EK108" s="279">
        <v>0</v>
      </c>
      <c r="EL108" s="280">
        <v>0</v>
      </c>
      <c r="EM108" s="286">
        <v>0</v>
      </c>
      <c r="EN108" s="286">
        <v>0</v>
      </c>
      <c r="EO108" s="286">
        <v>0</v>
      </c>
      <c r="EP108" s="286">
        <v>0</v>
      </c>
      <c r="EQ108" s="286">
        <v>0</v>
      </c>
      <c r="ER108" s="286">
        <v>0</v>
      </c>
      <c r="ES108" s="286">
        <v>0</v>
      </c>
      <c r="ET108" s="274">
        <f t="shared" si="54"/>
        <v>0</v>
      </c>
      <c r="EU108" s="276">
        <f t="shared" si="55"/>
        <v>0</v>
      </c>
    </row>
    <row r="109" spans="1:151" ht="16.5" thickTop="1" thickBot="1" x14ac:dyDescent="0.3">
      <c r="A109" s="279">
        <v>98</v>
      </c>
      <c r="B109" s="280">
        <v>734976</v>
      </c>
      <c r="C109" s="281" t="s">
        <v>228</v>
      </c>
      <c r="D109" s="281" t="s">
        <v>229</v>
      </c>
      <c r="E109" s="282">
        <v>39.5</v>
      </c>
      <c r="F109" s="283">
        <v>79</v>
      </c>
      <c r="G109" s="268">
        <v>0</v>
      </c>
      <c r="H109" s="269">
        <v>0</v>
      </c>
      <c r="I109" s="269">
        <v>0</v>
      </c>
      <c r="J109" s="269">
        <v>0</v>
      </c>
      <c r="K109" s="268">
        <v>0</v>
      </c>
      <c r="L109" s="269">
        <v>0</v>
      </c>
      <c r="M109" s="269">
        <v>0</v>
      </c>
      <c r="N109" s="269">
        <v>0</v>
      </c>
      <c r="O109" s="269">
        <v>0</v>
      </c>
      <c r="P109" s="269">
        <f t="shared" si="28"/>
        <v>0</v>
      </c>
      <c r="Q109" s="270">
        <f t="shared" si="30"/>
        <v>0</v>
      </c>
      <c r="R109" s="270">
        <f t="shared" si="29"/>
        <v>0</v>
      </c>
      <c r="S109" s="271">
        <f t="shared" si="31"/>
        <v>0</v>
      </c>
      <c r="T109" s="284">
        <v>0</v>
      </c>
      <c r="U109" s="280">
        <v>0</v>
      </c>
      <c r="V109" s="285">
        <v>0</v>
      </c>
      <c r="W109" s="285">
        <v>0</v>
      </c>
      <c r="X109" s="285">
        <v>0</v>
      </c>
      <c r="Y109" s="285">
        <v>0</v>
      </c>
      <c r="Z109" s="286">
        <v>0</v>
      </c>
      <c r="AA109" s="286">
        <v>0</v>
      </c>
      <c r="AB109" s="286">
        <v>0</v>
      </c>
      <c r="AC109" s="274">
        <f t="shared" si="32"/>
        <v>0</v>
      </c>
      <c r="AD109" s="275">
        <f t="shared" si="33"/>
        <v>0</v>
      </c>
      <c r="AE109" s="279">
        <v>0</v>
      </c>
      <c r="AF109" s="280">
        <v>0</v>
      </c>
      <c r="AG109" s="286">
        <v>0</v>
      </c>
      <c r="AH109" s="286">
        <v>0</v>
      </c>
      <c r="AI109" s="286">
        <v>0</v>
      </c>
      <c r="AJ109" s="286">
        <v>0</v>
      </c>
      <c r="AK109" s="286">
        <v>0</v>
      </c>
      <c r="AL109" s="286">
        <v>0</v>
      </c>
      <c r="AM109" s="286">
        <v>0</v>
      </c>
      <c r="AN109" s="274">
        <f t="shared" si="34"/>
        <v>0</v>
      </c>
      <c r="AO109" s="276">
        <f t="shared" si="35"/>
        <v>0</v>
      </c>
      <c r="AP109" s="279">
        <v>0</v>
      </c>
      <c r="AQ109" s="280">
        <v>0</v>
      </c>
      <c r="AR109" s="286">
        <v>0</v>
      </c>
      <c r="AS109" s="286">
        <v>0</v>
      </c>
      <c r="AT109" s="286">
        <v>0</v>
      </c>
      <c r="AU109" s="286">
        <v>0</v>
      </c>
      <c r="AV109" s="286">
        <v>0</v>
      </c>
      <c r="AW109" s="286">
        <v>0</v>
      </c>
      <c r="AX109" s="286">
        <v>0</v>
      </c>
      <c r="AY109" s="274">
        <f t="shared" si="36"/>
        <v>0</v>
      </c>
      <c r="AZ109" s="276">
        <f t="shared" si="37"/>
        <v>0</v>
      </c>
      <c r="BA109" s="287">
        <v>0</v>
      </c>
      <c r="BB109" s="280">
        <v>0</v>
      </c>
      <c r="BC109" s="286">
        <v>0</v>
      </c>
      <c r="BD109" s="286">
        <v>0</v>
      </c>
      <c r="BE109" s="286">
        <v>0</v>
      </c>
      <c r="BF109" s="286">
        <v>0</v>
      </c>
      <c r="BG109" s="286">
        <v>0</v>
      </c>
      <c r="BH109" s="286">
        <v>0</v>
      </c>
      <c r="BI109" s="286">
        <v>0</v>
      </c>
      <c r="BJ109" s="274">
        <f t="shared" si="38"/>
        <v>0</v>
      </c>
      <c r="BK109" s="275">
        <f t="shared" si="39"/>
        <v>0</v>
      </c>
      <c r="BL109" s="279">
        <v>0</v>
      </c>
      <c r="BM109" s="280">
        <v>0</v>
      </c>
      <c r="BN109" s="286">
        <v>0</v>
      </c>
      <c r="BO109" s="286">
        <v>0</v>
      </c>
      <c r="BP109" s="286">
        <v>0</v>
      </c>
      <c r="BQ109" s="286">
        <v>0</v>
      </c>
      <c r="BR109" s="286">
        <v>0</v>
      </c>
      <c r="BS109" s="286">
        <v>0</v>
      </c>
      <c r="BT109" s="286">
        <v>0</v>
      </c>
      <c r="BU109" s="274">
        <f t="shared" si="40"/>
        <v>0</v>
      </c>
      <c r="BV109" s="276">
        <f t="shared" si="41"/>
        <v>0</v>
      </c>
      <c r="BW109" s="287">
        <v>0</v>
      </c>
      <c r="BX109" s="288">
        <v>0</v>
      </c>
      <c r="BY109" s="289">
        <v>0</v>
      </c>
      <c r="BZ109" s="289">
        <v>0</v>
      </c>
      <c r="CA109" s="289">
        <v>0</v>
      </c>
      <c r="CB109" s="289">
        <v>0</v>
      </c>
      <c r="CC109" s="289">
        <v>0</v>
      </c>
      <c r="CD109" s="289">
        <v>0</v>
      </c>
      <c r="CE109" s="289">
        <v>0</v>
      </c>
      <c r="CF109" s="274">
        <f t="shared" si="42"/>
        <v>0</v>
      </c>
      <c r="CG109" s="276">
        <f t="shared" si="43"/>
        <v>0</v>
      </c>
      <c r="CH109" s="279">
        <v>0</v>
      </c>
      <c r="CI109" s="280">
        <v>0</v>
      </c>
      <c r="CJ109" s="286">
        <v>0</v>
      </c>
      <c r="CK109" s="286">
        <v>0</v>
      </c>
      <c r="CL109" s="286">
        <v>0</v>
      </c>
      <c r="CM109" s="286">
        <v>0</v>
      </c>
      <c r="CN109" s="286">
        <v>0</v>
      </c>
      <c r="CO109" s="286">
        <v>0</v>
      </c>
      <c r="CP109" s="286">
        <v>0</v>
      </c>
      <c r="CQ109" s="274">
        <f t="shared" si="44"/>
        <v>0</v>
      </c>
      <c r="CR109" s="276">
        <f t="shared" si="45"/>
        <v>0</v>
      </c>
      <c r="CS109" s="284">
        <v>0</v>
      </c>
      <c r="CT109" s="280">
        <v>0</v>
      </c>
      <c r="CU109" s="286">
        <v>0</v>
      </c>
      <c r="CV109" s="286">
        <v>0</v>
      </c>
      <c r="CW109" s="286">
        <v>0</v>
      </c>
      <c r="CX109" s="286">
        <v>0</v>
      </c>
      <c r="CY109" s="286">
        <v>0</v>
      </c>
      <c r="CZ109" s="286">
        <v>0</v>
      </c>
      <c r="DA109" s="286">
        <v>0</v>
      </c>
      <c r="DB109" s="274">
        <f t="shared" si="46"/>
        <v>0</v>
      </c>
      <c r="DC109" s="275">
        <f t="shared" si="47"/>
        <v>0</v>
      </c>
      <c r="DD109" s="279">
        <v>0</v>
      </c>
      <c r="DE109" s="280">
        <v>0</v>
      </c>
      <c r="DF109" s="286">
        <v>0</v>
      </c>
      <c r="DG109" s="286">
        <v>0</v>
      </c>
      <c r="DH109" s="286">
        <v>0</v>
      </c>
      <c r="DI109" s="286">
        <v>0</v>
      </c>
      <c r="DJ109" s="286">
        <v>0</v>
      </c>
      <c r="DK109" s="286">
        <v>0</v>
      </c>
      <c r="DL109" s="286">
        <v>0</v>
      </c>
      <c r="DM109" s="274">
        <f t="shared" si="48"/>
        <v>0</v>
      </c>
      <c r="DN109" s="276">
        <f t="shared" si="49"/>
        <v>0</v>
      </c>
      <c r="DO109" s="279">
        <v>0</v>
      </c>
      <c r="DP109" s="280">
        <v>0</v>
      </c>
      <c r="DQ109" s="286">
        <v>0</v>
      </c>
      <c r="DR109" s="286">
        <v>0</v>
      </c>
      <c r="DS109" s="286">
        <v>0</v>
      </c>
      <c r="DT109" s="286">
        <v>0</v>
      </c>
      <c r="DU109" s="286">
        <v>0</v>
      </c>
      <c r="DV109" s="286">
        <v>0</v>
      </c>
      <c r="DW109" s="286">
        <v>0</v>
      </c>
      <c r="DX109" s="274">
        <f t="shared" si="50"/>
        <v>0</v>
      </c>
      <c r="DY109" s="276">
        <f t="shared" si="51"/>
        <v>0</v>
      </c>
      <c r="DZ109" s="279">
        <v>0</v>
      </c>
      <c r="EA109" s="280">
        <v>0</v>
      </c>
      <c r="EB109" s="286">
        <v>0</v>
      </c>
      <c r="EC109" s="286">
        <v>0</v>
      </c>
      <c r="ED109" s="286">
        <v>0</v>
      </c>
      <c r="EE109" s="286">
        <v>0</v>
      </c>
      <c r="EF109" s="286">
        <v>0</v>
      </c>
      <c r="EG109" s="286">
        <v>0</v>
      </c>
      <c r="EH109" s="286">
        <v>0</v>
      </c>
      <c r="EI109" s="274">
        <f t="shared" si="52"/>
        <v>0</v>
      </c>
      <c r="EJ109" s="275">
        <f t="shared" si="53"/>
        <v>0</v>
      </c>
      <c r="EK109" s="279">
        <v>0</v>
      </c>
      <c r="EL109" s="280">
        <v>0</v>
      </c>
      <c r="EM109" s="286">
        <v>0</v>
      </c>
      <c r="EN109" s="286">
        <v>0</v>
      </c>
      <c r="EO109" s="286">
        <v>0</v>
      </c>
      <c r="EP109" s="286">
        <v>0</v>
      </c>
      <c r="EQ109" s="286">
        <v>0</v>
      </c>
      <c r="ER109" s="286">
        <v>0</v>
      </c>
      <c r="ES109" s="286">
        <v>0</v>
      </c>
      <c r="ET109" s="274">
        <f t="shared" si="54"/>
        <v>0</v>
      </c>
      <c r="EU109" s="276">
        <f t="shared" si="55"/>
        <v>0</v>
      </c>
    </row>
    <row r="110" spans="1:151" ht="16.5" thickTop="1" thickBot="1" x14ac:dyDescent="0.3">
      <c r="A110" s="279">
        <v>99</v>
      </c>
      <c r="B110" s="280">
        <v>734981</v>
      </c>
      <c r="C110" s="281" t="s">
        <v>230</v>
      </c>
      <c r="D110" s="281" t="s">
        <v>231</v>
      </c>
      <c r="E110" s="282">
        <v>39.5</v>
      </c>
      <c r="F110" s="283">
        <v>79</v>
      </c>
      <c r="G110" s="268">
        <v>0</v>
      </c>
      <c r="H110" s="269">
        <v>0</v>
      </c>
      <c r="I110" s="269">
        <v>0</v>
      </c>
      <c r="J110" s="269">
        <v>0</v>
      </c>
      <c r="K110" s="268">
        <v>0</v>
      </c>
      <c r="L110" s="269">
        <v>0</v>
      </c>
      <c r="M110" s="269">
        <v>0</v>
      </c>
      <c r="N110" s="269">
        <v>0</v>
      </c>
      <c r="O110" s="269">
        <v>0</v>
      </c>
      <c r="P110" s="269">
        <f t="shared" si="28"/>
        <v>0</v>
      </c>
      <c r="Q110" s="270">
        <f t="shared" si="30"/>
        <v>0</v>
      </c>
      <c r="R110" s="270">
        <f t="shared" si="29"/>
        <v>0</v>
      </c>
      <c r="S110" s="271">
        <f t="shared" si="31"/>
        <v>0</v>
      </c>
      <c r="T110" s="284">
        <v>0</v>
      </c>
      <c r="U110" s="280">
        <v>0</v>
      </c>
      <c r="V110" s="285">
        <v>0</v>
      </c>
      <c r="W110" s="285">
        <v>0</v>
      </c>
      <c r="X110" s="285">
        <v>0</v>
      </c>
      <c r="Y110" s="285">
        <v>0</v>
      </c>
      <c r="Z110" s="286">
        <v>0</v>
      </c>
      <c r="AA110" s="286">
        <v>0</v>
      </c>
      <c r="AB110" s="286">
        <v>0</v>
      </c>
      <c r="AC110" s="274">
        <f t="shared" si="32"/>
        <v>0</v>
      </c>
      <c r="AD110" s="275">
        <f t="shared" si="33"/>
        <v>0</v>
      </c>
      <c r="AE110" s="279">
        <v>0</v>
      </c>
      <c r="AF110" s="280">
        <v>0</v>
      </c>
      <c r="AG110" s="286">
        <v>0</v>
      </c>
      <c r="AH110" s="286">
        <v>0</v>
      </c>
      <c r="AI110" s="286">
        <v>0</v>
      </c>
      <c r="AJ110" s="286">
        <v>0</v>
      </c>
      <c r="AK110" s="286">
        <v>0</v>
      </c>
      <c r="AL110" s="286">
        <v>0</v>
      </c>
      <c r="AM110" s="286">
        <v>0</v>
      </c>
      <c r="AN110" s="274">
        <f t="shared" si="34"/>
        <v>0</v>
      </c>
      <c r="AO110" s="276">
        <f t="shared" si="35"/>
        <v>0</v>
      </c>
      <c r="AP110" s="279">
        <v>0</v>
      </c>
      <c r="AQ110" s="280">
        <v>0</v>
      </c>
      <c r="AR110" s="286">
        <v>0</v>
      </c>
      <c r="AS110" s="286">
        <v>0</v>
      </c>
      <c r="AT110" s="286">
        <v>0</v>
      </c>
      <c r="AU110" s="286">
        <v>0</v>
      </c>
      <c r="AV110" s="286">
        <v>0</v>
      </c>
      <c r="AW110" s="286">
        <v>0</v>
      </c>
      <c r="AX110" s="286">
        <v>0</v>
      </c>
      <c r="AY110" s="274">
        <f t="shared" si="36"/>
        <v>0</v>
      </c>
      <c r="AZ110" s="276">
        <f t="shared" si="37"/>
        <v>0</v>
      </c>
      <c r="BA110" s="287">
        <v>0</v>
      </c>
      <c r="BB110" s="280">
        <v>0</v>
      </c>
      <c r="BC110" s="286">
        <v>0</v>
      </c>
      <c r="BD110" s="286">
        <v>0</v>
      </c>
      <c r="BE110" s="286">
        <v>0</v>
      </c>
      <c r="BF110" s="286">
        <v>0</v>
      </c>
      <c r="BG110" s="286">
        <v>0</v>
      </c>
      <c r="BH110" s="286">
        <v>0</v>
      </c>
      <c r="BI110" s="286">
        <v>0</v>
      </c>
      <c r="BJ110" s="274">
        <f t="shared" si="38"/>
        <v>0</v>
      </c>
      <c r="BK110" s="275">
        <f t="shared" si="39"/>
        <v>0</v>
      </c>
      <c r="BL110" s="279">
        <v>0</v>
      </c>
      <c r="BM110" s="280">
        <v>0</v>
      </c>
      <c r="BN110" s="286">
        <v>0</v>
      </c>
      <c r="BO110" s="286">
        <v>0</v>
      </c>
      <c r="BP110" s="286">
        <v>0</v>
      </c>
      <c r="BQ110" s="286">
        <v>0</v>
      </c>
      <c r="BR110" s="286">
        <v>0</v>
      </c>
      <c r="BS110" s="286">
        <v>0</v>
      </c>
      <c r="BT110" s="286">
        <v>0</v>
      </c>
      <c r="BU110" s="274">
        <f t="shared" si="40"/>
        <v>0</v>
      </c>
      <c r="BV110" s="276">
        <f t="shared" si="41"/>
        <v>0</v>
      </c>
      <c r="BW110" s="287">
        <v>0</v>
      </c>
      <c r="BX110" s="288">
        <v>0</v>
      </c>
      <c r="BY110" s="289">
        <v>0</v>
      </c>
      <c r="BZ110" s="289">
        <v>0</v>
      </c>
      <c r="CA110" s="289">
        <v>0</v>
      </c>
      <c r="CB110" s="289">
        <v>0</v>
      </c>
      <c r="CC110" s="289">
        <v>0</v>
      </c>
      <c r="CD110" s="289">
        <v>0</v>
      </c>
      <c r="CE110" s="289">
        <v>0</v>
      </c>
      <c r="CF110" s="274">
        <f t="shared" si="42"/>
        <v>0</v>
      </c>
      <c r="CG110" s="276">
        <f t="shared" si="43"/>
        <v>0</v>
      </c>
      <c r="CH110" s="279">
        <v>0</v>
      </c>
      <c r="CI110" s="280">
        <v>0</v>
      </c>
      <c r="CJ110" s="286">
        <v>0</v>
      </c>
      <c r="CK110" s="286">
        <v>0</v>
      </c>
      <c r="CL110" s="286">
        <v>0</v>
      </c>
      <c r="CM110" s="286">
        <v>0</v>
      </c>
      <c r="CN110" s="286">
        <v>0</v>
      </c>
      <c r="CO110" s="286">
        <v>0</v>
      </c>
      <c r="CP110" s="286">
        <v>0</v>
      </c>
      <c r="CQ110" s="274">
        <f t="shared" si="44"/>
        <v>0</v>
      </c>
      <c r="CR110" s="276">
        <f t="shared" si="45"/>
        <v>0</v>
      </c>
      <c r="CS110" s="284">
        <v>0</v>
      </c>
      <c r="CT110" s="280">
        <v>0</v>
      </c>
      <c r="CU110" s="286">
        <v>0</v>
      </c>
      <c r="CV110" s="286">
        <v>0</v>
      </c>
      <c r="CW110" s="286">
        <v>0</v>
      </c>
      <c r="CX110" s="286">
        <v>0</v>
      </c>
      <c r="CY110" s="286">
        <v>0</v>
      </c>
      <c r="CZ110" s="286">
        <v>0</v>
      </c>
      <c r="DA110" s="286">
        <v>0</v>
      </c>
      <c r="DB110" s="274">
        <f t="shared" si="46"/>
        <v>0</v>
      </c>
      <c r="DC110" s="275">
        <f t="shared" si="47"/>
        <v>0</v>
      </c>
      <c r="DD110" s="279">
        <v>0</v>
      </c>
      <c r="DE110" s="280">
        <v>0</v>
      </c>
      <c r="DF110" s="286">
        <v>0</v>
      </c>
      <c r="DG110" s="286">
        <v>0</v>
      </c>
      <c r="DH110" s="286">
        <v>0</v>
      </c>
      <c r="DI110" s="286">
        <v>0</v>
      </c>
      <c r="DJ110" s="286">
        <v>0</v>
      </c>
      <c r="DK110" s="286">
        <v>0</v>
      </c>
      <c r="DL110" s="286">
        <v>0</v>
      </c>
      <c r="DM110" s="274">
        <f t="shared" si="48"/>
        <v>0</v>
      </c>
      <c r="DN110" s="276">
        <f t="shared" si="49"/>
        <v>0</v>
      </c>
      <c r="DO110" s="279">
        <v>0</v>
      </c>
      <c r="DP110" s="280">
        <v>0</v>
      </c>
      <c r="DQ110" s="286">
        <v>0</v>
      </c>
      <c r="DR110" s="286">
        <v>0</v>
      </c>
      <c r="DS110" s="286">
        <v>0</v>
      </c>
      <c r="DT110" s="286">
        <v>0</v>
      </c>
      <c r="DU110" s="286">
        <v>0</v>
      </c>
      <c r="DV110" s="286">
        <v>0</v>
      </c>
      <c r="DW110" s="286">
        <v>0</v>
      </c>
      <c r="DX110" s="274">
        <f t="shared" si="50"/>
        <v>0</v>
      </c>
      <c r="DY110" s="276">
        <f t="shared" si="51"/>
        <v>0</v>
      </c>
      <c r="DZ110" s="279">
        <v>0</v>
      </c>
      <c r="EA110" s="280">
        <v>0</v>
      </c>
      <c r="EB110" s="286">
        <v>0</v>
      </c>
      <c r="EC110" s="286">
        <v>0</v>
      </c>
      <c r="ED110" s="286">
        <v>0</v>
      </c>
      <c r="EE110" s="286">
        <v>0</v>
      </c>
      <c r="EF110" s="286">
        <v>0</v>
      </c>
      <c r="EG110" s="286">
        <v>0</v>
      </c>
      <c r="EH110" s="286">
        <v>0</v>
      </c>
      <c r="EI110" s="274">
        <f t="shared" si="52"/>
        <v>0</v>
      </c>
      <c r="EJ110" s="275">
        <f t="shared" si="53"/>
        <v>0</v>
      </c>
      <c r="EK110" s="279">
        <v>0</v>
      </c>
      <c r="EL110" s="280">
        <v>0</v>
      </c>
      <c r="EM110" s="286">
        <v>0</v>
      </c>
      <c r="EN110" s="286">
        <v>0</v>
      </c>
      <c r="EO110" s="286">
        <v>0</v>
      </c>
      <c r="EP110" s="286">
        <v>0</v>
      </c>
      <c r="EQ110" s="286">
        <v>0</v>
      </c>
      <c r="ER110" s="286">
        <v>0</v>
      </c>
      <c r="ES110" s="286">
        <v>0</v>
      </c>
      <c r="ET110" s="274">
        <f t="shared" si="54"/>
        <v>0</v>
      </c>
      <c r="EU110" s="276">
        <f t="shared" si="55"/>
        <v>0</v>
      </c>
    </row>
    <row r="111" spans="1:151" ht="16.5" thickTop="1" thickBot="1" x14ac:dyDescent="0.3">
      <c r="A111" s="279">
        <v>100</v>
      </c>
      <c r="B111" s="280">
        <v>735669</v>
      </c>
      <c r="C111" s="281" t="s">
        <v>232</v>
      </c>
      <c r="D111" s="281" t="s">
        <v>183</v>
      </c>
      <c r="E111" s="282">
        <v>24.5</v>
      </c>
      <c r="F111" s="283">
        <v>49</v>
      </c>
      <c r="G111" s="268">
        <v>0</v>
      </c>
      <c r="H111" s="269">
        <v>0</v>
      </c>
      <c r="I111" s="269">
        <v>0</v>
      </c>
      <c r="J111" s="269">
        <v>0</v>
      </c>
      <c r="K111" s="268">
        <v>0</v>
      </c>
      <c r="L111" s="269">
        <v>0</v>
      </c>
      <c r="M111" s="269">
        <v>0</v>
      </c>
      <c r="N111" s="269">
        <v>49</v>
      </c>
      <c r="O111" s="269">
        <v>98</v>
      </c>
      <c r="P111" s="269">
        <f t="shared" si="28"/>
        <v>147</v>
      </c>
      <c r="Q111" s="270">
        <f t="shared" si="30"/>
        <v>0</v>
      </c>
      <c r="R111" s="270">
        <f t="shared" si="29"/>
        <v>147</v>
      </c>
      <c r="S111" s="271">
        <f t="shared" si="31"/>
        <v>16.333333333333332</v>
      </c>
      <c r="T111" s="284">
        <v>0</v>
      </c>
      <c r="U111" s="280">
        <v>0</v>
      </c>
      <c r="V111" s="285">
        <v>0</v>
      </c>
      <c r="W111" s="285">
        <v>0</v>
      </c>
      <c r="X111" s="285">
        <v>0</v>
      </c>
      <c r="Y111" s="285">
        <v>0</v>
      </c>
      <c r="Z111" s="286">
        <v>0</v>
      </c>
      <c r="AA111" s="286">
        <v>0</v>
      </c>
      <c r="AB111" s="286">
        <v>0</v>
      </c>
      <c r="AC111" s="274">
        <f t="shared" si="32"/>
        <v>0</v>
      </c>
      <c r="AD111" s="275">
        <f t="shared" si="33"/>
        <v>0</v>
      </c>
      <c r="AE111" s="279">
        <v>0</v>
      </c>
      <c r="AF111" s="280">
        <v>0</v>
      </c>
      <c r="AG111" s="286">
        <v>0</v>
      </c>
      <c r="AH111" s="286">
        <v>0</v>
      </c>
      <c r="AI111" s="286">
        <v>0</v>
      </c>
      <c r="AJ111" s="286">
        <v>0</v>
      </c>
      <c r="AK111" s="286">
        <v>0</v>
      </c>
      <c r="AL111" s="286">
        <v>0</v>
      </c>
      <c r="AM111" s="286">
        <v>0</v>
      </c>
      <c r="AN111" s="274">
        <f t="shared" si="34"/>
        <v>0</v>
      </c>
      <c r="AO111" s="276">
        <f t="shared" si="35"/>
        <v>0</v>
      </c>
      <c r="AP111" s="279">
        <v>0</v>
      </c>
      <c r="AQ111" s="280">
        <v>0</v>
      </c>
      <c r="AR111" s="286">
        <v>0</v>
      </c>
      <c r="AS111" s="286">
        <v>0</v>
      </c>
      <c r="AT111" s="286">
        <v>0</v>
      </c>
      <c r="AU111" s="286">
        <v>0</v>
      </c>
      <c r="AV111" s="286">
        <v>0</v>
      </c>
      <c r="AW111" s="286">
        <v>0</v>
      </c>
      <c r="AX111" s="286">
        <v>0</v>
      </c>
      <c r="AY111" s="274">
        <f t="shared" si="36"/>
        <v>0</v>
      </c>
      <c r="AZ111" s="276">
        <f t="shared" si="37"/>
        <v>0</v>
      </c>
      <c r="BA111" s="287">
        <v>0</v>
      </c>
      <c r="BB111" s="280">
        <v>0</v>
      </c>
      <c r="BC111" s="286">
        <v>0</v>
      </c>
      <c r="BD111" s="286">
        <v>0</v>
      </c>
      <c r="BE111" s="286">
        <v>0</v>
      </c>
      <c r="BF111" s="286">
        <v>0</v>
      </c>
      <c r="BG111" s="286">
        <v>0</v>
      </c>
      <c r="BH111" s="286">
        <v>49</v>
      </c>
      <c r="BI111" s="286">
        <v>0</v>
      </c>
      <c r="BJ111" s="274">
        <f t="shared" si="38"/>
        <v>49</v>
      </c>
      <c r="BK111" s="275">
        <f t="shared" si="39"/>
        <v>6.125</v>
      </c>
      <c r="BL111" s="279">
        <v>0</v>
      </c>
      <c r="BM111" s="280">
        <v>0</v>
      </c>
      <c r="BN111" s="286">
        <v>0</v>
      </c>
      <c r="BO111" s="286">
        <v>0</v>
      </c>
      <c r="BP111" s="286">
        <v>0</v>
      </c>
      <c r="BQ111" s="286">
        <v>0</v>
      </c>
      <c r="BR111" s="286">
        <v>0</v>
      </c>
      <c r="BS111" s="286">
        <v>0</v>
      </c>
      <c r="BT111" s="286">
        <v>0</v>
      </c>
      <c r="BU111" s="274">
        <f t="shared" si="40"/>
        <v>0</v>
      </c>
      <c r="BV111" s="276">
        <f t="shared" si="41"/>
        <v>0</v>
      </c>
      <c r="BW111" s="287">
        <v>0</v>
      </c>
      <c r="BX111" s="288">
        <v>0</v>
      </c>
      <c r="BY111" s="289">
        <v>0</v>
      </c>
      <c r="BZ111" s="289">
        <v>0</v>
      </c>
      <c r="CA111" s="289">
        <v>0</v>
      </c>
      <c r="CB111" s="289">
        <v>0</v>
      </c>
      <c r="CC111" s="289">
        <v>0</v>
      </c>
      <c r="CD111" s="289">
        <v>0</v>
      </c>
      <c r="CE111" s="289">
        <v>49</v>
      </c>
      <c r="CF111" s="274">
        <f t="shared" si="42"/>
        <v>49</v>
      </c>
      <c r="CG111" s="276">
        <f t="shared" si="43"/>
        <v>5.4444444444444446</v>
      </c>
      <c r="CH111" s="279">
        <v>0</v>
      </c>
      <c r="CI111" s="280">
        <v>0</v>
      </c>
      <c r="CJ111" s="286">
        <v>0</v>
      </c>
      <c r="CK111" s="286">
        <v>0</v>
      </c>
      <c r="CL111" s="286">
        <v>0</v>
      </c>
      <c r="CM111" s="286">
        <v>0</v>
      </c>
      <c r="CN111" s="286">
        <v>0</v>
      </c>
      <c r="CO111" s="286">
        <v>0</v>
      </c>
      <c r="CP111" s="286">
        <v>0</v>
      </c>
      <c r="CQ111" s="274">
        <f t="shared" si="44"/>
        <v>0</v>
      </c>
      <c r="CR111" s="276">
        <f t="shared" si="45"/>
        <v>0</v>
      </c>
      <c r="CS111" s="284">
        <v>0</v>
      </c>
      <c r="CT111" s="280">
        <v>0</v>
      </c>
      <c r="CU111" s="286">
        <v>0</v>
      </c>
      <c r="CV111" s="286">
        <v>0</v>
      </c>
      <c r="CW111" s="286">
        <v>0</v>
      </c>
      <c r="CX111" s="286">
        <v>0</v>
      </c>
      <c r="CY111" s="286">
        <v>0</v>
      </c>
      <c r="CZ111" s="286">
        <v>0</v>
      </c>
      <c r="DA111" s="286">
        <v>0</v>
      </c>
      <c r="DB111" s="274">
        <f t="shared" si="46"/>
        <v>0</v>
      </c>
      <c r="DC111" s="275">
        <f t="shared" si="47"/>
        <v>0</v>
      </c>
      <c r="DD111" s="279">
        <v>0</v>
      </c>
      <c r="DE111" s="280">
        <v>0</v>
      </c>
      <c r="DF111" s="286">
        <v>0</v>
      </c>
      <c r="DG111" s="286">
        <v>0</v>
      </c>
      <c r="DH111" s="286">
        <v>0</v>
      </c>
      <c r="DI111" s="286">
        <v>0</v>
      </c>
      <c r="DJ111" s="286">
        <v>0</v>
      </c>
      <c r="DK111" s="286">
        <v>0</v>
      </c>
      <c r="DL111" s="286">
        <v>49</v>
      </c>
      <c r="DM111" s="274">
        <f t="shared" si="48"/>
        <v>49</v>
      </c>
      <c r="DN111" s="276">
        <f t="shared" si="49"/>
        <v>5.4444444444444446</v>
      </c>
      <c r="DO111" s="279">
        <v>0</v>
      </c>
      <c r="DP111" s="280">
        <v>0</v>
      </c>
      <c r="DQ111" s="286">
        <v>0</v>
      </c>
      <c r="DR111" s="286">
        <v>0</v>
      </c>
      <c r="DS111" s="286">
        <v>0</v>
      </c>
      <c r="DT111" s="286">
        <v>0</v>
      </c>
      <c r="DU111" s="286">
        <v>0</v>
      </c>
      <c r="DV111" s="286">
        <v>0</v>
      </c>
      <c r="DW111" s="286">
        <v>0</v>
      </c>
      <c r="DX111" s="274">
        <f t="shared" si="50"/>
        <v>0</v>
      </c>
      <c r="DY111" s="276">
        <f t="shared" si="51"/>
        <v>0</v>
      </c>
      <c r="DZ111" s="279">
        <v>0</v>
      </c>
      <c r="EA111" s="280">
        <v>0</v>
      </c>
      <c r="EB111" s="286">
        <v>0</v>
      </c>
      <c r="EC111" s="286">
        <v>0</v>
      </c>
      <c r="ED111" s="286">
        <v>0</v>
      </c>
      <c r="EE111" s="286">
        <v>0</v>
      </c>
      <c r="EF111" s="286">
        <v>0</v>
      </c>
      <c r="EG111" s="286">
        <v>0</v>
      </c>
      <c r="EH111" s="286">
        <v>0</v>
      </c>
      <c r="EI111" s="274">
        <f t="shared" si="52"/>
        <v>0</v>
      </c>
      <c r="EJ111" s="275">
        <f t="shared" si="53"/>
        <v>0</v>
      </c>
      <c r="EK111" s="279">
        <v>0</v>
      </c>
      <c r="EL111" s="280">
        <v>0</v>
      </c>
      <c r="EM111" s="286">
        <v>0</v>
      </c>
      <c r="EN111" s="286">
        <v>0</v>
      </c>
      <c r="EO111" s="286">
        <v>0</v>
      </c>
      <c r="EP111" s="286">
        <v>0</v>
      </c>
      <c r="EQ111" s="286">
        <v>0</v>
      </c>
      <c r="ER111" s="286">
        <v>0</v>
      </c>
      <c r="ES111" s="286">
        <v>0</v>
      </c>
      <c r="ET111" s="274">
        <f t="shared" si="54"/>
        <v>0</v>
      </c>
      <c r="EU111" s="276">
        <f t="shared" si="55"/>
        <v>0</v>
      </c>
    </row>
    <row r="112" spans="1:151" ht="16.5" thickTop="1" thickBot="1" x14ac:dyDescent="0.3">
      <c r="A112" s="279">
        <v>101</v>
      </c>
      <c r="B112" s="280">
        <v>735670</v>
      </c>
      <c r="C112" s="281" t="s">
        <v>233</v>
      </c>
      <c r="D112" s="281" t="s">
        <v>234</v>
      </c>
      <c r="E112" s="282">
        <v>44.5</v>
      </c>
      <c r="F112" s="283">
        <v>99</v>
      </c>
      <c r="G112" s="268">
        <v>0</v>
      </c>
      <c r="H112" s="269">
        <v>99</v>
      </c>
      <c r="I112" s="269">
        <v>99</v>
      </c>
      <c r="J112" s="269">
        <v>39</v>
      </c>
      <c r="K112" s="268">
        <v>39</v>
      </c>
      <c r="L112" s="269">
        <v>78</v>
      </c>
      <c r="M112" s="269">
        <v>0</v>
      </c>
      <c r="N112" s="269">
        <v>78</v>
      </c>
      <c r="O112" s="269">
        <v>312</v>
      </c>
      <c r="P112" s="269">
        <f t="shared" si="28"/>
        <v>744</v>
      </c>
      <c r="Q112" s="270">
        <f t="shared" si="30"/>
        <v>276</v>
      </c>
      <c r="R112" s="270">
        <f t="shared" si="29"/>
        <v>468</v>
      </c>
      <c r="S112" s="271">
        <f t="shared" si="31"/>
        <v>82.666666666666671</v>
      </c>
      <c r="T112" s="284">
        <v>0</v>
      </c>
      <c r="U112" s="280">
        <v>0</v>
      </c>
      <c r="V112" s="285">
        <v>0</v>
      </c>
      <c r="W112" s="285">
        <v>0</v>
      </c>
      <c r="X112" s="285">
        <v>0</v>
      </c>
      <c r="Y112" s="285">
        <v>0</v>
      </c>
      <c r="Z112" s="286">
        <v>0</v>
      </c>
      <c r="AA112" s="286">
        <v>0</v>
      </c>
      <c r="AB112" s="286">
        <v>0</v>
      </c>
      <c r="AC112" s="274">
        <f t="shared" si="32"/>
        <v>0</v>
      </c>
      <c r="AD112" s="275">
        <f t="shared" si="33"/>
        <v>0</v>
      </c>
      <c r="AE112" s="279">
        <v>0</v>
      </c>
      <c r="AF112" s="280">
        <v>0</v>
      </c>
      <c r="AG112" s="286">
        <v>99</v>
      </c>
      <c r="AH112" s="286">
        <v>0</v>
      </c>
      <c r="AI112" s="286">
        <v>39</v>
      </c>
      <c r="AJ112" s="286">
        <v>1</v>
      </c>
      <c r="AK112" s="286">
        <v>0</v>
      </c>
      <c r="AL112" s="286">
        <v>78</v>
      </c>
      <c r="AM112" s="286">
        <v>0</v>
      </c>
      <c r="AN112" s="274">
        <f t="shared" si="34"/>
        <v>217</v>
      </c>
      <c r="AO112" s="276">
        <f t="shared" si="35"/>
        <v>24.111111111111111</v>
      </c>
      <c r="AP112" s="279">
        <v>0</v>
      </c>
      <c r="AQ112" s="280">
        <v>0</v>
      </c>
      <c r="AR112" s="286">
        <v>0</v>
      </c>
      <c r="AS112" s="286">
        <v>0</v>
      </c>
      <c r="AT112" s="286">
        <v>0</v>
      </c>
      <c r="AU112" s="286">
        <v>0</v>
      </c>
      <c r="AV112" s="286">
        <v>0</v>
      </c>
      <c r="AW112" s="286">
        <v>0</v>
      </c>
      <c r="AX112" s="286">
        <v>0</v>
      </c>
      <c r="AY112" s="274">
        <f t="shared" si="36"/>
        <v>0</v>
      </c>
      <c r="AZ112" s="276">
        <f t="shared" si="37"/>
        <v>0</v>
      </c>
      <c r="BA112" s="287">
        <v>0</v>
      </c>
      <c r="BB112" s="280">
        <v>0</v>
      </c>
      <c r="BC112" s="286">
        <v>0</v>
      </c>
      <c r="BD112" s="286">
        <v>0</v>
      </c>
      <c r="BE112" s="286">
        <v>0</v>
      </c>
      <c r="BF112" s="286">
        <v>0</v>
      </c>
      <c r="BG112" s="286">
        <v>0</v>
      </c>
      <c r="BH112" s="286">
        <v>0</v>
      </c>
      <c r="BI112" s="286">
        <v>0</v>
      </c>
      <c r="BJ112" s="274">
        <f t="shared" si="38"/>
        <v>0</v>
      </c>
      <c r="BK112" s="275">
        <f t="shared" si="39"/>
        <v>0</v>
      </c>
      <c r="BL112" s="279">
        <v>0</v>
      </c>
      <c r="BM112" s="280">
        <v>0</v>
      </c>
      <c r="BN112" s="286">
        <v>0</v>
      </c>
      <c r="BO112" s="286">
        <v>0</v>
      </c>
      <c r="BP112" s="286">
        <v>0</v>
      </c>
      <c r="BQ112" s="286">
        <v>0</v>
      </c>
      <c r="BR112" s="286">
        <v>0</v>
      </c>
      <c r="BS112" s="286">
        <v>0</v>
      </c>
      <c r="BT112" s="286">
        <v>0</v>
      </c>
      <c r="BU112" s="274">
        <f t="shared" si="40"/>
        <v>0</v>
      </c>
      <c r="BV112" s="276">
        <f t="shared" si="41"/>
        <v>0</v>
      </c>
      <c r="BW112" s="287">
        <v>0</v>
      </c>
      <c r="BX112" s="288">
        <v>0</v>
      </c>
      <c r="BY112" s="289">
        <v>0</v>
      </c>
      <c r="BZ112" s="289">
        <v>39</v>
      </c>
      <c r="CA112" s="289">
        <v>0</v>
      </c>
      <c r="CB112" s="289">
        <v>0</v>
      </c>
      <c r="CC112" s="289">
        <v>0</v>
      </c>
      <c r="CD112" s="289">
        <v>0</v>
      </c>
      <c r="CE112" s="289">
        <v>312</v>
      </c>
      <c r="CF112" s="274">
        <f t="shared" si="42"/>
        <v>351</v>
      </c>
      <c r="CG112" s="276">
        <f t="shared" si="43"/>
        <v>39</v>
      </c>
      <c r="CH112" s="279">
        <v>0</v>
      </c>
      <c r="CI112" s="280">
        <v>0</v>
      </c>
      <c r="CJ112" s="286">
        <v>0</v>
      </c>
      <c r="CK112" s="286">
        <v>0</v>
      </c>
      <c r="CL112" s="286">
        <v>0</v>
      </c>
      <c r="CM112" s="286">
        <v>0</v>
      </c>
      <c r="CN112" s="286">
        <v>0</v>
      </c>
      <c r="CO112" s="286">
        <v>0</v>
      </c>
      <c r="CP112" s="286">
        <v>0</v>
      </c>
      <c r="CQ112" s="274">
        <f t="shared" si="44"/>
        <v>0</v>
      </c>
      <c r="CR112" s="276">
        <f t="shared" si="45"/>
        <v>0</v>
      </c>
      <c r="CS112" s="284">
        <v>0</v>
      </c>
      <c r="CT112" s="280">
        <v>0</v>
      </c>
      <c r="CU112" s="286">
        <v>0</v>
      </c>
      <c r="CV112" s="286">
        <v>0</v>
      </c>
      <c r="CW112" s="286">
        <v>0</v>
      </c>
      <c r="CX112" s="286">
        <v>1</v>
      </c>
      <c r="CY112" s="286">
        <v>0</v>
      </c>
      <c r="CZ112" s="286">
        <v>0</v>
      </c>
      <c r="DA112" s="286">
        <v>0</v>
      </c>
      <c r="DB112" s="274">
        <f t="shared" si="46"/>
        <v>1</v>
      </c>
      <c r="DC112" s="275">
        <f t="shared" si="47"/>
        <v>0.1111111111111111</v>
      </c>
      <c r="DD112" s="279">
        <v>0</v>
      </c>
      <c r="DE112" s="280">
        <v>0</v>
      </c>
      <c r="DF112" s="286">
        <v>0</v>
      </c>
      <c r="DG112" s="286">
        <v>0</v>
      </c>
      <c r="DH112" s="286">
        <v>0</v>
      </c>
      <c r="DI112" s="286">
        <v>0</v>
      </c>
      <c r="DJ112" s="286">
        <v>0</v>
      </c>
      <c r="DK112" s="286">
        <v>0</v>
      </c>
      <c r="DL112" s="286">
        <v>0</v>
      </c>
      <c r="DM112" s="274">
        <f t="shared" si="48"/>
        <v>0</v>
      </c>
      <c r="DN112" s="276">
        <f t="shared" si="49"/>
        <v>0</v>
      </c>
      <c r="DO112" s="279">
        <v>0</v>
      </c>
      <c r="DP112" s="280">
        <v>0</v>
      </c>
      <c r="DQ112" s="286">
        <v>0</v>
      </c>
      <c r="DR112" s="286">
        <v>0</v>
      </c>
      <c r="DS112" s="286">
        <v>0</v>
      </c>
      <c r="DT112" s="286">
        <v>0</v>
      </c>
      <c r="DU112" s="286">
        <v>0</v>
      </c>
      <c r="DV112" s="286">
        <v>0</v>
      </c>
      <c r="DW112" s="286">
        <v>0</v>
      </c>
      <c r="DX112" s="274">
        <f t="shared" si="50"/>
        <v>0</v>
      </c>
      <c r="DY112" s="276">
        <f t="shared" si="51"/>
        <v>0</v>
      </c>
      <c r="DZ112" s="279">
        <v>0</v>
      </c>
      <c r="EA112" s="280">
        <v>99</v>
      </c>
      <c r="EB112" s="286">
        <v>0</v>
      </c>
      <c r="EC112" s="286">
        <v>0</v>
      </c>
      <c r="ED112" s="286">
        <v>0</v>
      </c>
      <c r="EE112" s="286">
        <v>0</v>
      </c>
      <c r="EF112" s="286">
        <v>0</v>
      </c>
      <c r="EG112" s="286">
        <v>0</v>
      </c>
      <c r="EH112" s="286">
        <v>0</v>
      </c>
      <c r="EI112" s="274">
        <f t="shared" si="52"/>
        <v>99</v>
      </c>
      <c r="EJ112" s="275">
        <f t="shared" si="53"/>
        <v>11</v>
      </c>
      <c r="EK112" s="279">
        <v>0</v>
      </c>
      <c r="EL112" s="280">
        <v>0</v>
      </c>
      <c r="EM112" s="286">
        <v>0</v>
      </c>
      <c r="EN112" s="286">
        <v>0</v>
      </c>
      <c r="EO112" s="286">
        <v>0</v>
      </c>
      <c r="EP112" s="286">
        <v>0</v>
      </c>
      <c r="EQ112" s="286">
        <v>0</v>
      </c>
      <c r="ER112" s="286">
        <v>0</v>
      </c>
      <c r="ES112" s="286">
        <v>0</v>
      </c>
      <c r="ET112" s="274">
        <f t="shared" si="54"/>
        <v>0</v>
      </c>
      <c r="EU112" s="276">
        <f t="shared" si="55"/>
        <v>0</v>
      </c>
    </row>
    <row r="113" spans="1:151" ht="16.5" thickTop="1" thickBot="1" x14ac:dyDescent="0.3">
      <c r="A113" s="279">
        <v>102</v>
      </c>
      <c r="B113" s="280">
        <v>738068</v>
      </c>
      <c r="C113" s="281" t="s">
        <v>235</v>
      </c>
      <c r="D113" s="281" t="s">
        <v>236</v>
      </c>
      <c r="E113" s="282">
        <v>59.5</v>
      </c>
      <c r="F113" s="283">
        <v>129</v>
      </c>
      <c r="G113" s="268">
        <v>0</v>
      </c>
      <c r="H113" s="269">
        <v>0</v>
      </c>
      <c r="I113" s="269">
        <v>0</v>
      </c>
      <c r="J113" s="269">
        <v>0</v>
      </c>
      <c r="K113" s="268">
        <v>0</v>
      </c>
      <c r="L113" s="269">
        <v>0</v>
      </c>
      <c r="M113" s="269">
        <v>0</v>
      </c>
      <c r="N113" s="269">
        <v>0</v>
      </c>
      <c r="O113" s="269">
        <v>129</v>
      </c>
      <c r="P113" s="269">
        <f t="shared" si="28"/>
        <v>129</v>
      </c>
      <c r="Q113" s="270">
        <f t="shared" si="30"/>
        <v>0</v>
      </c>
      <c r="R113" s="270">
        <f t="shared" si="29"/>
        <v>129</v>
      </c>
      <c r="S113" s="271">
        <f t="shared" si="31"/>
        <v>14.333333333333334</v>
      </c>
      <c r="T113" s="284">
        <v>0</v>
      </c>
      <c r="U113" s="280">
        <v>0</v>
      </c>
      <c r="V113" s="285">
        <v>0</v>
      </c>
      <c r="W113" s="285">
        <v>0</v>
      </c>
      <c r="X113" s="285">
        <v>0</v>
      </c>
      <c r="Y113" s="285">
        <v>0</v>
      </c>
      <c r="Z113" s="286">
        <v>0</v>
      </c>
      <c r="AA113" s="286">
        <v>0</v>
      </c>
      <c r="AB113" s="286">
        <v>0</v>
      </c>
      <c r="AC113" s="274">
        <f t="shared" si="32"/>
        <v>0</v>
      </c>
      <c r="AD113" s="275">
        <f t="shared" si="33"/>
        <v>0</v>
      </c>
      <c r="AE113" s="279">
        <v>0</v>
      </c>
      <c r="AF113" s="280">
        <v>0</v>
      </c>
      <c r="AG113" s="286">
        <v>0</v>
      </c>
      <c r="AH113" s="286">
        <v>0</v>
      </c>
      <c r="AI113" s="286">
        <v>0</v>
      </c>
      <c r="AJ113" s="286">
        <v>0</v>
      </c>
      <c r="AK113" s="286">
        <v>0</v>
      </c>
      <c r="AL113" s="286">
        <v>0</v>
      </c>
      <c r="AM113" s="286">
        <v>0</v>
      </c>
      <c r="AN113" s="274">
        <f t="shared" si="34"/>
        <v>0</v>
      </c>
      <c r="AO113" s="276">
        <f t="shared" si="35"/>
        <v>0</v>
      </c>
      <c r="AP113" s="279">
        <v>0</v>
      </c>
      <c r="AQ113" s="280">
        <v>0</v>
      </c>
      <c r="AR113" s="286">
        <v>0</v>
      </c>
      <c r="AS113" s="286">
        <v>0</v>
      </c>
      <c r="AT113" s="286">
        <v>0</v>
      </c>
      <c r="AU113" s="286">
        <v>0</v>
      </c>
      <c r="AV113" s="286">
        <v>0</v>
      </c>
      <c r="AW113" s="286">
        <v>0</v>
      </c>
      <c r="AX113" s="286">
        <v>0</v>
      </c>
      <c r="AY113" s="274">
        <f t="shared" si="36"/>
        <v>0</v>
      </c>
      <c r="AZ113" s="276">
        <f t="shared" si="37"/>
        <v>0</v>
      </c>
      <c r="BA113" s="287">
        <v>0</v>
      </c>
      <c r="BB113" s="280">
        <v>0</v>
      </c>
      <c r="BC113" s="286">
        <v>0</v>
      </c>
      <c r="BD113" s="286">
        <v>0</v>
      </c>
      <c r="BE113" s="286">
        <v>0</v>
      </c>
      <c r="BF113" s="286">
        <v>0</v>
      </c>
      <c r="BG113" s="286">
        <v>0</v>
      </c>
      <c r="BH113" s="286">
        <v>0</v>
      </c>
      <c r="BI113" s="286">
        <v>0</v>
      </c>
      <c r="BJ113" s="274">
        <f t="shared" si="38"/>
        <v>0</v>
      </c>
      <c r="BK113" s="275">
        <f t="shared" si="39"/>
        <v>0</v>
      </c>
      <c r="BL113" s="279">
        <v>0</v>
      </c>
      <c r="BM113" s="280">
        <v>0</v>
      </c>
      <c r="BN113" s="286">
        <v>0</v>
      </c>
      <c r="BO113" s="286">
        <v>0</v>
      </c>
      <c r="BP113" s="286">
        <v>0</v>
      </c>
      <c r="BQ113" s="286">
        <v>0</v>
      </c>
      <c r="BR113" s="286">
        <v>0</v>
      </c>
      <c r="BS113" s="286">
        <v>0</v>
      </c>
      <c r="BT113" s="286">
        <v>0</v>
      </c>
      <c r="BU113" s="274">
        <f t="shared" si="40"/>
        <v>0</v>
      </c>
      <c r="BV113" s="276">
        <f t="shared" si="41"/>
        <v>0</v>
      </c>
      <c r="BW113" s="287">
        <v>0</v>
      </c>
      <c r="BX113" s="288">
        <v>0</v>
      </c>
      <c r="BY113" s="289">
        <v>0</v>
      </c>
      <c r="BZ113" s="289">
        <v>0</v>
      </c>
      <c r="CA113" s="289">
        <v>0</v>
      </c>
      <c r="CB113" s="289">
        <v>0</v>
      </c>
      <c r="CC113" s="289">
        <v>0</v>
      </c>
      <c r="CD113" s="289">
        <v>0</v>
      </c>
      <c r="CE113" s="289">
        <v>129</v>
      </c>
      <c r="CF113" s="274">
        <f t="shared" si="42"/>
        <v>129</v>
      </c>
      <c r="CG113" s="276">
        <f t="shared" si="43"/>
        <v>14.333333333333334</v>
      </c>
      <c r="CH113" s="279">
        <v>0</v>
      </c>
      <c r="CI113" s="280">
        <v>0</v>
      </c>
      <c r="CJ113" s="286">
        <v>0</v>
      </c>
      <c r="CK113" s="286">
        <v>0</v>
      </c>
      <c r="CL113" s="286">
        <v>0</v>
      </c>
      <c r="CM113" s="286">
        <v>0</v>
      </c>
      <c r="CN113" s="286">
        <v>0</v>
      </c>
      <c r="CO113" s="286">
        <v>0</v>
      </c>
      <c r="CP113" s="286">
        <v>0</v>
      </c>
      <c r="CQ113" s="274">
        <f t="shared" si="44"/>
        <v>0</v>
      </c>
      <c r="CR113" s="276">
        <f t="shared" si="45"/>
        <v>0</v>
      </c>
      <c r="CS113" s="284">
        <v>0</v>
      </c>
      <c r="CT113" s="280">
        <v>0</v>
      </c>
      <c r="CU113" s="286">
        <v>0</v>
      </c>
      <c r="CV113" s="286">
        <v>0</v>
      </c>
      <c r="CW113" s="286">
        <v>0</v>
      </c>
      <c r="CX113" s="286">
        <v>0</v>
      </c>
      <c r="CY113" s="286">
        <v>0</v>
      </c>
      <c r="CZ113" s="286">
        <v>0</v>
      </c>
      <c r="DA113" s="286">
        <v>0</v>
      </c>
      <c r="DB113" s="274">
        <f t="shared" si="46"/>
        <v>0</v>
      </c>
      <c r="DC113" s="275">
        <f t="shared" si="47"/>
        <v>0</v>
      </c>
      <c r="DD113" s="279">
        <v>0</v>
      </c>
      <c r="DE113" s="280">
        <v>0</v>
      </c>
      <c r="DF113" s="286">
        <v>0</v>
      </c>
      <c r="DG113" s="286">
        <v>0</v>
      </c>
      <c r="DH113" s="286">
        <v>0</v>
      </c>
      <c r="DI113" s="286">
        <v>0</v>
      </c>
      <c r="DJ113" s="286">
        <v>0</v>
      </c>
      <c r="DK113" s="286">
        <v>0</v>
      </c>
      <c r="DL113" s="286">
        <v>0</v>
      </c>
      <c r="DM113" s="274">
        <f t="shared" si="48"/>
        <v>0</v>
      </c>
      <c r="DN113" s="276">
        <f t="shared" si="49"/>
        <v>0</v>
      </c>
      <c r="DO113" s="279">
        <v>0</v>
      </c>
      <c r="DP113" s="280">
        <v>0</v>
      </c>
      <c r="DQ113" s="286">
        <v>0</v>
      </c>
      <c r="DR113" s="286">
        <v>0</v>
      </c>
      <c r="DS113" s="286">
        <v>0</v>
      </c>
      <c r="DT113" s="286">
        <v>0</v>
      </c>
      <c r="DU113" s="286">
        <v>0</v>
      </c>
      <c r="DV113" s="286">
        <v>0</v>
      </c>
      <c r="DW113" s="286">
        <v>0</v>
      </c>
      <c r="DX113" s="274">
        <f t="shared" si="50"/>
        <v>0</v>
      </c>
      <c r="DY113" s="276">
        <f t="shared" si="51"/>
        <v>0</v>
      </c>
      <c r="DZ113" s="279">
        <v>0</v>
      </c>
      <c r="EA113" s="280">
        <v>0</v>
      </c>
      <c r="EB113" s="286">
        <v>0</v>
      </c>
      <c r="EC113" s="286">
        <v>0</v>
      </c>
      <c r="ED113" s="286">
        <v>0</v>
      </c>
      <c r="EE113" s="286">
        <v>0</v>
      </c>
      <c r="EF113" s="286">
        <v>0</v>
      </c>
      <c r="EG113" s="286">
        <v>0</v>
      </c>
      <c r="EH113" s="286">
        <v>0</v>
      </c>
      <c r="EI113" s="274">
        <f t="shared" si="52"/>
        <v>0</v>
      </c>
      <c r="EJ113" s="275">
        <f t="shared" si="53"/>
        <v>0</v>
      </c>
      <c r="EK113" s="279">
        <v>0</v>
      </c>
      <c r="EL113" s="280">
        <v>0</v>
      </c>
      <c r="EM113" s="286">
        <v>0</v>
      </c>
      <c r="EN113" s="286">
        <v>0</v>
      </c>
      <c r="EO113" s="286">
        <v>0</v>
      </c>
      <c r="EP113" s="286">
        <v>0</v>
      </c>
      <c r="EQ113" s="286">
        <v>0</v>
      </c>
      <c r="ER113" s="286">
        <v>0</v>
      </c>
      <c r="ES113" s="286">
        <v>0</v>
      </c>
      <c r="ET113" s="274">
        <f t="shared" si="54"/>
        <v>0</v>
      </c>
      <c r="EU113" s="276">
        <f t="shared" si="55"/>
        <v>0</v>
      </c>
    </row>
    <row r="114" spans="1:151" ht="16.5" thickTop="1" thickBot="1" x14ac:dyDescent="0.3">
      <c r="A114" s="279">
        <v>103</v>
      </c>
      <c r="B114" s="280">
        <v>738069</v>
      </c>
      <c r="C114" s="281" t="s">
        <v>237</v>
      </c>
      <c r="D114" s="281" t="s">
        <v>238</v>
      </c>
      <c r="E114" s="282">
        <v>59.5</v>
      </c>
      <c r="F114" s="283">
        <v>129</v>
      </c>
      <c r="G114" s="268">
        <v>0</v>
      </c>
      <c r="H114" s="269">
        <v>0</v>
      </c>
      <c r="I114" s="269">
        <v>0</v>
      </c>
      <c r="J114" s="269">
        <v>0</v>
      </c>
      <c r="K114" s="268">
        <v>0</v>
      </c>
      <c r="L114" s="269">
        <v>0</v>
      </c>
      <c r="M114" s="269">
        <v>0</v>
      </c>
      <c r="N114" s="269">
        <v>0</v>
      </c>
      <c r="O114" s="269">
        <v>0</v>
      </c>
      <c r="P114" s="269">
        <f t="shared" si="28"/>
        <v>0</v>
      </c>
      <c r="Q114" s="270">
        <f t="shared" si="30"/>
        <v>0</v>
      </c>
      <c r="R114" s="270">
        <f t="shared" si="29"/>
        <v>0</v>
      </c>
      <c r="S114" s="271">
        <f t="shared" si="31"/>
        <v>0</v>
      </c>
      <c r="T114" s="284">
        <v>0</v>
      </c>
      <c r="U114" s="280">
        <v>0</v>
      </c>
      <c r="V114" s="285">
        <v>0</v>
      </c>
      <c r="W114" s="285">
        <v>0</v>
      </c>
      <c r="X114" s="285">
        <v>0</v>
      </c>
      <c r="Y114" s="285">
        <v>0</v>
      </c>
      <c r="Z114" s="286">
        <v>0</v>
      </c>
      <c r="AA114" s="286">
        <v>0</v>
      </c>
      <c r="AB114" s="286">
        <v>0</v>
      </c>
      <c r="AC114" s="274">
        <f t="shared" si="32"/>
        <v>0</v>
      </c>
      <c r="AD114" s="275">
        <f t="shared" si="33"/>
        <v>0</v>
      </c>
      <c r="AE114" s="279">
        <v>0</v>
      </c>
      <c r="AF114" s="280">
        <v>0</v>
      </c>
      <c r="AG114" s="286">
        <v>0</v>
      </c>
      <c r="AH114" s="286">
        <v>0</v>
      </c>
      <c r="AI114" s="286">
        <v>0</v>
      </c>
      <c r="AJ114" s="286">
        <v>0</v>
      </c>
      <c r="AK114" s="286">
        <v>0</v>
      </c>
      <c r="AL114" s="286">
        <v>0</v>
      </c>
      <c r="AM114" s="286">
        <v>0</v>
      </c>
      <c r="AN114" s="274">
        <f t="shared" si="34"/>
        <v>0</v>
      </c>
      <c r="AO114" s="276">
        <f t="shared" si="35"/>
        <v>0</v>
      </c>
      <c r="AP114" s="279">
        <v>0</v>
      </c>
      <c r="AQ114" s="280">
        <v>0</v>
      </c>
      <c r="AR114" s="286">
        <v>0</v>
      </c>
      <c r="AS114" s="286">
        <v>0</v>
      </c>
      <c r="AT114" s="286">
        <v>0</v>
      </c>
      <c r="AU114" s="286">
        <v>0</v>
      </c>
      <c r="AV114" s="286">
        <v>0</v>
      </c>
      <c r="AW114" s="286">
        <v>0</v>
      </c>
      <c r="AX114" s="286">
        <v>0</v>
      </c>
      <c r="AY114" s="274">
        <f t="shared" si="36"/>
        <v>0</v>
      </c>
      <c r="AZ114" s="276">
        <f t="shared" si="37"/>
        <v>0</v>
      </c>
      <c r="BA114" s="287">
        <v>0</v>
      </c>
      <c r="BB114" s="280">
        <v>0</v>
      </c>
      <c r="BC114" s="286">
        <v>0</v>
      </c>
      <c r="BD114" s="286">
        <v>0</v>
      </c>
      <c r="BE114" s="286">
        <v>0</v>
      </c>
      <c r="BF114" s="286">
        <v>0</v>
      </c>
      <c r="BG114" s="286">
        <v>0</v>
      </c>
      <c r="BH114" s="286">
        <v>0</v>
      </c>
      <c r="BI114" s="286">
        <v>0</v>
      </c>
      <c r="BJ114" s="274">
        <f t="shared" si="38"/>
        <v>0</v>
      </c>
      <c r="BK114" s="275">
        <f t="shared" si="39"/>
        <v>0</v>
      </c>
      <c r="BL114" s="279">
        <v>0</v>
      </c>
      <c r="BM114" s="280">
        <v>0</v>
      </c>
      <c r="BN114" s="286">
        <v>0</v>
      </c>
      <c r="BO114" s="286">
        <v>0</v>
      </c>
      <c r="BP114" s="286">
        <v>0</v>
      </c>
      <c r="BQ114" s="286">
        <v>0</v>
      </c>
      <c r="BR114" s="286">
        <v>0</v>
      </c>
      <c r="BS114" s="286">
        <v>0</v>
      </c>
      <c r="BT114" s="286">
        <v>0</v>
      </c>
      <c r="BU114" s="274">
        <f t="shared" si="40"/>
        <v>0</v>
      </c>
      <c r="BV114" s="276">
        <f t="shared" si="41"/>
        <v>0</v>
      </c>
      <c r="BW114" s="287">
        <v>0</v>
      </c>
      <c r="BX114" s="288">
        <v>0</v>
      </c>
      <c r="BY114" s="289">
        <v>0</v>
      </c>
      <c r="BZ114" s="289">
        <v>0</v>
      </c>
      <c r="CA114" s="289">
        <v>0</v>
      </c>
      <c r="CB114" s="289">
        <v>0</v>
      </c>
      <c r="CC114" s="289">
        <v>0</v>
      </c>
      <c r="CD114" s="289">
        <v>0</v>
      </c>
      <c r="CE114" s="289">
        <v>0</v>
      </c>
      <c r="CF114" s="274">
        <f t="shared" si="42"/>
        <v>0</v>
      </c>
      <c r="CG114" s="276">
        <f t="shared" si="43"/>
        <v>0</v>
      </c>
      <c r="CH114" s="279">
        <v>0</v>
      </c>
      <c r="CI114" s="280">
        <v>0</v>
      </c>
      <c r="CJ114" s="286">
        <v>0</v>
      </c>
      <c r="CK114" s="286">
        <v>0</v>
      </c>
      <c r="CL114" s="286">
        <v>0</v>
      </c>
      <c r="CM114" s="286">
        <v>0</v>
      </c>
      <c r="CN114" s="286">
        <v>0</v>
      </c>
      <c r="CO114" s="286">
        <v>0</v>
      </c>
      <c r="CP114" s="286">
        <v>0</v>
      </c>
      <c r="CQ114" s="274">
        <f t="shared" si="44"/>
        <v>0</v>
      </c>
      <c r="CR114" s="276">
        <f t="shared" si="45"/>
        <v>0</v>
      </c>
      <c r="CS114" s="284">
        <v>0</v>
      </c>
      <c r="CT114" s="280">
        <v>0</v>
      </c>
      <c r="CU114" s="286">
        <v>0</v>
      </c>
      <c r="CV114" s="286">
        <v>0</v>
      </c>
      <c r="CW114" s="286">
        <v>0</v>
      </c>
      <c r="CX114" s="286">
        <v>0</v>
      </c>
      <c r="CY114" s="286">
        <v>0</v>
      </c>
      <c r="CZ114" s="286">
        <v>0</v>
      </c>
      <c r="DA114" s="286">
        <v>0</v>
      </c>
      <c r="DB114" s="274">
        <f t="shared" si="46"/>
        <v>0</v>
      </c>
      <c r="DC114" s="275">
        <f t="shared" si="47"/>
        <v>0</v>
      </c>
      <c r="DD114" s="279">
        <v>0</v>
      </c>
      <c r="DE114" s="280">
        <v>0</v>
      </c>
      <c r="DF114" s="286">
        <v>0</v>
      </c>
      <c r="DG114" s="286">
        <v>0</v>
      </c>
      <c r="DH114" s="286">
        <v>0</v>
      </c>
      <c r="DI114" s="286">
        <v>0</v>
      </c>
      <c r="DJ114" s="286">
        <v>0</v>
      </c>
      <c r="DK114" s="286">
        <v>0</v>
      </c>
      <c r="DL114" s="286">
        <v>0</v>
      </c>
      <c r="DM114" s="274">
        <f t="shared" si="48"/>
        <v>0</v>
      </c>
      <c r="DN114" s="276">
        <f t="shared" si="49"/>
        <v>0</v>
      </c>
      <c r="DO114" s="279">
        <v>0</v>
      </c>
      <c r="DP114" s="280">
        <v>0</v>
      </c>
      <c r="DQ114" s="286">
        <v>0</v>
      </c>
      <c r="DR114" s="286">
        <v>0</v>
      </c>
      <c r="DS114" s="286">
        <v>0</v>
      </c>
      <c r="DT114" s="286">
        <v>0</v>
      </c>
      <c r="DU114" s="286">
        <v>0</v>
      </c>
      <c r="DV114" s="286">
        <v>0</v>
      </c>
      <c r="DW114" s="286">
        <v>0</v>
      </c>
      <c r="DX114" s="274">
        <f t="shared" si="50"/>
        <v>0</v>
      </c>
      <c r="DY114" s="276">
        <f t="shared" si="51"/>
        <v>0</v>
      </c>
      <c r="DZ114" s="279">
        <v>0</v>
      </c>
      <c r="EA114" s="280">
        <v>0</v>
      </c>
      <c r="EB114" s="286">
        <v>0</v>
      </c>
      <c r="EC114" s="286">
        <v>0</v>
      </c>
      <c r="ED114" s="286">
        <v>0</v>
      </c>
      <c r="EE114" s="286">
        <v>0</v>
      </c>
      <c r="EF114" s="286">
        <v>0</v>
      </c>
      <c r="EG114" s="286">
        <v>0</v>
      </c>
      <c r="EH114" s="286">
        <v>0</v>
      </c>
      <c r="EI114" s="274">
        <f t="shared" si="52"/>
        <v>0</v>
      </c>
      <c r="EJ114" s="275">
        <f t="shared" si="53"/>
        <v>0</v>
      </c>
      <c r="EK114" s="279">
        <v>0</v>
      </c>
      <c r="EL114" s="280">
        <v>0</v>
      </c>
      <c r="EM114" s="286">
        <v>0</v>
      </c>
      <c r="EN114" s="286">
        <v>0</v>
      </c>
      <c r="EO114" s="286">
        <v>0</v>
      </c>
      <c r="EP114" s="286">
        <v>0</v>
      </c>
      <c r="EQ114" s="286">
        <v>0</v>
      </c>
      <c r="ER114" s="286">
        <v>0</v>
      </c>
      <c r="ES114" s="286">
        <v>0</v>
      </c>
      <c r="ET114" s="274">
        <f t="shared" si="54"/>
        <v>0</v>
      </c>
      <c r="EU114" s="276">
        <f t="shared" si="55"/>
        <v>0</v>
      </c>
    </row>
    <row r="115" spans="1:151" ht="16.5" thickTop="1" thickBot="1" x14ac:dyDescent="0.3">
      <c r="A115" s="279">
        <v>104</v>
      </c>
      <c r="B115" s="280">
        <v>738071</v>
      </c>
      <c r="C115" s="281" t="s">
        <v>239</v>
      </c>
      <c r="D115" s="281" t="s">
        <v>240</v>
      </c>
      <c r="E115" s="282">
        <v>24.5</v>
      </c>
      <c r="F115" s="283">
        <v>49</v>
      </c>
      <c r="G115" s="268">
        <v>0</v>
      </c>
      <c r="H115" s="269">
        <v>0</v>
      </c>
      <c r="I115" s="269">
        <v>49</v>
      </c>
      <c r="J115" s="269">
        <v>49</v>
      </c>
      <c r="K115" s="268">
        <v>0</v>
      </c>
      <c r="L115" s="269">
        <v>0</v>
      </c>
      <c r="M115" s="269">
        <v>0</v>
      </c>
      <c r="N115" s="269">
        <v>0</v>
      </c>
      <c r="O115" s="269">
        <v>0</v>
      </c>
      <c r="P115" s="269">
        <f t="shared" si="28"/>
        <v>98</v>
      </c>
      <c r="Q115" s="270">
        <f t="shared" si="30"/>
        <v>98</v>
      </c>
      <c r="R115" s="270">
        <f t="shared" si="29"/>
        <v>0</v>
      </c>
      <c r="S115" s="271">
        <f t="shared" si="31"/>
        <v>10.888888888888889</v>
      </c>
      <c r="T115" s="284">
        <v>0</v>
      </c>
      <c r="U115" s="280">
        <v>0</v>
      </c>
      <c r="V115" s="285">
        <v>0</v>
      </c>
      <c r="W115" s="285">
        <v>0</v>
      </c>
      <c r="X115" s="285">
        <v>0</v>
      </c>
      <c r="Y115" s="285">
        <v>0</v>
      </c>
      <c r="Z115" s="286">
        <v>0</v>
      </c>
      <c r="AA115" s="286">
        <v>0</v>
      </c>
      <c r="AB115" s="286">
        <v>0</v>
      </c>
      <c r="AC115" s="274">
        <f t="shared" si="32"/>
        <v>0</v>
      </c>
      <c r="AD115" s="275">
        <f t="shared" si="33"/>
        <v>0</v>
      </c>
      <c r="AE115" s="279">
        <v>0</v>
      </c>
      <c r="AF115" s="280">
        <v>0</v>
      </c>
      <c r="AG115" s="286">
        <v>0</v>
      </c>
      <c r="AH115" s="286">
        <v>0</v>
      </c>
      <c r="AI115" s="286">
        <v>0</v>
      </c>
      <c r="AJ115" s="286">
        <v>0</v>
      </c>
      <c r="AK115" s="286">
        <v>0</v>
      </c>
      <c r="AL115" s="286">
        <v>0</v>
      </c>
      <c r="AM115" s="286">
        <v>0</v>
      </c>
      <c r="AN115" s="274">
        <f t="shared" si="34"/>
        <v>0</v>
      </c>
      <c r="AO115" s="276">
        <f t="shared" si="35"/>
        <v>0</v>
      </c>
      <c r="AP115" s="279">
        <v>0</v>
      </c>
      <c r="AQ115" s="280">
        <v>0</v>
      </c>
      <c r="AR115" s="286">
        <v>0</v>
      </c>
      <c r="AS115" s="286">
        <v>0</v>
      </c>
      <c r="AT115" s="286">
        <v>0</v>
      </c>
      <c r="AU115" s="286">
        <v>0</v>
      </c>
      <c r="AV115" s="286">
        <v>0</v>
      </c>
      <c r="AW115" s="286">
        <v>0</v>
      </c>
      <c r="AX115" s="286">
        <v>0</v>
      </c>
      <c r="AY115" s="274">
        <f t="shared" si="36"/>
        <v>0</v>
      </c>
      <c r="AZ115" s="276">
        <f t="shared" si="37"/>
        <v>0</v>
      </c>
      <c r="BA115" s="287">
        <v>0</v>
      </c>
      <c r="BB115" s="280">
        <v>0</v>
      </c>
      <c r="BC115" s="286">
        <v>0</v>
      </c>
      <c r="BD115" s="286">
        <v>0</v>
      </c>
      <c r="BE115" s="286">
        <v>0</v>
      </c>
      <c r="BF115" s="286">
        <v>0</v>
      </c>
      <c r="BG115" s="286">
        <v>0</v>
      </c>
      <c r="BH115" s="286">
        <v>0</v>
      </c>
      <c r="BI115" s="286">
        <v>0</v>
      </c>
      <c r="BJ115" s="274">
        <f t="shared" si="38"/>
        <v>0</v>
      </c>
      <c r="BK115" s="275">
        <f t="shared" si="39"/>
        <v>0</v>
      </c>
      <c r="BL115" s="279">
        <v>0</v>
      </c>
      <c r="BM115" s="280">
        <v>0</v>
      </c>
      <c r="BN115" s="286">
        <v>0</v>
      </c>
      <c r="BO115" s="286">
        <v>0</v>
      </c>
      <c r="BP115" s="286">
        <v>0</v>
      </c>
      <c r="BQ115" s="286">
        <v>0</v>
      </c>
      <c r="BR115" s="286">
        <v>0</v>
      </c>
      <c r="BS115" s="286">
        <v>0</v>
      </c>
      <c r="BT115" s="286">
        <v>0</v>
      </c>
      <c r="BU115" s="274">
        <f t="shared" si="40"/>
        <v>0</v>
      </c>
      <c r="BV115" s="276">
        <f t="shared" si="41"/>
        <v>0</v>
      </c>
      <c r="BW115" s="287">
        <v>0</v>
      </c>
      <c r="BX115" s="288">
        <v>0</v>
      </c>
      <c r="BY115" s="289">
        <v>49</v>
      </c>
      <c r="BZ115" s="289">
        <v>49</v>
      </c>
      <c r="CA115" s="289">
        <v>0</v>
      </c>
      <c r="CB115" s="289">
        <v>0</v>
      </c>
      <c r="CC115" s="289">
        <v>0</v>
      </c>
      <c r="CD115" s="289">
        <v>0</v>
      </c>
      <c r="CE115" s="289">
        <v>0</v>
      </c>
      <c r="CF115" s="274">
        <f t="shared" si="42"/>
        <v>98</v>
      </c>
      <c r="CG115" s="276">
        <f t="shared" si="43"/>
        <v>10.888888888888889</v>
      </c>
      <c r="CH115" s="279">
        <v>0</v>
      </c>
      <c r="CI115" s="280">
        <v>0</v>
      </c>
      <c r="CJ115" s="286">
        <v>0</v>
      </c>
      <c r="CK115" s="286">
        <v>0</v>
      </c>
      <c r="CL115" s="286">
        <v>0</v>
      </c>
      <c r="CM115" s="286">
        <v>0</v>
      </c>
      <c r="CN115" s="286">
        <v>0</v>
      </c>
      <c r="CO115" s="286">
        <v>0</v>
      </c>
      <c r="CP115" s="286">
        <v>0</v>
      </c>
      <c r="CQ115" s="274">
        <f t="shared" si="44"/>
        <v>0</v>
      </c>
      <c r="CR115" s="276">
        <f t="shared" si="45"/>
        <v>0</v>
      </c>
      <c r="CS115" s="284">
        <v>0</v>
      </c>
      <c r="CT115" s="280">
        <v>0</v>
      </c>
      <c r="CU115" s="286">
        <v>0</v>
      </c>
      <c r="CV115" s="286">
        <v>0</v>
      </c>
      <c r="CW115" s="286">
        <v>0</v>
      </c>
      <c r="CX115" s="286">
        <v>0</v>
      </c>
      <c r="CY115" s="286">
        <v>0</v>
      </c>
      <c r="CZ115" s="286">
        <v>0</v>
      </c>
      <c r="DA115" s="286">
        <v>0</v>
      </c>
      <c r="DB115" s="274">
        <f t="shared" si="46"/>
        <v>0</v>
      </c>
      <c r="DC115" s="275">
        <f t="shared" si="47"/>
        <v>0</v>
      </c>
      <c r="DD115" s="279">
        <v>0</v>
      </c>
      <c r="DE115" s="280">
        <v>0</v>
      </c>
      <c r="DF115" s="286">
        <v>0</v>
      </c>
      <c r="DG115" s="286">
        <v>0</v>
      </c>
      <c r="DH115" s="286">
        <v>0</v>
      </c>
      <c r="DI115" s="286">
        <v>0</v>
      </c>
      <c r="DJ115" s="286">
        <v>0</v>
      </c>
      <c r="DK115" s="286">
        <v>0</v>
      </c>
      <c r="DL115" s="286">
        <v>0</v>
      </c>
      <c r="DM115" s="274">
        <f t="shared" si="48"/>
        <v>0</v>
      </c>
      <c r="DN115" s="276">
        <f t="shared" si="49"/>
        <v>0</v>
      </c>
      <c r="DO115" s="279">
        <v>0</v>
      </c>
      <c r="DP115" s="280">
        <v>0</v>
      </c>
      <c r="DQ115" s="286">
        <v>0</v>
      </c>
      <c r="DR115" s="286">
        <v>0</v>
      </c>
      <c r="DS115" s="286">
        <v>0</v>
      </c>
      <c r="DT115" s="286">
        <v>0</v>
      </c>
      <c r="DU115" s="286">
        <v>0</v>
      </c>
      <c r="DV115" s="286">
        <v>0</v>
      </c>
      <c r="DW115" s="286">
        <v>0</v>
      </c>
      <c r="DX115" s="274">
        <f t="shared" si="50"/>
        <v>0</v>
      </c>
      <c r="DY115" s="276">
        <f t="shared" si="51"/>
        <v>0</v>
      </c>
      <c r="DZ115" s="279">
        <v>0</v>
      </c>
      <c r="EA115" s="280">
        <v>0</v>
      </c>
      <c r="EB115" s="286">
        <v>0</v>
      </c>
      <c r="EC115" s="286">
        <v>0</v>
      </c>
      <c r="ED115" s="286">
        <v>0</v>
      </c>
      <c r="EE115" s="286">
        <v>0</v>
      </c>
      <c r="EF115" s="286">
        <v>0</v>
      </c>
      <c r="EG115" s="286">
        <v>0</v>
      </c>
      <c r="EH115" s="286">
        <v>0</v>
      </c>
      <c r="EI115" s="274">
        <f t="shared" si="52"/>
        <v>0</v>
      </c>
      <c r="EJ115" s="275">
        <f t="shared" si="53"/>
        <v>0</v>
      </c>
      <c r="EK115" s="279">
        <v>0</v>
      </c>
      <c r="EL115" s="280">
        <v>0</v>
      </c>
      <c r="EM115" s="286">
        <v>0</v>
      </c>
      <c r="EN115" s="286">
        <v>0</v>
      </c>
      <c r="EO115" s="286">
        <v>0</v>
      </c>
      <c r="EP115" s="286">
        <v>0</v>
      </c>
      <c r="EQ115" s="286">
        <v>0</v>
      </c>
      <c r="ER115" s="286">
        <v>0</v>
      </c>
      <c r="ES115" s="286">
        <v>0</v>
      </c>
      <c r="ET115" s="274">
        <f t="shared" si="54"/>
        <v>0</v>
      </c>
      <c r="EU115" s="276">
        <f t="shared" si="55"/>
        <v>0</v>
      </c>
    </row>
    <row r="116" spans="1:151" ht="16.5" thickTop="1" thickBot="1" x14ac:dyDescent="0.3">
      <c r="A116" s="279">
        <v>105</v>
      </c>
      <c r="B116" s="280">
        <v>738072</v>
      </c>
      <c r="C116" s="281" t="s">
        <v>241</v>
      </c>
      <c r="D116" s="281" t="s">
        <v>242</v>
      </c>
      <c r="E116" s="282">
        <v>24.5</v>
      </c>
      <c r="F116" s="283">
        <v>49</v>
      </c>
      <c r="G116" s="268">
        <v>49</v>
      </c>
      <c r="H116" s="269">
        <v>49</v>
      </c>
      <c r="I116" s="269">
        <v>0</v>
      </c>
      <c r="J116" s="269">
        <v>0</v>
      </c>
      <c r="K116" s="268">
        <v>0</v>
      </c>
      <c r="L116" s="269">
        <v>0</v>
      </c>
      <c r="M116" s="269">
        <v>0</v>
      </c>
      <c r="N116" s="269">
        <v>0</v>
      </c>
      <c r="O116" s="269">
        <v>0</v>
      </c>
      <c r="P116" s="269">
        <f t="shared" si="28"/>
        <v>98</v>
      </c>
      <c r="Q116" s="270">
        <f t="shared" si="30"/>
        <v>98</v>
      </c>
      <c r="R116" s="270">
        <f t="shared" si="29"/>
        <v>0</v>
      </c>
      <c r="S116" s="271">
        <f t="shared" si="31"/>
        <v>10.888888888888889</v>
      </c>
      <c r="T116" s="284">
        <v>0</v>
      </c>
      <c r="U116" s="280">
        <v>0</v>
      </c>
      <c r="V116" s="285">
        <v>0</v>
      </c>
      <c r="W116" s="285">
        <v>0</v>
      </c>
      <c r="X116" s="285">
        <v>0</v>
      </c>
      <c r="Y116" s="285">
        <v>0</v>
      </c>
      <c r="Z116" s="286">
        <v>0</v>
      </c>
      <c r="AA116" s="286">
        <v>0</v>
      </c>
      <c r="AB116" s="286">
        <v>0</v>
      </c>
      <c r="AC116" s="274">
        <f t="shared" si="32"/>
        <v>0</v>
      </c>
      <c r="AD116" s="275">
        <f t="shared" si="33"/>
        <v>0</v>
      </c>
      <c r="AE116" s="279">
        <v>0</v>
      </c>
      <c r="AF116" s="280">
        <v>0</v>
      </c>
      <c r="AG116" s="286">
        <v>0</v>
      </c>
      <c r="AH116" s="286">
        <v>0</v>
      </c>
      <c r="AI116" s="286">
        <v>0</v>
      </c>
      <c r="AJ116" s="286">
        <v>0</v>
      </c>
      <c r="AK116" s="286">
        <v>0</v>
      </c>
      <c r="AL116" s="286">
        <v>0</v>
      </c>
      <c r="AM116" s="286">
        <v>0</v>
      </c>
      <c r="AN116" s="274">
        <f t="shared" si="34"/>
        <v>0</v>
      </c>
      <c r="AO116" s="276">
        <f t="shared" si="35"/>
        <v>0</v>
      </c>
      <c r="AP116" s="279">
        <v>49</v>
      </c>
      <c r="AQ116" s="280">
        <v>0</v>
      </c>
      <c r="AR116" s="286">
        <v>0</v>
      </c>
      <c r="AS116" s="286">
        <v>0</v>
      </c>
      <c r="AT116" s="286">
        <v>0</v>
      </c>
      <c r="AU116" s="286">
        <v>0</v>
      </c>
      <c r="AV116" s="286">
        <v>0</v>
      </c>
      <c r="AW116" s="286">
        <v>0</v>
      </c>
      <c r="AX116" s="286">
        <v>0</v>
      </c>
      <c r="AY116" s="274">
        <f t="shared" si="36"/>
        <v>49</v>
      </c>
      <c r="AZ116" s="276">
        <f t="shared" si="37"/>
        <v>5.4444444444444446</v>
      </c>
      <c r="BA116" s="287">
        <v>0</v>
      </c>
      <c r="BB116" s="280">
        <v>0</v>
      </c>
      <c r="BC116" s="286">
        <v>0</v>
      </c>
      <c r="BD116" s="286">
        <v>0</v>
      </c>
      <c r="BE116" s="286">
        <v>0</v>
      </c>
      <c r="BF116" s="286">
        <v>0</v>
      </c>
      <c r="BG116" s="286">
        <v>0</v>
      </c>
      <c r="BH116" s="286">
        <v>0</v>
      </c>
      <c r="BI116" s="286">
        <v>0</v>
      </c>
      <c r="BJ116" s="274">
        <f t="shared" si="38"/>
        <v>0</v>
      </c>
      <c r="BK116" s="275">
        <f t="shared" si="39"/>
        <v>0</v>
      </c>
      <c r="BL116" s="279">
        <v>0</v>
      </c>
      <c r="BM116" s="280">
        <v>0</v>
      </c>
      <c r="BN116" s="286">
        <v>0</v>
      </c>
      <c r="BO116" s="286">
        <v>0</v>
      </c>
      <c r="BP116" s="286">
        <v>0</v>
      </c>
      <c r="BQ116" s="286">
        <v>0</v>
      </c>
      <c r="BR116" s="286">
        <v>0</v>
      </c>
      <c r="BS116" s="286">
        <v>0</v>
      </c>
      <c r="BT116" s="286">
        <v>0</v>
      </c>
      <c r="BU116" s="274">
        <f t="shared" si="40"/>
        <v>0</v>
      </c>
      <c r="BV116" s="276">
        <f t="shared" si="41"/>
        <v>0</v>
      </c>
      <c r="BW116" s="287">
        <v>0</v>
      </c>
      <c r="BX116" s="288">
        <v>0</v>
      </c>
      <c r="BY116" s="289">
        <v>0</v>
      </c>
      <c r="BZ116" s="289">
        <v>0</v>
      </c>
      <c r="CA116" s="289">
        <v>0</v>
      </c>
      <c r="CB116" s="289">
        <v>0</v>
      </c>
      <c r="CC116" s="289">
        <v>0</v>
      </c>
      <c r="CD116" s="289">
        <v>0</v>
      </c>
      <c r="CE116" s="289">
        <v>0</v>
      </c>
      <c r="CF116" s="274">
        <f t="shared" si="42"/>
        <v>0</v>
      </c>
      <c r="CG116" s="276">
        <f t="shared" si="43"/>
        <v>0</v>
      </c>
      <c r="CH116" s="279">
        <v>0</v>
      </c>
      <c r="CI116" s="280">
        <v>0</v>
      </c>
      <c r="CJ116" s="286">
        <v>0</v>
      </c>
      <c r="CK116" s="286">
        <v>0</v>
      </c>
      <c r="CL116" s="286">
        <v>0</v>
      </c>
      <c r="CM116" s="286">
        <v>0</v>
      </c>
      <c r="CN116" s="286">
        <v>0</v>
      </c>
      <c r="CO116" s="286">
        <v>0</v>
      </c>
      <c r="CP116" s="286">
        <v>0</v>
      </c>
      <c r="CQ116" s="274">
        <f t="shared" si="44"/>
        <v>0</v>
      </c>
      <c r="CR116" s="276">
        <f t="shared" si="45"/>
        <v>0</v>
      </c>
      <c r="CS116" s="284">
        <v>0</v>
      </c>
      <c r="CT116" s="280">
        <v>0</v>
      </c>
      <c r="CU116" s="286">
        <v>0</v>
      </c>
      <c r="CV116" s="286">
        <v>0</v>
      </c>
      <c r="CW116" s="286">
        <v>0</v>
      </c>
      <c r="CX116" s="286">
        <v>0</v>
      </c>
      <c r="CY116" s="286">
        <v>0</v>
      </c>
      <c r="CZ116" s="286">
        <v>0</v>
      </c>
      <c r="DA116" s="286">
        <v>0</v>
      </c>
      <c r="DB116" s="274">
        <f t="shared" si="46"/>
        <v>0</v>
      </c>
      <c r="DC116" s="275">
        <f t="shared" si="47"/>
        <v>0</v>
      </c>
      <c r="DD116" s="279">
        <v>0</v>
      </c>
      <c r="DE116" s="280">
        <v>0</v>
      </c>
      <c r="DF116" s="286">
        <v>0</v>
      </c>
      <c r="DG116" s="286">
        <v>0</v>
      </c>
      <c r="DH116" s="286">
        <v>0</v>
      </c>
      <c r="DI116" s="286">
        <v>0</v>
      </c>
      <c r="DJ116" s="286">
        <v>0</v>
      </c>
      <c r="DK116" s="286">
        <v>0</v>
      </c>
      <c r="DL116" s="286">
        <v>0</v>
      </c>
      <c r="DM116" s="274">
        <f t="shared" si="48"/>
        <v>0</v>
      </c>
      <c r="DN116" s="276">
        <f t="shared" si="49"/>
        <v>0</v>
      </c>
      <c r="DO116" s="279">
        <v>0</v>
      </c>
      <c r="DP116" s="280">
        <v>0</v>
      </c>
      <c r="DQ116" s="286">
        <v>0</v>
      </c>
      <c r="DR116" s="286">
        <v>0</v>
      </c>
      <c r="DS116" s="286">
        <v>0</v>
      </c>
      <c r="DT116" s="286">
        <v>0</v>
      </c>
      <c r="DU116" s="286">
        <v>0</v>
      </c>
      <c r="DV116" s="286">
        <v>0</v>
      </c>
      <c r="DW116" s="286">
        <v>0</v>
      </c>
      <c r="DX116" s="274">
        <f t="shared" si="50"/>
        <v>0</v>
      </c>
      <c r="DY116" s="276">
        <f t="shared" si="51"/>
        <v>0</v>
      </c>
      <c r="DZ116" s="279">
        <v>0</v>
      </c>
      <c r="EA116" s="280">
        <v>49</v>
      </c>
      <c r="EB116" s="286">
        <v>0</v>
      </c>
      <c r="EC116" s="286">
        <v>0</v>
      </c>
      <c r="ED116" s="286">
        <v>0</v>
      </c>
      <c r="EE116" s="286">
        <v>0</v>
      </c>
      <c r="EF116" s="286">
        <v>0</v>
      </c>
      <c r="EG116" s="286">
        <v>0</v>
      </c>
      <c r="EH116" s="286">
        <v>0</v>
      </c>
      <c r="EI116" s="274">
        <f t="shared" si="52"/>
        <v>49</v>
      </c>
      <c r="EJ116" s="275">
        <f t="shared" si="53"/>
        <v>5.4444444444444446</v>
      </c>
      <c r="EK116" s="279">
        <v>0</v>
      </c>
      <c r="EL116" s="280">
        <v>0</v>
      </c>
      <c r="EM116" s="286">
        <v>0</v>
      </c>
      <c r="EN116" s="286">
        <v>0</v>
      </c>
      <c r="EO116" s="286">
        <v>0</v>
      </c>
      <c r="EP116" s="286">
        <v>0</v>
      </c>
      <c r="EQ116" s="286">
        <v>0</v>
      </c>
      <c r="ER116" s="286">
        <v>0</v>
      </c>
      <c r="ES116" s="286">
        <v>0</v>
      </c>
      <c r="ET116" s="274">
        <f t="shared" si="54"/>
        <v>0</v>
      </c>
      <c r="EU116" s="276">
        <f t="shared" si="55"/>
        <v>0</v>
      </c>
    </row>
    <row r="117" spans="1:151" ht="16.5" thickTop="1" thickBot="1" x14ac:dyDescent="0.3">
      <c r="A117" s="279">
        <v>106</v>
      </c>
      <c r="B117" s="280">
        <v>738073</v>
      </c>
      <c r="C117" s="281" t="s">
        <v>243</v>
      </c>
      <c r="D117" s="281" t="s">
        <v>244</v>
      </c>
      <c r="E117" s="282">
        <v>24.5</v>
      </c>
      <c r="F117" s="283">
        <v>49</v>
      </c>
      <c r="G117" s="268">
        <v>0</v>
      </c>
      <c r="H117" s="269">
        <v>49</v>
      </c>
      <c r="I117" s="269">
        <v>0</v>
      </c>
      <c r="J117" s="269">
        <v>0</v>
      </c>
      <c r="K117" s="268">
        <v>0</v>
      </c>
      <c r="L117" s="269">
        <v>0</v>
      </c>
      <c r="M117" s="269">
        <v>0</v>
      </c>
      <c r="N117" s="269">
        <v>0</v>
      </c>
      <c r="O117" s="269">
        <v>0</v>
      </c>
      <c r="P117" s="269">
        <f t="shared" si="28"/>
        <v>49</v>
      </c>
      <c r="Q117" s="270">
        <f t="shared" si="30"/>
        <v>49</v>
      </c>
      <c r="R117" s="270">
        <f t="shared" si="29"/>
        <v>0</v>
      </c>
      <c r="S117" s="271">
        <f t="shared" si="31"/>
        <v>5.4444444444444446</v>
      </c>
      <c r="T117" s="284">
        <v>0</v>
      </c>
      <c r="U117" s="280">
        <v>0</v>
      </c>
      <c r="V117" s="285">
        <v>0</v>
      </c>
      <c r="W117" s="285">
        <v>0</v>
      </c>
      <c r="X117" s="285">
        <v>0</v>
      </c>
      <c r="Y117" s="285">
        <v>0</v>
      </c>
      <c r="Z117" s="286">
        <v>0</v>
      </c>
      <c r="AA117" s="286">
        <v>0</v>
      </c>
      <c r="AB117" s="286">
        <v>0</v>
      </c>
      <c r="AC117" s="274">
        <f t="shared" si="32"/>
        <v>0</v>
      </c>
      <c r="AD117" s="275">
        <f t="shared" si="33"/>
        <v>0</v>
      </c>
      <c r="AE117" s="279">
        <v>0</v>
      </c>
      <c r="AF117" s="280">
        <v>0</v>
      </c>
      <c r="AG117" s="286">
        <v>0</v>
      </c>
      <c r="AH117" s="286">
        <v>0</v>
      </c>
      <c r="AI117" s="286">
        <v>0</v>
      </c>
      <c r="AJ117" s="286">
        <v>0</v>
      </c>
      <c r="AK117" s="286">
        <v>0</v>
      </c>
      <c r="AL117" s="286">
        <v>0</v>
      </c>
      <c r="AM117" s="286">
        <v>0</v>
      </c>
      <c r="AN117" s="274">
        <f t="shared" si="34"/>
        <v>0</v>
      </c>
      <c r="AO117" s="276">
        <f t="shared" si="35"/>
        <v>0</v>
      </c>
      <c r="AP117" s="279">
        <v>0</v>
      </c>
      <c r="AQ117" s="280">
        <v>0</v>
      </c>
      <c r="AR117" s="286">
        <v>0</v>
      </c>
      <c r="AS117" s="286">
        <v>0</v>
      </c>
      <c r="AT117" s="286">
        <v>0</v>
      </c>
      <c r="AU117" s="286">
        <v>0</v>
      </c>
      <c r="AV117" s="286">
        <v>0</v>
      </c>
      <c r="AW117" s="286">
        <v>0</v>
      </c>
      <c r="AX117" s="286">
        <v>0</v>
      </c>
      <c r="AY117" s="274">
        <f t="shared" si="36"/>
        <v>0</v>
      </c>
      <c r="AZ117" s="276">
        <f t="shared" si="37"/>
        <v>0</v>
      </c>
      <c r="BA117" s="287">
        <v>0</v>
      </c>
      <c r="BB117" s="280">
        <v>0</v>
      </c>
      <c r="BC117" s="286">
        <v>0</v>
      </c>
      <c r="BD117" s="286">
        <v>0</v>
      </c>
      <c r="BE117" s="286">
        <v>0</v>
      </c>
      <c r="BF117" s="286">
        <v>0</v>
      </c>
      <c r="BG117" s="286">
        <v>0</v>
      </c>
      <c r="BH117" s="286">
        <v>0</v>
      </c>
      <c r="BI117" s="286">
        <v>0</v>
      </c>
      <c r="BJ117" s="274">
        <f t="shared" si="38"/>
        <v>0</v>
      </c>
      <c r="BK117" s="275">
        <f t="shared" si="39"/>
        <v>0</v>
      </c>
      <c r="BL117" s="279">
        <v>0</v>
      </c>
      <c r="BM117" s="280">
        <v>0</v>
      </c>
      <c r="BN117" s="286">
        <v>0</v>
      </c>
      <c r="BO117" s="286">
        <v>0</v>
      </c>
      <c r="BP117" s="286">
        <v>0</v>
      </c>
      <c r="BQ117" s="286">
        <v>0</v>
      </c>
      <c r="BR117" s="286">
        <v>0</v>
      </c>
      <c r="BS117" s="286">
        <v>0</v>
      </c>
      <c r="BT117" s="286">
        <v>0</v>
      </c>
      <c r="BU117" s="274">
        <f t="shared" si="40"/>
        <v>0</v>
      </c>
      <c r="BV117" s="276">
        <f t="shared" si="41"/>
        <v>0</v>
      </c>
      <c r="BW117" s="287">
        <v>0</v>
      </c>
      <c r="BX117" s="288">
        <v>0</v>
      </c>
      <c r="BY117" s="289">
        <v>0</v>
      </c>
      <c r="BZ117" s="289">
        <v>0</v>
      </c>
      <c r="CA117" s="289">
        <v>0</v>
      </c>
      <c r="CB117" s="289">
        <v>0</v>
      </c>
      <c r="CC117" s="289">
        <v>0</v>
      </c>
      <c r="CD117" s="289">
        <v>0</v>
      </c>
      <c r="CE117" s="289">
        <v>0</v>
      </c>
      <c r="CF117" s="274">
        <f t="shared" si="42"/>
        <v>0</v>
      </c>
      <c r="CG117" s="276">
        <f t="shared" si="43"/>
        <v>0</v>
      </c>
      <c r="CH117" s="279">
        <v>0</v>
      </c>
      <c r="CI117" s="280">
        <v>0</v>
      </c>
      <c r="CJ117" s="286">
        <v>0</v>
      </c>
      <c r="CK117" s="286">
        <v>0</v>
      </c>
      <c r="CL117" s="286">
        <v>0</v>
      </c>
      <c r="CM117" s="286">
        <v>0</v>
      </c>
      <c r="CN117" s="286">
        <v>0</v>
      </c>
      <c r="CO117" s="286">
        <v>0</v>
      </c>
      <c r="CP117" s="286">
        <v>0</v>
      </c>
      <c r="CQ117" s="274">
        <f t="shared" si="44"/>
        <v>0</v>
      </c>
      <c r="CR117" s="276">
        <f t="shared" si="45"/>
        <v>0</v>
      </c>
      <c r="CS117" s="284">
        <v>0</v>
      </c>
      <c r="CT117" s="280">
        <v>0</v>
      </c>
      <c r="CU117" s="286">
        <v>0</v>
      </c>
      <c r="CV117" s="286">
        <v>0</v>
      </c>
      <c r="CW117" s="286">
        <v>0</v>
      </c>
      <c r="CX117" s="286">
        <v>0</v>
      </c>
      <c r="CY117" s="286">
        <v>0</v>
      </c>
      <c r="CZ117" s="286">
        <v>0</v>
      </c>
      <c r="DA117" s="286">
        <v>0</v>
      </c>
      <c r="DB117" s="274">
        <f t="shared" si="46"/>
        <v>0</v>
      </c>
      <c r="DC117" s="275">
        <f t="shared" si="47"/>
        <v>0</v>
      </c>
      <c r="DD117" s="279">
        <v>0</v>
      </c>
      <c r="DE117" s="280">
        <v>0</v>
      </c>
      <c r="DF117" s="286">
        <v>0</v>
      </c>
      <c r="DG117" s="286">
        <v>0</v>
      </c>
      <c r="DH117" s="286">
        <v>0</v>
      </c>
      <c r="DI117" s="286">
        <v>0</v>
      </c>
      <c r="DJ117" s="286">
        <v>0</v>
      </c>
      <c r="DK117" s="286">
        <v>0</v>
      </c>
      <c r="DL117" s="286">
        <v>0</v>
      </c>
      <c r="DM117" s="274">
        <f t="shared" si="48"/>
        <v>0</v>
      </c>
      <c r="DN117" s="276">
        <f t="shared" si="49"/>
        <v>0</v>
      </c>
      <c r="DO117" s="279">
        <v>0</v>
      </c>
      <c r="DP117" s="280">
        <v>0</v>
      </c>
      <c r="DQ117" s="286">
        <v>0</v>
      </c>
      <c r="DR117" s="286">
        <v>0</v>
      </c>
      <c r="DS117" s="286">
        <v>0</v>
      </c>
      <c r="DT117" s="286">
        <v>0</v>
      </c>
      <c r="DU117" s="286">
        <v>0</v>
      </c>
      <c r="DV117" s="286">
        <v>0</v>
      </c>
      <c r="DW117" s="286">
        <v>0</v>
      </c>
      <c r="DX117" s="274">
        <f t="shared" si="50"/>
        <v>0</v>
      </c>
      <c r="DY117" s="276">
        <f t="shared" si="51"/>
        <v>0</v>
      </c>
      <c r="DZ117" s="279">
        <v>0</v>
      </c>
      <c r="EA117" s="280">
        <v>49</v>
      </c>
      <c r="EB117" s="286">
        <v>0</v>
      </c>
      <c r="EC117" s="286">
        <v>0</v>
      </c>
      <c r="ED117" s="286">
        <v>0</v>
      </c>
      <c r="EE117" s="286">
        <v>0</v>
      </c>
      <c r="EF117" s="286">
        <v>0</v>
      </c>
      <c r="EG117" s="286">
        <v>0</v>
      </c>
      <c r="EH117" s="286">
        <v>0</v>
      </c>
      <c r="EI117" s="274">
        <f t="shared" si="52"/>
        <v>49</v>
      </c>
      <c r="EJ117" s="275">
        <f t="shared" si="53"/>
        <v>5.4444444444444446</v>
      </c>
      <c r="EK117" s="279">
        <v>0</v>
      </c>
      <c r="EL117" s="280">
        <v>0</v>
      </c>
      <c r="EM117" s="286">
        <v>0</v>
      </c>
      <c r="EN117" s="286">
        <v>0</v>
      </c>
      <c r="EO117" s="286">
        <v>0</v>
      </c>
      <c r="EP117" s="286">
        <v>0</v>
      </c>
      <c r="EQ117" s="286">
        <v>0</v>
      </c>
      <c r="ER117" s="286">
        <v>0</v>
      </c>
      <c r="ES117" s="286">
        <v>0</v>
      </c>
      <c r="ET117" s="274">
        <f t="shared" si="54"/>
        <v>0</v>
      </c>
      <c r="EU117" s="276">
        <f t="shared" si="55"/>
        <v>0</v>
      </c>
    </row>
    <row r="118" spans="1:151" ht="16.5" thickTop="1" thickBot="1" x14ac:dyDescent="0.3">
      <c r="A118" s="279">
        <v>107</v>
      </c>
      <c r="B118" s="280">
        <v>738074</v>
      </c>
      <c r="C118" s="281" t="s">
        <v>245</v>
      </c>
      <c r="D118" s="281" t="s">
        <v>246</v>
      </c>
      <c r="E118" s="282">
        <v>344.5</v>
      </c>
      <c r="F118" s="283">
        <v>719</v>
      </c>
      <c r="G118" s="268">
        <v>0</v>
      </c>
      <c r="H118" s="269">
        <v>719</v>
      </c>
      <c r="I118" s="269">
        <v>0</v>
      </c>
      <c r="J118" s="269">
        <v>0</v>
      </c>
      <c r="K118" s="268">
        <v>0</v>
      </c>
      <c r="L118" s="269">
        <v>0</v>
      </c>
      <c r="M118" s="269">
        <v>0</v>
      </c>
      <c r="N118" s="269">
        <v>719</v>
      </c>
      <c r="O118" s="269">
        <v>0</v>
      </c>
      <c r="P118" s="269">
        <f t="shared" si="28"/>
        <v>1438</v>
      </c>
      <c r="Q118" s="270">
        <f t="shared" si="30"/>
        <v>719</v>
      </c>
      <c r="R118" s="270">
        <f t="shared" si="29"/>
        <v>719</v>
      </c>
      <c r="S118" s="271">
        <f t="shared" si="31"/>
        <v>159.77777777777777</v>
      </c>
      <c r="T118" s="284">
        <v>0</v>
      </c>
      <c r="U118" s="280">
        <v>0</v>
      </c>
      <c r="V118" s="285">
        <v>0</v>
      </c>
      <c r="W118" s="285">
        <v>0</v>
      </c>
      <c r="X118" s="285">
        <v>0</v>
      </c>
      <c r="Y118" s="285">
        <v>0</v>
      </c>
      <c r="Z118" s="286">
        <v>0</v>
      </c>
      <c r="AA118" s="286">
        <v>0</v>
      </c>
      <c r="AB118" s="286">
        <v>0</v>
      </c>
      <c r="AC118" s="274">
        <f t="shared" si="32"/>
        <v>0</v>
      </c>
      <c r="AD118" s="275">
        <f t="shared" si="33"/>
        <v>0</v>
      </c>
      <c r="AE118" s="279">
        <v>0</v>
      </c>
      <c r="AF118" s="280">
        <v>0</v>
      </c>
      <c r="AG118" s="286">
        <v>0</v>
      </c>
      <c r="AH118" s="286">
        <v>0</v>
      </c>
      <c r="AI118" s="286">
        <v>0</v>
      </c>
      <c r="AJ118" s="286">
        <v>0</v>
      </c>
      <c r="AK118" s="286">
        <v>0</v>
      </c>
      <c r="AL118" s="286">
        <v>0</v>
      </c>
      <c r="AM118" s="286">
        <v>0</v>
      </c>
      <c r="AN118" s="274">
        <f t="shared" si="34"/>
        <v>0</v>
      </c>
      <c r="AO118" s="276">
        <f t="shared" si="35"/>
        <v>0</v>
      </c>
      <c r="AP118" s="279">
        <v>0</v>
      </c>
      <c r="AQ118" s="280">
        <v>0</v>
      </c>
      <c r="AR118" s="286">
        <v>0</v>
      </c>
      <c r="AS118" s="286">
        <v>0</v>
      </c>
      <c r="AT118" s="286">
        <v>0</v>
      </c>
      <c r="AU118" s="286">
        <v>0</v>
      </c>
      <c r="AV118" s="286">
        <v>0</v>
      </c>
      <c r="AW118" s="286">
        <v>0</v>
      </c>
      <c r="AX118" s="286">
        <v>0</v>
      </c>
      <c r="AY118" s="274">
        <f t="shared" si="36"/>
        <v>0</v>
      </c>
      <c r="AZ118" s="276">
        <f t="shared" si="37"/>
        <v>0</v>
      </c>
      <c r="BA118" s="287">
        <v>0</v>
      </c>
      <c r="BB118" s="280">
        <v>0</v>
      </c>
      <c r="BC118" s="286">
        <v>0</v>
      </c>
      <c r="BD118" s="286">
        <v>0</v>
      </c>
      <c r="BE118" s="286">
        <v>0</v>
      </c>
      <c r="BF118" s="286">
        <v>0</v>
      </c>
      <c r="BG118" s="286">
        <v>0</v>
      </c>
      <c r="BH118" s="286">
        <v>719</v>
      </c>
      <c r="BI118" s="286">
        <v>0</v>
      </c>
      <c r="BJ118" s="274">
        <f t="shared" si="38"/>
        <v>719</v>
      </c>
      <c r="BK118" s="275">
        <f t="shared" si="39"/>
        <v>89.875</v>
      </c>
      <c r="BL118" s="279">
        <v>0</v>
      </c>
      <c r="BM118" s="280">
        <v>0</v>
      </c>
      <c r="BN118" s="286">
        <v>0</v>
      </c>
      <c r="BO118" s="286">
        <v>0</v>
      </c>
      <c r="BP118" s="286">
        <v>0</v>
      </c>
      <c r="BQ118" s="286">
        <v>0</v>
      </c>
      <c r="BR118" s="286">
        <v>0</v>
      </c>
      <c r="BS118" s="286">
        <v>0</v>
      </c>
      <c r="BT118" s="286">
        <v>0</v>
      </c>
      <c r="BU118" s="274">
        <f t="shared" si="40"/>
        <v>0</v>
      </c>
      <c r="BV118" s="276">
        <f t="shared" si="41"/>
        <v>0</v>
      </c>
      <c r="BW118" s="287">
        <v>0</v>
      </c>
      <c r="BX118" s="288">
        <v>719</v>
      </c>
      <c r="BY118" s="289">
        <v>0</v>
      </c>
      <c r="BZ118" s="289">
        <v>0</v>
      </c>
      <c r="CA118" s="289">
        <v>0</v>
      </c>
      <c r="CB118" s="289">
        <v>0</v>
      </c>
      <c r="CC118" s="289">
        <v>0</v>
      </c>
      <c r="CD118" s="289">
        <v>0</v>
      </c>
      <c r="CE118" s="289">
        <v>0</v>
      </c>
      <c r="CF118" s="274">
        <f t="shared" si="42"/>
        <v>719</v>
      </c>
      <c r="CG118" s="276">
        <f t="shared" si="43"/>
        <v>79.888888888888886</v>
      </c>
      <c r="CH118" s="279">
        <v>0</v>
      </c>
      <c r="CI118" s="280">
        <v>0</v>
      </c>
      <c r="CJ118" s="286">
        <v>0</v>
      </c>
      <c r="CK118" s="286">
        <v>0</v>
      </c>
      <c r="CL118" s="286">
        <v>0</v>
      </c>
      <c r="CM118" s="286">
        <v>0</v>
      </c>
      <c r="CN118" s="286">
        <v>0</v>
      </c>
      <c r="CO118" s="286">
        <v>0</v>
      </c>
      <c r="CP118" s="286">
        <v>0</v>
      </c>
      <c r="CQ118" s="274">
        <f t="shared" si="44"/>
        <v>0</v>
      </c>
      <c r="CR118" s="276">
        <f t="shared" si="45"/>
        <v>0</v>
      </c>
      <c r="CS118" s="284">
        <v>0</v>
      </c>
      <c r="CT118" s="280">
        <v>0</v>
      </c>
      <c r="CU118" s="286">
        <v>0</v>
      </c>
      <c r="CV118" s="286">
        <v>0</v>
      </c>
      <c r="CW118" s="286">
        <v>0</v>
      </c>
      <c r="CX118" s="286">
        <v>0</v>
      </c>
      <c r="CY118" s="286">
        <v>0</v>
      </c>
      <c r="CZ118" s="286">
        <v>0</v>
      </c>
      <c r="DA118" s="286">
        <v>0</v>
      </c>
      <c r="DB118" s="274">
        <f t="shared" si="46"/>
        <v>0</v>
      </c>
      <c r="DC118" s="275">
        <f t="shared" si="47"/>
        <v>0</v>
      </c>
      <c r="DD118" s="279">
        <v>0</v>
      </c>
      <c r="DE118" s="280">
        <v>0</v>
      </c>
      <c r="DF118" s="286">
        <v>0</v>
      </c>
      <c r="DG118" s="286">
        <v>0</v>
      </c>
      <c r="DH118" s="286">
        <v>0</v>
      </c>
      <c r="DI118" s="286">
        <v>0</v>
      </c>
      <c r="DJ118" s="286">
        <v>0</v>
      </c>
      <c r="DK118" s="286">
        <v>0</v>
      </c>
      <c r="DL118" s="286">
        <v>0</v>
      </c>
      <c r="DM118" s="274">
        <f t="shared" si="48"/>
        <v>0</v>
      </c>
      <c r="DN118" s="276">
        <f t="shared" si="49"/>
        <v>0</v>
      </c>
      <c r="DO118" s="279">
        <v>0</v>
      </c>
      <c r="DP118" s="280">
        <v>0</v>
      </c>
      <c r="DQ118" s="286">
        <v>0</v>
      </c>
      <c r="DR118" s="286">
        <v>0</v>
      </c>
      <c r="DS118" s="286">
        <v>0</v>
      </c>
      <c r="DT118" s="286">
        <v>0</v>
      </c>
      <c r="DU118" s="286">
        <v>0</v>
      </c>
      <c r="DV118" s="286">
        <v>0</v>
      </c>
      <c r="DW118" s="286">
        <v>0</v>
      </c>
      <c r="DX118" s="274">
        <f t="shared" si="50"/>
        <v>0</v>
      </c>
      <c r="DY118" s="276">
        <f t="shared" si="51"/>
        <v>0</v>
      </c>
      <c r="DZ118" s="279">
        <v>0</v>
      </c>
      <c r="EA118" s="280">
        <v>0</v>
      </c>
      <c r="EB118" s="286">
        <v>0</v>
      </c>
      <c r="EC118" s="286">
        <v>0</v>
      </c>
      <c r="ED118" s="286">
        <v>0</v>
      </c>
      <c r="EE118" s="286">
        <v>0</v>
      </c>
      <c r="EF118" s="286">
        <v>0</v>
      </c>
      <c r="EG118" s="286">
        <v>0</v>
      </c>
      <c r="EH118" s="286">
        <v>0</v>
      </c>
      <c r="EI118" s="274">
        <f t="shared" si="52"/>
        <v>0</v>
      </c>
      <c r="EJ118" s="275">
        <f t="shared" si="53"/>
        <v>0</v>
      </c>
      <c r="EK118" s="279">
        <v>0</v>
      </c>
      <c r="EL118" s="280">
        <v>0</v>
      </c>
      <c r="EM118" s="286">
        <v>0</v>
      </c>
      <c r="EN118" s="286">
        <v>0</v>
      </c>
      <c r="EO118" s="286">
        <v>0</v>
      </c>
      <c r="EP118" s="286">
        <v>0</v>
      </c>
      <c r="EQ118" s="286">
        <v>0</v>
      </c>
      <c r="ER118" s="286">
        <v>0</v>
      </c>
      <c r="ES118" s="286">
        <v>0</v>
      </c>
      <c r="ET118" s="274">
        <f t="shared" si="54"/>
        <v>0</v>
      </c>
      <c r="EU118" s="276">
        <f t="shared" si="55"/>
        <v>0</v>
      </c>
    </row>
    <row r="119" spans="1:151" ht="16.5" thickTop="1" thickBot="1" x14ac:dyDescent="0.3">
      <c r="A119" s="279">
        <v>108</v>
      </c>
      <c r="B119" s="280">
        <v>738075</v>
      </c>
      <c r="C119" s="281" t="s">
        <v>247</v>
      </c>
      <c r="D119" s="281" t="s">
        <v>248</v>
      </c>
      <c r="E119" s="282">
        <v>129.5</v>
      </c>
      <c r="F119" s="283">
        <v>269</v>
      </c>
      <c r="G119" s="268">
        <v>269</v>
      </c>
      <c r="H119" s="269">
        <v>0</v>
      </c>
      <c r="I119" s="269">
        <v>0</v>
      </c>
      <c r="J119" s="269">
        <v>0</v>
      </c>
      <c r="K119" s="268">
        <v>0</v>
      </c>
      <c r="L119" s="269">
        <v>0</v>
      </c>
      <c r="M119" s="269">
        <v>0</v>
      </c>
      <c r="N119" s="269">
        <v>0</v>
      </c>
      <c r="O119" s="269">
        <v>0</v>
      </c>
      <c r="P119" s="269">
        <f t="shared" si="28"/>
        <v>269</v>
      </c>
      <c r="Q119" s="270">
        <f t="shared" si="30"/>
        <v>269</v>
      </c>
      <c r="R119" s="270">
        <f t="shared" si="29"/>
        <v>0</v>
      </c>
      <c r="S119" s="271">
        <f t="shared" si="31"/>
        <v>29.888888888888889</v>
      </c>
      <c r="T119" s="284">
        <v>269</v>
      </c>
      <c r="U119" s="280">
        <v>0</v>
      </c>
      <c r="V119" s="285">
        <v>0</v>
      </c>
      <c r="W119" s="285">
        <v>0</v>
      </c>
      <c r="X119" s="285">
        <v>0</v>
      </c>
      <c r="Y119" s="285">
        <v>0</v>
      </c>
      <c r="Z119" s="286">
        <v>0</v>
      </c>
      <c r="AA119" s="286">
        <v>0</v>
      </c>
      <c r="AB119" s="286">
        <v>0</v>
      </c>
      <c r="AC119" s="274">
        <f t="shared" si="32"/>
        <v>269</v>
      </c>
      <c r="AD119" s="275">
        <f t="shared" si="33"/>
        <v>29.888888888888889</v>
      </c>
      <c r="AE119" s="279">
        <v>0</v>
      </c>
      <c r="AF119" s="280">
        <v>0</v>
      </c>
      <c r="AG119" s="286">
        <v>0</v>
      </c>
      <c r="AH119" s="286">
        <v>0</v>
      </c>
      <c r="AI119" s="286">
        <v>0</v>
      </c>
      <c r="AJ119" s="286">
        <v>0</v>
      </c>
      <c r="AK119" s="286">
        <v>0</v>
      </c>
      <c r="AL119" s="286">
        <v>0</v>
      </c>
      <c r="AM119" s="286">
        <v>0</v>
      </c>
      <c r="AN119" s="274">
        <f t="shared" si="34"/>
        <v>0</v>
      </c>
      <c r="AO119" s="276">
        <f t="shared" si="35"/>
        <v>0</v>
      </c>
      <c r="AP119" s="279">
        <v>0</v>
      </c>
      <c r="AQ119" s="280">
        <v>0</v>
      </c>
      <c r="AR119" s="286">
        <v>0</v>
      </c>
      <c r="AS119" s="286">
        <v>0</v>
      </c>
      <c r="AT119" s="286">
        <v>0</v>
      </c>
      <c r="AU119" s="286">
        <v>0</v>
      </c>
      <c r="AV119" s="286">
        <v>0</v>
      </c>
      <c r="AW119" s="286">
        <v>0</v>
      </c>
      <c r="AX119" s="286">
        <v>0</v>
      </c>
      <c r="AY119" s="274">
        <f t="shared" si="36"/>
        <v>0</v>
      </c>
      <c r="AZ119" s="276">
        <f t="shared" si="37"/>
        <v>0</v>
      </c>
      <c r="BA119" s="287">
        <v>0</v>
      </c>
      <c r="BB119" s="280">
        <v>0</v>
      </c>
      <c r="BC119" s="286">
        <v>0</v>
      </c>
      <c r="BD119" s="286">
        <v>0</v>
      </c>
      <c r="BE119" s="286">
        <v>0</v>
      </c>
      <c r="BF119" s="286">
        <v>0</v>
      </c>
      <c r="BG119" s="286">
        <v>0</v>
      </c>
      <c r="BH119" s="286">
        <v>0</v>
      </c>
      <c r="BI119" s="286">
        <v>0</v>
      </c>
      <c r="BJ119" s="274">
        <f t="shared" si="38"/>
        <v>0</v>
      </c>
      <c r="BK119" s="275">
        <f t="shared" si="39"/>
        <v>0</v>
      </c>
      <c r="BL119" s="279">
        <v>0</v>
      </c>
      <c r="BM119" s="280">
        <v>0</v>
      </c>
      <c r="BN119" s="286">
        <v>0</v>
      </c>
      <c r="BO119" s="286">
        <v>0</v>
      </c>
      <c r="BP119" s="286">
        <v>0</v>
      </c>
      <c r="BQ119" s="286">
        <v>0</v>
      </c>
      <c r="BR119" s="286">
        <v>0</v>
      </c>
      <c r="BS119" s="286">
        <v>0</v>
      </c>
      <c r="BT119" s="286">
        <v>0</v>
      </c>
      <c r="BU119" s="274">
        <f t="shared" si="40"/>
        <v>0</v>
      </c>
      <c r="BV119" s="276">
        <f t="shared" si="41"/>
        <v>0</v>
      </c>
      <c r="BW119" s="287">
        <v>0</v>
      </c>
      <c r="BX119" s="288">
        <v>0</v>
      </c>
      <c r="BY119" s="289">
        <v>0</v>
      </c>
      <c r="BZ119" s="289">
        <v>0</v>
      </c>
      <c r="CA119" s="289">
        <v>0</v>
      </c>
      <c r="CB119" s="289">
        <v>0</v>
      </c>
      <c r="CC119" s="289">
        <v>0</v>
      </c>
      <c r="CD119" s="289">
        <v>0</v>
      </c>
      <c r="CE119" s="289">
        <v>0</v>
      </c>
      <c r="CF119" s="274">
        <f t="shared" si="42"/>
        <v>0</v>
      </c>
      <c r="CG119" s="276">
        <f t="shared" si="43"/>
        <v>0</v>
      </c>
      <c r="CH119" s="279">
        <v>0</v>
      </c>
      <c r="CI119" s="280">
        <v>0</v>
      </c>
      <c r="CJ119" s="286">
        <v>0</v>
      </c>
      <c r="CK119" s="286">
        <v>0</v>
      </c>
      <c r="CL119" s="286">
        <v>0</v>
      </c>
      <c r="CM119" s="286">
        <v>0</v>
      </c>
      <c r="CN119" s="286">
        <v>0</v>
      </c>
      <c r="CO119" s="286">
        <v>0</v>
      </c>
      <c r="CP119" s="286">
        <v>0</v>
      </c>
      <c r="CQ119" s="274">
        <f t="shared" si="44"/>
        <v>0</v>
      </c>
      <c r="CR119" s="276">
        <f t="shared" si="45"/>
        <v>0</v>
      </c>
      <c r="CS119" s="284">
        <v>0</v>
      </c>
      <c r="CT119" s="280">
        <v>0</v>
      </c>
      <c r="CU119" s="286">
        <v>0</v>
      </c>
      <c r="CV119" s="286">
        <v>0</v>
      </c>
      <c r="CW119" s="286">
        <v>0</v>
      </c>
      <c r="CX119" s="286">
        <v>0</v>
      </c>
      <c r="CY119" s="286">
        <v>0</v>
      </c>
      <c r="CZ119" s="286">
        <v>0</v>
      </c>
      <c r="DA119" s="286">
        <v>0</v>
      </c>
      <c r="DB119" s="274">
        <f t="shared" si="46"/>
        <v>0</v>
      </c>
      <c r="DC119" s="275">
        <f t="shared" si="47"/>
        <v>0</v>
      </c>
      <c r="DD119" s="279">
        <v>0</v>
      </c>
      <c r="DE119" s="280">
        <v>0</v>
      </c>
      <c r="DF119" s="286">
        <v>0</v>
      </c>
      <c r="DG119" s="286">
        <v>0</v>
      </c>
      <c r="DH119" s="286">
        <v>0</v>
      </c>
      <c r="DI119" s="286">
        <v>0</v>
      </c>
      <c r="DJ119" s="286">
        <v>0</v>
      </c>
      <c r="DK119" s="286">
        <v>0</v>
      </c>
      <c r="DL119" s="286">
        <v>0</v>
      </c>
      <c r="DM119" s="274">
        <f t="shared" si="48"/>
        <v>0</v>
      </c>
      <c r="DN119" s="276">
        <f t="shared" si="49"/>
        <v>0</v>
      </c>
      <c r="DO119" s="279">
        <v>0</v>
      </c>
      <c r="DP119" s="280">
        <v>0</v>
      </c>
      <c r="DQ119" s="286">
        <v>0</v>
      </c>
      <c r="DR119" s="286">
        <v>0</v>
      </c>
      <c r="DS119" s="286">
        <v>0</v>
      </c>
      <c r="DT119" s="286">
        <v>0</v>
      </c>
      <c r="DU119" s="286">
        <v>0</v>
      </c>
      <c r="DV119" s="286">
        <v>0</v>
      </c>
      <c r="DW119" s="286">
        <v>0</v>
      </c>
      <c r="DX119" s="274">
        <f t="shared" si="50"/>
        <v>0</v>
      </c>
      <c r="DY119" s="276">
        <f t="shared" si="51"/>
        <v>0</v>
      </c>
      <c r="DZ119" s="279">
        <v>0</v>
      </c>
      <c r="EA119" s="280">
        <v>0</v>
      </c>
      <c r="EB119" s="286">
        <v>0</v>
      </c>
      <c r="EC119" s="286">
        <v>0</v>
      </c>
      <c r="ED119" s="286">
        <v>0</v>
      </c>
      <c r="EE119" s="286">
        <v>0</v>
      </c>
      <c r="EF119" s="286">
        <v>0</v>
      </c>
      <c r="EG119" s="286">
        <v>0</v>
      </c>
      <c r="EH119" s="286">
        <v>0</v>
      </c>
      <c r="EI119" s="274">
        <f t="shared" si="52"/>
        <v>0</v>
      </c>
      <c r="EJ119" s="275">
        <f t="shared" si="53"/>
        <v>0</v>
      </c>
      <c r="EK119" s="279">
        <v>0</v>
      </c>
      <c r="EL119" s="280">
        <v>0</v>
      </c>
      <c r="EM119" s="286">
        <v>0</v>
      </c>
      <c r="EN119" s="286">
        <v>0</v>
      </c>
      <c r="EO119" s="286">
        <v>0</v>
      </c>
      <c r="EP119" s="286">
        <v>0</v>
      </c>
      <c r="EQ119" s="286">
        <v>0</v>
      </c>
      <c r="ER119" s="286">
        <v>0</v>
      </c>
      <c r="ES119" s="286">
        <v>0</v>
      </c>
      <c r="ET119" s="274">
        <f t="shared" si="54"/>
        <v>0</v>
      </c>
      <c r="EU119" s="276">
        <f t="shared" si="55"/>
        <v>0</v>
      </c>
    </row>
    <row r="120" spans="1:151" ht="16.5" thickTop="1" thickBot="1" x14ac:dyDescent="0.3">
      <c r="A120" s="279">
        <v>109</v>
      </c>
      <c r="B120" s="280">
        <v>738076</v>
      </c>
      <c r="C120" s="281" t="s">
        <v>249</v>
      </c>
      <c r="D120" s="281" t="s">
        <v>250</v>
      </c>
      <c r="E120" s="282">
        <v>124.5</v>
      </c>
      <c r="F120" s="283">
        <v>259</v>
      </c>
      <c r="G120" s="268">
        <v>0</v>
      </c>
      <c r="H120" s="269">
        <v>0</v>
      </c>
      <c r="I120" s="269">
        <v>0</v>
      </c>
      <c r="J120" s="269">
        <v>0</v>
      </c>
      <c r="K120" s="268">
        <v>0</v>
      </c>
      <c r="L120" s="269">
        <v>0</v>
      </c>
      <c r="M120" s="269">
        <v>0</v>
      </c>
      <c r="N120" s="269">
        <v>0</v>
      </c>
      <c r="O120" s="269">
        <v>0</v>
      </c>
      <c r="P120" s="269">
        <f t="shared" si="28"/>
        <v>0</v>
      </c>
      <c r="Q120" s="270">
        <f t="shared" si="30"/>
        <v>0</v>
      </c>
      <c r="R120" s="270">
        <f t="shared" si="29"/>
        <v>0</v>
      </c>
      <c r="S120" s="271">
        <f t="shared" si="31"/>
        <v>0</v>
      </c>
      <c r="T120" s="284">
        <v>0</v>
      </c>
      <c r="U120" s="280">
        <v>0</v>
      </c>
      <c r="V120" s="285">
        <v>0</v>
      </c>
      <c r="W120" s="285">
        <v>0</v>
      </c>
      <c r="X120" s="285">
        <v>0</v>
      </c>
      <c r="Y120" s="285">
        <v>0</v>
      </c>
      <c r="Z120" s="286">
        <v>0</v>
      </c>
      <c r="AA120" s="286">
        <v>0</v>
      </c>
      <c r="AB120" s="286">
        <v>0</v>
      </c>
      <c r="AC120" s="274">
        <f t="shared" si="32"/>
        <v>0</v>
      </c>
      <c r="AD120" s="275">
        <f t="shared" si="33"/>
        <v>0</v>
      </c>
      <c r="AE120" s="279">
        <v>0</v>
      </c>
      <c r="AF120" s="280">
        <v>0</v>
      </c>
      <c r="AG120" s="286">
        <v>0</v>
      </c>
      <c r="AH120" s="286">
        <v>0</v>
      </c>
      <c r="AI120" s="286">
        <v>0</v>
      </c>
      <c r="AJ120" s="286">
        <v>0</v>
      </c>
      <c r="AK120" s="286">
        <v>0</v>
      </c>
      <c r="AL120" s="286">
        <v>0</v>
      </c>
      <c r="AM120" s="286">
        <v>0</v>
      </c>
      <c r="AN120" s="274">
        <f t="shared" si="34"/>
        <v>0</v>
      </c>
      <c r="AO120" s="276">
        <f t="shared" si="35"/>
        <v>0</v>
      </c>
      <c r="AP120" s="279">
        <v>0</v>
      </c>
      <c r="AQ120" s="280">
        <v>0</v>
      </c>
      <c r="AR120" s="286">
        <v>0</v>
      </c>
      <c r="AS120" s="286">
        <v>0</v>
      </c>
      <c r="AT120" s="286">
        <v>0</v>
      </c>
      <c r="AU120" s="286">
        <v>0</v>
      </c>
      <c r="AV120" s="286">
        <v>0</v>
      </c>
      <c r="AW120" s="286">
        <v>0</v>
      </c>
      <c r="AX120" s="286">
        <v>0</v>
      </c>
      <c r="AY120" s="274">
        <f t="shared" si="36"/>
        <v>0</v>
      </c>
      <c r="AZ120" s="276">
        <f t="shared" si="37"/>
        <v>0</v>
      </c>
      <c r="BA120" s="287">
        <v>0</v>
      </c>
      <c r="BB120" s="280">
        <v>0</v>
      </c>
      <c r="BC120" s="286">
        <v>0</v>
      </c>
      <c r="BD120" s="286">
        <v>0</v>
      </c>
      <c r="BE120" s="286">
        <v>0</v>
      </c>
      <c r="BF120" s="286">
        <v>0</v>
      </c>
      <c r="BG120" s="286">
        <v>0</v>
      </c>
      <c r="BH120" s="286">
        <v>0</v>
      </c>
      <c r="BI120" s="286">
        <v>0</v>
      </c>
      <c r="BJ120" s="274">
        <f t="shared" si="38"/>
        <v>0</v>
      </c>
      <c r="BK120" s="275">
        <f t="shared" si="39"/>
        <v>0</v>
      </c>
      <c r="BL120" s="279">
        <v>0</v>
      </c>
      <c r="BM120" s="280">
        <v>0</v>
      </c>
      <c r="BN120" s="286">
        <v>0</v>
      </c>
      <c r="BO120" s="286">
        <v>0</v>
      </c>
      <c r="BP120" s="286">
        <v>0</v>
      </c>
      <c r="BQ120" s="286">
        <v>0</v>
      </c>
      <c r="BR120" s="286">
        <v>0</v>
      </c>
      <c r="BS120" s="286">
        <v>0</v>
      </c>
      <c r="BT120" s="286">
        <v>0</v>
      </c>
      <c r="BU120" s="274">
        <f t="shared" si="40"/>
        <v>0</v>
      </c>
      <c r="BV120" s="276">
        <f t="shared" si="41"/>
        <v>0</v>
      </c>
      <c r="BW120" s="287">
        <v>0</v>
      </c>
      <c r="BX120" s="288">
        <v>0</v>
      </c>
      <c r="BY120" s="289">
        <v>0</v>
      </c>
      <c r="BZ120" s="289">
        <v>0</v>
      </c>
      <c r="CA120" s="289">
        <v>0</v>
      </c>
      <c r="CB120" s="289">
        <v>0</v>
      </c>
      <c r="CC120" s="289">
        <v>0</v>
      </c>
      <c r="CD120" s="289">
        <v>0</v>
      </c>
      <c r="CE120" s="289">
        <v>0</v>
      </c>
      <c r="CF120" s="274">
        <f t="shared" si="42"/>
        <v>0</v>
      </c>
      <c r="CG120" s="276">
        <f t="shared" si="43"/>
        <v>0</v>
      </c>
      <c r="CH120" s="279">
        <v>0</v>
      </c>
      <c r="CI120" s="280">
        <v>0</v>
      </c>
      <c r="CJ120" s="286">
        <v>0</v>
      </c>
      <c r="CK120" s="286">
        <v>0</v>
      </c>
      <c r="CL120" s="286">
        <v>0</v>
      </c>
      <c r="CM120" s="286">
        <v>0</v>
      </c>
      <c r="CN120" s="286">
        <v>0</v>
      </c>
      <c r="CO120" s="286">
        <v>0</v>
      </c>
      <c r="CP120" s="286">
        <v>0</v>
      </c>
      <c r="CQ120" s="274">
        <f t="shared" si="44"/>
        <v>0</v>
      </c>
      <c r="CR120" s="276">
        <f t="shared" si="45"/>
        <v>0</v>
      </c>
      <c r="CS120" s="284">
        <v>0</v>
      </c>
      <c r="CT120" s="280">
        <v>0</v>
      </c>
      <c r="CU120" s="286">
        <v>0</v>
      </c>
      <c r="CV120" s="286">
        <v>0</v>
      </c>
      <c r="CW120" s="286">
        <v>0</v>
      </c>
      <c r="CX120" s="286">
        <v>0</v>
      </c>
      <c r="CY120" s="286">
        <v>0</v>
      </c>
      <c r="CZ120" s="286">
        <v>0</v>
      </c>
      <c r="DA120" s="286">
        <v>0</v>
      </c>
      <c r="DB120" s="274">
        <f t="shared" si="46"/>
        <v>0</v>
      </c>
      <c r="DC120" s="275">
        <f t="shared" si="47"/>
        <v>0</v>
      </c>
      <c r="DD120" s="279">
        <v>0</v>
      </c>
      <c r="DE120" s="280">
        <v>0</v>
      </c>
      <c r="DF120" s="286">
        <v>0</v>
      </c>
      <c r="DG120" s="286">
        <v>0</v>
      </c>
      <c r="DH120" s="286">
        <v>0</v>
      </c>
      <c r="DI120" s="286">
        <v>0</v>
      </c>
      <c r="DJ120" s="286">
        <v>0</v>
      </c>
      <c r="DK120" s="286">
        <v>0</v>
      </c>
      <c r="DL120" s="286">
        <v>0</v>
      </c>
      <c r="DM120" s="274">
        <f t="shared" si="48"/>
        <v>0</v>
      </c>
      <c r="DN120" s="276">
        <f t="shared" si="49"/>
        <v>0</v>
      </c>
      <c r="DO120" s="279">
        <v>0</v>
      </c>
      <c r="DP120" s="280">
        <v>0</v>
      </c>
      <c r="DQ120" s="286">
        <v>0</v>
      </c>
      <c r="DR120" s="286">
        <v>0</v>
      </c>
      <c r="DS120" s="286">
        <v>0</v>
      </c>
      <c r="DT120" s="286">
        <v>0</v>
      </c>
      <c r="DU120" s="286">
        <v>0</v>
      </c>
      <c r="DV120" s="286">
        <v>0</v>
      </c>
      <c r="DW120" s="286">
        <v>0</v>
      </c>
      <c r="DX120" s="274">
        <f t="shared" si="50"/>
        <v>0</v>
      </c>
      <c r="DY120" s="276">
        <f t="shared" si="51"/>
        <v>0</v>
      </c>
      <c r="DZ120" s="279">
        <v>0</v>
      </c>
      <c r="EA120" s="280">
        <v>0</v>
      </c>
      <c r="EB120" s="286">
        <v>0</v>
      </c>
      <c r="EC120" s="286">
        <v>0</v>
      </c>
      <c r="ED120" s="286">
        <v>0</v>
      </c>
      <c r="EE120" s="286">
        <v>0</v>
      </c>
      <c r="EF120" s="286">
        <v>0</v>
      </c>
      <c r="EG120" s="286">
        <v>0</v>
      </c>
      <c r="EH120" s="286">
        <v>0</v>
      </c>
      <c r="EI120" s="274">
        <f t="shared" si="52"/>
        <v>0</v>
      </c>
      <c r="EJ120" s="275">
        <f t="shared" si="53"/>
        <v>0</v>
      </c>
      <c r="EK120" s="279">
        <v>0</v>
      </c>
      <c r="EL120" s="280">
        <v>0</v>
      </c>
      <c r="EM120" s="286">
        <v>0</v>
      </c>
      <c r="EN120" s="286">
        <v>0</v>
      </c>
      <c r="EO120" s="286">
        <v>0</v>
      </c>
      <c r="EP120" s="286">
        <v>0</v>
      </c>
      <c r="EQ120" s="286">
        <v>0</v>
      </c>
      <c r="ER120" s="286">
        <v>0</v>
      </c>
      <c r="ES120" s="286">
        <v>0</v>
      </c>
      <c r="ET120" s="274">
        <f t="shared" si="54"/>
        <v>0</v>
      </c>
      <c r="EU120" s="276">
        <f t="shared" si="55"/>
        <v>0</v>
      </c>
    </row>
    <row r="121" spans="1:151" ht="16.5" thickTop="1" thickBot="1" x14ac:dyDescent="0.3">
      <c r="A121" s="279">
        <v>110</v>
      </c>
      <c r="B121" s="280">
        <v>738077</v>
      </c>
      <c r="C121" s="281" t="s">
        <v>251</v>
      </c>
      <c r="D121" s="281" t="s">
        <v>252</v>
      </c>
      <c r="E121" s="282">
        <v>89.5</v>
      </c>
      <c r="F121" s="283">
        <v>189</v>
      </c>
      <c r="G121" s="268">
        <v>0</v>
      </c>
      <c r="H121" s="269">
        <v>189</v>
      </c>
      <c r="I121" s="269">
        <v>189</v>
      </c>
      <c r="J121" s="269">
        <v>0</v>
      </c>
      <c r="K121" s="268">
        <v>189</v>
      </c>
      <c r="L121" s="269">
        <v>189</v>
      </c>
      <c r="M121" s="269">
        <v>0</v>
      </c>
      <c r="N121" s="269">
        <v>0</v>
      </c>
      <c r="O121" s="269">
        <v>189</v>
      </c>
      <c r="P121" s="269">
        <f t="shared" si="28"/>
        <v>945</v>
      </c>
      <c r="Q121" s="270">
        <f t="shared" si="30"/>
        <v>567</v>
      </c>
      <c r="R121" s="270">
        <f t="shared" si="29"/>
        <v>378</v>
      </c>
      <c r="S121" s="271">
        <f t="shared" si="31"/>
        <v>105</v>
      </c>
      <c r="T121" s="284">
        <v>0</v>
      </c>
      <c r="U121" s="280">
        <v>189</v>
      </c>
      <c r="V121" s="285">
        <v>0</v>
      </c>
      <c r="W121" s="285">
        <v>0</v>
      </c>
      <c r="X121" s="285">
        <v>0</v>
      </c>
      <c r="Y121" s="285">
        <v>189</v>
      </c>
      <c r="Z121" s="286">
        <v>0</v>
      </c>
      <c r="AA121" s="286">
        <v>0</v>
      </c>
      <c r="AB121" s="286">
        <v>0</v>
      </c>
      <c r="AC121" s="274">
        <f t="shared" si="32"/>
        <v>378</v>
      </c>
      <c r="AD121" s="275">
        <f t="shared" si="33"/>
        <v>42</v>
      </c>
      <c r="AE121" s="279">
        <v>0</v>
      </c>
      <c r="AF121" s="280">
        <v>0</v>
      </c>
      <c r="AG121" s="286">
        <v>0</v>
      </c>
      <c r="AH121" s="286">
        <v>0</v>
      </c>
      <c r="AI121" s="286">
        <v>0</v>
      </c>
      <c r="AJ121" s="286">
        <v>0</v>
      </c>
      <c r="AK121" s="286">
        <v>0</v>
      </c>
      <c r="AL121" s="286">
        <v>0</v>
      </c>
      <c r="AM121" s="286">
        <v>0</v>
      </c>
      <c r="AN121" s="274">
        <f t="shared" si="34"/>
        <v>0</v>
      </c>
      <c r="AO121" s="276">
        <f t="shared" si="35"/>
        <v>0</v>
      </c>
      <c r="AP121" s="279">
        <v>0</v>
      </c>
      <c r="AQ121" s="280">
        <v>0</v>
      </c>
      <c r="AR121" s="286">
        <v>0</v>
      </c>
      <c r="AS121" s="286">
        <v>0</v>
      </c>
      <c r="AT121" s="286">
        <v>0</v>
      </c>
      <c r="AU121" s="286">
        <v>0</v>
      </c>
      <c r="AV121" s="286">
        <v>0</v>
      </c>
      <c r="AW121" s="286">
        <v>0</v>
      </c>
      <c r="AX121" s="286">
        <v>0</v>
      </c>
      <c r="AY121" s="274">
        <f t="shared" si="36"/>
        <v>0</v>
      </c>
      <c r="AZ121" s="276">
        <f t="shared" si="37"/>
        <v>0</v>
      </c>
      <c r="BA121" s="287">
        <v>0</v>
      </c>
      <c r="BB121" s="280">
        <v>0</v>
      </c>
      <c r="BC121" s="286">
        <v>0</v>
      </c>
      <c r="BD121" s="286">
        <v>0</v>
      </c>
      <c r="BE121" s="286">
        <v>0</v>
      </c>
      <c r="BF121" s="286">
        <v>0</v>
      </c>
      <c r="BG121" s="286">
        <v>0</v>
      </c>
      <c r="BH121" s="286">
        <v>0</v>
      </c>
      <c r="BI121" s="286">
        <v>0</v>
      </c>
      <c r="BJ121" s="274">
        <f t="shared" si="38"/>
        <v>0</v>
      </c>
      <c r="BK121" s="275">
        <f t="shared" si="39"/>
        <v>0</v>
      </c>
      <c r="BL121" s="279">
        <v>0</v>
      </c>
      <c r="BM121" s="280">
        <v>0</v>
      </c>
      <c r="BN121" s="286">
        <v>0</v>
      </c>
      <c r="BO121" s="286">
        <v>0</v>
      </c>
      <c r="BP121" s="286">
        <v>0</v>
      </c>
      <c r="BQ121" s="286">
        <v>0</v>
      </c>
      <c r="BR121" s="286">
        <v>0</v>
      </c>
      <c r="BS121" s="286">
        <v>0</v>
      </c>
      <c r="BT121" s="286">
        <v>0</v>
      </c>
      <c r="BU121" s="274">
        <f t="shared" si="40"/>
        <v>0</v>
      </c>
      <c r="BV121" s="276">
        <f t="shared" si="41"/>
        <v>0</v>
      </c>
      <c r="BW121" s="287">
        <v>0</v>
      </c>
      <c r="BX121" s="288">
        <v>0</v>
      </c>
      <c r="BY121" s="289">
        <v>189</v>
      </c>
      <c r="BZ121" s="289">
        <v>0</v>
      </c>
      <c r="CA121" s="289">
        <v>0</v>
      </c>
      <c r="CB121" s="289">
        <v>0</v>
      </c>
      <c r="CC121" s="289">
        <v>0</v>
      </c>
      <c r="CD121" s="289">
        <v>0</v>
      </c>
      <c r="CE121" s="289">
        <v>189</v>
      </c>
      <c r="CF121" s="274">
        <f t="shared" si="42"/>
        <v>378</v>
      </c>
      <c r="CG121" s="276">
        <f t="shared" si="43"/>
        <v>42</v>
      </c>
      <c r="CH121" s="279">
        <v>0</v>
      </c>
      <c r="CI121" s="280">
        <v>0</v>
      </c>
      <c r="CJ121" s="286">
        <v>0</v>
      </c>
      <c r="CK121" s="286">
        <v>0</v>
      </c>
      <c r="CL121" s="286">
        <v>0</v>
      </c>
      <c r="CM121" s="286">
        <v>0</v>
      </c>
      <c r="CN121" s="286">
        <v>0</v>
      </c>
      <c r="CO121" s="286">
        <v>0</v>
      </c>
      <c r="CP121" s="286">
        <v>0</v>
      </c>
      <c r="CQ121" s="274">
        <f t="shared" si="44"/>
        <v>0</v>
      </c>
      <c r="CR121" s="276">
        <f t="shared" si="45"/>
        <v>0</v>
      </c>
      <c r="CS121" s="284">
        <v>0</v>
      </c>
      <c r="CT121" s="280">
        <v>0</v>
      </c>
      <c r="CU121" s="286">
        <v>0</v>
      </c>
      <c r="CV121" s="286">
        <v>0</v>
      </c>
      <c r="CW121" s="286">
        <v>0</v>
      </c>
      <c r="CX121" s="286">
        <v>0</v>
      </c>
      <c r="CY121" s="286">
        <v>0</v>
      </c>
      <c r="CZ121" s="286">
        <v>0</v>
      </c>
      <c r="DA121" s="286">
        <v>0</v>
      </c>
      <c r="DB121" s="274">
        <f t="shared" si="46"/>
        <v>0</v>
      </c>
      <c r="DC121" s="275">
        <f t="shared" si="47"/>
        <v>0</v>
      </c>
      <c r="DD121" s="279">
        <v>0</v>
      </c>
      <c r="DE121" s="280">
        <v>0</v>
      </c>
      <c r="DF121" s="286">
        <v>0</v>
      </c>
      <c r="DG121" s="286">
        <v>0</v>
      </c>
      <c r="DH121" s="286">
        <v>189</v>
      </c>
      <c r="DI121" s="286">
        <v>0</v>
      </c>
      <c r="DJ121" s="286">
        <v>0</v>
      </c>
      <c r="DK121" s="286">
        <v>0</v>
      </c>
      <c r="DL121" s="286">
        <v>0</v>
      </c>
      <c r="DM121" s="274">
        <f t="shared" si="48"/>
        <v>189</v>
      </c>
      <c r="DN121" s="276">
        <f t="shared" si="49"/>
        <v>21</v>
      </c>
      <c r="DO121" s="279">
        <v>0</v>
      </c>
      <c r="DP121" s="280">
        <v>0</v>
      </c>
      <c r="DQ121" s="286">
        <v>0</v>
      </c>
      <c r="DR121" s="286">
        <v>0</v>
      </c>
      <c r="DS121" s="286">
        <v>0</v>
      </c>
      <c r="DT121" s="286">
        <v>0</v>
      </c>
      <c r="DU121" s="286">
        <v>0</v>
      </c>
      <c r="DV121" s="286">
        <v>0</v>
      </c>
      <c r="DW121" s="286">
        <v>0</v>
      </c>
      <c r="DX121" s="274">
        <f t="shared" si="50"/>
        <v>0</v>
      </c>
      <c r="DY121" s="276">
        <f t="shared" si="51"/>
        <v>0</v>
      </c>
      <c r="DZ121" s="279">
        <v>0</v>
      </c>
      <c r="EA121" s="280">
        <v>0</v>
      </c>
      <c r="EB121" s="286">
        <v>0</v>
      </c>
      <c r="EC121" s="286">
        <v>0</v>
      </c>
      <c r="ED121" s="286">
        <v>0</v>
      </c>
      <c r="EE121" s="286">
        <v>0</v>
      </c>
      <c r="EF121" s="286">
        <v>0</v>
      </c>
      <c r="EG121" s="286">
        <v>0</v>
      </c>
      <c r="EH121" s="286">
        <v>0</v>
      </c>
      <c r="EI121" s="274">
        <f t="shared" si="52"/>
        <v>0</v>
      </c>
      <c r="EJ121" s="275">
        <f t="shared" si="53"/>
        <v>0</v>
      </c>
      <c r="EK121" s="279">
        <v>0</v>
      </c>
      <c r="EL121" s="280">
        <v>0</v>
      </c>
      <c r="EM121" s="286">
        <v>0</v>
      </c>
      <c r="EN121" s="286">
        <v>0</v>
      </c>
      <c r="EO121" s="286">
        <v>0</v>
      </c>
      <c r="EP121" s="286">
        <v>0</v>
      </c>
      <c r="EQ121" s="286">
        <v>0</v>
      </c>
      <c r="ER121" s="286">
        <v>0</v>
      </c>
      <c r="ES121" s="286">
        <v>0</v>
      </c>
      <c r="ET121" s="274">
        <f t="shared" si="54"/>
        <v>0</v>
      </c>
      <c r="EU121" s="276">
        <f t="shared" si="55"/>
        <v>0</v>
      </c>
    </row>
    <row r="122" spans="1:151" ht="16.5" thickTop="1" thickBot="1" x14ac:dyDescent="0.3">
      <c r="A122" s="279">
        <v>111</v>
      </c>
      <c r="B122" s="280">
        <v>738078</v>
      </c>
      <c r="C122" s="281" t="s">
        <v>253</v>
      </c>
      <c r="D122" s="281" t="s">
        <v>254</v>
      </c>
      <c r="E122" s="282">
        <v>24.5</v>
      </c>
      <c r="F122" s="283">
        <v>49</v>
      </c>
      <c r="G122" s="268">
        <v>1029</v>
      </c>
      <c r="H122" s="269">
        <v>441</v>
      </c>
      <c r="I122" s="269">
        <v>441</v>
      </c>
      <c r="J122" s="269">
        <v>1519</v>
      </c>
      <c r="K122" s="268">
        <v>931</v>
      </c>
      <c r="L122" s="269">
        <v>539</v>
      </c>
      <c r="M122" s="269">
        <v>196</v>
      </c>
      <c r="N122" s="269">
        <v>294</v>
      </c>
      <c r="O122" s="269">
        <v>686</v>
      </c>
      <c r="P122" s="269">
        <f t="shared" si="28"/>
        <v>6076</v>
      </c>
      <c r="Q122" s="270">
        <f t="shared" si="30"/>
        <v>4361</v>
      </c>
      <c r="R122" s="270">
        <f t="shared" si="29"/>
        <v>1715</v>
      </c>
      <c r="S122" s="271">
        <f t="shared" si="31"/>
        <v>675.11111111111109</v>
      </c>
      <c r="T122" s="284">
        <v>98</v>
      </c>
      <c r="U122" s="280">
        <v>49</v>
      </c>
      <c r="V122" s="285">
        <v>0</v>
      </c>
      <c r="W122" s="285">
        <v>0</v>
      </c>
      <c r="X122" s="285">
        <v>98</v>
      </c>
      <c r="Y122" s="285">
        <v>98</v>
      </c>
      <c r="Z122" s="286">
        <v>-49</v>
      </c>
      <c r="AA122" s="286">
        <v>0</v>
      </c>
      <c r="AB122" s="286">
        <v>49</v>
      </c>
      <c r="AC122" s="274">
        <f t="shared" si="32"/>
        <v>343</v>
      </c>
      <c r="AD122" s="275">
        <f t="shared" si="33"/>
        <v>38.111111111111114</v>
      </c>
      <c r="AE122" s="279">
        <v>147</v>
      </c>
      <c r="AF122" s="280">
        <v>0</v>
      </c>
      <c r="AG122" s="286">
        <v>0</v>
      </c>
      <c r="AH122" s="286">
        <v>49</v>
      </c>
      <c r="AI122" s="286">
        <v>49</v>
      </c>
      <c r="AJ122" s="286">
        <v>0</v>
      </c>
      <c r="AK122" s="286">
        <v>49</v>
      </c>
      <c r="AL122" s="286">
        <v>0</v>
      </c>
      <c r="AM122" s="286">
        <v>98</v>
      </c>
      <c r="AN122" s="274">
        <f t="shared" si="34"/>
        <v>392</v>
      </c>
      <c r="AO122" s="276">
        <f t="shared" si="35"/>
        <v>43.555555555555557</v>
      </c>
      <c r="AP122" s="279">
        <v>49</v>
      </c>
      <c r="AQ122" s="280">
        <v>0</v>
      </c>
      <c r="AR122" s="286">
        <v>0</v>
      </c>
      <c r="AS122" s="286">
        <v>0</v>
      </c>
      <c r="AT122" s="286">
        <v>0</v>
      </c>
      <c r="AU122" s="286">
        <v>0</v>
      </c>
      <c r="AV122" s="286">
        <v>0</v>
      </c>
      <c r="AW122" s="286">
        <v>49</v>
      </c>
      <c r="AX122" s="286">
        <v>0</v>
      </c>
      <c r="AY122" s="274">
        <f t="shared" si="36"/>
        <v>98</v>
      </c>
      <c r="AZ122" s="276">
        <f t="shared" si="37"/>
        <v>10.888888888888889</v>
      </c>
      <c r="BA122" s="290">
        <v>245</v>
      </c>
      <c r="BB122" s="280">
        <v>98</v>
      </c>
      <c r="BC122" s="286">
        <v>196</v>
      </c>
      <c r="BD122" s="286">
        <v>882</v>
      </c>
      <c r="BE122" s="286">
        <v>98</v>
      </c>
      <c r="BF122" s="286">
        <v>1</v>
      </c>
      <c r="BG122" s="286">
        <v>98</v>
      </c>
      <c r="BH122" s="286">
        <v>0</v>
      </c>
      <c r="BI122" s="286">
        <v>98</v>
      </c>
      <c r="BJ122" s="274">
        <f t="shared" si="38"/>
        <v>1716</v>
      </c>
      <c r="BK122" s="275">
        <f t="shared" si="39"/>
        <v>202.25</v>
      </c>
      <c r="BL122" s="279">
        <v>0</v>
      </c>
      <c r="BM122" s="280">
        <v>0</v>
      </c>
      <c r="BN122" s="286">
        <v>0</v>
      </c>
      <c r="BO122" s="286">
        <v>0</v>
      </c>
      <c r="BP122" s="286">
        <v>0</v>
      </c>
      <c r="BQ122" s="286">
        <v>2</v>
      </c>
      <c r="BR122" s="286">
        <v>0</v>
      </c>
      <c r="BS122" s="286">
        <v>49</v>
      </c>
      <c r="BT122" s="286">
        <v>0</v>
      </c>
      <c r="BU122" s="274">
        <f t="shared" si="40"/>
        <v>51</v>
      </c>
      <c r="BV122" s="276">
        <f t="shared" si="41"/>
        <v>5.666666666666667</v>
      </c>
      <c r="BW122" s="290">
        <v>343</v>
      </c>
      <c r="BX122" s="288">
        <v>196</v>
      </c>
      <c r="BY122" s="289">
        <v>196</v>
      </c>
      <c r="BZ122" s="289">
        <v>294</v>
      </c>
      <c r="CA122" s="289">
        <v>245</v>
      </c>
      <c r="CB122" s="289">
        <v>0</v>
      </c>
      <c r="CC122" s="289">
        <v>0</v>
      </c>
      <c r="CD122" s="289">
        <v>49</v>
      </c>
      <c r="CE122" s="289">
        <v>98</v>
      </c>
      <c r="CF122" s="274">
        <f t="shared" si="42"/>
        <v>1421</v>
      </c>
      <c r="CG122" s="276">
        <f t="shared" si="43"/>
        <v>157.88888888888889</v>
      </c>
      <c r="CH122" s="279">
        <v>98</v>
      </c>
      <c r="CI122" s="280">
        <v>49</v>
      </c>
      <c r="CJ122" s="286">
        <v>0</v>
      </c>
      <c r="CK122" s="286">
        <v>196</v>
      </c>
      <c r="CL122" s="286">
        <v>98</v>
      </c>
      <c r="CM122" s="286">
        <v>3</v>
      </c>
      <c r="CN122" s="286">
        <v>0</v>
      </c>
      <c r="CO122" s="286">
        <v>0</v>
      </c>
      <c r="CP122" s="286">
        <v>0</v>
      </c>
      <c r="CQ122" s="274">
        <f t="shared" si="44"/>
        <v>444</v>
      </c>
      <c r="CR122" s="276">
        <f t="shared" si="45"/>
        <v>49.333333333333336</v>
      </c>
      <c r="CS122" s="284">
        <v>0</v>
      </c>
      <c r="CT122" s="280">
        <v>0</v>
      </c>
      <c r="CU122" s="286">
        <v>0</v>
      </c>
      <c r="CV122" s="286">
        <v>0</v>
      </c>
      <c r="CW122" s="286">
        <v>0</v>
      </c>
      <c r="CX122" s="286">
        <v>0</v>
      </c>
      <c r="CY122" s="286">
        <v>0</v>
      </c>
      <c r="CZ122" s="286">
        <v>0</v>
      </c>
      <c r="DA122" s="286">
        <v>0</v>
      </c>
      <c r="DB122" s="274">
        <f t="shared" si="46"/>
        <v>0</v>
      </c>
      <c r="DC122" s="275">
        <f t="shared" si="47"/>
        <v>0</v>
      </c>
      <c r="DD122" s="279">
        <v>0</v>
      </c>
      <c r="DE122" s="280">
        <v>0</v>
      </c>
      <c r="DF122" s="286">
        <v>0</v>
      </c>
      <c r="DG122" s="286">
        <v>49</v>
      </c>
      <c r="DH122" s="286">
        <v>196</v>
      </c>
      <c r="DI122" s="286">
        <v>2</v>
      </c>
      <c r="DJ122" s="286">
        <v>49</v>
      </c>
      <c r="DK122" s="286">
        <v>49</v>
      </c>
      <c r="DL122" s="286">
        <v>294</v>
      </c>
      <c r="DM122" s="274">
        <f t="shared" si="48"/>
        <v>639</v>
      </c>
      <c r="DN122" s="276">
        <f t="shared" si="49"/>
        <v>71</v>
      </c>
      <c r="DO122" s="279">
        <v>0</v>
      </c>
      <c r="DP122" s="280">
        <v>0</v>
      </c>
      <c r="DQ122" s="286">
        <v>0</v>
      </c>
      <c r="DR122" s="286">
        <v>49</v>
      </c>
      <c r="DS122" s="286">
        <v>0</v>
      </c>
      <c r="DT122" s="286">
        <v>0</v>
      </c>
      <c r="DU122" s="286">
        <v>0</v>
      </c>
      <c r="DV122" s="286">
        <v>0</v>
      </c>
      <c r="DW122" s="286">
        <v>0</v>
      </c>
      <c r="DX122" s="274">
        <f t="shared" si="50"/>
        <v>49</v>
      </c>
      <c r="DY122" s="276">
        <f t="shared" si="51"/>
        <v>5.4444444444444446</v>
      </c>
      <c r="DZ122" s="279">
        <v>0</v>
      </c>
      <c r="EA122" s="280">
        <v>0</v>
      </c>
      <c r="EB122" s="286">
        <v>0</v>
      </c>
      <c r="EC122" s="286">
        <v>0</v>
      </c>
      <c r="ED122" s="286">
        <v>98</v>
      </c>
      <c r="EE122" s="286">
        <v>1</v>
      </c>
      <c r="EF122" s="286">
        <v>0</v>
      </c>
      <c r="EG122" s="286">
        <v>0</v>
      </c>
      <c r="EH122" s="286">
        <v>0</v>
      </c>
      <c r="EI122" s="274">
        <f t="shared" si="52"/>
        <v>99</v>
      </c>
      <c r="EJ122" s="275">
        <f t="shared" si="53"/>
        <v>11</v>
      </c>
      <c r="EK122" s="279">
        <v>49</v>
      </c>
      <c r="EL122" s="280">
        <v>49</v>
      </c>
      <c r="EM122" s="286">
        <v>49</v>
      </c>
      <c r="EN122" s="286">
        <v>0</v>
      </c>
      <c r="EO122" s="286">
        <v>49</v>
      </c>
      <c r="EP122" s="286">
        <v>0</v>
      </c>
      <c r="EQ122" s="286">
        <v>49</v>
      </c>
      <c r="ER122" s="286">
        <v>98</v>
      </c>
      <c r="ES122" s="286">
        <v>49</v>
      </c>
      <c r="ET122" s="274">
        <f t="shared" si="54"/>
        <v>392</v>
      </c>
      <c r="EU122" s="276">
        <f t="shared" si="55"/>
        <v>43.555555555555557</v>
      </c>
    </row>
    <row r="123" spans="1:151" ht="16.5" thickTop="1" thickBot="1" x14ac:dyDescent="0.3">
      <c r="A123" s="279">
        <v>112</v>
      </c>
      <c r="B123" s="280">
        <v>738079</v>
      </c>
      <c r="C123" s="281" t="s">
        <v>255</v>
      </c>
      <c r="D123" s="281" t="s">
        <v>256</v>
      </c>
      <c r="E123" s="282">
        <v>49.5</v>
      </c>
      <c r="F123" s="283">
        <v>99</v>
      </c>
      <c r="G123" s="268">
        <v>198</v>
      </c>
      <c r="H123" s="269">
        <v>0</v>
      </c>
      <c r="I123" s="269">
        <v>198</v>
      </c>
      <c r="J123" s="269">
        <v>0</v>
      </c>
      <c r="K123" s="268">
        <v>0</v>
      </c>
      <c r="L123" s="269">
        <v>99</v>
      </c>
      <c r="M123" s="269">
        <v>0</v>
      </c>
      <c r="N123" s="269">
        <v>0</v>
      </c>
      <c r="O123" s="269">
        <v>0</v>
      </c>
      <c r="P123" s="269">
        <f t="shared" si="28"/>
        <v>495</v>
      </c>
      <c r="Q123" s="270">
        <f t="shared" si="30"/>
        <v>396</v>
      </c>
      <c r="R123" s="270">
        <f t="shared" si="29"/>
        <v>99</v>
      </c>
      <c r="S123" s="271">
        <f t="shared" si="31"/>
        <v>55</v>
      </c>
      <c r="T123" s="284">
        <v>0</v>
      </c>
      <c r="U123" s="280">
        <v>0</v>
      </c>
      <c r="V123" s="285">
        <v>0</v>
      </c>
      <c r="W123" s="285">
        <v>0</v>
      </c>
      <c r="X123" s="285">
        <v>0</v>
      </c>
      <c r="Y123" s="285">
        <v>0</v>
      </c>
      <c r="Z123" s="286">
        <v>0</v>
      </c>
      <c r="AA123" s="286">
        <v>0</v>
      </c>
      <c r="AB123" s="286">
        <v>0</v>
      </c>
      <c r="AC123" s="274">
        <f t="shared" si="32"/>
        <v>0</v>
      </c>
      <c r="AD123" s="275">
        <f t="shared" si="33"/>
        <v>0</v>
      </c>
      <c r="AE123" s="279">
        <v>0</v>
      </c>
      <c r="AF123" s="280">
        <v>0</v>
      </c>
      <c r="AG123" s="286">
        <v>0</v>
      </c>
      <c r="AH123" s="286">
        <v>0</v>
      </c>
      <c r="AI123" s="286">
        <v>0</v>
      </c>
      <c r="AJ123" s="286">
        <v>0</v>
      </c>
      <c r="AK123" s="286">
        <v>0</v>
      </c>
      <c r="AL123" s="286">
        <v>0</v>
      </c>
      <c r="AM123" s="286">
        <v>0</v>
      </c>
      <c r="AN123" s="274">
        <f t="shared" si="34"/>
        <v>0</v>
      </c>
      <c r="AO123" s="276">
        <f t="shared" si="35"/>
        <v>0</v>
      </c>
      <c r="AP123" s="279">
        <v>0</v>
      </c>
      <c r="AQ123" s="280">
        <v>0</v>
      </c>
      <c r="AR123" s="286">
        <v>0</v>
      </c>
      <c r="AS123" s="286">
        <v>0</v>
      </c>
      <c r="AT123" s="286">
        <v>0</v>
      </c>
      <c r="AU123" s="286">
        <v>0</v>
      </c>
      <c r="AV123" s="286">
        <v>0</v>
      </c>
      <c r="AW123" s="286">
        <v>0</v>
      </c>
      <c r="AX123" s="286">
        <v>0</v>
      </c>
      <c r="AY123" s="274">
        <f t="shared" si="36"/>
        <v>0</v>
      </c>
      <c r="AZ123" s="276">
        <f t="shared" si="37"/>
        <v>0</v>
      </c>
      <c r="BA123" s="287">
        <v>0</v>
      </c>
      <c r="BB123" s="280">
        <v>0</v>
      </c>
      <c r="BC123" s="286">
        <v>0</v>
      </c>
      <c r="BD123" s="286">
        <v>0</v>
      </c>
      <c r="BE123" s="286">
        <v>0</v>
      </c>
      <c r="BF123" s="286">
        <v>0</v>
      </c>
      <c r="BG123" s="286">
        <v>0</v>
      </c>
      <c r="BH123" s="286">
        <v>0</v>
      </c>
      <c r="BI123" s="286">
        <v>0</v>
      </c>
      <c r="BJ123" s="274">
        <f t="shared" si="38"/>
        <v>0</v>
      </c>
      <c r="BK123" s="275">
        <f t="shared" si="39"/>
        <v>0</v>
      </c>
      <c r="BL123" s="279">
        <v>99</v>
      </c>
      <c r="BM123" s="280">
        <v>0</v>
      </c>
      <c r="BN123" s="286">
        <v>99</v>
      </c>
      <c r="BO123" s="286">
        <v>0</v>
      </c>
      <c r="BP123" s="286">
        <v>0</v>
      </c>
      <c r="BQ123" s="286">
        <v>0</v>
      </c>
      <c r="BR123" s="286">
        <v>0</v>
      </c>
      <c r="BS123" s="286">
        <v>0</v>
      </c>
      <c r="BT123" s="286">
        <v>0</v>
      </c>
      <c r="BU123" s="274">
        <f t="shared" si="40"/>
        <v>99</v>
      </c>
      <c r="BV123" s="276">
        <f t="shared" si="41"/>
        <v>22</v>
      </c>
      <c r="BW123" s="287">
        <v>99</v>
      </c>
      <c r="BX123" s="288">
        <v>0</v>
      </c>
      <c r="BY123" s="289">
        <v>0</v>
      </c>
      <c r="BZ123" s="289">
        <v>0</v>
      </c>
      <c r="CA123" s="289">
        <v>0</v>
      </c>
      <c r="CB123" s="289">
        <v>0</v>
      </c>
      <c r="CC123" s="289">
        <v>0</v>
      </c>
      <c r="CD123" s="289">
        <v>0</v>
      </c>
      <c r="CE123" s="289">
        <v>0</v>
      </c>
      <c r="CF123" s="274">
        <f t="shared" si="42"/>
        <v>99</v>
      </c>
      <c r="CG123" s="276">
        <f t="shared" si="43"/>
        <v>11</v>
      </c>
      <c r="CH123" s="279">
        <v>0</v>
      </c>
      <c r="CI123" s="280">
        <v>0</v>
      </c>
      <c r="CJ123" s="286">
        <v>0</v>
      </c>
      <c r="CK123" s="286">
        <v>0</v>
      </c>
      <c r="CL123" s="286">
        <v>0</v>
      </c>
      <c r="CM123" s="286">
        <v>1</v>
      </c>
      <c r="CN123" s="286">
        <v>0</v>
      </c>
      <c r="CO123" s="286">
        <v>0</v>
      </c>
      <c r="CP123" s="286">
        <v>0</v>
      </c>
      <c r="CQ123" s="274">
        <f t="shared" si="44"/>
        <v>1</v>
      </c>
      <c r="CR123" s="276">
        <f t="shared" si="45"/>
        <v>0.1111111111111111</v>
      </c>
      <c r="CS123" s="284">
        <v>0</v>
      </c>
      <c r="CT123" s="280">
        <v>0</v>
      </c>
      <c r="CU123" s="286">
        <v>0</v>
      </c>
      <c r="CV123" s="286">
        <v>0</v>
      </c>
      <c r="CW123" s="286">
        <v>0</v>
      </c>
      <c r="CX123" s="286">
        <v>0</v>
      </c>
      <c r="CY123" s="286">
        <v>0</v>
      </c>
      <c r="CZ123" s="286">
        <v>0</v>
      </c>
      <c r="DA123" s="286">
        <v>0</v>
      </c>
      <c r="DB123" s="274">
        <f t="shared" si="46"/>
        <v>0</v>
      </c>
      <c r="DC123" s="275">
        <f t="shared" si="47"/>
        <v>0</v>
      </c>
      <c r="DD123" s="279">
        <v>0</v>
      </c>
      <c r="DE123" s="280">
        <v>0</v>
      </c>
      <c r="DF123" s="286">
        <v>99</v>
      </c>
      <c r="DG123" s="286">
        <v>0</v>
      </c>
      <c r="DH123" s="286">
        <v>0</v>
      </c>
      <c r="DI123" s="286">
        <v>0</v>
      </c>
      <c r="DJ123" s="286">
        <v>0</v>
      </c>
      <c r="DK123" s="286">
        <v>0</v>
      </c>
      <c r="DL123" s="286">
        <v>0</v>
      </c>
      <c r="DM123" s="274">
        <f t="shared" si="48"/>
        <v>99</v>
      </c>
      <c r="DN123" s="276">
        <f t="shared" si="49"/>
        <v>11</v>
      </c>
      <c r="DO123" s="279">
        <v>0</v>
      </c>
      <c r="DP123" s="280">
        <v>0</v>
      </c>
      <c r="DQ123" s="286">
        <v>0</v>
      </c>
      <c r="DR123" s="286">
        <v>0</v>
      </c>
      <c r="DS123" s="286">
        <v>0</v>
      </c>
      <c r="DT123" s="286">
        <v>0</v>
      </c>
      <c r="DU123" s="286">
        <v>0</v>
      </c>
      <c r="DV123" s="286">
        <v>0</v>
      </c>
      <c r="DW123" s="286">
        <v>0</v>
      </c>
      <c r="DX123" s="274">
        <f t="shared" si="50"/>
        <v>0</v>
      </c>
      <c r="DY123" s="276">
        <f t="shared" si="51"/>
        <v>0</v>
      </c>
      <c r="DZ123" s="279">
        <v>0</v>
      </c>
      <c r="EA123" s="280">
        <v>0</v>
      </c>
      <c r="EB123" s="286">
        <v>0</v>
      </c>
      <c r="EC123" s="286">
        <v>0</v>
      </c>
      <c r="ED123" s="286">
        <v>0</v>
      </c>
      <c r="EE123" s="286">
        <v>0</v>
      </c>
      <c r="EF123" s="286">
        <v>0</v>
      </c>
      <c r="EG123" s="286">
        <v>0</v>
      </c>
      <c r="EH123" s="286">
        <v>0</v>
      </c>
      <c r="EI123" s="274">
        <f t="shared" si="52"/>
        <v>0</v>
      </c>
      <c r="EJ123" s="275">
        <f t="shared" si="53"/>
        <v>0</v>
      </c>
      <c r="EK123" s="279">
        <v>0</v>
      </c>
      <c r="EL123" s="280">
        <v>0</v>
      </c>
      <c r="EM123" s="286">
        <v>0</v>
      </c>
      <c r="EN123" s="286">
        <v>0</v>
      </c>
      <c r="EO123" s="286">
        <v>0</v>
      </c>
      <c r="EP123" s="286">
        <v>0</v>
      </c>
      <c r="EQ123" s="286">
        <v>0</v>
      </c>
      <c r="ER123" s="286">
        <v>0</v>
      </c>
      <c r="ES123" s="286">
        <v>0</v>
      </c>
      <c r="ET123" s="274">
        <f t="shared" si="54"/>
        <v>0</v>
      </c>
      <c r="EU123" s="276">
        <f t="shared" si="55"/>
        <v>0</v>
      </c>
    </row>
    <row r="124" spans="1:151" ht="16.5" thickTop="1" thickBot="1" x14ac:dyDescent="0.3">
      <c r="A124" s="279">
        <v>113</v>
      </c>
      <c r="B124" s="280">
        <v>738080</v>
      </c>
      <c r="C124" s="281" t="s">
        <v>257</v>
      </c>
      <c r="D124" s="281" t="s">
        <v>258</v>
      </c>
      <c r="E124" s="282">
        <v>49.5</v>
      </c>
      <c r="F124" s="283">
        <v>99</v>
      </c>
      <c r="G124" s="268">
        <v>297</v>
      </c>
      <c r="H124" s="269">
        <v>0</v>
      </c>
      <c r="I124" s="269">
        <v>0</v>
      </c>
      <c r="J124" s="269">
        <v>0</v>
      </c>
      <c r="K124" s="268">
        <v>79</v>
      </c>
      <c r="L124" s="269">
        <v>79</v>
      </c>
      <c r="M124" s="269">
        <v>0</v>
      </c>
      <c r="N124" s="269">
        <v>0</v>
      </c>
      <c r="O124" s="269">
        <v>79</v>
      </c>
      <c r="P124" s="269">
        <f t="shared" si="28"/>
        <v>534</v>
      </c>
      <c r="Q124" s="270">
        <f t="shared" si="30"/>
        <v>376</v>
      </c>
      <c r="R124" s="270">
        <f t="shared" si="29"/>
        <v>158</v>
      </c>
      <c r="S124" s="271">
        <f t="shared" si="31"/>
        <v>59.333333333333336</v>
      </c>
      <c r="T124" s="284">
        <v>0</v>
      </c>
      <c r="U124" s="280">
        <v>0</v>
      </c>
      <c r="V124" s="285">
        <v>0</v>
      </c>
      <c r="W124" s="285">
        <v>0</v>
      </c>
      <c r="X124" s="285">
        <v>0</v>
      </c>
      <c r="Y124" s="285">
        <v>0</v>
      </c>
      <c r="Z124" s="286">
        <v>0</v>
      </c>
      <c r="AA124" s="286">
        <v>0</v>
      </c>
      <c r="AB124" s="286">
        <v>0</v>
      </c>
      <c r="AC124" s="274">
        <f t="shared" si="32"/>
        <v>0</v>
      </c>
      <c r="AD124" s="275">
        <f t="shared" si="33"/>
        <v>0</v>
      </c>
      <c r="AE124" s="279">
        <v>0</v>
      </c>
      <c r="AF124" s="280">
        <v>0</v>
      </c>
      <c r="AG124" s="286">
        <v>0</v>
      </c>
      <c r="AH124" s="286">
        <v>0</v>
      </c>
      <c r="AI124" s="286">
        <v>0</v>
      </c>
      <c r="AJ124" s="286">
        <v>0</v>
      </c>
      <c r="AK124" s="286">
        <v>0</v>
      </c>
      <c r="AL124" s="286">
        <v>0</v>
      </c>
      <c r="AM124" s="286">
        <v>0</v>
      </c>
      <c r="AN124" s="274">
        <f t="shared" si="34"/>
        <v>0</v>
      </c>
      <c r="AO124" s="276">
        <f t="shared" si="35"/>
        <v>0</v>
      </c>
      <c r="AP124" s="279">
        <v>0</v>
      </c>
      <c r="AQ124" s="280">
        <v>0</v>
      </c>
      <c r="AR124" s="286">
        <v>0</v>
      </c>
      <c r="AS124" s="286">
        <v>0</v>
      </c>
      <c r="AT124" s="286">
        <v>0</v>
      </c>
      <c r="AU124" s="286">
        <v>0</v>
      </c>
      <c r="AV124" s="286">
        <v>0</v>
      </c>
      <c r="AW124" s="286">
        <v>0</v>
      </c>
      <c r="AX124" s="286">
        <v>0</v>
      </c>
      <c r="AY124" s="274">
        <f t="shared" si="36"/>
        <v>0</v>
      </c>
      <c r="AZ124" s="276">
        <f t="shared" si="37"/>
        <v>0</v>
      </c>
      <c r="BA124" s="287">
        <v>99</v>
      </c>
      <c r="BB124" s="280">
        <v>0</v>
      </c>
      <c r="BC124" s="286">
        <v>0</v>
      </c>
      <c r="BD124" s="286">
        <v>0</v>
      </c>
      <c r="BE124" s="286">
        <v>0</v>
      </c>
      <c r="BF124" s="286">
        <v>0</v>
      </c>
      <c r="BG124" s="286">
        <v>0</v>
      </c>
      <c r="BH124" s="286">
        <v>0</v>
      </c>
      <c r="BI124" s="286">
        <v>0</v>
      </c>
      <c r="BJ124" s="274">
        <f t="shared" si="38"/>
        <v>99</v>
      </c>
      <c r="BK124" s="275">
        <f t="shared" si="39"/>
        <v>12.375</v>
      </c>
      <c r="BL124" s="279">
        <v>99</v>
      </c>
      <c r="BM124" s="280">
        <v>0</v>
      </c>
      <c r="BN124" s="286">
        <v>0</v>
      </c>
      <c r="BO124" s="286">
        <v>0</v>
      </c>
      <c r="BP124" s="286">
        <v>0</v>
      </c>
      <c r="BQ124" s="286">
        <v>0</v>
      </c>
      <c r="BR124" s="286">
        <v>0</v>
      </c>
      <c r="BS124" s="286">
        <v>0</v>
      </c>
      <c r="BT124" s="286">
        <v>0</v>
      </c>
      <c r="BU124" s="274">
        <f t="shared" si="40"/>
        <v>0</v>
      </c>
      <c r="BV124" s="276">
        <f t="shared" si="41"/>
        <v>11</v>
      </c>
      <c r="BW124" s="287">
        <v>0</v>
      </c>
      <c r="BX124" s="288">
        <v>0</v>
      </c>
      <c r="BY124" s="289">
        <v>0</v>
      </c>
      <c r="BZ124" s="289">
        <v>0</v>
      </c>
      <c r="CA124" s="289">
        <v>0</v>
      </c>
      <c r="CB124" s="289">
        <v>0</v>
      </c>
      <c r="CC124" s="289">
        <v>0</v>
      </c>
      <c r="CD124" s="289">
        <v>0</v>
      </c>
      <c r="CE124" s="289">
        <v>79</v>
      </c>
      <c r="CF124" s="274">
        <f t="shared" si="42"/>
        <v>79</v>
      </c>
      <c r="CG124" s="276">
        <f t="shared" si="43"/>
        <v>8.7777777777777786</v>
      </c>
      <c r="CH124" s="279">
        <v>0</v>
      </c>
      <c r="CI124" s="280">
        <v>0</v>
      </c>
      <c r="CJ124" s="286">
        <v>0</v>
      </c>
      <c r="CK124" s="286">
        <v>0</v>
      </c>
      <c r="CL124" s="286">
        <v>0</v>
      </c>
      <c r="CM124" s="286">
        <v>0</v>
      </c>
      <c r="CN124" s="286">
        <v>0</v>
      </c>
      <c r="CO124" s="286">
        <v>0</v>
      </c>
      <c r="CP124" s="286">
        <v>0</v>
      </c>
      <c r="CQ124" s="274">
        <f t="shared" si="44"/>
        <v>0</v>
      </c>
      <c r="CR124" s="276">
        <f t="shared" si="45"/>
        <v>0</v>
      </c>
      <c r="CS124" s="284">
        <v>0</v>
      </c>
      <c r="CT124" s="280">
        <v>0</v>
      </c>
      <c r="CU124" s="286">
        <v>0</v>
      </c>
      <c r="CV124" s="286">
        <v>0</v>
      </c>
      <c r="CW124" s="286">
        <v>0</v>
      </c>
      <c r="CX124" s="286">
        <v>0</v>
      </c>
      <c r="CY124" s="286">
        <v>0</v>
      </c>
      <c r="CZ124" s="286">
        <v>0</v>
      </c>
      <c r="DA124" s="286">
        <v>0</v>
      </c>
      <c r="DB124" s="274">
        <f t="shared" si="46"/>
        <v>0</v>
      </c>
      <c r="DC124" s="275">
        <f t="shared" si="47"/>
        <v>0</v>
      </c>
      <c r="DD124" s="279">
        <v>99</v>
      </c>
      <c r="DE124" s="280">
        <v>0</v>
      </c>
      <c r="DF124" s="286">
        <v>0</v>
      </c>
      <c r="DG124" s="286">
        <v>0</v>
      </c>
      <c r="DH124" s="286">
        <v>79</v>
      </c>
      <c r="DI124" s="286">
        <v>1</v>
      </c>
      <c r="DJ124" s="286">
        <v>0</v>
      </c>
      <c r="DK124" s="286">
        <v>0</v>
      </c>
      <c r="DL124" s="286">
        <v>0</v>
      </c>
      <c r="DM124" s="274">
        <f t="shared" si="48"/>
        <v>179</v>
      </c>
      <c r="DN124" s="276">
        <f t="shared" si="49"/>
        <v>19.888888888888889</v>
      </c>
      <c r="DO124" s="279">
        <v>0</v>
      </c>
      <c r="DP124" s="280">
        <v>0</v>
      </c>
      <c r="DQ124" s="286">
        <v>0</v>
      </c>
      <c r="DR124" s="286">
        <v>0</v>
      </c>
      <c r="DS124" s="286">
        <v>0</v>
      </c>
      <c r="DT124" s="286">
        <v>0</v>
      </c>
      <c r="DU124" s="286">
        <v>0</v>
      </c>
      <c r="DV124" s="286">
        <v>0</v>
      </c>
      <c r="DW124" s="286">
        <v>0</v>
      </c>
      <c r="DX124" s="274">
        <f t="shared" si="50"/>
        <v>0</v>
      </c>
      <c r="DY124" s="276">
        <f t="shared" si="51"/>
        <v>0</v>
      </c>
      <c r="DZ124" s="279">
        <v>0</v>
      </c>
      <c r="EA124" s="280">
        <v>0</v>
      </c>
      <c r="EB124" s="286">
        <v>0</v>
      </c>
      <c r="EC124" s="286">
        <v>0</v>
      </c>
      <c r="ED124" s="286">
        <v>0</v>
      </c>
      <c r="EE124" s="286">
        <v>0</v>
      </c>
      <c r="EF124" s="286">
        <v>0</v>
      </c>
      <c r="EG124" s="286">
        <v>0</v>
      </c>
      <c r="EH124" s="286">
        <v>0</v>
      </c>
      <c r="EI124" s="274">
        <f t="shared" si="52"/>
        <v>0</v>
      </c>
      <c r="EJ124" s="275">
        <f t="shared" si="53"/>
        <v>0</v>
      </c>
      <c r="EK124" s="279">
        <v>0</v>
      </c>
      <c r="EL124" s="280">
        <v>0</v>
      </c>
      <c r="EM124" s="286">
        <v>0</v>
      </c>
      <c r="EN124" s="286">
        <v>0</v>
      </c>
      <c r="EO124" s="286">
        <v>0</v>
      </c>
      <c r="EP124" s="286">
        <v>0</v>
      </c>
      <c r="EQ124" s="286">
        <v>0</v>
      </c>
      <c r="ER124" s="286">
        <v>0</v>
      </c>
      <c r="ES124" s="286">
        <v>0</v>
      </c>
      <c r="ET124" s="274">
        <f t="shared" si="54"/>
        <v>0</v>
      </c>
      <c r="EU124" s="276">
        <f t="shared" si="55"/>
        <v>0</v>
      </c>
    </row>
    <row r="125" spans="1:151" ht="16.5" thickTop="1" thickBot="1" x14ac:dyDescent="0.3">
      <c r="A125" s="279">
        <v>114</v>
      </c>
      <c r="B125" s="280">
        <v>738081</v>
      </c>
      <c r="C125" s="281" t="s">
        <v>259</v>
      </c>
      <c r="D125" s="281" t="s">
        <v>260</v>
      </c>
      <c r="E125" s="282">
        <v>64.5</v>
      </c>
      <c r="F125" s="283">
        <v>139</v>
      </c>
      <c r="G125" s="268">
        <v>139</v>
      </c>
      <c r="H125" s="269">
        <v>0</v>
      </c>
      <c r="I125" s="269">
        <v>417</v>
      </c>
      <c r="J125" s="269">
        <v>0</v>
      </c>
      <c r="K125" s="268">
        <v>0</v>
      </c>
      <c r="L125" s="269">
        <v>0</v>
      </c>
      <c r="M125" s="269">
        <v>278</v>
      </c>
      <c r="N125" s="269">
        <v>139</v>
      </c>
      <c r="O125" s="269">
        <v>139</v>
      </c>
      <c r="P125" s="269">
        <f t="shared" si="28"/>
        <v>1112</v>
      </c>
      <c r="Q125" s="270">
        <f t="shared" si="30"/>
        <v>556</v>
      </c>
      <c r="R125" s="270">
        <f t="shared" si="29"/>
        <v>556</v>
      </c>
      <c r="S125" s="271">
        <f t="shared" si="31"/>
        <v>123.55555555555556</v>
      </c>
      <c r="T125" s="284">
        <v>0</v>
      </c>
      <c r="U125" s="280">
        <v>0</v>
      </c>
      <c r="V125" s="285">
        <v>0</v>
      </c>
      <c r="W125" s="285">
        <v>0</v>
      </c>
      <c r="X125" s="285">
        <v>0</v>
      </c>
      <c r="Y125" s="285">
        <v>0</v>
      </c>
      <c r="Z125" s="286">
        <v>0</v>
      </c>
      <c r="AA125" s="286">
        <v>0</v>
      </c>
      <c r="AB125" s="286">
        <v>0</v>
      </c>
      <c r="AC125" s="274">
        <f t="shared" si="32"/>
        <v>0</v>
      </c>
      <c r="AD125" s="275">
        <f t="shared" si="33"/>
        <v>0</v>
      </c>
      <c r="AE125" s="279">
        <v>0</v>
      </c>
      <c r="AF125" s="280">
        <v>0</v>
      </c>
      <c r="AG125" s="286">
        <v>0</v>
      </c>
      <c r="AH125" s="286">
        <v>0</v>
      </c>
      <c r="AI125" s="286">
        <v>0</v>
      </c>
      <c r="AJ125" s="286">
        <v>0</v>
      </c>
      <c r="AK125" s="286">
        <v>0</v>
      </c>
      <c r="AL125" s="286">
        <v>0</v>
      </c>
      <c r="AM125" s="286">
        <v>0</v>
      </c>
      <c r="AN125" s="274">
        <f t="shared" si="34"/>
        <v>0</v>
      </c>
      <c r="AO125" s="276">
        <f t="shared" si="35"/>
        <v>0</v>
      </c>
      <c r="AP125" s="279">
        <v>0</v>
      </c>
      <c r="AQ125" s="280">
        <v>0</v>
      </c>
      <c r="AR125" s="286">
        <v>0</v>
      </c>
      <c r="AS125" s="286">
        <v>0</v>
      </c>
      <c r="AT125" s="286">
        <v>0</v>
      </c>
      <c r="AU125" s="286">
        <v>0</v>
      </c>
      <c r="AV125" s="286">
        <v>0</v>
      </c>
      <c r="AW125" s="286">
        <v>0</v>
      </c>
      <c r="AX125" s="286">
        <v>0</v>
      </c>
      <c r="AY125" s="274">
        <f t="shared" si="36"/>
        <v>0</v>
      </c>
      <c r="AZ125" s="276">
        <f t="shared" si="37"/>
        <v>0</v>
      </c>
      <c r="BA125" s="287">
        <v>139</v>
      </c>
      <c r="BB125" s="280">
        <v>0</v>
      </c>
      <c r="BC125" s="286">
        <v>0</v>
      </c>
      <c r="BD125" s="286">
        <v>0</v>
      </c>
      <c r="BE125" s="286">
        <v>0</v>
      </c>
      <c r="BF125" s="286">
        <v>0</v>
      </c>
      <c r="BG125" s="286">
        <v>0</v>
      </c>
      <c r="BH125" s="286">
        <v>0</v>
      </c>
      <c r="BI125" s="286">
        <v>0</v>
      </c>
      <c r="BJ125" s="274">
        <f t="shared" si="38"/>
        <v>139</v>
      </c>
      <c r="BK125" s="275">
        <f t="shared" si="39"/>
        <v>17.375</v>
      </c>
      <c r="BL125" s="279">
        <v>0</v>
      </c>
      <c r="BM125" s="280">
        <v>0</v>
      </c>
      <c r="BN125" s="286">
        <v>0</v>
      </c>
      <c r="BO125" s="286">
        <v>0</v>
      </c>
      <c r="BP125" s="286">
        <v>0</v>
      </c>
      <c r="BQ125" s="286">
        <v>0</v>
      </c>
      <c r="BR125" s="286">
        <v>0</v>
      </c>
      <c r="BS125" s="286">
        <v>0</v>
      </c>
      <c r="BT125" s="286">
        <v>0</v>
      </c>
      <c r="BU125" s="274">
        <f t="shared" si="40"/>
        <v>0</v>
      </c>
      <c r="BV125" s="276">
        <f t="shared" si="41"/>
        <v>0</v>
      </c>
      <c r="BW125" s="287">
        <v>0</v>
      </c>
      <c r="BX125" s="288">
        <v>0</v>
      </c>
      <c r="BY125" s="289">
        <v>417</v>
      </c>
      <c r="BZ125" s="289">
        <v>0</v>
      </c>
      <c r="CA125" s="289">
        <v>0</v>
      </c>
      <c r="CB125" s="289">
        <v>0</v>
      </c>
      <c r="CC125" s="289">
        <v>278</v>
      </c>
      <c r="CD125" s="289">
        <v>0</v>
      </c>
      <c r="CE125" s="289">
        <v>139</v>
      </c>
      <c r="CF125" s="274">
        <f t="shared" si="42"/>
        <v>834</v>
      </c>
      <c r="CG125" s="276">
        <f t="shared" si="43"/>
        <v>92.666666666666671</v>
      </c>
      <c r="CH125" s="279">
        <v>0</v>
      </c>
      <c r="CI125" s="280">
        <v>0</v>
      </c>
      <c r="CJ125" s="286">
        <v>0</v>
      </c>
      <c r="CK125" s="286">
        <v>0</v>
      </c>
      <c r="CL125" s="286">
        <v>0</v>
      </c>
      <c r="CM125" s="286">
        <v>0</v>
      </c>
      <c r="CN125" s="286">
        <v>0</v>
      </c>
      <c r="CO125" s="286">
        <v>0</v>
      </c>
      <c r="CP125" s="286">
        <v>0</v>
      </c>
      <c r="CQ125" s="274">
        <f t="shared" si="44"/>
        <v>0</v>
      </c>
      <c r="CR125" s="276">
        <f t="shared" si="45"/>
        <v>0</v>
      </c>
      <c r="CS125" s="284">
        <v>0</v>
      </c>
      <c r="CT125" s="280">
        <v>0</v>
      </c>
      <c r="CU125" s="286">
        <v>0</v>
      </c>
      <c r="CV125" s="286">
        <v>0</v>
      </c>
      <c r="CW125" s="286">
        <v>0</v>
      </c>
      <c r="CX125" s="286">
        <v>0</v>
      </c>
      <c r="CY125" s="286">
        <v>0</v>
      </c>
      <c r="CZ125" s="286">
        <v>0</v>
      </c>
      <c r="DA125" s="286">
        <v>0</v>
      </c>
      <c r="DB125" s="274">
        <f t="shared" si="46"/>
        <v>0</v>
      </c>
      <c r="DC125" s="275">
        <f t="shared" si="47"/>
        <v>0</v>
      </c>
      <c r="DD125" s="279">
        <v>0</v>
      </c>
      <c r="DE125" s="280">
        <v>0</v>
      </c>
      <c r="DF125" s="286">
        <v>0</v>
      </c>
      <c r="DG125" s="286">
        <v>0</v>
      </c>
      <c r="DH125" s="286">
        <v>0</v>
      </c>
      <c r="DI125" s="286">
        <v>0</v>
      </c>
      <c r="DJ125" s="286">
        <v>0</v>
      </c>
      <c r="DK125" s="286">
        <v>139</v>
      </c>
      <c r="DL125" s="286">
        <v>0</v>
      </c>
      <c r="DM125" s="274">
        <f t="shared" si="48"/>
        <v>139</v>
      </c>
      <c r="DN125" s="276">
        <f t="shared" si="49"/>
        <v>15.444444444444445</v>
      </c>
      <c r="DO125" s="279">
        <v>0</v>
      </c>
      <c r="DP125" s="280">
        <v>0</v>
      </c>
      <c r="DQ125" s="286">
        <v>0</v>
      </c>
      <c r="DR125" s="286">
        <v>0</v>
      </c>
      <c r="DS125" s="286">
        <v>0</v>
      </c>
      <c r="DT125" s="286">
        <v>0</v>
      </c>
      <c r="DU125" s="286">
        <v>0</v>
      </c>
      <c r="DV125" s="286">
        <v>0</v>
      </c>
      <c r="DW125" s="286">
        <v>0</v>
      </c>
      <c r="DX125" s="274">
        <f t="shared" si="50"/>
        <v>0</v>
      </c>
      <c r="DY125" s="276">
        <f t="shared" si="51"/>
        <v>0</v>
      </c>
      <c r="DZ125" s="279">
        <v>0</v>
      </c>
      <c r="EA125" s="280">
        <v>0</v>
      </c>
      <c r="EB125" s="286">
        <v>0</v>
      </c>
      <c r="EC125" s="286">
        <v>0</v>
      </c>
      <c r="ED125" s="286">
        <v>0</v>
      </c>
      <c r="EE125" s="286">
        <v>0</v>
      </c>
      <c r="EF125" s="286">
        <v>0</v>
      </c>
      <c r="EG125" s="286">
        <v>0</v>
      </c>
      <c r="EH125" s="286">
        <v>0</v>
      </c>
      <c r="EI125" s="274">
        <f t="shared" si="52"/>
        <v>0</v>
      </c>
      <c r="EJ125" s="275">
        <f t="shared" si="53"/>
        <v>0</v>
      </c>
      <c r="EK125" s="279">
        <v>0</v>
      </c>
      <c r="EL125" s="280">
        <v>0</v>
      </c>
      <c r="EM125" s="286">
        <v>0</v>
      </c>
      <c r="EN125" s="286">
        <v>0</v>
      </c>
      <c r="EO125" s="286">
        <v>0</v>
      </c>
      <c r="EP125" s="286">
        <v>0</v>
      </c>
      <c r="EQ125" s="286">
        <v>0</v>
      </c>
      <c r="ER125" s="286">
        <v>0</v>
      </c>
      <c r="ES125" s="286">
        <v>0</v>
      </c>
      <c r="ET125" s="274">
        <f t="shared" si="54"/>
        <v>0</v>
      </c>
      <c r="EU125" s="276">
        <f t="shared" si="55"/>
        <v>0</v>
      </c>
    </row>
    <row r="126" spans="1:151" ht="16.5" thickTop="1" thickBot="1" x14ac:dyDescent="0.3">
      <c r="A126" s="279">
        <v>115</v>
      </c>
      <c r="B126" s="280">
        <v>739727</v>
      </c>
      <c r="C126" s="281" t="s">
        <v>261</v>
      </c>
      <c r="D126" s="281" t="s">
        <v>262</v>
      </c>
      <c r="E126" s="282">
        <v>44.5</v>
      </c>
      <c r="F126" s="283">
        <v>99</v>
      </c>
      <c r="G126" s="268">
        <v>1188</v>
      </c>
      <c r="H126" s="269">
        <v>396</v>
      </c>
      <c r="I126" s="269">
        <v>396</v>
      </c>
      <c r="J126" s="269">
        <v>495</v>
      </c>
      <c r="K126" s="268">
        <v>396</v>
      </c>
      <c r="L126" s="269">
        <v>891</v>
      </c>
      <c r="M126" s="269">
        <v>198</v>
      </c>
      <c r="N126" s="269">
        <v>198</v>
      </c>
      <c r="O126" s="269">
        <v>198</v>
      </c>
      <c r="P126" s="269">
        <f t="shared" si="28"/>
        <v>4356</v>
      </c>
      <c r="Q126" s="270">
        <f t="shared" si="30"/>
        <v>2871</v>
      </c>
      <c r="R126" s="270">
        <f t="shared" si="29"/>
        <v>1485</v>
      </c>
      <c r="S126" s="271">
        <f t="shared" si="31"/>
        <v>484</v>
      </c>
      <c r="T126" s="284">
        <v>0</v>
      </c>
      <c r="U126" s="280">
        <v>0</v>
      </c>
      <c r="V126" s="285">
        <v>0</v>
      </c>
      <c r="W126" s="285">
        <v>0</v>
      </c>
      <c r="X126" s="285">
        <v>0</v>
      </c>
      <c r="Y126" s="285">
        <v>297</v>
      </c>
      <c r="Z126" s="286">
        <v>99</v>
      </c>
      <c r="AA126" s="286">
        <v>0</v>
      </c>
      <c r="AB126" s="286">
        <v>0</v>
      </c>
      <c r="AC126" s="274">
        <f t="shared" si="32"/>
        <v>396</v>
      </c>
      <c r="AD126" s="275">
        <f t="shared" si="33"/>
        <v>44</v>
      </c>
      <c r="AE126" s="279">
        <v>0</v>
      </c>
      <c r="AF126" s="280">
        <v>99</v>
      </c>
      <c r="AG126" s="286">
        <v>0</v>
      </c>
      <c r="AH126" s="286">
        <v>99</v>
      </c>
      <c r="AI126" s="286">
        <v>0</v>
      </c>
      <c r="AJ126" s="286">
        <v>1</v>
      </c>
      <c r="AK126" s="286">
        <v>0</v>
      </c>
      <c r="AL126" s="286">
        <v>0</v>
      </c>
      <c r="AM126" s="286">
        <v>0</v>
      </c>
      <c r="AN126" s="274">
        <f t="shared" si="34"/>
        <v>199</v>
      </c>
      <c r="AO126" s="276">
        <f t="shared" si="35"/>
        <v>22.111111111111111</v>
      </c>
      <c r="AP126" s="279">
        <v>0</v>
      </c>
      <c r="AQ126" s="280">
        <v>0</v>
      </c>
      <c r="AR126" s="286">
        <v>0</v>
      </c>
      <c r="AS126" s="286">
        <v>0</v>
      </c>
      <c r="AT126" s="286">
        <v>0</v>
      </c>
      <c r="AU126" s="286">
        <v>0</v>
      </c>
      <c r="AV126" s="286">
        <v>0</v>
      </c>
      <c r="AW126" s="286">
        <v>0</v>
      </c>
      <c r="AX126" s="286">
        <v>0</v>
      </c>
      <c r="AY126" s="274">
        <f t="shared" si="36"/>
        <v>0</v>
      </c>
      <c r="AZ126" s="276">
        <f t="shared" si="37"/>
        <v>0</v>
      </c>
      <c r="BA126" s="290">
        <v>396</v>
      </c>
      <c r="BB126" s="280">
        <v>0</v>
      </c>
      <c r="BC126" s="286">
        <v>0</v>
      </c>
      <c r="BD126" s="286">
        <v>99</v>
      </c>
      <c r="BE126" s="286">
        <v>198</v>
      </c>
      <c r="BF126" s="286">
        <v>3</v>
      </c>
      <c r="BG126" s="286">
        <v>0</v>
      </c>
      <c r="BH126" s="286">
        <v>0</v>
      </c>
      <c r="BI126" s="286">
        <v>0</v>
      </c>
      <c r="BJ126" s="274">
        <f t="shared" si="38"/>
        <v>696</v>
      </c>
      <c r="BK126" s="275">
        <f t="shared" si="39"/>
        <v>87</v>
      </c>
      <c r="BL126" s="279">
        <v>0</v>
      </c>
      <c r="BM126" s="280">
        <v>0</v>
      </c>
      <c r="BN126" s="286">
        <v>0</v>
      </c>
      <c r="BO126" s="286">
        <v>0</v>
      </c>
      <c r="BP126" s="286">
        <v>0</v>
      </c>
      <c r="BQ126" s="286">
        <v>0</v>
      </c>
      <c r="BR126" s="286">
        <v>0</v>
      </c>
      <c r="BS126" s="286">
        <v>0</v>
      </c>
      <c r="BT126" s="286">
        <v>0</v>
      </c>
      <c r="BU126" s="274">
        <f t="shared" si="40"/>
        <v>0</v>
      </c>
      <c r="BV126" s="276">
        <f t="shared" si="41"/>
        <v>0</v>
      </c>
      <c r="BW126" s="290">
        <v>198</v>
      </c>
      <c r="BX126" s="288">
        <v>99</v>
      </c>
      <c r="BY126" s="289">
        <v>198</v>
      </c>
      <c r="BZ126" s="289">
        <v>198</v>
      </c>
      <c r="CA126" s="289">
        <v>198</v>
      </c>
      <c r="CB126" s="289">
        <v>0</v>
      </c>
      <c r="CC126" s="289">
        <v>99</v>
      </c>
      <c r="CD126" s="289">
        <v>0</v>
      </c>
      <c r="CE126" s="289">
        <v>99</v>
      </c>
      <c r="CF126" s="274">
        <f t="shared" si="42"/>
        <v>1089</v>
      </c>
      <c r="CG126" s="276">
        <f t="shared" si="43"/>
        <v>121</v>
      </c>
      <c r="CH126" s="279">
        <v>0</v>
      </c>
      <c r="CI126" s="280">
        <v>0</v>
      </c>
      <c r="CJ126" s="286">
        <v>0</v>
      </c>
      <c r="CK126" s="286">
        <v>0</v>
      </c>
      <c r="CL126" s="286">
        <v>0</v>
      </c>
      <c r="CM126" s="286">
        <v>0</v>
      </c>
      <c r="CN126" s="286">
        <v>0</v>
      </c>
      <c r="CO126" s="286">
        <v>0</v>
      </c>
      <c r="CP126" s="286">
        <v>0</v>
      </c>
      <c r="CQ126" s="274">
        <f t="shared" si="44"/>
        <v>0</v>
      </c>
      <c r="CR126" s="276">
        <f t="shared" si="45"/>
        <v>0</v>
      </c>
      <c r="CS126" s="284">
        <v>0</v>
      </c>
      <c r="CT126" s="280">
        <v>99</v>
      </c>
      <c r="CU126" s="286">
        <v>0</v>
      </c>
      <c r="CV126" s="286">
        <v>0</v>
      </c>
      <c r="CW126" s="286">
        <v>0</v>
      </c>
      <c r="CX126" s="286">
        <v>0</v>
      </c>
      <c r="CY126" s="286">
        <v>0</v>
      </c>
      <c r="CZ126" s="286">
        <v>0</v>
      </c>
      <c r="DA126" s="286">
        <v>0</v>
      </c>
      <c r="DB126" s="274">
        <f t="shared" si="46"/>
        <v>99</v>
      </c>
      <c r="DC126" s="275">
        <f t="shared" si="47"/>
        <v>11</v>
      </c>
      <c r="DD126" s="279">
        <v>495</v>
      </c>
      <c r="DE126" s="280">
        <v>0</v>
      </c>
      <c r="DF126" s="286">
        <v>198</v>
      </c>
      <c r="DG126" s="286">
        <v>99</v>
      </c>
      <c r="DH126" s="286">
        <v>0</v>
      </c>
      <c r="DI126" s="286">
        <v>1</v>
      </c>
      <c r="DJ126" s="286">
        <v>0</v>
      </c>
      <c r="DK126" s="286">
        <v>198</v>
      </c>
      <c r="DL126" s="286">
        <v>99</v>
      </c>
      <c r="DM126" s="274">
        <f t="shared" si="48"/>
        <v>1090</v>
      </c>
      <c r="DN126" s="276">
        <f t="shared" si="49"/>
        <v>121.11111111111111</v>
      </c>
      <c r="DO126" s="279">
        <v>0</v>
      </c>
      <c r="DP126" s="280">
        <v>0</v>
      </c>
      <c r="DQ126" s="286">
        <v>0</v>
      </c>
      <c r="DR126" s="286">
        <v>0</v>
      </c>
      <c r="DS126" s="286">
        <v>0</v>
      </c>
      <c r="DT126" s="286">
        <v>0</v>
      </c>
      <c r="DU126" s="286">
        <v>0</v>
      </c>
      <c r="DV126" s="286">
        <v>0</v>
      </c>
      <c r="DW126" s="286">
        <v>0</v>
      </c>
      <c r="DX126" s="274">
        <f t="shared" si="50"/>
        <v>0</v>
      </c>
      <c r="DY126" s="276">
        <f t="shared" si="51"/>
        <v>0</v>
      </c>
      <c r="DZ126" s="279">
        <v>99</v>
      </c>
      <c r="EA126" s="280">
        <v>0</v>
      </c>
      <c r="EB126" s="286">
        <v>0</v>
      </c>
      <c r="EC126" s="286">
        <v>0</v>
      </c>
      <c r="ED126" s="286">
        <v>0</v>
      </c>
      <c r="EE126" s="286">
        <v>1</v>
      </c>
      <c r="EF126" s="286">
        <v>0</v>
      </c>
      <c r="EG126" s="286">
        <v>0</v>
      </c>
      <c r="EH126" s="286">
        <v>0</v>
      </c>
      <c r="EI126" s="274">
        <f t="shared" si="52"/>
        <v>100</v>
      </c>
      <c r="EJ126" s="275">
        <f t="shared" si="53"/>
        <v>11.111111111111111</v>
      </c>
      <c r="EK126" s="279">
        <v>0</v>
      </c>
      <c r="EL126" s="280">
        <v>99</v>
      </c>
      <c r="EM126" s="286">
        <v>0</v>
      </c>
      <c r="EN126" s="286">
        <v>0</v>
      </c>
      <c r="EO126" s="286">
        <v>0</v>
      </c>
      <c r="EP126" s="286">
        <v>0</v>
      </c>
      <c r="EQ126" s="286">
        <v>0</v>
      </c>
      <c r="ER126" s="286">
        <v>0</v>
      </c>
      <c r="ES126" s="286">
        <v>0</v>
      </c>
      <c r="ET126" s="274">
        <f t="shared" si="54"/>
        <v>99</v>
      </c>
      <c r="EU126" s="276">
        <f t="shared" si="55"/>
        <v>11</v>
      </c>
    </row>
    <row r="127" spans="1:151" ht="16.5" thickTop="1" thickBot="1" x14ac:dyDescent="0.3">
      <c r="A127" s="279">
        <v>116</v>
      </c>
      <c r="B127" s="280">
        <v>739728</v>
      </c>
      <c r="C127" s="281" t="s">
        <v>263</v>
      </c>
      <c r="D127" s="281" t="s">
        <v>264</v>
      </c>
      <c r="E127" s="282">
        <v>44.5</v>
      </c>
      <c r="F127" s="283">
        <v>99</v>
      </c>
      <c r="G127" s="268">
        <v>297</v>
      </c>
      <c r="H127" s="269">
        <v>297</v>
      </c>
      <c r="I127" s="269">
        <v>198</v>
      </c>
      <c r="J127" s="269">
        <v>198</v>
      </c>
      <c r="K127" s="268">
        <v>198</v>
      </c>
      <c r="L127" s="269">
        <v>297</v>
      </c>
      <c r="M127" s="269">
        <v>297</v>
      </c>
      <c r="N127" s="269">
        <v>99</v>
      </c>
      <c r="O127" s="269">
        <v>297</v>
      </c>
      <c r="P127" s="269">
        <f t="shared" si="28"/>
        <v>2178</v>
      </c>
      <c r="Q127" s="270">
        <f t="shared" si="30"/>
        <v>1188</v>
      </c>
      <c r="R127" s="270">
        <f t="shared" si="29"/>
        <v>990</v>
      </c>
      <c r="S127" s="271">
        <f t="shared" si="31"/>
        <v>242</v>
      </c>
      <c r="T127" s="284">
        <v>0</v>
      </c>
      <c r="U127" s="280">
        <v>0</v>
      </c>
      <c r="V127" s="285">
        <v>0</v>
      </c>
      <c r="W127" s="285">
        <v>0</v>
      </c>
      <c r="X127" s="285">
        <v>0</v>
      </c>
      <c r="Y127" s="285">
        <v>99</v>
      </c>
      <c r="Z127" s="286">
        <v>0</v>
      </c>
      <c r="AA127" s="286">
        <v>99</v>
      </c>
      <c r="AB127" s="286">
        <v>0</v>
      </c>
      <c r="AC127" s="274">
        <f t="shared" si="32"/>
        <v>198</v>
      </c>
      <c r="AD127" s="275">
        <f t="shared" si="33"/>
        <v>22</v>
      </c>
      <c r="AE127" s="279">
        <v>99</v>
      </c>
      <c r="AF127" s="280">
        <v>99</v>
      </c>
      <c r="AG127" s="286">
        <v>0</v>
      </c>
      <c r="AH127" s="286">
        <v>0</v>
      </c>
      <c r="AI127" s="286">
        <v>0</v>
      </c>
      <c r="AJ127" s="286">
        <v>1</v>
      </c>
      <c r="AK127" s="286">
        <v>198</v>
      </c>
      <c r="AL127" s="286">
        <v>0</v>
      </c>
      <c r="AM127" s="286">
        <v>0</v>
      </c>
      <c r="AN127" s="274">
        <f t="shared" si="34"/>
        <v>397</v>
      </c>
      <c r="AO127" s="276">
        <f t="shared" si="35"/>
        <v>44.111111111111114</v>
      </c>
      <c r="AP127" s="279">
        <v>99</v>
      </c>
      <c r="AQ127" s="280">
        <v>0</v>
      </c>
      <c r="AR127" s="286">
        <v>0</v>
      </c>
      <c r="AS127" s="286">
        <v>0</v>
      </c>
      <c r="AT127" s="286">
        <v>0</v>
      </c>
      <c r="AU127" s="286">
        <v>0</v>
      </c>
      <c r="AV127" s="286">
        <v>0</v>
      </c>
      <c r="AW127" s="286">
        <v>0</v>
      </c>
      <c r="AX127" s="286">
        <v>0</v>
      </c>
      <c r="AY127" s="274">
        <f t="shared" si="36"/>
        <v>99</v>
      </c>
      <c r="AZ127" s="276">
        <f t="shared" si="37"/>
        <v>11</v>
      </c>
      <c r="BA127" s="287">
        <v>0</v>
      </c>
      <c r="BB127" s="280">
        <v>198</v>
      </c>
      <c r="BC127" s="286">
        <v>99</v>
      </c>
      <c r="BD127" s="286">
        <v>0</v>
      </c>
      <c r="BE127" s="286">
        <v>0</v>
      </c>
      <c r="BF127" s="286">
        <v>0</v>
      </c>
      <c r="BG127" s="286">
        <v>0</v>
      </c>
      <c r="BH127" s="286">
        <v>0</v>
      </c>
      <c r="BI127" s="286">
        <v>0</v>
      </c>
      <c r="BJ127" s="274">
        <f t="shared" si="38"/>
        <v>297</v>
      </c>
      <c r="BK127" s="275">
        <f t="shared" si="39"/>
        <v>37.125</v>
      </c>
      <c r="BL127" s="279">
        <v>0</v>
      </c>
      <c r="BM127" s="280">
        <v>0</v>
      </c>
      <c r="BN127" s="286">
        <v>0</v>
      </c>
      <c r="BO127" s="286">
        <v>0</v>
      </c>
      <c r="BP127" s="286">
        <v>99</v>
      </c>
      <c r="BQ127" s="286">
        <v>0</v>
      </c>
      <c r="BR127" s="286">
        <v>0</v>
      </c>
      <c r="BS127" s="286">
        <v>0</v>
      </c>
      <c r="BT127" s="286">
        <v>0</v>
      </c>
      <c r="BU127" s="274">
        <f t="shared" si="40"/>
        <v>99</v>
      </c>
      <c r="BV127" s="276">
        <f t="shared" si="41"/>
        <v>11</v>
      </c>
      <c r="BW127" s="287">
        <v>0</v>
      </c>
      <c r="BX127" s="288">
        <v>0</v>
      </c>
      <c r="BY127" s="289">
        <v>0</v>
      </c>
      <c r="BZ127" s="289">
        <v>99</v>
      </c>
      <c r="CA127" s="289">
        <v>99</v>
      </c>
      <c r="CB127" s="289">
        <v>0</v>
      </c>
      <c r="CC127" s="289">
        <v>0</v>
      </c>
      <c r="CD127" s="289">
        <v>0</v>
      </c>
      <c r="CE127" s="289">
        <v>297</v>
      </c>
      <c r="CF127" s="274">
        <f t="shared" si="42"/>
        <v>495</v>
      </c>
      <c r="CG127" s="276">
        <f t="shared" si="43"/>
        <v>55</v>
      </c>
      <c r="CH127" s="279">
        <v>0</v>
      </c>
      <c r="CI127" s="280">
        <v>0</v>
      </c>
      <c r="CJ127" s="286">
        <v>99</v>
      </c>
      <c r="CK127" s="286">
        <v>0</v>
      </c>
      <c r="CL127" s="286">
        <v>0</v>
      </c>
      <c r="CM127" s="286">
        <v>0</v>
      </c>
      <c r="CN127" s="286">
        <v>0</v>
      </c>
      <c r="CO127" s="286">
        <v>0</v>
      </c>
      <c r="CP127" s="286">
        <v>0</v>
      </c>
      <c r="CQ127" s="274">
        <f t="shared" si="44"/>
        <v>99</v>
      </c>
      <c r="CR127" s="276">
        <f t="shared" si="45"/>
        <v>11</v>
      </c>
      <c r="CS127" s="284">
        <v>99</v>
      </c>
      <c r="CT127" s="280">
        <v>0</v>
      </c>
      <c r="CU127" s="286">
        <v>0</v>
      </c>
      <c r="CV127" s="286">
        <v>0</v>
      </c>
      <c r="CW127" s="286">
        <v>0</v>
      </c>
      <c r="CX127" s="286">
        <v>0</v>
      </c>
      <c r="CY127" s="286">
        <v>99</v>
      </c>
      <c r="CZ127" s="286">
        <v>0</v>
      </c>
      <c r="DA127" s="286">
        <v>0</v>
      </c>
      <c r="DB127" s="274">
        <f t="shared" si="46"/>
        <v>198</v>
      </c>
      <c r="DC127" s="275">
        <f t="shared" si="47"/>
        <v>22</v>
      </c>
      <c r="DD127" s="279">
        <v>0</v>
      </c>
      <c r="DE127" s="280">
        <v>0</v>
      </c>
      <c r="DF127" s="286">
        <v>0</v>
      </c>
      <c r="DG127" s="286">
        <v>99</v>
      </c>
      <c r="DH127" s="286">
        <v>0</v>
      </c>
      <c r="DI127" s="286">
        <v>1</v>
      </c>
      <c r="DJ127" s="286">
        <v>0</v>
      </c>
      <c r="DK127" s="286">
        <v>0</v>
      </c>
      <c r="DL127" s="286">
        <v>0</v>
      </c>
      <c r="DM127" s="274">
        <f t="shared" si="48"/>
        <v>100</v>
      </c>
      <c r="DN127" s="276">
        <f t="shared" si="49"/>
        <v>11.111111111111111</v>
      </c>
      <c r="DO127" s="279">
        <v>0</v>
      </c>
      <c r="DP127" s="280">
        <v>0</v>
      </c>
      <c r="DQ127" s="286">
        <v>0</v>
      </c>
      <c r="DR127" s="286">
        <v>0</v>
      </c>
      <c r="DS127" s="286">
        <v>0</v>
      </c>
      <c r="DT127" s="286">
        <v>0</v>
      </c>
      <c r="DU127" s="286">
        <v>0</v>
      </c>
      <c r="DV127" s="286">
        <v>0</v>
      </c>
      <c r="DW127" s="286">
        <v>0</v>
      </c>
      <c r="DX127" s="274">
        <f t="shared" si="50"/>
        <v>0</v>
      </c>
      <c r="DY127" s="276">
        <f t="shared" si="51"/>
        <v>0</v>
      </c>
      <c r="DZ127" s="279">
        <v>0</v>
      </c>
      <c r="EA127" s="280">
        <v>0</v>
      </c>
      <c r="EB127" s="286">
        <v>0</v>
      </c>
      <c r="EC127" s="286">
        <v>0</v>
      </c>
      <c r="ED127" s="286">
        <v>0</v>
      </c>
      <c r="EE127" s="286">
        <v>0</v>
      </c>
      <c r="EF127" s="286">
        <v>0</v>
      </c>
      <c r="EG127" s="286">
        <v>0</v>
      </c>
      <c r="EH127" s="286">
        <v>0</v>
      </c>
      <c r="EI127" s="274">
        <f t="shared" si="52"/>
        <v>0</v>
      </c>
      <c r="EJ127" s="275">
        <f t="shared" si="53"/>
        <v>0</v>
      </c>
      <c r="EK127" s="279">
        <v>0</v>
      </c>
      <c r="EL127" s="280">
        <v>0</v>
      </c>
      <c r="EM127" s="286">
        <v>0</v>
      </c>
      <c r="EN127" s="286">
        <v>0</v>
      </c>
      <c r="EO127" s="286">
        <v>0</v>
      </c>
      <c r="EP127" s="286">
        <v>0</v>
      </c>
      <c r="EQ127" s="286">
        <v>0</v>
      </c>
      <c r="ER127" s="286">
        <v>0</v>
      </c>
      <c r="ES127" s="286">
        <v>0</v>
      </c>
      <c r="ET127" s="274">
        <f t="shared" si="54"/>
        <v>0</v>
      </c>
      <c r="EU127" s="276">
        <f t="shared" si="55"/>
        <v>0</v>
      </c>
    </row>
    <row r="128" spans="1:151" ht="16.5" thickTop="1" thickBot="1" x14ac:dyDescent="0.3">
      <c r="A128" s="279">
        <v>117</v>
      </c>
      <c r="B128" s="280">
        <v>742244</v>
      </c>
      <c r="C128" s="281" t="s">
        <v>308</v>
      </c>
      <c r="D128" s="281" t="s">
        <v>309</v>
      </c>
      <c r="E128" s="282">
        <v>29.5</v>
      </c>
      <c r="F128" s="283">
        <v>59</v>
      </c>
      <c r="G128" s="268">
        <v>0</v>
      </c>
      <c r="H128" s="269">
        <v>0</v>
      </c>
      <c r="I128" s="269">
        <v>59</v>
      </c>
      <c r="J128" s="269">
        <v>0</v>
      </c>
      <c r="K128" s="268">
        <v>0</v>
      </c>
      <c r="L128" s="269">
        <v>59</v>
      </c>
      <c r="M128" s="269">
        <v>118</v>
      </c>
      <c r="N128" s="269">
        <v>0</v>
      </c>
      <c r="O128" s="269">
        <v>0</v>
      </c>
      <c r="P128" s="269">
        <f t="shared" si="28"/>
        <v>236</v>
      </c>
      <c r="Q128" s="270">
        <f t="shared" si="30"/>
        <v>59</v>
      </c>
      <c r="R128" s="270">
        <f t="shared" si="29"/>
        <v>177</v>
      </c>
      <c r="S128" s="271">
        <f t="shared" si="31"/>
        <v>26.222222222222221</v>
      </c>
      <c r="T128" s="284">
        <v>0</v>
      </c>
      <c r="U128" s="280">
        <v>0</v>
      </c>
      <c r="V128" s="285">
        <v>0</v>
      </c>
      <c r="W128" s="285">
        <v>0</v>
      </c>
      <c r="X128" s="285">
        <v>0</v>
      </c>
      <c r="Y128" s="285">
        <v>0</v>
      </c>
      <c r="Z128" s="286">
        <v>0</v>
      </c>
      <c r="AA128" s="286">
        <v>0</v>
      </c>
      <c r="AB128" s="286">
        <v>0</v>
      </c>
      <c r="AC128" s="274">
        <f t="shared" si="32"/>
        <v>0</v>
      </c>
      <c r="AD128" s="275">
        <f t="shared" si="33"/>
        <v>0</v>
      </c>
      <c r="AE128" s="279">
        <v>0</v>
      </c>
      <c r="AF128" s="280">
        <v>0</v>
      </c>
      <c r="AG128" s="286">
        <v>0</v>
      </c>
      <c r="AH128" s="286">
        <v>0</v>
      </c>
      <c r="AI128" s="286">
        <v>0</v>
      </c>
      <c r="AJ128" s="286">
        <v>0</v>
      </c>
      <c r="AK128" s="286">
        <v>0</v>
      </c>
      <c r="AL128" s="286">
        <v>0</v>
      </c>
      <c r="AM128" s="286">
        <v>0</v>
      </c>
      <c r="AN128" s="274">
        <f t="shared" si="34"/>
        <v>0</v>
      </c>
      <c r="AO128" s="276">
        <f t="shared" si="35"/>
        <v>0</v>
      </c>
      <c r="AP128" s="279">
        <v>0</v>
      </c>
      <c r="AQ128" s="280">
        <v>0</v>
      </c>
      <c r="AR128" s="286">
        <v>0</v>
      </c>
      <c r="AS128" s="286">
        <v>0</v>
      </c>
      <c r="AT128" s="286">
        <v>0</v>
      </c>
      <c r="AU128" s="286">
        <v>0</v>
      </c>
      <c r="AV128" s="286">
        <v>0</v>
      </c>
      <c r="AW128" s="286">
        <v>0</v>
      </c>
      <c r="AX128" s="286">
        <v>0</v>
      </c>
      <c r="AY128" s="274">
        <f t="shared" si="36"/>
        <v>0</v>
      </c>
      <c r="AZ128" s="276">
        <f t="shared" si="37"/>
        <v>0</v>
      </c>
      <c r="BA128" s="287">
        <v>0</v>
      </c>
      <c r="BB128" s="280">
        <v>0</v>
      </c>
      <c r="BC128" s="286">
        <v>0</v>
      </c>
      <c r="BD128" s="286">
        <v>0</v>
      </c>
      <c r="BE128" s="286">
        <v>0</v>
      </c>
      <c r="BF128" s="286">
        <v>0</v>
      </c>
      <c r="BG128" s="286">
        <v>0</v>
      </c>
      <c r="BH128" s="286">
        <v>0</v>
      </c>
      <c r="BI128" s="286">
        <v>0</v>
      </c>
      <c r="BJ128" s="274">
        <f t="shared" si="38"/>
        <v>0</v>
      </c>
      <c r="BK128" s="275">
        <f t="shared" si="39"/>
        <v>0</v>
      </c>
      <c r="BL128" s="279">
        <v>0</v>
      </c>
      <c r="BM128" s="280">
        <v>0</v>
      </c>
      <c r="BN128" s="286">
        <v>0</v>
      </c>
      <c r="BO128" s="286">
        <v>0</v>
      </c>
      <c r="BP128" s="286">
        <v>0</v>
      </c>
      <c r="BQ128" s="286">
        <v>0</v>
      </c>
      <c r="BR128" s="286">
        <v>0</v>
      </c>
      <c r="BS128" s="286">
        <v>0</v>
      </c>
      <c r="BT128" s="286">
        <v>0</v>
      </c>
      <c r="BU128" s="274">
        <f t="shared" si="40"/>
        <v>0</v>
      </c>
      <c r="BV128" s="276">
        <f t="shared" si="41"/>
        <v>0</v>
      </c>
      <c r="BW128" s="287">
        <v>0</v>
      </c>
      <c r="BX128" s="288">
        <v>0</v>
      </c>
      <c r="BY128" s="289">
        <v>59</v>
      </c>
      <c r="BZ128" s="289">
        <v>0</v>
      </c>
      <c r="CA128" s="289">
        <v>0</v>
      </c>
      <c r="CB128" s="289">
        <v>0</v>
      </c>
      <c r="CC128" s="289">
        <v>0</v>
      </c>
      <c r="CD128" s="289">
        <v>0</v>
      </c>
      <c r="CE128" s="289">
        <v>0</v>
      </c>
      <c r="CF128" s="274">
        <f t="shared" si="42"/>
        <v>59</v>
      </c>
      <c r="CG128" s="276">
        <f t="shared" si="43"/>
        <v>6.5555555555555554</v>
      </c>
      <c r="CH128" s="279">
        <v>0</v>
      </c>
      <c r="CI128" s="280">
        <v>0</v>
      </c>
      <c r="CJ128" s="286">
        <v>0</v>
      </c>
      <c r="CK128" s="286">
        <v>0</v>
      </c>
      <c r="CL128" s="286">
        <v>0</v>
      </c>
      <c r="CM128" s="286">
        <v>1</v>
      </c>
      <c r="CN128" s="286">
        <v>0</v>
      </c>
      <c r="CO128" s="286">
        <v>0</v>
      </c>
      <c r="CP128" s="286">
        <v>0</v>
      </c>
      <c r="CQ128" s="274">
        <f t="shared" si="44"/>
        <v>1</v>
      </c>
      <c r="CR128" s="276">
        <f t="shared" si="45"/>
        <v>0.1111111111111111</v>
      </c>
      <c r="CS128" s="284">
        <v>0</v>
      </c>
      <c r="CT128" s="280">
        <v>0</v>
      </c>
      <c r="CU128" s="286">
        <v>0</v>
      </c>
      <c r="CV128" s="286">
        <v>0</v>
      </c>
      <c r="CW128" s="286">
        <v>0</v>
      </c>
      <c r="CX128" s="286">
        <v>0</v>
      </c>
      <c r="CY128" s="286">
        <v>0</v>
      </c>
      <c r="CZ128" s="286">
        <v>0</v>
      </c>
      <c r="DA128" s="286">
        <v>0</v>
      </c>
      <c r="DB128" s="274">
        <f t="shared" si="46"/>
        <v>0</v>
      </c>
      <c r="DC128" s="275">
        <f t="shared" si="47"/>
        <v>0</v>
      </c>
      <c r="DD128" s="279">
        <v>0</v>
      </c>
      <c r="DE128" s="280">
        <v>0</v>
      </c>
      <c r="DF128" s="286">
        <v>0</v>
      </c>
      <c r="DG128" s="286">
        <v>0</v>
      </c>
      <c r="DH128" s="286">
        <v>0</v>
      </c>
      <c r="DI128" s="286">
        <v>0</v>
      </c>
      <c r="DJ128" s="286">
        <v>0</v>
      </c>
      <c r="DK128" s="286">
        <v>0</v>
      </c>
      <c r="DL128" s="286">
        <v>0</v>
      </c>
      <c r="DM128" s="274">
        <f t="shared" si="48"/>
        <v>0</v>
      </c>
      <c r="DN128" s="276">
        <f t="shared" si="49"/>
        <v>0</v>
      </c>
      <c r="DO128" s="279">
        <v>0</v>
      </c>
      <c r="DP128" s="280">
        <v>0</v>
      </c>
      <c r="DQ128" s="286">
        <v>0</v>
      </c>
      <c r="DR128" s="286">
        <v>0</v>
      </c>
      <c r="DS128" s="286">
        <v>0</v>
      </c>
      <c r="DT128" s="286">
        <v>0</v>
      </c>
      <c r="DU128" s="286">
        <v>59</v>
      </c>
      <c r="DV128" s="286">
        <v>0</v>
      </c>
      <c r="DW128" s="286">
        <v>0</v>
      </c>
      <c r="DX128" s="274">
        <f t="shared" si="50"/>
        <v>59</v>
      </c>
      <c r="DY128" s="276">
        <f t="shared" si="51"/>
        <v>6.5555555555555554</v>
      </c>
      <c r="DZ128" s="279">
        <v>0</v>
      </c>
      <c r="EA128" s="280">
        <v>0</v>
      </c>
      <c r="EB128" s="286">
        <v>0</v>
      </c>
      <c r="EC128" s="286">
        <v>0</v>
      </c>
      <c r="ED128" s="286">
        <v>0</v>
      </c>
      <c r="EE128" s="286">
        <v>0</v>
      </c>
      <c r="EF128" s="286">
        <v>59</v>
      </c>
      <c r="EG128" s="286">
        <v>0</v>
      </c>
      <c r="EH128" s="286">
        <v>0</v>
      </c>
      <c r="EI128" s="274">
        <f t="shared" si="52"/>
        <v>59</v>
      </c>
      <c r="EJ128" s="275">
        <f t="shared" si="53"/>
        <v>6.5555555555555554</v>
      </c>
      <c r="EK128" s="279">
        <v>0</v>
      </c>
      <c r="EL128" s="280">
        <v>0</v>
      </c>
      <c r="EM128" s="286">
        <v>0</v>
      </c>
      <c r="EN128" s="286">
        <v>0</v>
      </c>
      <c r="EO128" s="286">
        <v>0</v>
      </c>
      <c r="EP128" s="286">
        <v>0</v>
      </c>
      <c r="EQ128" s="286">
        <v>0</v>
      </c>
      <c r="ER128" s="286">
        <v>0</v>
      </c>
      <c r="ES128" s="286">
        <v>0</v>
      </c>
      <c r="ET128" s="274">
        <f t="shared" si="54"/>
        <v>0</v>
      </c>
      <c r="EU128" s="276">
        <f t="shared" si="55"/>
        <v>0</v>
      </c>
    </row>
    <row r="129" spans="1:151" ht="16.5" thickTop="1" thickBot="1" x14ac:dyDescent="0.3">
      <c r="A129" s="279">
        <v>118</v>
      </c>
      <c r="B129" s="280">
        <v>742245</v>
      </c>
      <c r="C129" s="281" t="s">
        <v>310</v>
      </c>
      <c r="D129" s="281" t="s">
        <v>311</v>
      </c>
      <c r="E129" s="282">
        <v>29.5</v>
      </c>
      <c r="F129" s="283">
        <v>59</v>
      </c>
      <c r="G129" s="268">
        <v>0</v>
      </c>
      <c r="H129" s="269">
        <v>0</v>
      </c>
      <c r="I129" s="269">
        <v>0</v>
      </c>
      <c r="J129" s="269">
        <v>0</v>
      </c>
      <c r="K129" s="268">
        <v>0</v>
      </c>
      <c r="L129" s="269">
        <v>0</v>
      </c>
      <c r="M129" s="269">
        <v>0</v>
      </c>
      <c r="N129" s="269">
        <v>0</v>
      </c>
      <c r="O129" s="269">
        <v>0</v>
      </c>
      <c r="P129" s="269">
        <f t="shared" si="28"/>
        <v>0</v>
      </c>
      <c r="Q129" s="270">
        <f t="shared" si="30"/>
        <v>0</v>
      </c>
      <c r="R129" s="270">
        <f t="shared" si="29"/>
        <v>0</v>
      </c>
      <c r="S129" s="271">
        <f t="shared" si="31"/>
        <v>0</v>
      </c>
      <c r="T129" s="284">
        <v>0</v>
      </c>
      <c r="U129" s="280">
        <v>0</v>
      </c>
      <c r="V129" s="285">
        <v>0</v>
      </c>
      <c r="W129" s="285">
        <v>0</v>
      </c>
      <c r="X129" s="285">
        <v>0</v>
      </c>
      <c r="Y129" s="285">
        <v>0</v>
      </c>
      <c r="Z129" s="286">
        <v>0</v>
      </c>
      <c r="AA129" s="286">
        <v>0</v>
      </c>
      <c r="AB129" s="286">
        <v>0</v>
      </c>
      <c r="AC129" s="274">
        <f t="shared" si="32"/>
        <v>0</v>
      </c>
      <c r="AD129" s="275">
        <f t="shared" si="33"/>
        <v>0</v>
      </c>
      <c r="AE129" s="279">
        <v>0</v>
      </c>
      <c r="AF129" s="280">
        <v>0</v>
      </c>
      <c r="AG129" s="286">
        <v>0</v>
      </c>
      <c r="AH129" s="286">
        <v>0</v>
      </c>
      <c r="AI129" s="286">
        <v>0</v>
      </c>
      <c r="AJ129" s="286">
        <v>0</v>
      </c>
      <c r="AK129" s="286">
        <v>0</v>
      </c>
      <c r="AL129" s="286">
        <v>0</v>
      </c>
      <c r="AM129" s="286">
        <v>0</v>
      </c>
      <c r="AN129" s="274">
        <f t="shared" si="34"/>
        <v>0</v>
      </c>
      <c r="AO129" s="276">
        <f t="shared" si="35"/>
        <v>0</v>
      </c>
      <c r="AP129" s="279">
        <v>0</v>
      </c>
      <c r="AQ129" s="280">
        <v>0</v>
      </c>
      <c r="AR129" s="286">
        <v>0</v>
      </c>
      <c r="AS129" s="286">
        <v>0</v>
      </c>
      <c r="AT129" s="286">
        <v>0</v>
      </c>
      <c r="AU129" s="286">
        <v>0</v>
      </c>
      <c r="AV129" s="286">
        <v>0</v>
      </c>
      <c r="AW129" s="286">
        <v>0</v>
      </c>
      <c r="AX129" s="286">
        <v>0</v>
      </c>
      <c r="AY129" s="274">
        <f t="shared" si="36"/>
        <v>0</v>
      </c>
      <c r="AZ129" s="276">
        <f t="shared" si="37"/>
        <v>0</v>
      </c>
      <c r="BA129" s="287">
        <v>0</v>
      </c>
      <c r="BB129" s="280">
        <v>0</v>
      </c>
      <c r="BC129" s="286">
        <v>0</v>
      </c>
      <c r="BD129" s="286">
        <v>0</v>
      </c>
      <c r="BE129" s="286">
        <v>0</v>
      </c>
      <c r="BF129" s="286">
        <v>0</v>
      </c>
      <c r="BG129" s="286">
        <v>0</v>
      </c>
      <c r="BH129" s="286">
        <v>0</v>
      </c>
      <c r="BI129" s="286">
        <v>0</v>
      </c>
      <c r="BJ129" s="274">
        <f t="shared" si="38"/>
        <v>0</v>
      </c>
      <c r="BK129" s="275">
        <f t="shared" si="39"/>
        <v>0</v>
      </c>
      <c r="BL129" s="279">
        <v>0</v>
      </c>
      <c r="BM129" s="280">
        <v>0</v>
      </c>
      <c r="BN129" s="286">
        <v>0</v>
      </c>
      <c r="BO129" s="286">
        <v>0</v>
      </c>
      <c r="BP129" s="286">
        <v>0</v>
      </c>
      <c r="BQ129" s="286">
        <v>0</v>
      </c>
      <c r="BR129" s="286">
        <v>0</v>
      </c>
      <c r="BS129" s="286">
        <v>0</v>
      </c>
      <c r="BT129" s="286">
        <v>0</v>
      </c>
      <c r="BU129" s="274">
        <f t="shared" si="40"/>
        <v>0</v>
      </c>
      <c r="BV129" s="276">
        <f t="shared" si="41"/>
        <v>0</v>
      </c>
      <c r="BW129" s="287">
        <v>0</v>
      </c>
      <c r="BX129" s="288">
        <v>0</v>
      </c>
      <c r="BY129" s="289">
        <v>0</v>
      </c>
      <c r="BZ129" s="289">
        <v>0</v>
      </c>
      <c r="CA129" s="289">
        <v>0</v>
      </c>
      <c r="CB129" s="289">
        <v>0</v>
      </c>
      <c r="CC129" s="289">
        <v>0</v>
      </c>
      <c r="CD129" s="289">
        <v>0</v>
      </c>
      <c r="CE129" s="289">
        <v>0</v>
      </c>
      <c r="CF129" s="274">
        <f t="shared" si="42"/>
        <v>0</v>
      </c>
      <c r="CG129" s="276">
        <f t="shared" si="43"/>
        <v>0</v>
      </c>
      <c r="CH129" s="279">
        <v>0</v>
      </c>
      <c r="CI129" s="280">
        <v>0</v>
      </c>
      <c r="CJ129" s="286">
        <v>0</v>
      </c>
      <c r="CK129" s="286">
        <v>0</v>
      </c>
      <c r="CL129" s="286">
        <v>0</v>
      </c>
      <c r="CM129" s="286">
        <v>0</v>
      </c>
      <c r="CN129" s="286">
        <v>0</v>
      </c>
      <c r="CO129" s="286">
        <v>0</v>
      </c>
      <c r="CP129" s="286">
        <v>0</v>
      </c>
      <c r="CQ129" s="274">
        <f t="shared" si="44"/>
        <v>0</v>
      </c>
      <c r="CR129" s="276">
        <f t="shared" si="45"/>
        <v>0</v>
      </c>
      <c r="CS129" s="284">
        <v>0</v>
      </c>
      <c r="CT129" s="280">
        <v>0</v>
      </c>
      <c r="CU129" s="286">
        <v>0</v>
      </c>
      <c r="CV129" s="286">
        <v>0</v>
      </c>
      <c r="CW129" s="286">
        <v>0</v>
      </c>
      <c r="CX129" s="286">
        <v>0</v>
      </c>
      <c r="CY129" s="286">
        <v>0</v>
      </c>
      <c r="CZ129" s="286">
        <v>0</v>
      </c>
      <c r="DA129" s="286">
        <v>0</v>
      </c>
      <c r="DB129" s="274">
        <f t="shared" si="46"/>
        <v>0</v>
      </c>
      <c r="DC129" s="275">
        <f t="shared" si="47"/>
        <v>0</v>
      </c>
      <c r="DD129" s="279">
        <v>0</v>
      </c>
      <c r="DE129" s="280">
        <v>0</v>
      </c>
      <c r="DF129" s="286">
        <v>0</v>
      </c>
      <c r="DG129" s="286">
        <v>0</v>
      </c>
      <c r="DH129" s="286">
        <v>0</v>
      </c>
      <c r="DI129" s="286">
        <v>0</v>
      </c>
      <c r="DJ129" s="286">
        <v>0</v>
      </c>
      <c r="DK129" s="286">
        <v>0</v>
      </c>
      <c r="DL129" s="286">
        <v>0</v>
      </c>
      <c r="DM129" s="274">
        <f t="shared" si="48"/>
        <v>0</v>
      </c>
      <c r="DN129" s="276">
        <f t="shared" si="49"/>
        <v>0</v>
      </c>
      <c r="DO129" s="279">
        <v>0</v>
      </c>
      <c r="DP129" s="280">
        <v>0</v>
      </c>
      <c r="DQ129" s="286">
        <v>0</v>
      </c>
      <c r="DR129" s="286">
        <v>0</v>
      </c>
      <c r="DS129" s="286">
        <v>0</v>
      </c>
      <c r="DT129" s="286">
        <v>0</v>
      </c>
      <c r="DU129" s="286">
        <v>0</v>
      </c>
      <c r="DV129" s="286">
        <v>0</v>
      </c>
      <c r="DW129" s="286">
        <v>0</v>
      </c>
      <c r="DX129" s="274">
        <f t="shared" si="50"/>
        <v>0</v>
      </c>
      <c r="DY129" s="276">
        <f t="shared" si="51"/>
        <v>0</v>
      </c>
      <c r="DZ129" s="279">
        <v>0</v>
      </c>
      <c r="EA129" s="280">
        <v>0</v>
      </c>
      <c r="EB129" s="286">
        <v>0</v>
      </c>
      <c r="EC129" s="286">
        <v>0</v>
      </c>
      <c r="ED129" s="286">
        <v>0</v>
      </c>
      <c r="EE129" s="286">
        <v>0</v>
      </c>
      <c r="EF129" s="286">
        <v>0</v>
      </c>
      <c r="EG129" s="286">
        <v>0</v>
      </c>
      <c r="EH129" s="286">
        <v>0</v>
      </c>
      <c r="EI129" s="274">
        <f t="shared" si="52"/>
        <v>0</v>
      </c>
      <c r="EJ129" s="275">
        <f t="shared" si="53"/>
        <v>0</v>
      </c>
      <c r="EK129" s="279">
        <v>0</v>
      </c>
      <c r="EL129" s="280">
        <v>0</v>
      </c>
      <c r="EM129" s="286">
        <v>0</v>
      </c>
      <c r="EN129" s="286">
        <v>0</v>
      </c>
      <c r="EO129" s="286">
        <v>0</v>
      </c>
      <c r="EP129" s="286">
        <v>0</v>
      </c>
      <c r="EQ129" s="286">
        <v>0</v>
      </c>
      <c r="ER129" s="286">
        <v>0</v>
      </c>
      <c r="ES129" s="286">
        <v>0</v>
      </c>
      <c r="ET129" s="274">
        <f t="shared" si="54"/>
        <v>0</v>
      </c>
      <c r="EU129" s="276">
        <f t="shared" si="55"/>
        <v>0</v>
      </c>
    </row>
    <row r="130" spans="1:151" ht="16.5" thickTop="1" thickBot="1" x14ac:dyDescent="0.3">
      <c r="A130" s="279">
        <v>119</v>
      </c>
      <c r="B130" s="280">
        <v>742247</v>
      </c>
      <c r="C130" s="281" t="s">
        <v>312</v>
      </c>
      <c r="D130" s="281" t="s">
        <v>313</v>
      </c>
      <c r="E130" s="282">
        <v>29.5</v>
      </c>
      <c r="F130" s="283">
        <v>59</v>
      </c>
      <c r="G130" s="268">
        <v>0</v>
      </c>
      <c r="H130" s="269">
        <v>0</v>
      </c>
      <c r="I130" s="269">
        <v>0</v>
      </c>
      <c r="J130" s="269">
        <v>0</v>
      </c>
      <c r="K130" s="268">
        <v>0</v>
      </c>
      <c r="L130" s="269">
        <v>0</v>
      </c>
      <c r="M130" s="269">
        <v>0</v>
      </c>
      <c r="N130" s="269">
        <v>59</v>
      </c>
      <c r="O130" s="269">
        <v>0</v>
      </c>
      <c r="P130" s="269">
        <f t="shared" si="28"/>
        <v>59</v>
      </c>
      <c r="Q130" s="270">
        <f t="shared" si="30"/>
        <v>0</v>
      </c>
      <c r="R130" s="270">
        <f t="shared" si="29"/>
        <v>59</v>
      </c>
      <c r="S130" s="271">
        <f t="shared" si="31"/>
        <v>6.5555555555555554</v>
      </c>
      <c r="T130" s="284">
        <v>0</v>
      </c>
      <c r="U130" s="280">
        <v>0</v>
      </c>
      <c r="V130" s="285">
        <v>0</v>
      </c>
      <c r="W130" s="285">
        <v>0</v>
      </c>
      <c r="X130" s="285">
        <v>0</v>
      </c>
      <c r="Y130" s="285">
        <v>0</v>
      </c>
      <c r="Z130" s="286">
        <v>0</v>
      </c>
      <c r="AA130" s="286">
        <v>0</v>
      </c>
      <c r="AB130" s="286">
        <v>0</v>
      </c>
      <c r="AC130" s="274">
        <f t="shared" si="32"/>
        <v>0</v>
      </c>
      <c r="AD130" s="275">
        <f t="shared" si="33"/>
        <v>0</v>
      </c>
      <c r="AE130" s="279">
        <v>0</v>
      </c>
      <c r="AF130" s="280">
        <v>0</v>
      </c>
      <c r="AG130" s="286">
        <v>0</v>
      </c>
      <c r="AH130" s="286">
        <v>0</v>
      </c>
      <c r="AI130" s="286">
        <v>0</v>
      </c>
      <c r="AJ130" s="286">
        <v>0</v>
      </c>
      <c r="AK130" s="286">
        <v>0</v>
      </c>
      <c r="AL130" s="286">
        <v>59</v>
      </c>
      <c r="AM130" s="286">
        <v>0</v>
      </c>
      <c r="AN130" s="274">
        <f t="shared" si="34"/>
        <v>59</v>
      </c>
      <c r="AO130" s="276">
        <f t="shared" si="35"/>
        <v>6.5555555555555554</v>
      </c>
      <c r="AP130" s="279">
        <v>0</v>
      </c>
      <c r="AQ130" s="280">
        <v>0</v>
      </c>
      <c r="AR130" s="286">
        <v>0</v>
      </c>
      <c r="AS130" s="286">
        <v>0</v>
      </c>
      <c r="AT130" s="286">
        <v>0</v>
      </c>
      <c r="AU130" s="286">
        <v>0</v>
      </c>
      <c r="AV130" s="286">
        <v>0</v>
      </c>
      <c r="AW130" s="286">
        <v>0</v>
      </c>
      <c r="AX130" s="286">
        <v>0</v>
      </c>
      <c r="AY130" s="274">
        <f t="shared" si="36"/>
        <v>0</v>
      </c>
      <c r="AZ130" s="276">
        <f t="shared" si="37"/>
        <v>0</v>
      </c>
      <c r="BA130" s="287">
        <v>0</v>
      </c>
      <c r="BB130" s="280">
        <v>0</v>
      </c>
      <c r="BC130" s="286">
        <v>0</v>
      </c>
      <c r="BD130" s="286">
        <v>0</v>
      </c>
      <c r="BE130" s="286">
        <v>0</v>
      </c>
      <c r="BF130" s="286">
        <v>0</v>
      </c>
      <c r="BG130" s="286">
        <v>0</v>
      </c>
      <c r="BH130" s="286">
        <v>0</v>
      </c>
      <c r="BI130" s="286">
        <v>0</v>
      </c>
      <c r="BJ130" s="274">
        <f t="shared" si="38"/>
        <v>0</v>
      </c>
      <c r="BK130" s="275">
        <f t="shared" si="39"/>
        <v>0</v>
      </c>
      <c r="BL130" s="279">
        <v>0</v>
      </c>
      <c r="BM130" s="280">
        <v>0</v>
      </c>
      <c r="BN130" s="286">
        <v>0</v>
      </c>
      <c r="BO130" s="286">
        <v>0</v>
      </c>
      <c r="BP130" s="286">
        <v>0</v>
      </c>
      <c r="BQ130" s="286">
        <v>0</v>
      </c>
      <c r="BR130" s="286">
        <v>0</v>
      </c>
      <c r="BS130" s="286">
        <v>0</v>
      </c>
      <c r="BT130" s="286">
        <v>0</v>
      </c>
      <c r="BU130" s="274">
        <f t="shared" si="40"/>
        <v>0</v>
      </c>
      <c r="BV130" s="276">
        <f t="shared" si="41"/>
        <v>0</v>
      </c>
      <c r="BW130" s="287">
        <v>0</v>
      </c>
      <c r="BX130" s="288">
        <v>0</v>
      </c>
      <c r="BY130" s="289">
        <v>0</v>
      </c>
      <c r="BZ130" s="289">
        <v>0</v>
      </c>
      <c r="CA130" s="289">
        <v>0</v>
      </c>
      <c r="CB130" s="289">
        <v>0</v>
      </c>
      <c r="CC130" s="289">
        <v>0</v>
      </c>
      <c r="CD130" s="289">
        <v>0</v>
      </c>
      <c r="CE130" s="289">
        <v>0</v>
      </c>
      <c r="CF130" s="274">
        <f t="shared" si="42"/>
        <v>0</v>
      </c>
      <c r="CG130" s="276">
        <f t="shared" si="43"/>
        <v>0</v>
      </c>
      <c r="CH130" s="279">
        <v>0</v>
      </c>
      <c r="CI130" s="280">
        <v>0</v>
      </c>
      <c r="CJ130" s="286">
        <v>0</v>
      </c>
      <c r="CK130" s="286">
        <v>0</v>
      </c>
      <c r="CL130" s="286">
        <v>0</v>
      </c>
      <c r="CM130" s="286">
        <v>0</v>
      </c>
      <c r="CN130" s="286">
        <v>0</v>
      </c>
      <c r="CO130" s="286">
        <v>0</v>
      </c>
      <c r="CP130" s="286">
        <v>0</v>
      </c>
      <c r="CQ130" s="274">
        <f t="shared" si="44"/>
        <v>0</v>
      </c>
      <c r="CR130" s="276">
        <f t="shared" si="45"/>
        <v>0</v>
      </c>
      <c r="CS130" s="284">
        <v>0</v>
      </c>
      <c r="CT130" s="280">
        <v>0</v>
      </c>
      <c r="CU130" s="286">
        <v>0</v>
      </c>
      <c r="CV130" s="286">
        <v>0</v>
      </c>
      <c r="CW130" s="286">
        <v>0</v>
      </c>
      <c r="CX130" s="286">
        <v>0</v>
      </c>
      <c r="CY130" s="286">
        <v>0</v>
      </c>
      <c r="CZ130" s="286">
        <v>0</v>
      </c>
      <c r="DA130" s="286">
        <v>0</v>
      </c>
      <c r="DB130" s="274">
        <f t="shared" si="46"/>
        <v>0</v>
      </c>
      <c r="DC130" s="275">
        <f t="shared" si="47"/>
        <v>0</v>
      </c>
      <c r="DD130" s="279">
        <v>0</v>
      </c>
      <c r="DE130" s="280">
        <v>0</v>
      </c>
      <c r="DF130" s="286">
        <v>0</v>
      </c>
      <c r="DG130" s="286">
        <v>0</v>
      </c>
      <c r="DH130" s="286">
        <v>0</v>
      </c>
      <c r="DI130" s="286">
        <v>0</v>
      </c>
      <c r="DJ130" s="286">
        <v>0</v>
      </c>
      <c r="DK130" s="286">
        <v>0</v>
      </c>
      <c r="DL130" s="286">
        <v>0</v>
      </c>
      <c r="DM130" s="274">
        <f t="shared" si="48"/>
        <v>0</v>
      </c>
      <c r="DN130" s="276">
        <f t="shared" si="49"/>
        <v>0</v>
      </c>
      <c r="DO130" s="279">
        <v>0</v>
      </c>
      <c r="DP130" s="280">
        <v>0</v>
      </c>
      <c r="DQ130" s="286">
        <v>0</v>
      </c>
      <c r="DR130" s="286">
        <v>0</v>
      </c>
      <c r="DS130" s="286">
        <v>0</v>
      </c>
      <c r="DT130" s="286">
        <v>0</v>
      </c>
      <c r="DU130" s="286">
        <v>0</v>
      </c>
      <c r="DV130" s="286">
        <v>0</v>
      </c>
      <c r="DW130" s="286">
        <v>0</v>
      </c>
      <c r="DX130" s="274">
        <f t="shared" si="50"/>
        <v>0</v>
      </c>
      <c r="DY130" s="276">
        <f t="shared" si="51"/>
        <v>0</v>
      </c>
      <c r="DZ130" s="279">
        <v>0</v>
      </c>
      <c r="EA130" s="280">
        <v>0</v>
      </c>
      <c r="EB130" s="286">
        <v>0</v>
      </c>
      <c r="EC130" s="286">
        <v>0</v>
      </c>
      <c r="ED130" s="286">
        <v>0</v>
      </c>
      <c r="EE130" s="286">
        <v>0</v>
      </c>
      <c r="EF130" s="286">
        <v>0</v>
      </c>
      <c r="EG130" s="286">
        <v>0</v>
      </c>
      <c r="EH130" s="286">
        <v>0</v>
      </c>
      <c r="EI130" s="274">
        <f t="shared" si="52"/>
        <v>0</v>
      </c>
      <c r="EJ130" s="275">
        <f t="shared" si="53"/>
        <v>0</v>
      </c>
      <c r="EK130" s="279">
        <v>0</v>
      </c>
      <c r="EL130" s="280">
        <v>0</v>
      </c>
      <c r="EM130" s="286">
        <v>0</v>
      </c>
      <c r="EN130" s="286">
        <v>0</v>
      </c>
      <c r="EO130" s="286">
        <v>0</v>
      </c>
      <c r="EP130" s="286">
        <v>0</v>
      </c>
      <c r="EQ130" s="286">
        <v>0</v>
      </c>
      <c r="ER130" s="286">
        <v>0</v>
      </c>
      <c r="ES130" s="286">
        <v>0</v>
      </c>
      <c r="ET130" s="274">
        <f t="shared" si="54"/>
        <v>0</v>
      </c>
      <c r="EU130" s="276">
        <f t="shared" si="55"/>
        <v>0</v>
      </c>
    </row>
    <row r="131" spans="1:151" ht="16.5" thickTop="1" thickBot="1" x14ac:dyDescent="0.3">
      <c r="A131" s="279">
        <v>120</v>
      </c>
      <c r="B131" s="280">
        <v>742248</v>
      </c>
      <c r="C131" s="281" t="s">
        <v>314</v>
      </c>
      <c r="D131" s="281" t="s">
        <v>315</v>
      </c>
      <c r="E131" s="282">
        <v>24.5</v>
      </c>
      <c r="F131" s="283">
        <v>49</v>
      </c>
      <c r="G131" s="268">
        <v>588</v>
      </c>
      <c r="H131" s="269">
        <v>784</v>
      </c>
      <c r="I131" s="269">
        <v>245</v>
      </c>
      <c r="J131" s="269">
        <v>588</v>
      </c>
      <c r="K131" s="268">
        <v>490</v>
      </c>
      <c r="L131" s="269">
        <v>343</v>
      </c>
      <c r="M131" s="269">
        <v>588</v>
      </c>
      <c r="N131" s="269">
        <v>245</v>
      </c>
      <c r="O131" s="269">
        <v>98</v>
      </c>
      <c r="P131" s="269">
        <f t="shared" si="28"/>
        <v>3969</v>
      </c>
      <c r="Q131" s="270">
        <f t="shared" si="30"/>
        <v>2695</v>
      </c>
      <c r="R131" s="270">
        <f t="shared" si="29"/>
        <v>1274</v>
      </c>
      <c r="S131" s="271">
        <f t="shared" si="31"/>
        <v>441</v>
      </c>
      <c r="T131" s="284">
        <v>0</v>
      </c>
      <c r="U131" s="280">
        <v>98</v>
      </c>
      <c r="V131" s="285">
        <v>98</v>
      </c>
      <c r="W131" s="285">
        <v>49</v>
      </c>
      <c r="X131" s="285">
        <v>0</v>
      </c>
      <c r="Y131" s="285">
        <v>0</v>
      </c>
      <c r="Z131" s="286">
        <v>0</v>
      </c>
      <c r="AA131" s="286">
        <v>98</v>
      </c>
      <c r="AB131" s="286">
        <v>0</v>
      </c>
      <c r="AC131" s="274">
        <f t="shared" si="32"/>
        <v>343</v>
      </c>
      <c r="AD131" s="275">
        <f t="shared" si="33"/>
        <v>38.111111111111114</v>
      </c>
      <c r="AE131" s="279">
        <v>49</v>
      </c>
      <c r="AF131" s="280">
        <v>49</v>
      </c>
      <c r="AG131" s="286">
        <v>0</v>
      </c>
      <c r="AH131" s="286">
        <v>49</v>
      </c>
      <c r="AI131" s="286">
        <v>49</v>
      </c>
      <c r="AJ131" s="286">
        <v>1</v>
      </c>
      <c r="AK131" s="286">
        <v>49</v>
      </c>
      <c r="AL131" s="286">
        <v>49</v>
      </c>
      <c r="AM131" s="286">
        <v>0</v>
      </c>
      <c r="AN131" s="274">
        <f t="shared" si="34"/>
        <v>295</v>
      </c>
      <c r="AO131" s="276">
        <f t="shared" si="35"/>
        <v>32.777777777777779</v>
      </c>
      <c r="AP131" s="279">
        <v>98</v>
      </c>
      <c r="AQ131" s="280">
        <v>0</v>
      </c>
      <c r="AR131" s="286">
        <v>0</v>
      </c>
      <c r="AS131" s="286">
        <v>0</v>
      </c>
      <c r="AT131" s="286">
        <v>0</v>
      </c>
      <c r="AU131" s="286">
        <v>0</v>
      </c>
      <c r="AV131" s="286">
        <v>0</v>
      </c>
      <c r="AW131" s="286">
        <v>0</v>
      </c>
      <c r="AX131" s="286">
        <v>0</v>
      </c>
      <c r="AY131" s="274">
        <f t="shared" si="36"/>
        <v>98</v>
      </c>
      <c r="AZ131" s="276">
        <f t="shared" si="37"/>
        <v>10.888888888888889</v>
      </c>
      <c r="BA131" s="287">
        <v>98</v>
      </c>
      <c r="BB131" s="280">
        <v>49</v>
      </c>
      <c r="BC131" s="286">
        <v>98</v>
      </c>
      <c r="BD131" s="286">
        <v>49</v>
      </c>
      <c r="BE131" s="286">
        <v>147</v>
      </c>
      <c r="BF131" s="286">
        <v>1</v>
      </c>
      <c r="BG131" s="286">
        <v>49</v>
      </c>
      <c r="BH131" s="286">
        <v>0</v>
      </c>
      <c r="BI131" s="286">
        <v>0</v>
      </c>
      <c r="BJ131" s="274">
        <f t="shared" si="38"/>
        <v>491</v>
      </c>
      <c r="BK131" s="275">
        <f t="shared" si="39"/>
        <v>61.375</v>
      </c>
      <c r="BL131" s="279">
        <v>0</v>
      </c>
      <c r="BM131" s="280">
        <v>0</v>
      </c>
      <c r="BN131" s="286">
        <v>0</v>
      </c>
      <c r="BO131" s="286">
        <v>0</v>
      </c>
      <c r="BP131" s="286">
        <v>0</v>
      </c>
      <c r="BQ131" s="286">
        <v>0</v>
      </c>
      <c r="BR131" s="286">
        <v>0</v>
      </c>
      <c r="BS131" s="286">
        <v>0</v>
      </c>
      <c r="BT131" s="286">
        <v>0</v>
      </c>
      <c r="BU131" s="274">
        <f t="shared" si="40"/>
        <v>0</v>
      </c>
      <c r="BV131" s="276">
        <f t="shared" si="41"/>
        <v>0</v>
      </c>
      <c r="BW131" s="287">
        <v>0</v>
      </c>
      <c r="BX131" s="288">
        <v>343</v>
      </c>
      <c r="BY131" s="289">
        <v>0</v>
      </c>
      <c r="BZ131" s="289">
        <v>392</v>
      </c>
      <c r="CA131" s="289">
        <v>245</v>
      </c>
      <c r="CB131" s="289">
        <v>1</v>
      </c>
      <c r="CC131" s="289">
        <v>245</v>
      </c>
      <c r="CD131" s="289">
        <v>49</v>
      </c>
      <c r="CE131" s="289">
        <v>0</v>
      </c>
      <c r="CF131" s="274">
        <f t="shared" si="42"/>
        <v>1275</v>
      </c>
      <c r="CG131" s="276">
        <f t="shared" si="43"/>
        <v>141.66666666666666</v>
      </c>
      <c r="CH131" s="279">
        <v>196</v>
      </c>
      <c r="CI131" s="280">
        <v>0</v>
      </c>
      <c r="CJ131" s="286">
        <v>49</v>
      </c>
      <c r="CK131" s="286">
        <v>49</v>
      </c>
      <c r="CL131" s="286">
        <v>0</v>
      </c>
      <c r="CM131" s="286">
        <v>0</v>
      </c>
      <c r="CN131" s="286">
        <v>98</v>
      </c>
      <c r="CO131" s="286">
        <v>0</v>
      </c>
      <c r="CP131" s="286">
        <v>49</v>
      </c>
      <c r="CQ131" s="274">
        <f t="shared" si="44"/>
        <v>441</v>
      </c>
      <c r="CR131" s="276">
        <f t="shared" si="45"/>
        <v>49</v>
      </c>
      <c r="CS131" s="284">
        <v>0</v>
      </c>
      <c r="CT131" s="280">
        <v>0</v>
      </c>
      <c r="CU131" s="286">
        <v>0</v>
      </c>
      <c r="CV131" s="286">
        <v>0</v>
      </c>
      <c r="CW131" s="286">
        <v>0</v>
      </c>
      <c r="CX131" s="286">
        <v>0</v>
      </c>
      <c r="CY131" s="286">
        <v>0</v>
      </c>
      <c r="CZ131" s="286">
        <v>0</v>
      </c>
      <c r="DA131" s="286">
        <v>0</v>
      </c>
      <c r="DB131" s="274">
        <f t="shared" si="46"/>
        <v>0</v>
      </c>
      <c r="DC131" s="275">
        <f t="shared" si="47"/>
        <v>0</v>
      </c>
      <c r="DD131" s="279">
        <v>147</v>
      </c>
      <c r="DE131" s="280">
        <v>147</v>
      </c>
      <c r="DF131" s="286">
        <v>0</v>
      </c>
      <c r="DG131" s="286">
        <v>0</v>
      </c>
      <c r="DH131" s="286">
        <v>49</v>
      </c>
      <c r="DI131" s="286">
        <v>1</v>
      </c>
      <c r="DJ131" s="286">
        <v>98</v>
      </c>
      <c r="DK131" s="286">
        <v>49</v>
      </c>
      <c r="DL131" s="286">
        <v>49</v>
      </c>
      <c r="DM131" s="274">
        <f t="shared" si="48"/>
        <v>540</v>
      </c>
      <c r="DN131" s="276">
        <f t="shared" si="49"/>
        <v>60</v>
      </c>
      <c r="DO131" s="279">
        <v>0</v>
      </c>
      <c r="DP131" s="280">
        <v>0</v>
      </c>
      <c r="DQ131" s="286">
        <v>0</v>
      </c>
      <c r="DR131" s="286">
        <v>0</v>
      </c>
      <c r="DS131" s="286">
        <v>0</v>
      </c>
      <c r="DT131" s="286">
        <v>0</v>
      </c>
      <c r="DU131" s="286">
        <v>0</v>
      </c>
      <c r="DV131" s="286">
        <v>0</v>
      </c>
      <c r="DW131" s="286">
        <v>0</v>
      </c>
      <c r="DX131" s="274">
        <f t="shared" si="50"/>
        <v>0</v>
      </c>
      <c r="DY131" s="276">
        <f t="shared" si="51"/>
        <v>0</v>
      </c>
      <c r="DZ131" s="279">
        <v>0</v>
      </c>
      <c r="EA131" s="280">
        <v>0</v>
      </c>
      <c r="EB131" s="286">
        <v>0</v>
      </c>
      <c r="EC131" s="286">
        <v>0</v>
      </c>
      <c r="ED131" s="286">
        <v>0</v>
      </c>
      <c r="EE131" s="286">
        <v>1</v>
      </c>
      <c r="EF131" s="286">
        <v>49</v>
      </c>
      <c r="EG131" s="286">
        <v>0</v>
      </c>
      <c r="EH131" s="286">
        <v>0</v>
      </c>
      <c r="EI131" s="274">
        <f t="shared" si="52"/>
        <v>50</v>
      </c>
      <c r="EJ131" s="275">
        <f t="shared" si="53"/>
        <v>5.5555555555555554</v>
      </c>
      <c r="EK131" s="279">
        <v>0</v>
      </c>
      <c r="EL131" s="280">
        <v>98</v>
      </c>
      <c r="EM131" s="286">
        <v>0</v>
      </c>
      <c r="EN131" s="286">
        <v>0</v>
      </c>
      <c r="EO131" s="286">
        <v>0</v>
      </c>
      <c r="EP131" s="286">
        <v>2</v>
      </c>
      <c r="EQ131" s="286">
        <v>0</v>
      </c>
      <c r="ER131" s="286">
        <v>0</v>
      </c>
      <c r="ES131" s="286">
        <v>0</v>
      </c>
      <c r="ET131" s="274">
        <f t="shared" si="54"/>
        <v>100</v>
      </c>
      <c r="EU131" s="276">
        <f t="shared" si="55"/>
        <v>11.111111111111111</v>
      </c>
    </row>
    <row r="132" spans="1:151" ht="16.5" thickTop="1" thickBot="1" x14ac:dyDescent="0.3">
      <c r="A132" s="279">
        <v>121</v>
      </c>
      <c r="B132" s="280">
        <v>742249</v>
      </c>
      <c r="C132" s="281" t="s">
        <v>316</v>
      </c>
      <c r="D132" s="281" t="s">
        <v>317</v>
      </c>
      <c r="E132" s="282">
        <v>44.5</v>
      </c>
      <c r="F132" s="283">
        <v>99</v>
      </c>
      <c r="G132" s="268">
        <v>495</v>
      </c>
      <c r="H132" s="269">
        <v>594</v>
      </c>
      <c r="I132" s="269">
        <v>891</v>
      </c>
      <c r="J132" s="269">
        <v>396</v>
      </c>
      <c r="K132" s="268">
        <v>297</v>
      </c>
      <c r="L132" s="269">
        <v>99</v>
      </c>
      <c r="M132" s="269">
        <v>0</v>
      </c>
      <c r="N132" s="269">
        <v>594</v>
      </c>
      <c r="O132" s="269">
        <v>297</v>
      </c>
      <c r="P132" s="269">
        <f t="shared" si="28"/>
        <v>3663</v>
      </c>
      <c r="Q132" s="270">
        <f t="shared" si="30"/>
        <v>2673</v>
      </c>
      <c r="R132" s="270">
        <f t="shared" si="29"/>
        <v>990</v>
      </c>
      <c r="S132" s="271">
        <f t="shared" si="31"/>
        <v>407</v>
      </c>
      <c r="T132" s="284">
        <v>0</v>
      </c>
      <c r="U132" s="280">
        <v>0</v>
      </c>
      <c r="V132" s="285">
        <v>99</v>
      </c>
      <c r="W132" s="285">
        <v>99</v>
      </c>
      <c r="X132" s="285">
        <v>0</v>
      </c>
      <c r="Y132" s="285">
        <v>0</v>
      </c>
      <c r="Z132" s="286">
        <v>0</v>
      </c>
      <c r="AA132" s="286">
        <v>0</v>
      </c>
      <c r="AB132" s="286">
        <v>0</v>
      </c>
      <c r="AC132" s="274">
        <f t="shared" si="32"/>
        <v>198</v>
      </c>
      <c r="AD132" s="275">
        <f t="shared" si="33"/>
        <v>22</v>
      </c>
      <c r="AE132" s="279">
        <v>0</v>
      </c>
      <c r="AF132" s="280">
        <v>0</v>
      </c>
      <c r="AG132" s="286">
        <v>0</v>
      </c>
      <c r="AH132" s="286">
        <v>0</v>
      </c>
      <c r="AI132" s="286">
        <v>0</v>
      </c>
      <c r="AJ132" s="286">
        <v>0</v>
      </c>
      <c r="AK132" s="286">
        <v>0</v>
      </c>
      <c r="AL132" s="286">
        <v>99</v>
      </c>
      <c r="AM132" s="286">
        <v>0</v>
      </c>
      <c r="AN132" s="274">
        <f t="shared" si="34"/>
        <v>99</v>
      </c>
      <c r="AO132" s="276">
        <f t="shared" si="35"/>
        <v>11</v>
      </c>
      <c r="AP132" s="279">
        <v>0</v>
      </c>
      <c r="AQ132" s="280">
        <v>0</v>
      </c>
      <c r="AR132" s="286">
        <v>99</v>
      </c>
      <c r="AS132" s="286">
        <v>0</v>
      </c>
      <c r="AT132" s="286">
        <v>0</v>
      </c>
      <c r="AU132" s="286">
        <v>0</v>
      </c>
      <c r="AV132" s="286">
        <v>0</v>
      </c>
      <c r="AW132" s="286">
        <v>99</v>
      </c>
      <c r="AX132" s="286">
        <v>0</v>
      </c>
      <c r="AY132" s="274">
        <f t="shared" si="36"/>
        <v>198</v>
      </c>
      <c r="AZ132" s="276">
        <f t="shared" si="37"/>
        <v>22</v>
      </c>
      <c r="BA132" s="287">
        <v>198</v>
      </c>
      <c r="BB132" s="280">
        <v>0</v>
      </c>
      <c r="BC132" s="286">
        <v>396</v>
      </c>
      <c r="BD132" s="286">
        <v>0</v>
      </c>
      <c r="BE132" s="286">
        <v>0</v>
      </c>
      <c r="BF132" s="286">
        <v>0</v>
      </c>
      <c r="BG132" s="286">
        <v>0</v>
      </c>
      <c r="BH132" s="286">
        <v>0</v>
      </c>
      <c r="BI132" s="286">
        <v>0</v>
      </c>
      <c r="BJ132" s="274">
        <f t="shared" si="38"/>
        <v>594</v>
      </c>
      <c r="BK132" s="275">
        <f t="shared" si="39"/>
        <v>74.25</v>
      </c>
      <c r="BL132" s="279">
        <v>99</v>
      </c>
      <c r="BM132" s="280">
        <v>198</v>
      </c>
      <c r="BN132" s="286">
        <v>0</v>
      </c>
      <c r="BO132" s="286">
        <v>0</v>
      </c>
      <c r="BP132" s="286">
        <v>0</v>
      </c>
      <c r="BQ132" s="286">
        <v>1</v>
      </c>
      <c r="BR132" s="286">
        <v>0</v>
      </c>
      <c r="BS132" s="286">
        <v>99</v>
      </c>
      <c r="BT132" s="286">
        <v>0</v>
      </c>
      <c r="BU132" s="274">
        <f t="shared" si="40"/>
        <v>298</v>
      </c>
      <c r="BV132" s="276">
        <f t="shared" si="41"/>
        <v>44.111111111111114</v>
      </c>
      <c r="BW132" s="287">
        <v>198</v>
      </c>
      <c r="BX132" s="288">
        <v>198</v>
      </c>
      <c r="BY132" s="289">
        <v>198</v>
      </c>
      <c r="BZ132" s="289">
        <v>99</v>
      </c>
      <c r="CA132" s="289">
        <v>0</v>
      </c>
      <c r="CB132" s="289">
        <v>0</v>
      </c>
      <c r="CC132" s="289">
        <v>0</v>
      </c>
      <c r="CD132" s="289">
        <v>99</v>
      </c>
      <c r="CE132" s="289">
        <v>99</v>
      </c>
      <c r="CF132" s="274">
        <f t="shared" si="42"/>
        <v>891</v>
      </c>
      <c r="CG132" s="276">
        <f t="shared" si="43"/>
        <v>99</v>
      </c>
      <c r="CH132" s="279">
        <v>0</v>
      </c>
      <c r="CI132" s="280">
        <v>99</v>
      </c>
      <c r="CJ132" s="286">
        <v>0</v>
      </c>
      <c r="CK132" s="286">
        <v>0</v>
      </c>
      <c r="CL132" s="286">
        <v>99</v>
      </c>
      <c r="CM132" s="286">
        <v>0</v>
      </c>
      <c r="CN132" s="286">
        <v>0</v>
      </c>
      <c r="CO132" s="286">
        <v>99</v>
      </c>
      <c r="CP132" s="286">
        <v>0</v>
      </c>
      <c r="CQ132" s="274">
        <f t="shared" si="44"/>
        <v>297</v>
      </c>
      <c r="CR132" s="276">
        <f t="shared" si="45"/>
        <v>33</v>
      </c>
      <c r="CS132" s="284">
        <v>0</v>
      </c>
      <c r="CT132" s="280">
        <v>0</v>
      </c>
      <c r="CU132" s="286">
        <v>0</v>
      </c>
      <c r="CV132" s="286">
        <v>0</v>
      </c>
      <c r="CW132" s="286">
        <v>0</v>
      </c>
      <c r="CX132" s="286">
        <v>0</v>
      </c>
      <c r="CY132" s="286">
        <v>0</v>
      </c>
      <c r="CZ132" s="286">
        <v>0</v>
      </c>
      <c r="DA132" s="286">
        <v>99</v>
      </c>
      <c r="DB132" s="274">
        <f t="shared" si="46"/>
        <v>99</v>
      </c>
      <c r="DC132" s="275">
        <f t="shared" si="47"/>
        <v>11</v>
      </c>
      <c r="DD132" s="279">
        <v>0</v>
      </c>
      <c r="DE132" s="280">
        <v>0</v>
      </c>
      <c r="DF132" s="286">
        <v>99</v>
      </c>
      <c r="DG132" s="286">
        <v>198</v>
      </c>
      <c r="DH132" s="286">
        <v>198</v>
      </c>
      <c r="DI132" s="286">
        <v>0</v>
      </c>
      <c r="DJ132" s="286">
        <v>0</v>
      </c>
      <c r="DK132" s="286">
        <v>99</v>
      </c>
      <c r="DL132" s="286">
        <v>99</v>
      </c>
      <c r="DM132" s="274">
        <f t="shared" si="48"/>
        <v>693</v>
      </c>
      <c r="DN132" s="276">
        <f t="shared" si="49"/>
        <v>77</v>
      </c>
      <c r="DO132" s="279">
        <v>0</v>
      </c>
      <c r="DP132" s="280">
        <v>0</v>
      </c>
      <c r="DQ132" s="286">
        <v>0</v>
      </c>
      <c r="DR132" s="286">
        <v>0</v>
      </c>
      <c r="DS132" s="286">
        <v>0</v>
      </c>
      <c r="DT132" s="286">
        <v>0</v>
      </c>
      <c r="DU132" s="286">
        <v>0</v>
      </c>
      <c r="DV132" s="286">
        <v>0</v>
      </c>
      <c r="DW132" s="286">
        <v>0</v>
      </c>
      <c r="DX132" s="274">
        <f t="shared" si="50"/>
        <v>0</v>
      </c>
      <c r="DY132" s="276">
        <f t="shared" si="51"/>
        <v>0</v>
      </c>
      <c r="DZ132" s="279">
        <v>0</v>
      </c>
      <c r="EA132" s="280">
        <v>0</v>
      </c>
      <c r="EB132" s="286">
        <v>0</v>
      </c>
      <c r="EC132" s="286">
        <v>0</v>
      </c>
      <c r="ED132" s="286">
        <v>0</v>
      </c>
      <c r="EE132" s="286">
        <v>0</v>
      </c>
      <c r="EF132" s="286">
        <v>0</v>
      </c>
      <c r="EG132" s="286">
        <v>0</v>
      </c>
      <c r="EH132" s="286">
        <v>0</v>
      </c>
      <c r="EI132" s="274">
        <f t="shared" si="52"/>
        <v>0</v>
      </c>
      <c r="EJ132" s="275">
        <f t="shared" si="53"/>
        <v>0</v>
      </c>
      <c r="EK132" s="279">
        <v>0</v>
      </c>
      <c r="EL132" s="280">
        <v>99</v>
      </c>
      <c r="EM132" s="286">
        <v>0</v>
      </c>
      <c r="EN132" s="286">
        <v>0</v>
      </c>
      <c r="EO132" s="286">
        <v>0</v>
      </c>
      <c r="EP132" s="286">
        <v>0</v>
      </c>
      <c r="EQ132" s="286">
        <v>0</v>
      </c>
      <c r="ER132" s="286">
        <v>0</v>
      </c>
      <c r="ES132" s="286">
        <v>0</v>
      </c>
      <c r="ET132" s="274">
        <f t="shared" si="54"/>
        <v>99</v>
      </c>
      <c r="EU132" s="276">
        <f t="shared" si="55"/>
        <v>11</v>
      </c>
    </row>
    <row r="133" spans="1:151" ht="16.5" thickTop="1" thickBot="1" x14ac:dyDescent="0.3">
      <c r="A133" s="279">
        <v>122</v>
      </c>
      <c r="B133" s="280">
        <v>742292</v>
      </c>
      <c r="C133" s="281" t="s">
        <v>318</v>
      </c>
      <c r="D133" s="281" t="s">
        <v>319</v>
      </c>
      <c r="E133" s="282">
        <v>39.5</v>
      </c>
      <c r="F133" s="283">
        <v>79</v>
      </c>
      <c r="G133" s="268">
        <v>553</v>
      </c>
      <c r="H133" s="269">
        <v>0</v>
      </c>
      <c r="I133" s="269">
        <v>0</v>
      </c>
      <c r="J133" s="269">
        <v>0</v>
      </c>
      <c r="K133" s="268">
        <v>0</v>
      </c>
      <c r="L133" s="269">
        <v>0</v>
      </c>
      <c r="M133" s="269">
        <v>79</v>
      </c>
      <c r="N133" s="269">
        <v>0</v>
      </c>
      <c r="O133" s="269">
        <v>79</v>
      </c>
      <c r="P133" s="269">
        <f t="shared" si="28"/>
        <v>711</v>
      </c>
      <c r="Q133" s="270">
        <f t="shared" si="30"/>
        <v>553</v>
      </c>
      <c r="R133" s="270">
        <f t="shared" si="29"/>
        <v>158</v>
      </c>
      <c r="S133" s="271">
        <f t="shared" si="31"/>
        <v>79</v>
      </c>
      <c r="T133" s="284">
        <v>0</v>
      </c>
      <c r="U133" s="280">
        <v>0</v>
      </c>
      <c r="V133" s="285">
        <v>0</v>
      </c>
      <c r="W133" s="285">
        <v>0</v>
      </c>
      <c r="X133" s="285">
        <v>0</v>
      </c>
      <c r="Y133" s="285">
        <v>0</v>
      </c>
      <c r="Z133" s="286">
        <v>0</v>
      </c>
      <c r="AA133" s="286">
        <v>0</v>
      </c>
      <c r="AB133" s="286">
        <v>0</v>
      </c>
      <c r="AC133" s="274">
        <f t="shared" si="32"/>
        <v>0</v>
      </c>
      <c r="AD133" s="275">
        <f t="shared" si="33"/>
        <v>0</v>
      </c>
      <c r="AE133" s="279">
        <v>0</v>
      </c>
      <c r="AF133" s="280">
        <v>0</v>
      </c>
      <c r="AG133" s="286">
        <v>0</v>
      </c>
      <c r="AH133" s="286">
        <v>0</v>
      </c>
      <c r="AI133" s="286">
        <v>0</v>
      </c>
      <c r="AJ133" s="286">
        <v>0</v>
      </c>
      <c r="AK133" s="286">
        <v>0</v>
      </c>
      <c r="AL133" s="286">
        <v>0</v>
      </c>
      <c r="AM133" s="286">
        <v>0</v>
      </c>
      <c r="AN133" s="274">
        <f t="shared" si="34"/>
        <v>0</v>
      </c>
      <c r="AO133" s="276">
        <f t="shared" si="35"/>
        <v>0</v>
      </c>
      <c r="AP133" s="279">
        <v>0</v>
      </c>
      <c r="AQ133" s="280">
        <v>0</v>
      </c>
      <c r="AR133" s="286">
        <v>0</v>
      </c>
      <c r="AS133" s="286">
        <v>0</v>
      </c>
      <c r="AT133" s="286">
        <v>0</v>
      </c>
      <c r="AU133" s="286">
        <v>0</v>
      </c>
      <c r="AV133" s="286">
        <v>0</v>
      </c>
      <c r="AW133" s="286">
        <v>0</v>
      </c>
      <c r="AX133" s="286">
        <v>0</v>
      </c>
      <c r="AY133" s="274">
        <f t="shared" si="36"/>
        <v>0</v>
      </c>
      <c r="AZ133" s="276">
        <f t="shared" si="37"/>
        <v>0</v>
      </c>
      <c r="BA133" s="287">
        <v>553</v>
      </c>
      <c r="BB133" s="280">
        <v>0</v>
      </c>
      <c r="BC133" s="286">
        <v>0</v>
      </c>
      <c r="BD133" s="286">
        <v>0</v>
      </c>
      <c r="BE133" s="286">
        <v>0</v>
      </c>
      <c r="BF133" s="286">
        <v>0</v>
      </c>
      <c r="BG133" s="286">
        <v>0</v>
      </c>
      <c r="BH133" s="286">
        <v>0</v>
      </c>
      <c r="BI133" s="286">
        <v>0</v>
      </c>
      <c r="BJ133" s="274">
        <f t="shared" si="38"/>
        <v>553</v>
      </c>
      <c r="BK133" s="275">
        <f t="shared" si="39"/>
        <v>69.125</v>
      </c>
      <c r="BL133" s="279">
        <v>-79</v>
      </c>
      <c r="BM133" s="280">
        <v>0</v>
      </c>
      <c r="BN133" s="286">
        <v>0</v>
      </c>
      <c r="BO133" s="286">
        <v>0</v>
      </c>
      <c r="BP133" s="286">
        <v>0</v>
      </c>
      <c r="BQ133" s="286">
        <v>0</v>
      </c>
      <c r="BR133" s="286">
        <v>0</v>
      </c>
      <c r="BS133" s="286">
        <v>0</v>
      </c>
      <c r="BT133" s="286">
        <v>0</v>
      </c>
      <c r="BU133" s="274">
        <f t="shared" si="40"/>
        <v>0</v>
      </c>
      <c r="BV133" s="276">
        <f t="shared" si="41"/>
        <v>-8.7777777777777786</v>
      </c>
      <c r="BW133" s="287">
        <v>79</v>
      </c>
      <c r="BX133" s="288">
        <v>0</v>
      </c>
      <c r="BY133" s="289">
        <v>0</v>
      </c>
      <c r="BZ133" s="289">
        <v>0</v>
      </c>
      <c r="CA133" s="289">
        <v>0</v>
      </c>
      <c r="CB133" s="289">
        <v>0</v>
      </c>
      <c r="CC133" s="289">
        <v>0</v>
      </c>
      <c r="CD133" s="289">
        <v>0</v>
      </c>
      <c r="CE133" s="289">
        <v>79</v>
      </c>
      <c r="CF133" s="274">
        <f t="shared" si="42"/>
        <v>158</v>
      </c>
      <c r="CG133" s="276">
        <f t="shared" si="43"/>
        <v>17.555555555555557</v>
      </c>
      <c r="CH133" s="279">
        <v>0</v>
      </c>
      <c r="CI133" s="280">
        <v>0</v>
      </c>
      <c r="CJ133" s="286">
        <v>0</v>
      </c>
      <c r="CK133" s="286">
        <v>0</v>
      </c>
      <c r="CL133" s="286">
        <v>0</v>
      </c>
      <c r="CM133" s="286">
        <v>0</v>
      </c>
      <c r="CN133" s="286">
        <v>0</v>
      </c>
      <c r="CO133" s="286">
        <v>0</v>
      </c>
      <c r="CP133" s="286">
        <v>0</v>
      </c>
      <c r="CQ133" s="274">
        <f t="shared" si="44"/>
        <v>0</v>
      </c>
      <c r="CR133" s="276">
        <f t="shared" si="45"/>
        <v>0</v>
      </c>
      <c r="CS133" s="284">
        <v>0</v>
      </c>
      <c r="CT133" s="280">
        <v>0</v>
      </c>
      <c r="CU133" s="286">
        <v>0</v>
      </c>
      <c r="CV133" s="286">
        <v>0</v>
      </c>
      <c r="CW133" s="286">
        <v>0</v>
      </c>
      <c r="CX133" s="286">
        <v>0</v>
      </c>
      <c r="CY133" s="286">
        <v>0</v>
      </c>
      <c r="CZ133" s="286">
        <v>0</v>
      </c>
      <c r="DA133" s="286">
        <v>0</v>
      </c>
      <c r="DB133" s="274">
        <f t="shared" si="46"/>
        <v>0</v>
      </c>
      <c r="DC133" s="275">
        <f t="shared" si="47"/>
        <v>0</v>
      </c>
      <c r="DD133" s="279">
        <v>0</v>
      </c>
      <c r="DE133" s="280">
        <v>0</v>
      </c>
      <c r="DF133" s="286">
        <v>0</v>
      </c>
      <c r="DG133" s="286">
        <v>0</v>
      </c>
      <c r="DH133" s="286">
        <v>0</v>
      </c>
      <c r="DI133" s="286">
        <v>0</v>
      </c>
      <c r="DJ133" s="286">
        <v>0</v>
      </c>
      <c r="DK133" s="286">
        <v>0</v>
      </c>
      <c r="DL133" s="286">
        <v>0</v>
      </c>
      <c r="DM133" s="274">
        <f t="shared" si="48"/>
        <v>0</v>
      </c>
      <c r="DN133" s="276">
        <f t="shared" si="49"/>
        <v>0</v>
      </c>
      <c r="DO133" s="279">
        <v>0</v>
      </c>
      <c r="DP133" s="280">
        <v>0</v>
      </c>
      <c r="DQ133" s="286">
        <v>0</v>
      </c>
      <c r="DR133" s="286">
        <v>0</v>
      </c>
      <c r="DS133" s="286">
        <v>0</v>
      </c>
      <c r="DT133" s="286">
        <v>0</v>
      </c>
      <c r="DU133" s="286">
        <v>0</v>
      </c>
      <c r="DV133" s="286">
        <v>0</v>
      </c>
      <c r="DW133" s="286">
        <v>0</v>
      </c>
      <c r="DX133" s="274">
        <f t="shared" si="50"/>
        <v>0</v>
      </c>
      <c r="DY133" s="276">
        <f t="shared" si="51"/>
        <v>0</v>
      </c>
      <c r="DZ133" s="279">
        <v>0</v>
      </c>
      <c r="EA133" s="280">
        <v>0</v>
      </c>
      <c r="EB133" s="286">
        <v>0</v>
      </c>
      <c r="EC133" s="286">
        <v>0</v>
      </c>
      <c r="ED133" s="286">
        <v>0</v>
      </c>
      <c r="EE133" s="286">
        <v>0</v>
      </c>
      <c r="EF133" s="286">
        <v>0</v>
      </c>
      <c r="EG133" s="286">
        <v>0</v>
      </c>
      <c r="EH133" s="286">
        <v>0</v>
      </c>
      <c r="EI133" s="274">
        <f t="shared" si="52"/>
        <v>0</v>
      </c>
      <c r="EJ133" s="275">
        <f t="shared" si="53"/>
        <v>0</v>
      </c>
      <c r="EK133" s="279">
        <v>0</v>
      </c>
      <c r="EL133" s="280">
        <v>0</v>
      </c>
      <c r="EM133" s="286">
        <v>0</v>
      </c>
      <c r="EN133" s="286">
        <v>0</v>
      </c>
      <c r="EO133" s="286">
        <v>0</v>
      </c>
      <c r="EP133" s="286">
        <v>0</v>
      </c>
      <c r="EQ133" s="286">
        <v>79</v>
      </c>
      <c r="ER133" s="286">
        <v>0</v>
      </c>
      <c r="ES133" s="286">
        <v>0</v>
      </c>
      <c r="ET133" s="274">
        <f t="shared" si="54"/>
        <v>79</v>
      </c>
      <c r="EU133" s="276">
        <f t="shared" si="55"/>
        <v>8.7777777777777786</v>
      </c>
    </row>
    <row r="134" spans="1:151" ht="16.5" thickTop="1" thickBot="1" x14ac:dyDescent="0.3">
      <c r="A134" s="279">
        <v>123</v>
      </c>
      <c r="B134" s="280">
        <v>742293</v>
      </c>
      <c r="C134" s="281" t="s">
        <v>320</v>
      </c>
      <c r="D134" s="281" t="s">
        <v>321</v>
      </c>
      <c r="E134" s="282">
        <v>44.5</v>
      </c>
      <c r="F134" s="283">
        <v>89</v>
      </c>
      <c r="G134" s="268">
        <v>89</v>
      </c>
      <c r="H134" s="269">
        <v>0</v>
      </c>
      <c r="I134" s="269">
        <v>89</v>
      </c>
      <c r="J134" s="269">
        <v>0</v>
      </c>
      <c r="K134" s="268">
        <v>0</v>
      </c>
      <c r="L134" s="269">
        <v>0</v>
      </c>
      <c r="M134" s="269">
        <v>0</v>
      </c>
      <c r="N134" s="269">
        <v>0</v>
      </c>
      <c r="O134" s="269">
        <v>0</v>
      </c>
      <c r="P134" s="269">
        <f t="shared" si="28"/>
        <v>178</v>
      </c>
      <c r="Q134" s="270">
        <f t="shared" si="30"/>
        <v>178</v>
      </c>
      <c r="R134" s="270">
        <f t="shared" si="29"/>
        <v>0</v>
      </c>
      <c r="S134" s="271">
        <f t="shared" si="31"/>
        <v>19.777777777777779</v>
      </c>
      <c r="T134" s="284">
        <v>0</v>
      </c>
      <c r="U134" s="280">
        <v>0</v>
      </c>
      <c r="V134" s="285">
        <v>0</v>
      </c>
      <c r="W134" s="285">
        <v>0</v>
      </c>
      <c r="X134" s="285">
        <v>0</v>
      </c>
      <c r="Y134" s="285">
        <v>0</v>
      </c>
      <c r="Z134" s="286">
        <v>0</v>
      </c>
      <c r="AA134" s="286">
        <v>0</v>
      </c>
      <c r="AB134" s="286">
        <v>0</v>
      </c>
      <c r="AC134" s="274">
        <f t="shared" si="32"/>
        <v>0</v>
      </c>
      <c r="AD134" s="275">
        <f t="shared" si="33"/>
        <v>0</v>
      </c>
      <c r="AE134" s="279">
        <v>0</v>
      </c>
      <c r="AF134" s="280">
        <v>0</v>
      </c>
      <c r="AG134" s="286">
        <v>0</v>
      </c>
      <c r="AH134" s="286">
        <v>0</v>
      </c>
      <c r="AI134" s="286">
        <v>0</v>
      </c>
      <c r="AJ134" s="286">
        <v>0</v>
      </c>
      <c r="AK134" s="286">
        <v>0</v>
      </c>
      <c r="AL134" s="286">
        <v>0</v>
      </c>
      <c r="AM134" s="286">
        <v>0</v>
      </c>
      <c r="AN134" s="274">
        <f t="shared" si="34"/>
        <v>0</v>
      </c>
      <c r="AO134" s="276">
        <f t="shared" si="35"/>
        <v>0</v>
      </c>
      <c r="AP134" s="279">
        <v>0</v>
      </c>
      <c r="AQ134" s="280">
        <v>0</v>
      </c>
      <c r="AR134" s="286">
        <v>0</v>
      </c>
      <c r="AS134" s="286">
        <v>0</v>
      </c>
      <c r="AT134" s="286">
        <v>0</v>
      </c>
      <c r="AU134" s="286">
        <v>0</v>
      </c>
      <c r="AV134" s="286">
        <v>0</v>
      </c>
      <c r="AW134" s="286">
        <v>0</v>
      </c>
      <c r="AX134" s="286">
        <v>0</v>
      </c>
      <c r="AY134" s="274">
        <f t="shared" si="36"/>
        <v>0</v>
      </c>
      <c r="AZ134" s="276">
        <f t="shared" si="37"/>
        <v>0</v>
      </c>
      <c r="BA134" s="287">
        <v>89</v>
      </c>
      <c r="BB134" s="280">
        <v>0</v>
      </c>
      <c r="BC134" s="286">
        <v>0</v>
      </c>
      <c r="BD134" s="286">
        <v>0</v>
      </c>
      <c r="BE134" s="286">
        <v>0</v>
      </c>
      <c r="BF134" s="286">
        <v>0</v>
      </c>
      <c r="BG134" s="286">
        <v>0</v>
      </c>
      <c r="BH134" s="286">
        <v>0</v>
      </c>
      <c r="BI134" s="286">
        <v>0</v>
      </c>
      <c r="BJ134" s="274">
        <f t="shared" si="38"/>
        <v>89</v>
      </c>
      <c r="BK134" s="275">
        <f t="shared" si="39"/>
        <v>11.125</v>
      </c>
      <c r="BL134" s="279">
        <v>0</v>
      </c>
      <c r="BM134" s="280">
        <v>0</v>
      </c>
      <c r="BN134" s="286">
        <v>0</v>
      </c>
      <c r="BO134" s="286">
        <v>0</v>
      </c>
      <c r="BP134" s="286">
        <v>0</v>
      </c>
      <c r="BQ134" s="286">
        <v>0</v>
      </c>
      <c r="BR134" s="286">
        <v>0</v>
      </c>
      <c r="BS134" s="286">
        <v>0</v>
      </c>
      <c r="BT134" s="286">
        <v>0</v>
      </c>
      <c r="BU134" s="274">
        <f t="shared" si="40"/>
        <v>0</v>
      </c>
      <c r="BV134" s="276">
        <f t="shared" si="41"/>
        <v>0</v>
      </c>
      <c r="BW134" s="287">
        <v>0</v>
      </c>
      <c r="BX134" s="288">
        <v>0</v>
      </c>
      <c r="BY134" s="289">
        <v>0</v>
      </c>
      <c r="BZ134" s="289">
        <v>0</v>
      </c>
      <c r="CA134" s="289">
        <v>0</v>
      </c>
      <c r="CB134" s="289">
        <v>0</v>
      </c>
      <c r="CC134" s="289">
        <v>0</v>
      </c>
      <c r="CD134" s="289">
        <v>0</v>
      </c>
      <c r="CE134" s="289">
        <v>0</v>
      </c>
      <c r="CF134" s="274">
        <f t="shared" si="42"/>
        <v>0</v>
      </c>
      <c r="CG134" s="276">
        <f t="shared" si="43"/>
        <v>0</v>
      </c>
      <c r="CH134" s="279">
        <v>0</v>
      </c>
      <c r="CI134" s="280">
        <v>0</v>
      </c>
      <c r="CJ134" s="286">
        <v>0</v>
      </c>
      <c r="CK134" s="286">
        <v>0</v>
      </c>
      <c r="CL134" s="286">
        <v>0</v>
      </c>
      <c r="CM134" s="286">
        <v>0</v>
      </c>
      <c r="CN134" s="286">
        <v>0</v>
      </c>
      <c r="CO134" s="286">
        <v>0</v>
      </c>
      <c r="CP134" s="286">
        <v>0</v>
      </c>
      <c r="CQ134" s="274">
        <f t="shared" si="44"/>
        <v>0</v>
      </c>
      <c r="CR134" s="276">
        <f t="shared" si="45"/>
        <v>0</v>
      </c>
      <c r="CS134" s="284">
        <v>0</v>
      </c>
      <c r="CT134" s="280">
        <v>0</v>
      </c>
      <c r="CU134" s="286">
        <v>0</v>
      </c>
      <c r="CV134" s="286">
        <v>0</v>
      </c>
      <c r="CW134" s="286">
        <v>0</v>
      </c>
      <c r="CX134" s="286">
        <v>0</v>
      </c>
      <c r="CY134" s="286">
        <v>0</v>
      </c>
      <c r="CZ134" s="286">
        <v>0</v>
      </c>
      <c r="DA134" s="286">
        <v>0</v>
      </c>
      <c r="DB134" s="274">
        <f t="shared" si="46"/>
        <v>0</v>
      </c>
      <c r="DC134" s="275">
        <f t="shared" si="47"/>
        <v>0</v>
      </c>
      <c r="DD134" s="279">
        <v>0</v>
      </c>
      <c r="DE134" s="280">
        <v>0</v>
      </c>
      <c r="DF134" s="286">
        <v>0</v>
      </c>
      <c r="DG134" s="286">
        <v>0</v>
      </c>
      <c r="DH134" s="286">
        <v>0</v>
      </c>
      <c r="DI134" s="286">
        <v>0</v>
      </c>
      <c r="DJ134" s="286">
        <v>0</v>
      </c>
      <c r="DK134" s="286">
        <v>0</v>
      </c>
      <c r="DL134" s="286">
        <v>0</v>
      </c>
      <c r="DM134" s="274">
        <f t="shared" si="48"/>
        <v>0</v>
      </c>
      <c r="DN134" s="276">
        <f t="shared" si="49"/>
        <v>0</v>
      </c>
      <c r="DO134" s="279">
        <v>0</v>
      </c>
      <c r="DP134" s="280">
        <v>0</v>
      </c>
      <c r="DQ134" s="286">
        <v>89</v>
      </c>
      <c r="DR134" s="286">
        <v>0</v>
      </c>
      <c r="DS134" s="286">
        <v>0</v>
      </c>
      <c r="DT134" s="286">
        <v>0</v>
      </c>
      <c r="DU134" s="286">
        <v>0</v>
      </c>
      <c r="DV134" s="286">
        <v>0</v>
      </c>
      <c r="DW134" s="286">
        <v>0</v>
      </c>
      <c r="DX134" s="274">
        <f t="shared" si="50"/>
        <v>89</v>
      </c>
      <c r="DY134" s="276">
        <f t="shared" si="51"/>
        <v>9.8888888888888893</v>
      </c>
      <c r="DZ134" s="279">
        <v>0</v>
      </c>
      <c r="EA134" s="280">
        <v>0</v>
      </c>
      <c r="EB134" s="286">
        <v>0</v>
      </c>
      <c r="EC134" s="286">
        <v>0</v>
      </c>
      <c r="ED134" s="286">
        <v>0</v>
      </c>
      <c r="EE134" s="286">
        <v>0</v>
      </c>
      <c r="EF134" s="286">
        <v>0</v>
      </c>
      <c r="EG134" s="286">
        <v>0</v>
      </c>
      <c r="EH134" s="286">
        <v>0</v>
      </c>
      <c r="EI134" s="274">
        <f t="shared" si="52"/>
        <v>0</v>
      </c>
      <c r="EJ134" s="275">
        <f t="shared" si="53"/>
        <v>0</v>
      </c>
      <c r="EK134" s="279">
        <v>0</v>
      </c>
      <c r="EL134" s="280">
        <v>0</v>
      </c>
      <c r="EM134" s="286">
        <v>0</v>
      </c>
      <c r="EN134" s="286">
        <v>0</v>
      </c>
      <c r="EO134" s="286">
        <v>0</v>
      </c>
      <c r="EP134" s="286">
        <v>0</v>
      </c>
      <c r="EQ134" s="286">
        <v>0</v>
      </c>
      <c r="ER134" s="286">
        <v>0</v>
      </c>
      <c r="ES134" s="286">
        <v>0</v>
      </c>
      <c r="ET134" s="274">
        <f t="shared" si="54"/>
        <v>0</v>
      </c>
      <c r="EU134" s="276">
        <f t="shared" si="55"/>
        <v>0</v>
      </c>
    </row>
    <row r="135" spans="1:151" ht="16.5" thickTop="1" thickBot="1" x14ac:dyDescent="0.3">
      <c r="A135" s="279">
        <v>124</v>
      </c>
      <c r="B135" s="280">
        <v>742294</v>
      </c>
      <c r="C135" s="281" t="s">
        <v>322</v>
      </c>
      <c r="D135" s="281" t="s">
        <v>323</v>
      </c>
      <c r="E135" s="282">
        <v>74.5</v>
      </c>
      <c r="F135" s="283">
        <v>159</v>
      </c>
      <c r="G135" s="268">
        <v>159</v>
      </c>
      <c r="H135" s="269">
        <v>159</v>
      </c>
      <c r="I135" s="269">
        <v>0</v>
      </c>
      <c r="J135" s="269">
        <v>0</v>
      </c>
      <c r="K135" s="268">
        <v>0</v>
      </c>
      <c r="L135" s="269">
        <v>0</v>
      </c>
      <c r="M135" s="269">
        <v>0</v>
      </c>
      <c r="N135" s="269">
        <v>0</v>
      </c>
      <c r="O135" s="269">
        <v>159</v>
      </c>
      <c r="P135" s="269">
        <f t="shared" si="28"/>
        <v>477</v>
      </c>
      <c r="Q135" s="270">
        <f t="shared" si="30"/>
        <v>318</v>
      </c>
      <c r="R135" s="270">
        <f t="shared" si="29"/>
        <v>159</v>
      </c>
      <c r="S135" s="271">
        <f t="shared" si="31"/>
        <v>53</v>
      </c>
      <c r="T135" s="284">
        <v>0</v>
      </c>
      <c r="U135" s="280">
        <v>0</v>
      </c>
      <c r="V135" s="285">
        <v>0</v>
      </c>
      <c r="W135" s="285">
        <v>0</v>
      </c>
      <c r="X135" s="285">
        <v>0</v>
      </c>
      <c r="Y135" s="285">
        <v>0</v>
      </c>
      <c r="Z135" s="286">
        <v>0</v>
      </c>
      <c r="AA135" s="286">
        <v>0</v>
      </c>
      <c r="AB135" s="286">
        <v>0</v>
      </c>
      <c r="AC135" s="274">
        <f t="shared" si="32"/>
        <v>0</v>
      </c>
      <c r="AD135" s="275">
        <f t="shared" si="33"/>
        <v>0</v>
      </c>
      <c r="AE135" s="279">
        <v>0</v>
      </c>
      <c r="AF135" s="280">
        <v>0</v>
      </c>
      <c r="AG135" s="286">
        <v>0</v>
      </c>
      <c r="AH135" s="286">
        <v>0</v>
      </c>
      <c r="AI135" s="286">
        <v>0</v>
      </c>
      <c r="AJ135" s="286">
        <v>0</v>
      </c>
      <c r="AK135" s="286">
        <v>0</v>
      </c>
      <c r="AL135" s="286">
        <v>0</v>
      </c>
      <c r="AM135" s="286">
        <v>0</v>
      </c>
      <c r="AN135" s="274">
        <f t="shared" si="34"/>
        <v>0</v>
      </c>
      <c r="AO135" s="276">
        <f t="shared" si="35"/>
        <v>0</v>
      </c>
      <c r="AP135" s="279">
        <v>0</v>
      </c>
      <c r="AQ135" s="280">
        <v>0</v>
      </c>
      <c r="AR135" s="286">
        <v>0</v>
      </c>
      <c r="AS135" s="286">
        <v>0</v>
      </c>
      <c r="AT135" s="286">
        <v>0</v>
      </c>
      <c r="AU135" s="286">
        <v>0</v>
      </c>
      <c r="AV135" s="286">
        <v>0</v>
      </c>
      <c r="AW135" s="286">
        <v>0</v>
      </c>
      <c r="AX135" s="286">
        <v>0</v>
      </c>
      <c r="AY135" s="274">
        <f t="shared" si="36"/>
        <v>0</v>
      </c>
      <c r="AZ135" s="276">
        <f t="shared" si="37"/>
        <v>0</v>
      </c>
      <c r="BA135" s="287">
        <v>0</v>
      </c>
      <c r="BB135" s="280">
        <v>0</v>
      </c>
      <c r="BC135" s="286">
        <v>0</v>
      </c>
      <c r="BD135" s="286">
        <v>0</v>
      </c>
      <c r="BE135" s="286">
        <v>0</v>
      </c>
      <c r="BF135" s="286">
        <v>0</v>
      </c>
      <c r="BG135" s="286">
        <v>0</v>
      </c>
      <c r="BH135" s="286">
        <v>0</v>
      </c>
      <c r="BI135" s="286">
        <v>0</v>
      </c>
      <c r="BJ135" s="274">
        <f t="shared" si="38"/>
        <v>0</v>
      </c>
      <c r="BK135" s="275">
        <f t="shared" si="39"/>
        <v>0</v>
      </c>
      <c r="BL135" s="279">
        <v>0</v>
      </c>
      <c r="BM135" s="280">
        <v>0</v>
      </c>
      <c r="BN135" s="286">
        <v>0</v>
      </c>
      <c r="BO135" s="286">
        <v>0</v>
      </c>
      <c r="BP135" s="286">
        <v>0</v>
      </c>
      <c r="BQ135" s="286">
        <v>0</v>
      </c>
      <c r="BR135" s="286">
        <v>0</v>
      </c>
      <c r="BS135" s="286">
        <v>0</v>
      </c>
      <c r="BT135" s="286">
        <v>0</v>
      </c>
      <c r="BU135" s="274">
        <f t="shared" si="40"/>
        <v>0</v>
      </c>
      <c r="BV135" s="276">
        <f t="shared" si="41"/>
        <v>0</v>
      </c>
      <c r="BW135" s="287">
        <v>159</v>
      </c>
      <c r="BX135" s="288">
        <v>0</v>
      </c>
      <c r="BY135" s="289">
        <v>0</v>
      </c>
      <c r="BZ135" s="289">
        <v>0</v>
      </c>
      <c r="CA135" s="289">
        <v>0</v>
      </c>
      <c r="CB135" s="289">
        <v>0</v>
      </c>
      <c r="CC135" s="289">
        <v>0</v>
      </c>
      <c r="CD135" s="289">
        <v>0</v>
      </c>
      <c r="CE135" s="289">
        <v>159</v>
      </c>
      <c r="CF135" s="274">
        <f t="shared" si="42"/>
        <v>318</v>
      </c>
      <c r="CG135" s="276">
        <f t="shared" si="43"/>
        <v>35.333333333333336</v>
      </c>
      <c r="CH135" s="279">
        <v>0</v>
      </c>
      <c r="CI135" s="280">
        <v>0</v>
      </c>
      <c r="CJ135" s="286">
        <v>0</v>
      </c>
      <c r="CK135" s="286">
        <v>0</v>
      </c>
      <c r="CL135" s="286">
        <v>0</v>
      </c>
      <c r="CM135" s="286">
        <v>0</v>
      </c>
      <c r="CN135" s="286">
        <v>0</v>
      </c>
      <c r="CO135" s="286">
        <v>0</v>
      </c>
      <c r="CP135" s="286">
        <v>0</v>
      </c>
      <c r="CQ135" s="274">
        <f t="shared" si="44"/>
        <v>0</v>
      </c>
      <c r="CR135" s="276">
        <f t="shared" si="45"/>
        <v>0</v>
      </c>
      <c r="CS135" s="284">
        <v>0</v>
      </c>
      <c r="CT135" s="280">
        <v>0</v>
      </c>
      <c r="CU135" s="286">
        <v>0</v>
      </c>
      <c r="CV135" s="286">
        <v>0</v>
      </c>
      <c r="CW135" s="286">
        <v>0</v>
      </c>
      <c r="CX135" s="286">
        <v>0</v>
      </c>
      <c r="CY135" s="286">
        <v>0</v>
      </c>
      <c r="CZ135" s="286">
        <v>0</v>
      </c>
      <c r="DA135" s="286">
        <v>0</v>
      </c>
      <c r="DB135" s="274">
        <f t="shared" si="46"/>
        <v>0</v>
      </c>
      <c r="DC135" s="275">
        <f t="shared" si="47"/>
        <v>0</v>
      </c>
      <c r="DD135" s="279">
        <v>0</v>
      </c>
      <c r="DE135" s="280">
        <v>0</v>
      </c>
      <c r="DF135" s="286">
        <v>0</v>
      </c>
      <c r="DG135" s="286">
        <v>0</v>
      </c>
      <c r="DH135" s="286">
        <v>0</v>
      </c>
      <c r="DI135" s="286">
        <v>0</v>
      </c>
      <c r="DJ135" s="286">
        <v>0</v>
      </c>
      <c r="DK135" s="286">
        <v>0</v>
      </c>
      <c r="DL135" s="286">
        <v>0</v>
      </c>
      <c r="DM135" s="274">
        <f t="shared" si="48"/>
        <v>0</v>
      </c>
      <c r="DN135" s="276">
        <f t="shared" si="49"/>
        <v>0</v>
      </c>
      <c r="DO135" s="279">
        <v>0</v>
      </c>
      <c r="DP135" s="280">
        <v>0</v>
      </c>
      <c r="DQ135" s="286">
        <v>0</v>
      </c>
      <c r="DR135" s="286">
        <v>0</v>
      </c>
      <c r="DS135" s="286">
        <v>0</v>
      </c>
      <c r="DT135" s="286">
        <v>0</v>
      </c>
      <c r="DU135" s="286">
        <v>0</v>
      </c>
      <c r="DV135" s="286">
        <v>0</v>
      </c>
      <c r="DW135" s="286">
        <v>0</v>
      </c>
      <c r="DX135" s="274">
        <f t="shared" si="50"/>
        <v>0</v>
      </c>
      <c r="DY135" s="276">
        <f t="shared" si="51"/>
        <v>0</v>
      </c>
      <c r="DZ135" s="279">
        <v>0</v>
      </c>
      <c r="EA135" s="280">
        <v>0</v>
      </c>
      <c r="EB135" s="286">
        <v>0</v>
      </c>
      <c r="EC135" s="286">
        <v>0</v>
      </c>
      <c r="ED135" s="286">
        <v>0</v>
      </c>
      <c r="EE135" s="286">
        <v>0</v>
      </c>
      <c r="EF135" s="286">
        <v>0</v>
      </c>
      <c r="EG135" s="286">
        <v>0</v>
      </c>
      <c r="EH135" s="286">
        <v>0</v>
      </c>
      <c r="EI135" s="274">
        <f t="shared" si="52"/>
        <v>0</v>
      </c>
      <c r="EJ135" s="275">
        <f t="shared" si="53"/>
        <v>0</v>
      </c>
      <c r="EK135" s="279">
        <v>0</v>
      </c>
      <c r="EL135" s="280">
        <v>159</v>
      </c>
      <c r="EM135" s="286">
        <v>0</v>
      </c>
      <c r="EN135" s="286">
        <v>0</v>
      </c>
      <c r="EO135" s="286">
        <v>0</v>
      </c>
      <c r="EP135" s="286">
        <v>0</v>
      </c>
      <c r="EQ135" s="286">
        <v>0</v>
      </c>
      <c r="ER135" s="286">
        <v>0</v>
      </c>
      <c r="ES135" s="286">
        <v>0</v>
      </c>
      <c r="ET135" s="274">
        <f t="shared" si="54"/>
        <v>159</v>
      </c>
      <c r="EU135" s="276">
        <f t="shared" si="55"/>
        <v>17.666666666666668</v>
      </c>
    </row>
    <row r="136" spans="1:151" ht="16.5" thickTop="1" thickBot="1" x14ac:dyDescent="0.3">
      <c r="A136" s="279">
        <v>125</v>
      </c>
      <c r="B136" s="280">
        <v>742295</v>
      </c>
      <c r="C136" s="281" t="s">
        <v>324</v>
      </c>
      <c r="D136" s="281" t="s">
        <v>325</v>
      </c>
      <c r="E136" s="282">
        <v>39.5</v>
      </c>
      <c r="F136" s="283">
        <v>79</v>
      </c>
      <c r="G136" s="268">
        <v>237</v>
      </c>
      <c r="H136" s="269">
        <v>237</v>
      </c>
      <c r="I136" s="269">
        <v>79</v>
      </c>
      <c r="J136" s="269">
        <v>0</v>
      </c>
      <c r="K136" s="268">
        <v>316</v>
      </c>
      <c r="L136" s="269">
        <v>395</v>
      </c>
      <c r="M136" s="269">
        <v>79</v>
      </c>
      <c r="N136" s="269">
        <v>79</v>
      </c>
      <c r="O136" s="269">
        <v>0</v>
      </c>
      <c r="P136" s="269">
        <f t="shared" si="28"/>
        <v>1422</v>
      </c>
      <c r="Q136" s="270">
        <f t="shared" si="30"/>
        <v>869</v>
      </c>
      <c r="R136" s="270">
        <f t="shared" si="29"/>
        <v>553</v>
      </c>
      <c r="S136" s="271">
        <f t="shared" si="31"/>
        <v>158</v>
      </c>
      <c r="T136" s="284">
        <v>0</v>
      </c>
      <c r="U136" s="280">
        <v>0</v>
      </c>
      <c r="V136" s="285">
        <v>0</v>
      </c>
      <c r="W136" s="285">
        <v>0</v>
      </c>
      <c r="X136" s="285">
        <v>0</v>
      </c>
      <c r="Y136" s="285">
        <v>0</v>
      </c>
      <c r="Z136" s="286">
        <v>0</v>
      </c>
      <c r="AA136" s="286">
        <v>0</v>
      </c>
      <c r="AB136" s="286">
        <v>0</v>
      </c>
      <c r="AC136" s="274">
        <f t="shared" si="32"/>
        <v>0</v>
      </c>
      <c r="AD136" s="275">
        <f t="shared" si="33"/>
        <v>0</v>
      </c>
      <c r="AE136" s="279">
        <v>0</v>
      </c>
      <c r="AF136" s="280">
        <v>0</v>
      </c>
      <c r="AG136" s="286">
        <v>0</v>
      </c>
      <c r="AH136" s="286">
        <v>0</v>
      </c>
      <c r="AI136" s="286">
        <v>0</v>
      </c>
      <c r="AJ136" s="286">
        <v>2</v>
      </c>
      <c r="AK136" s="286">
        <v>0</v>
      </c>
      <c r="AL136" s="286">
        <v>0</v>
      </c>
      <c r="AM136" s="286">
        <v>0</v>
      </c>
      <c r="AN136" s="274">
        <f t="shared" si="34"/>
        <v>2</v>
      </c>
      <c r="AO136" s="276">
        <f t="shared" si="35"/>
        <v>0.22222222222222221</v>
      </c>
      <c r="AP136" s="279">
        <v>0</v>
      </c>
      <c r="AQ136" s="280">
        <v>79</v>
      </c>
      <c r="AR136" s="286">
        <v>0</v>
      </c>
      <c r="AS136" s="286">
        <v>0</v>
      </c>
      <c r="AT136" s="286">
        <v>0</v>
      </c>
      <c r="AU136" s="286">
        <v>0</v>
      </c>
      <c r="AV136" s="286">
        <v>0</v>
      </c>
      <c r="AW136" s="286">
        <v>0</v>
      </c>
      <c r="AX136" s="286">
        <v>0</v>
      </c>
      <c r="AY136" s="274">
        <f t="shared" si="36"/>
        <v>79</v>
      </c>
      <c r="AZ136" s="276">
        <f t="shared" si="37"/>
        <v>8.7777777777777786</v>
      </c>
      <c r="BA136" s="287">
        <v>0</v>
      </c>
      <c r="BB136" s="280">
        <v>79</v>
      </c>
      <c r="BC136" s="286">
        <v>79</v>
      </c>
      <c r="BD136" s="286">
        <v>0</v>
      </c>
      <c r="BE136" s="286">
        <v>0</v>
      </c>
      <c r="BF136" s="286">
        <v>1</v>
      </c>
      <c r="BG136" s="286">
        <v>0</v>
      </c>
      <c r="BH136" s="286">
        <v>0</v>
      </c>
      <c r="BI136" s="286">
        <v>0</v>
      </c>
      <c r="BJ136" s="274">
        <f t="shared" si="38"/>
        <v>159</v>
      </c>
      <c r="BK136" s="275">
        <f t="shared" si="39"/>
        <v>19.875</v>
      </c>
      <c r="BL136" s="279">
        <v>158</v>
      </c>
      <c r="BM136" s="280">
        <v>0</v>
      </c>
      <c r="BN136" s="286">
        <v>0</v>
      </c>
      <c r="BO136" s="286">
        <v>0</v>
      </c>
      <c r="BP136" s="286">
        <v>158</v>
      </c>
      <c r="BQ136" s="286">
        <v>0</v>
      </c>
      <c r="BR136" s="286">
        <v>0</v>
      </c>
      <c r="BS136" s="286">
        <v>0</v>
      </c>
      <c r="BT136" s="286">
        <v>0</v>
      </c>
      <c r="BU136" s="274">
        <f t="shared" si="40"/>
        <v>158</v>
      </c>
      <c r="BV136" s="276">
        <f t="shared" si="41"/>
        <v>35.111111111111114</v>
      </c>
      <c r="BW136" s="287">
        <v>0</v>
      </c>
      <c r="BX136" s="288">
        <v>79</v>
      </c>
      <c r="BY136" s="289">
        <v>0</v>
      </c>
      <c r="BZ136" s="289">
        <v>0</v>
      </c>
      <c r="CA136" s="289">
        <v>158</v>
      </c>
      <c r="CB136" s="289">
        <v>0</v>
      </c>
      <c r="CC136" s="289">
        <v>0</v>
      </c>
      <c r="CD136" s="289">
        <v>0</v>
      </c>
      <c r="CE136" s="289">
        <v>0</v>
      </c>
      <c r="CF136" s="274">
        <f t="shared" si="42"/>
        <v>237</v>
      </c>
      <c r="CG136" s="276">
        <f t="shared" si="43"/>
        <v>26.333333333333332</v>
      </c>
      <c r="CH136" s="279">
        <v>0</v>
      </c>
      <c r="CI136" s="280">
        <v>0</v>
      </c>
      <c r="CJ136" s="286">
        <v>0</v>
      </c>
      <c r="CK136" s="286">
        <v>0</v>
      </c>
      <c r="CL136" s="286">
        <v>0</v>
      </c>
      <c r="CM136" s="286">
        <v>0</v>
      </c>
      <c r="CN136" s="286">
        <v>0</v>
      </c>
      <c r="CO136" s="286">
        <v>0</v>
      </c>
      <c r="CP136" s="286">
        <v>0</v>
      </c>
      <c r="CQ136" s="274">
        <f t="shared" si="44"/>
        <v>0</v>
      </c>
      <c r="CR136" s="276">
        <f t="shared" si="45"/>
        <v>0</v>
      </c>
      <c r="CS136" s="284">
        <v>0</v>
      </c>
      <c r="CT136" s="280">
        <v>0</v>
      </c>
      <c r="CU136" s="286">
        <v>0</v>
      </c>
      <c r="CV136" s="286">
        <v>0</v>
      </c>
      <c r="CW136" s="286">
        <v>0</v>
      </c>
      <c r="CX136" s="286">
        <v>0</v>
      </c>
      <c r="CY136" s="286">
        <v>79</v>
      </c>
      <c r="CZ136" s="286">
        <v>0</v>
      </c>
      <c r="DA136" s="286">
        <v>0</v>
      </c>
      <c r="DB136" s="274">
        <f t="shared" si="46"/>
        <v>79</v>
      </c>
      <c r="DC136" s="275">
        <f t="shared" si="47"/>
        <v>8.7777777777777786</v>
      </c>
      <c r="DD136" s="279">
        <v>0</v>
      </c>
      <c r="DE136" s="280">
        <v>0</v>
      </c>
      <c r="DF136" s="286">
        <v>0</v>
      </c>
      <c r="DG136" s="286">
        <v>0</v>
      </c>
      <c r="DH136" s="286">
        <v>0</v>
      </c>
      <c r="DI136" s="286">
        <v>1</v>
      </c>
      <c r="DJ136" s="286">
        <v>0</v>
      </c>
      <c r="DK136" s="286">
        <v>79</v>
      </c>
      <c r="DL136" s="286">
        <v>0</v>
      </c>
      <c r="DM136" s="274">
        <f t="shared" si="48"/>
        <v>80</v>
      </c>
      <c r="DN136" s="276">
        <f t="shared" si="49"/>
        <v>8.8888888888888893</v>
      </c>
      <c r="DO136" s="279">
        <v>0</v>
      </c>
      <c r="DP136" s="280">
        <v>0</v>
      </c>
      <c r="DQ136" s="286">
        <v>0</v>
      </c>
      <c r="DR136" s="286">
        <v>0</v>
      </c>
      <c r="DS136" s="286">
        <v>0</v>
      </c>
      <c r="DT136" s="286">
        <v>0</v>
      </c>
      <c r="DU136" s="286">
        <v>0</v>
      </c>
      <c r="DV136" s="286">
        <v>0</v>
      </c>
      <c r="DW136" s="286">
        <v>0</v>
      </c>
      <c r="DX136" s="274">
        <f t="shared" si="50"/>
        <v>0</v>
      </c>
      <c r="DY136" s="276">
        <f t="shared" si="51"/>
        <v>0</v>
      </c>
      <c r="DZ136" s="279">
        <v>79</v>
      </c>
      <c r="EA136" s="280">
        <v>0</v>
      </c>
      <c r="EB136" s="286">
        <v>0</v>
      </c>
      <c r="EC136" s="286">
        <v>0</v>
      </c>
      <c r="ED136" s="286">
        <v>0</v>
      </c>
      <c r="EE136" s="286">
        <v>1</v>
      </c>
      <c r="EF136" s="286">
        <v>0</v>
      </c>
      <c r="EG136" s="286">
        <v>0</v>
      </c>
      <c r="EH136" s="286">
        <v>0</v>
      </c>
      <c r="EI136" s="274">
        <f t="shared" si="52"/>
        <v>80</v>
      </c>
      <c r="EJ136" s="275">
        <f t="shared" si="53"/>
        <v>8.8888888888888893</v>
      </c>
      <c r="EK136" s="279">
        <v>0</v>
      </c>
      <c r="EL136" s="280">
        <v>0</v>
      </c>
      <c r="EM136" s="286">
        <v>0</v>
      </c>
      <c r="EN136" s="286">
        <v>0</v>
      </c>
      <c r="EO136" s="286">
        <v>0</v>
      </c>
      <c r="EP136" s="286">
        <v>0</v>
      </c>
      <c r="EQ136" s="286">
        <v>0</v>
      </c>
      <c r="ER136" s="286">
        <v>0</v>
      </c>
      <c r="ES136" s="286">
        <v>0</v>
      </c>
      <c r="ET136" s="274">
        <f t="shared" si="54"/>
        <v>0</v>
      </c>
      <c r="EU136" s="276">
        <f t="shared" si="55"/>
        <v>0</v>
      </c>
    </row>
    <row r="137" spans="1:151" ht="16.5" thickTop="1" thickBot="1" x14ac:dyDescent="0.3">
      <c r="A137" s="279">
        <v>126</v>
      </c>
      <c r="B137" s="280">
        <v>742296</v>
      </c>
      <c r="C137" s="281" t="s">
        <v>326</v>
      </c>
      <c r="D137" s="281" t="s">
        <v>327</v>
      </c>
      <c r="E137" s="282">
        <v>39.5</v>
      </c>
      <c r="F137" s="283">
        <v>79</v>
      </c>
      <c r="G137" s="268">
        <v>395</v>
      </c>
      <c r="H137" s="269">
        <v>158</v>
      </c>
      <c r="I137" s="269">
        <v>79</v>
      </c>
      <c r="J137" s="269">
        <v>79</v>
      </c>
      <c r="K137" s="268">
        <v>79</v>
      </c>
      <c r="L137" s="269">
        <v>158</v>
      </c>
      <c r="M137" s="269">
        <v>79</v>
      </c>
      <c r="N137" s="269">
        <v>237</v>
      </c>
      <c r="O137" s="269">
        <v>158</v>
      </c>
      <c r="P137" s="269">
        <f t="shared" si="28"/>
        <v>1422</v>
      </c>
      <c r="Q137" s="270">
        <f t="shared" si="30"/>
        <v>790</v>
      </c>
      <c r="R137" s="270">
        <f t="shared" si="29"/>
        <v>632</v>
      </c>
      <c r="S137" s="271">
        <f t="shared" si="31"/>
        <v>158</v>
      </c>
      <c r="T137" s="284">
        <v>0</v>
      </c>
      <c r="U137" s="280">
        <v>0</v>
      </c>
      <c r="V137" s="285">
        <v>0</v>
      </c>
      <c r="W137" s="285">
        <v>0</v>
      </c>
      <c r="X137" s="285">
        <v>0</v>
      </c>
      <c r="Y137" s="285">
        <v>0</v>
      </c>
      <c r="Z137" s="286">
        <v>0</v>
      </c>
      <c r="AA137" s="286">
        <v>0</v>
      </c>
      <c r="AB137" s="286">
        <v>0</v>
      </c>
      <c r="AC137" s="274">
        <f t="shared" si="32"/>
        <v>0</v>
      </c>
      <c r="AD137" s="275">
        <f t="shared" si="33"/>
        <v>0</v>
      </c>
      <c r="AE137" s="279">
        <v>0</v>
      </c>
      <c r="AF137" s="280">
        <v>0</v>
      </c>
      <c r="AG137" s="286">
        <v>0</v>
      </c>
      <c r="AH137" s="286">
        <v>0</v>
      </c>
      <c r="AI137" s="286">
        <v>0</v>
      </c>
      <c r="AJ137" s="286">
        <v>0</v>
      </c>
      <c r="AK137" s="286">
        <v>0</v>
      </c>
      <c r="AL137" s="286">
        <v>0</v>
      </c>
      <c r="AM137" s="286">
        <v>0</v>
      </c>
      <c r="AN137" s="274">
        <f t="shared" si="34"/>
        <v>0</v>
      </c>
      <c r="AO137" s="276">
        <f t="shared" si="35"/>
        <v>0</v>
      </c>
      <c r="AP137" s="279">
        <v>0</v>
      </c>
      <c r="AQ137" s="280">
        <v>0</v>
      </c>
      <c r="AR137" s="286">
        <v>0</v>
      </c>
      <c r="AS137" s="286">
        <v>79</v>
      </c>
      <c r="AT137" s="286">
        <v>0</v>
      </c>
      <c r="AU137" s="286">
        <v>0</v>
      </c>
      <c r="AV137" s="286">
        <v>0</v>
      </c>
      <c r="AW137" s="286">
        <v>0</v>
      </c>
      <c r="AX137" s="286">
        <v>0</v>
      </c>
      <c r="AY137" s="274">
        <f t="shared" si="36"/>
        <v>79</v>
      </c>
      <c r="AZ137" s="276">
        <f t="shared" si="37"/>
        <v>8.7777777777777786</v>
      </c>
      <c r="BA137" s="287">
        <v>158</v>
      </c>
      <c r="BB137" s="280">
        <v>0</v>
      </c>
      <c r="BC137" s="286">
        <v>0</v>
      </c>
      <c r="BD137" s="286">
        <v>0</v>
      </c>
      <c r="BE137" s="286">
        <v>0</v>
      </c>
      <c r="BF137" s="286">
        <v>2</v>
      </c>
      <c r="BG137" s="286">
        <v>0</v>
      </c>
      <c r="BH137" s="286">
        <v>79</v>
      </c>
      <c r="BI137" s="286">
        <v>0</v>
      </c>
      <c r="BJ137" s="274">
        <f t="shared" si="38"/>
        <v>239</v>
      </c>
      <c r="BK137" s="275">
        <f t="shared" si="39"/>
        <v>29.875</v>
      </c>
      <c r="BL137" s="279">
        <v>79</v>
      </c>
      <c r="BM137" s="280">
        <v>0</v>
      </c>
      <c r="BN137" s="286">
        <v>0</v>
      </c>
      <c r="BO137" s="286">
        <v>0</v>
      </c>
      <c r="BP137" s="286">
        <v>0</v>
      </c>
      <c r="BQ137" s="286">
        <v>0</v>
      </c>
      <c r="BR137" s="286">
        <v>0</v>
      </c>
      <c r="BS137" s="286">
        <v>0</v>
      </c>
      <c r="BT137" s="286">
        <v>0</v>
      </c>
      <c r="BU137" s="274">
        <f t="shared" si="40"/>
        <v>0</v>
      </c>
      <c r="BV137" s="276">
        <f t="shared" si="41"/>
        <v>8.7777777777777786</v>
      </c>
      <c r="BW137" s="287">
        <v>79</v>
      </c>
      <c r="BX137" s="288">
        <v>79</v>
      </c>
      <c r="BY137" s="289">
        <v>79</v>
      </c>
      <c r="BZ137" s="289">
        <v>0</v>
      </c>
      <c r="CA137" s="289">
        <v>79</v>
      </c>
      <c r="CB137" s="289">
        <v>0</v>
      </c>
      <c r="CC137" s="289">
        <v>0</v>
      </c>
      <c r="CD137" s="289">
        <v>0</v>
      </c>
      <c r="CE137" s="289">
        <v>158</v>
      </c>
      <c r="CF137" s="274">
        <f t="shared" si="42"/>
        <v>474</v>
      </c>
      <c r="CG137" s="276">
        <f t="shared" si="43"/>
        <v>52.666666666666664</v>
      </c>
      <c r="CH137" s="279">
        <v>0</v>
      </c>
      <c r="CI137" s="280">
        <v>0</v>
      </c>
      <c r="CJ137" s="286">
        <v>0</v>
      </c>
      <c r="CK137" s="286">
        <v>0</v>
      </c>
      <c r="CL137" s="286">
        <v>0</v>
      </c>
      <c r="CM137" s="286">
        <v>0</v>
      </c>
      <c r="CN137" s="286">
        <v>0</v>
      </c>
      <c r="CO137" s="286">
        <v>158</v>
      </c>
      <c r="CP137" s="286">
        <v>0</v>
      </c>
      <c r="CQ137" s="274">
        <f t="shared" si="44"/>
        <v>158</v>
      </c>
      <c r="CR137" s="276">
        <f t="shared" si="45"/>
        <v>17.555555555555557</v>
      </c>
      <c r="CS137" s="284">
        <v>0</v>
      </c>
      <c r="CT137" s="280">
        <v>79</v>
      </c>
      <c r="CU137" s="286">
        <v>0</v>
      </c>
      <c r="CV137" s="286">
        <v>0</v>
      </c>
      <c r="CW137" s="286">
        <v>0</v>
      </c>
      <c r="CX137" s="286">
        <v>0</v>
      </c>
      <c r="CY137" s="286">
        <v>79</v>
      </c>
      <c r="CZ137" s="286">
        <v>0</v>
      </c>
      <c r="DA137" s="286">
        <v>0</v>
      </c>
      <c r="DB137" s="274">
        <f t="shared" si="46"/>
        <v>158</v>
      </c>
      <c r="DC137" s="275">
        <f t="shared" si="47"/>
        <v>17.555555555555557</v>
      </c>
      <c r="DD137" s="279">
        <v>0</v>
      </c>
      <c r="DE137" s="280">
        <v>0</v>
      </c>
      <c r="DF137" s="286">
        <v>0</v>
      </c>
      <c r="DG137" s="286">
        <v>0</v>
      </c>
      <c r="DH137" s="286">
        <v>0</v>
      </c>
      <c r="DI137" s="286">
        <v>0</v>
      </c>
      <c r="DJ137" s="286">
        <v>0</v>
      </c>
      <c r="DK137" s="286">
        <v>0</v>
      </c>
      <c r="DL137" s="286">
        <v>0</v>
      </c>
      <c r="DM137" s="274">
        <f t="shared" si="48"/>
        <v>0</v>
      </c>
      <c r="DN137" s="276">
        <f t="shared" si="49"/>
        <v>0</v>
      </c>
      <c r="DO137" s="279">
        <v>0</v>
      </c>
      <c r="DP137" s="280">
        <v>0</v>
      </c>
      <c r="DQ137" s="286">
        <v>0</v>
      </c>
      <c r="DR137" s="286">
        <v>0</v>
      </c>
      <c r="DS137" s="286">
        <v>0</v>
      </c>
      <c r="DT137" s="286">
        <v>0</v>
      </c>
      <c r="DU137" s="286">
        <v>0</v>
      </c>
      <c r="DV137" s="286">
        <v>0</v>
      </c>
      <c r="DW137" s="286">
        <v>0</v>
      </c>
      <c r="DX137" s="274">
        <f t="shared" si="50"/>
        <v>0</v>
      </c>
      <c r="DY137" s="276">
        <f t="shared" si="51"/>
        <v>0</v>
      </c>
      <c r="DZ137" s="279">
        <v>79</v>
      </c>
      <c r="EA137" s="280">
        <v>0</v>
      </c>
      <c r="EB137" s="286">
        <v>0</v>
      </c>
      <c r="EC137" s="286">
        <v>0</v>
      </c>
      <c r="ED137" s="286">
        <v>0</v>
      </c>
      <c r="EE137" s="286">
        <v>0</v>
      </c>
      <c r="EF137" s="286">
        <v>0</v>
      </c>
      <c r="EG137" s="286">
        <v>0</v>
      </c>
      <c r="EH137" s="286">
        <v>0</v>
      </c>
      <c r="EI137" s="274">
        <f t="shared" si="52"/>
        <v>79</v>
      </c>
      <c r="EJ137" s="275">
        <f t="shared" si="53"/>
        <v>8.7777777777777786</v>
      </c>
      <c r="EK137" s="279">
        <v>0</v>
      </c>
      <c r="EL137" s="280">
        <v>0</v>
      </c>
      <c r="EM137" s="286">
        <v>0</v>
      </c>
      <c r="EN137" s="286">
        <v>0</v>
      </c>
      <c r="EO137" s="286">
        <v>0</v>
      </c>
      <c r="EP137" s="286">
        <v>0</v>
      </c>
      <c r="EQ137" s="286">
        <v>0</v>
      </c>
      <c r="ER137" s="286">
        <v>0</v>
      </c>
      <c r="ES137" s="286">
        <v>0</v>
      </c>
      <c r="ET137" s="274">
        <f t="shared" si="54"/>
        <v>0</v>
      </c>
      <c r="EU137" s="276">
        <f t="shared" si="55"/>
        <v>0</v>
      </c>
    </row>
    <row r="138" spans="1:151" ht="16.5" thickTop="1" thickBot="1" x14ac:dyDescent="0.3">
      <c r="A138" s="279">
        <v>127</v>
      </c>
      <c r="B138" s="280">
        <v>742297</v>
      </c>
      <c r="C138" s="281" t="s">
        <v>328</v>
      </c>
      <c r="D138" s="281" t="s">
        <v>329</v>
      </c>
      <c r="E138" s="282">
        <v>119.5</v>
      </c>
      <c r="F138" s="283">
        <v>249</v>
      </c>
      <c r="G138" s="268">
        <v>498</v>
      </c>
      <c r="H138" s="269">
        <v>0</v>
      </c>
      <c r="I138" s="269">
        <v>249</v>
      </c>
      <c r="J138" s="269">
        <v>0</v>
      </c>
      <c r="K138" s="268">
        <v>0</v>
      </c>
      <c r="L138" s="269">
        <v>0</v>
      </c>
      <c r="M138" s="269">
        <v>0</v>
      </c>
      <c r="N138" s="269">
        <v>249</v>
      </c>
      <c r="O138" s="269">
        <v>0</v>
      </c>
      <c r="P138" s="269">
        <f t="shared" si="28"/>
        <v>996</v>
      </c>
      <c r="Q138" s="270">
        <f t="shared" si="30"/>
        <v>747</v>
      </c>
      <c r="R138" s="270">
        <f t="shared" si="29"/>
        <v>249</v>
      </c>
      <c r="S138" s="271">
        <f t="shared" si="31"/>
        <v>110.66666666666667</v>
      </c>
      <c r="T138" s="284">
        <v>0</v>
      </c>
      <c r="U138" s="280">
        <v>0</v>
      </c>
      <c r="V138" s="285">
        <v>249</v>
      </c>
      <c r="W138" s="285">
        <v>0</v>
      </c>
      <c r="X138" s="285">
        <v>0</v>
      </c>
      <c r="Y138" s="285">
        <v>0</v>
      </c>
      <c r="Z138" s="286">
        <v>0</v>
      </c>
      <c r="AA138" s="286">
        <v>0</v>
      </c>
      <c r="AB138" s="286">
        <v>0</v>
      </c>
      <c r="AC138" s="274">
        <f t="shared" si="32"/>
        <v>249</v>
      </c>
      <c r="AD138" s="275">
        <f t="shared" si="33"/>
        <v>27.666666666666668</v>
      </c>
      <c r="AE138" s="279">
        <v>0</v>
      </c>
      <c r="AF138" s="280">
        <v>0</v>
      </c>
      <c r="AG138" s="286">
        <v>0</v>
      </c>
      <c r="AH138" s="286">
        <v>0</v>
      </c>
      <c r="AI138" s="286">
        <v>0</v>
      </c>
      <c r="AJ138" s="286">
        <v>0</v>
      </c>
      <c r="AK138" s="286">
        <v>0</v>
      </c>
      <c r="AL138" s="286">
        <v>0</v>
      </c>
      <c r="AM138" s="286">
        <v>0</v>
      </c>
      <c r="AN138" s="274">
        <f t="shared" si="34"/>
        <v>0</v>
      </c>
      <c r="AO138" s="276">
        <f t="shared" si="35"/>
        <v>0</v>
      </c>
      <c r="AP138" s="279">
        <v>0</v>
      </c>
      <c r="AQ138" s="280">
        <v>0</v>
      </c>
      <c r="AR138" s="286">
        <v>0</v>
      </c>
      <c r="AS138" s="286">
        <v>0</v>
      </c>
      <c r="AT138" s="286">
        <v>0</v>
      </c>
      <c r="AU138" s="286">
        <v>0</v>
      </c>
      <c r="AV138" s="286">
        <v>0</v>
      </c>
      <c r="AW138" s="286">
        <v>249</v>
      </c>
      <c r="AX138" s="286">
        <v>0</v>
      </c>
      <c r="AY138" s="274">
        <f t="shared" si="36"/>
        <v>249</v>
      </c>
      <c r="AZ138" s="276">
        <f t="shared" si="37"/>
        <v>27.666666666666668</v>
      </c>
      <c r="BA138" s="287">
        <v>0</v>
      </c>
      <c r="BB138" s="280">
        <v>0</v>
      </c>
      <c r="BC138" s="286">
        <v>0</v>
      </c>
      <c r="BD138" s="286">
        <v>0</v>
      </c>
      <c r="BE138" s="286">
        <v>0</v>
      </c>
      <c r="BF138" s="286">
        <v>0</v>
      </c>
      <c r="BG138" s="286">
        <v>0</v>
      </c>
      <c r="BH138" s="286">
        <v>0</v>
      </c>
      <c r="BI138" s="286">
        <v>0</v>
      </c>
      <c r="BJ138" s="274">
        <f t="shared" si="38"/>
        <v>0</v>
      </c>
      <c r="BK138" s="275">
        <f t="shared" si="39"/>
        <v>0</v>
      </c>
      <c r="BL138" s="279">
        <v>0</v>
      </c>
      <c r="BM138" s="280">
        <v>0</v>
      </c>
      <c r="BN138" s="286">
        <v>0</v>
      </c>
      <c r="BO138" s="286">
        <v>0</v>
      </c>
      <c r="BP138" s="286">
        <v>0</v>
      </c>
      <c r="BQ138" s="286">
        <v>0</v>
      </c>
      <c r="BR138" s="286">
        <v>0</v>
      </c>
      <c r="BS138" s="286">
        <v>0</v>
      </c>
      <c r="BT138" s="286">
        <v>0</v>
      </c>
      <c r="BU138" s="274">
        <f t="shared" si="40"/>
        <v>0</v>
      </c>
      <c r="BV138" s="276">
        <f t="shared" si="41"/>
        <v>0</v>
      </c>
      <c r="BW138" s="287">
        <v>0</v>
      </c>
      <c r="BX138" s="288">
        <v>0</v>
      </c>
      <c r="BY138" s="289">
        <v>0</v>
      </c>
      <c r="BZ138" s="289">
        <v>0</v>
      </c>
      <c r="CA138" s="289">
        <v>0</v>
      </c>
      <c r="CB138" s="289">
        <v>0</v>
      </c>
      <c r="CC138" s="289">
        <v>0</v>
      </c>
      <c r="CD138" s="289">
        <v>0</v>
      </c>
      <c r="CE138" s="289">
        <v>0</v>
      </c>
      <c r="CF138" s="274">
        <f t="shared" si="42"/>
        <v>0</v>
      </c>
      <c r="CG138" s="276">
        <f t="shared" si="43"/>
        <v>0</v>
      </c>
      <c r="CH138" s="279">
        <v>0</v>
      </c>
      <c r="CI138" s="280">
        <v>0</v>
      </c>
      <c r="CJ138" s="286">
        <v>0</v>
      </c>
      <c r="CK138" s="286">
        <v>0</v>
      </c>
      <c r="CL138" s="286">
        <v>0</v>
      </c>
      <c r="CM138" s="286">
        <v>0</v>
      </c>
      <c r="CN138" s="286">
        <v>0</v>
      </c>
      <c r="CO138" s="286">
        <v>0</v>
      </c>
      <c r="CP138" s="286">
        <v>0</v>
      </c>
      <c r="CQ138" s="274">
        <f t="shared" si="44"/>
        <v>0</v>
      </c>
      <c r="CR138" s="276">
        <f t="shared" si="45"/>
        <v>0</v>
      </c>
      <c r="CS138" s="284">
        <v>0</v>
      </c>
      <c r="CT138" s="280">
        <v>0</v>
      </c>
      <c r="CU138" s="286">
        <v>0</v>
      </c>
      <c r="CV138" s="286">
        <v>0</v>
      </c>
      <c r="CW138" s="286">
        <v>0</v>
      </c>
      <c r="CX138" s="286">
        <v>0</v>
      </c>
      <c r="CY138" s="286">
        <v>0</v>
      </c>
      <c r="CZ138" s="286">
        <v>0</v>
      </c>
      <c r="DA138" s="286">
        <v>0</v>
      </c>
      <c r="DB138" s="274">
        <f t="shared" si="46"/>
        <v>0</v>
      </c>
      <c r="DC138" s="275">
        <f t="shared" si="47"/>
        <v>0</v>
      </c>
      <c r="DD138" s="279">
        <v>498</v>
      </c>
      <c r="DE138" s="280">
        <v>0</v>
      </c>
      <c r="DF138" s="286">
        <v>0</v>
      </c>
      <c r="DG138" s="286">
        <v>0</v>
      </c>
      <c r="DH138" s="286">
        <v>0</v>
      </c>
      <c r="DI138" s="286">
        <v>0</v>
      </c>
      <c r="DJ138" s="286">
        <v>0</v>
      </c>
      <c r="DK138" s="286">
        <v>0</v>
      </c>
      <c r="DL138" s="286">
        <v>0</v>
      </c>
      <c r="DM138" s="274">
        <f t="shared" si="48"/>
        <v>498</v>
      </c>
      <c r="DN138" s="276">
        <f t="shared" si="49"/>
        <v>55.333333333333336</v>
      </c>
      <c r="DO138" s="279">
        <v>0</v>
      </c>
      <c r="DP138" s="280">
        <v>0</v>
      </c>
      <c r="DQ138" s="286">
        <v>0</v>
      </c>
      <c r="DR138" s="286">
        <v>0</v>
      </c>
      <c r="DS138" s="286">
        <v>0</v>
      </c>
      <c r="DT138" s="286">
        <v>0</v>
      </c>
      <c r="DU138" s="286">
        <v>0</v>
      </c>
      <c r="DV138" s="286">
        <v>0</v>
      </c>
      <c r="DW138" s="286">
        <v>0</v>
      </c>
      <c r="DX138" s="274">
        <f t="shared" si="50"/>
        <v>0</v>
      </c>
      <c r="DY138" s="276">
        <f t="shared" si="51"/>
        <v>0</v>
      </c>
      <c r="DZ138" s="279">
        <v>0</v>
      </c>
      <c r="EA138" s="280">
        <v>0</v>
      </c>
      <c r="EB138" s="286">
        <v>0</v>
      </c>
      <c r="EC138" s="286">
        <v>0</v>
      </c>
      <c r="ED138" s="286">
        <v>0</v>
      </c>
      <c r="EE138" s="286">
        <v>0</v>
      </c>
      <c r="EF138" s="286">
        <v>0</v>
      </c>
      <c r="EG138" s="286">
        <v>0</v>
      </c>
      <c r="EH138" s="286">
        <v>0</v>
      </c>
      <c r="EI138" s="274">
        <f t="shared" si="52"/>
        <v>0</v>
      </c>
      <c r="EJ138" s="275">
        <f t="shared" si="53"/>
        <v>0</v>
      </c>
      <c r="EK138" s="279">
        <v>0</v>
      </c>
      <c r="EL138" s="280">
        <v>0</v>
      </c>
      <c r="EM138" s="286">
        <v>0</v>
      </c>
      <c r="EN138" s="286">
        <v>0</v>
      </c>
      <c r="EO138" s="286">
        <v>0</v>
      </c>
      <c r="EP138" s="286">
        <v>0</v>
      </c>
      <c r="EQ138" s="286">
        <v>0</v>
      </c>
      <c r="ER138" s="286">
        <v>0</v>
      </c>
      <c r="ES138" s="286">
        <v>0</v>
      </c>
      <c r="ET138" s="274">
        <f t="shared" si="54"/>
        <v>0</v>
      </c>
      <c r="EU138" s="276">
        <f t="shared" si="55"/>
        <v>0</v>
      </c>
    </row>
    <row r="139" spans="1:151" ht="16.5" thickTop="1" thickBot="1" x14ac:dyDescent="0.3">
      <c r="A139" s="279">
        <v>128</v>
      </c>
      <c r="B139" s="280">
        <v>742298</v>
      </c>
      <c r="C139" s="281" t="s">
        <v>330</v>
      </c>
      <c r="D139" s="281" t="s">
        <v>331</v>
      </c>
      <c r="E139" s="282">
        <v>89.5</v>
      </c>
      <c r="F139" s="283">
        <v>189</v>
      </c>
      <c r="G139" s="268">
        <v>756</v>
      </c>
      <c r="H139" s="269">
        <v>189</v>
      </c>
      <c r="I139" s="269">
        <v>0</v>
      </c>
      <c r="J139" s="269">
        <v>0</v>
      </c>
      <c r="K139" s="268">
        <v>0</v>
      </c>
      <c r="L139" s="269">
        <v>378</v>
      </c>
      <c r="M139" s="269">
        <v>189</v>
      </c>
      <c r="N139" s="269">
        <v>-189</v>
      </c>
      <c r="O139" s="269">
        <v>0</v>
      </c>
      <c r="P139" s="269">
        <f t="shared" si="28"/>
        <v>1323</v>
      </c>
      <c r="Q139" s="270">
        <f t="shared" si="30"/>
        <v>945</v>
      </c>
      <c r="R139" s="270">
        <f t="shared" si="29"/>
        <v>378</v>
      </c>
      <c r="S139" s="271">
        <f t="shared" si="31"/>
        <v>147</v>
      </c>
      <c r="T139" s="284">
        <v>0</v>
      </c>
      <c r="U139" s="280">
        <v>0</v>
      </c>
      <c r="V139" s="285">
        <v>0</v>
      </c>
      <c r="W139" s="285">
        <v>0</v>
      </c>
      <c r="X139" s="285">
        <v>0</v>
      </c>
      <c r="Y139" s="285">
        <v>0</v>
      </c>
      <c r="Z139" s="286">
        <v>0</v>
      </c>
      <c r="AA139" s="286">
        <v>0</v>
      </c>
      <c r="AB139" s="286">
        <v>0</v>
      </c>
      <c r="AC139" s="274">
        <f t="shared" si="32"/>
        <v>0</v>
      </c>
      <c r="AD139" s="275">
        <f t="shared" si="33"/>
        <v>0</v>
      </c>
      <c r="AE139" s="279">
        <v>0</v>
      </c>
      <c r="AF139" s="280">
        <v>0</v>
      </c>
      <c r="AG139" s="286">
        <v>0</v>
      </c>
      <c r="AH139" s="286">
        <v>0</v>
      </c>
      <c r="AI139" s="286">
        <v>0</v>
      </c>
      <c r="AJ139" s="286">
        <v>0</v>
      </c>
      <c r="AK139" s="286">
        <v>0</v>
      </c>
      <c r="AL139" s="286">
        <v>0</v>
      </c>
      <c r="AM139" s="286">
        <v>0</v>
      </c>
      <c r="AN139" s="274">
        <f t="shared" si="34"/>
        <v>0</v>
      </c>
      <c r="AO139" s="276">
        <f t="shared" si="35"/>
        <v>0</v>
      </c>
      <c r="AP139" s="279">
        <v>0</v>
      </c>
      <c r="AQ139" s="280">
        <v>0</v>
      </c>
      <c r="AR139" s="286">
        <v>0</v>
      </c>
      <c r="AS139" s="286">
        <v>0</v>
      </c>
      <c r="AT139" s="286">
        <v>0</v>
      </c>
      <c r="AU139" s="286">
        <v>0</v>
      </c>
      <c r="AV139" s="286">
        <v>0</v>
      </c>
      <c r="AW139" s="286">
        <v>0</v>
      </c>
      <c r="AX139" s="286">
        <v>0</v>
      </c>
      <c r="AY139" s="274">
        <f t="shared" si="36"/>
        <v>0</v>
      </c>
      <c r="AZ139" s="276">
        <f t="shared" si="37"/>
        <v>0</v>
      </c>
      <c r="BA139" s="287">
        <v>378</v>
      </c>
      <c r="BB139" s="280">
        <v>0</v>
      </c>
      <c r="BC139" s="286">
        <v>0</v>
      </c>
      <c r="BD139" s="286">
        <v>0</v>
      </c>
      <c r="BE139" s="286">
        <v>0</v>
      </c>
      <c r="BF139" s="286">
        <v>0</v>
      </c>
      <c r="BG139" s="286">
        <v>0</v>
      </c>
      <c r="BH139" s="286">
        <v>0</v>
      </c>
      <c r="BI139" s="286">
        <v>0</v>
      </c>
      <c r="BJ139" s="274">
        <f t="shared" si="38"/>
        <v>378</v>
      </c>
      <c r="BK139" s="275">
        <f t="shared" si="39"/>
        <v>47.25</v>
      </c>
      <c r="BL139" s="279">
        <v>189</v>
      </c>
      <c r="BM139" s="280">
        <v>189</v>
      </c>
      <c r="BN139" s="286">
        <v>0</v>
      </c>
      <c r="BO139" s="286">
        <v>0</v>
      </c>
      <c r="BP139" s="286">
        <v>0</v>
      </c>
      <c r="BQ139" s="286">
        <v>0</v>
      </c>
      <c r="BR139" s="286">
        <v>0</v>
      </c>
      <c r="BS139" s="286">
        <v>0</v>
      </c>
      <c r="BT139" s="286">
        <v>0</v>
      </c>
      <c r="BU139" s="274">
        <f t="shared" si="40"/>
        <v>189</v>
      </c>
      <c r="BV139" s="276">
        <f t="shared" si="41"/>
        <v>42</v>
      </c>
      <c r="BW139" s="287">
        <v>0</v>
      </c>
      <c r="BX139" s="288">
        <v>0</v>
      </c>
      <c r="BY139" s="289">
        <v>0</v>
      </c>
      <c r="BZ139" s="289">
        <v>0</v>
      </c>
      <c r="CA139" s="289">
        <v>0</v>
      </c>
      <c r="CB139" s="289">
        <v>0</v>
      </c>
      <c r="CC139" s="289">
        <v>189</v>
      </c>
      <c r="CD139" s="289">
        <v>-189</v>
      </c>
      <c r="CE139" s="289">
        <v>0</v>
      </c>
      <c r="CF139" s="274">
        <f t="shared" si="42"/>
        <v>0</v>
      </c>
      <c r="CG139" s="276">
        <f t="shared" si="43"/>
        <v>0</v>
      </c>
      <c r="CH139" s="279">
        <v>0</v>
      </c>
      <c r="CI139" s="280">
        <v>0</v>
      </c>
      <c r="CJ139" s="286">
        <v>0</v>
      </c>
      <c r="CK139" s="286">
        <v>0</v>
      </c>
      <c r="CL139" s="286">
        <v>0</v>
      </c>
      <c r="CM139" s="286">
        <v>0</v>
      </c>
      <c r="CN139" s="286">
        <v>0</v>
      </c>
      <c r="CO139" s="286">
        <v>0</v>
      </c>
      <c r="CP139" s="286">
        <v>0</v>
      </c>
      <c r="CQ139" s="274">
        <f t="shared" si="44"/>
        <v>0</v>
      </c>
      <c r="CR139" s="276">
        <f t="shared" si="45"/>
        <v>0</v>
      </c>
      <c r="CS139" s="284">
        <v>189</v>
      </c>
      <c r="CT139" s="280">
        <v>0</v>
      </c>
      <c r="CU139" s="286">
        <v>0</v>
      </c>
      <c r="CV139" s="286">
        <v>0</v>
      </c>
      <c r="CW139" s="286">
        <v>0</v>
      </c>
      <c r="CX139" s="286">
        <v>0</v>
      </c>
      <c r="CY139" s="286">
        <v>0</v>
      </c>
      <c r="CZ139" s="286">
        <v>0</v>
      </c>
      <c r="DA139" s="286">
        <v>0</v>
      </c>
      <c r="DB139" s="274">
        <f t="shared" si="46"/>
        <v>189</v>
      </c>
      <c r="DC139" s="275">
        <f t="shared" si="47"/>
        <v>21</v>
      </c>
      <c r="DD139" s="279">
        <v>0</v>
      </c>
      <c r="DE139" s="280">
        <v>0</v>
      </c>
      <c r="DF139" s="286">
        <v>0</v>
      </c>
      <c r="DG139" s="286">
        <v>0</v>
      </c>
      <c r="DH139" s="286">
        <v>0</v>
      </c>
      <c r="DI139" s="286">
        <v>2</v>
      </c>
      <c r="DJ139" s="286">
        <v>0</v>
      </c>
      <c r="DK139" s="286">
        <v>0</v>
      </c>
      <c r="DL139" s="286">
        <v>0</v>
      </c>
      <c r="DM139" s="274">
        <f t="shared" si="48"/>
        <v>2</v>
      </c>
      <c r="DN139" s="276">
        <f t="shared" si="49"/>
        <v>0.22222222222222221</v>
      </c>
      <c r="DO139" s="279">
        <v>0</v>
      </c>
      <c r="DP139" s="280">
        <v>0</v>
      </c>
      <c r="DQ139" s="286">
        <v>0</v>
      </c>
      <c r="DR139" s="286">
        <v>0</v>
      </c>
      <c r="DS139" s="286">
        <v>0</v>
      </c>
      <c r="DT139" s="286">
        <v>0</v>
      </c>
      <c r="DU139" s="286">
        <v>0</v>
      </c>
      <c r="DV139" s="286">
        <v>0</v>
      </c>
      <c r="DW139" s="286">
        <v>0</v>
      </c>
      <c r="DX139" s="274">
        <f t="shared" si="50"/>
        <v>0</v>
      </c>
      <c r="DY139" s="276">
        <f t="shared" si="51"/>
        <v>0</v>
      </c>
      <c r="DZ139" s="279">
        <v>0</v>
      </c>
      <c r="EA139" s="280">
        <v>0</v>
      </c>
      <c r="EB139" s="286">
        <v>0</v>
      </c>
      <c r="EC139" s="286">
        <v>0</v>
      </c>
      <c r="ED139" s="286">
        <v>0</v>
      </c>
      <c r="EE139" s="286">
        <v>0</v>
      </c>
      <c r="EF139" s="286">
        <v>0</v>
      </c>
      <c r="EG139" s="286">
        <v>0</v>
      </c>
      <c r="EH139" s="286">
        <v>0</v>
      </c>
      <c r="EI139" s="274">
        <f t="shared" si="52"/>
        <v>0</v>
      </c>
      <c r="EJ139" s="275">
        <f t="shared" si="53"/>
        <v>0</v>
      </c>
      <c r="EK139" s="279">
        <v>0</v>
      </c>
      <c r="EL139" s="280">
        <v>0</v>
      </c>
      <c r="EM139" s="286">
        <v>0</v>
      </c>
      <c r="EN139" s="286">
        <v>0</v>
      </c>
      <c r="EO139" s="286">
        <v>0</v>
      </c>
      <c r="EP139" s="286">
        <v>0</v>
      </c>
      <c r="EQ139" s="286">
        <v>0</v>
      </c>
      <c r="ER139" s="286">
        <v>0</v>
      </c>
      <c r="ES139" s="286">
        <v>0</v>
      </c>
      <c r="ET139" s="274">
        <f t="shared" si="54"/>
        <v>0</v>
      </c>
      <c r="EU139" s="276">
        <f t="shared" si="55"/>
        <v>0</v>
      </c>
    </row>
    <row r="140" spans="1:151" ht="16.5" thickTop="1" thickBot="1" x14ac:dyDescent="0.3">
      <c r="A140" s="279">
        <v>129</v>
      </c>
      <c r="B140" s="280">
        <v>742300</v>
      </c>
      <c r="C140" s="281" t="s">
        <v>332</v>
      </c>
      <c r="D140" s="281" t="s">
        <v>333</v>
      </c>
      <c r="E140" s="282">
        <v>29.5</v>
      </c>
      <c r="F140" s="283">
        <v>59</v>
      </c>
      <c r="G140" s="268">
        <v>59</v>
      </c>
      <c r="H140" s="269">
        <v>295</v>
      </c>
      <c r="I140" s="269">
        <v>59</v>
      </c>
      <c r="J140" s="269">
        <v>236</v>
      </c>
      <c r="K140" s="268">
        <v>59</v>
      </c>
      <c r="L140" s="269">
        <v>354</v>
      </c>
      <c r="M140" s="269">
        <v>118</v>
      </c>
      <c r="N140" s="269">
        <v>0</v>
      </c>
      <c r="O140" s="269">
        <v>59</v>
      </c>
      <c r="P140" s="269">
        <f t="shared" si="28"/>
        <v>1239</v>
      </c>
      <c r="Q140" s="270">
        <f t="shared" si="30"/>
        <v>708</v>
      </c>
      <c r="R140" s="270">
        <f t="shared" si="29"/>
        <v>531</v>
      </c>
      <c r="S140" s="271">
        <f t="shared" si="31"/>
        <v>137.66666666666666</v>
      </c>
      <c r="T140" s="291">
        <v>0</v>
      </c>
      <c r="U140" s="292">
        <v>0</v>
      </c>
      <c r="V140" s="286">
        <v>59</v>
      </c>
      <c r="W140" s="286">
        <v>0</v>
      </c>
      <c r="X140" s="286">
        <v>0</v>
      </c>
      <c r="Y140" s="286">
        <v>118</v>
      </c>
      <c r="Z140" s="286">
        <v>0</v>
      </c>
      <c r="AA140" s="286">
        <v>0</v>
      </c>
      <c r="AB140" s="286">
        <v>0</v>
      </c>
      <c r="AC140" s="274">
        <f t="shared" si="32"/>
        <v>177</v>
      </c>
      <c r="AD140" s="275">
        <f t="shared" si="33"/>
        <v>19.666666666666668</v>
      </c>
      <c r="AE140" s="279">
        <v>0</v>
      </c>
      <c r="AF140" s="280">
        <v>0</v>
      </c>
      <c r="AG140" s="286">
        <v>0</v>
      </c>
      <c r="AH140" s="286">
        <v>0</v>
      </c>
      <c r="AI140" s="286">
        <v>0</v>
      </c>
      <c r="AJ140" s="286">
        <v>0</v>
      </c>
      <c r="AK140" s="286">
        <v>0</v>
      </c>
      <c r="AL140" s="286">
        <v>0</v>
      </c>
      <c r="AM140" s="286">
        <v>0</v>
      </c>
      <c r="AN140" s="274">
        <f t="shared" si="34"/>
        <v>0</v>
      </c>
      <c r="AO140" s="276">
        <f t="shared" si="35"/>
        <v>0</v>
      </c>
      <c r="AP140" s="279">
        <v>0</v>
      </c>
      <c r="AQ140" s="280">
        <v>0</v>
      </c>
      <c r="AR140" s="286">
        <v>0</v>
      </c>
      <c r="AS140" s="286">
        <v>0</v>
      </c>
      <c r="AT140" s="286">
        <v>0</v>
      </c>
      <c r="AU140" s="286">
        <v>0</v>
      </c>
      <c r="AV140" s="286">
        <v>0</v>
      </c>
      <c r="AW140" s="286">
        <v>0</v>
      </c>
      <c r="AX140" s="286">
        <v>0</v>
      </c>
      <c r="AY140" s="274">
        <f t="shared" si="36"/>
        <v>0</v>
      </c>
      <c r="AZ140" s="276">
        <f t="shared" si="37"/>
        <v>0</v>
      </c>
      <c r="BA140" s="287">
        <v>0</v>
      </c>
      <c r="BB140" s="280">
        <v>59</v>
      </c>
      <c r="BC140" s="286">
        <v>0</v>
      </c>
      <c r="BD140" s="286">
        <v>0</v>
      </c>
      <c r="BE140" s="286">
        <v>0</v>
      </c>
      <c r="BF140" s="286">
        <v>1</v>
      </c>
      <c r="BG140" s="286">
        <v>59</v>
      </c>
      <c r="BH140" s="286">
        <v>0</v>
      </c>
      <c r="BI140" s="286">
        <v>0</v>
      </c>
      <c r="BJ140" s="274">
        <f t="shared" si="38"/>
        <v>119</v>
      </c>
      <c r="BK140" s="275">
        <f t="shared" si="39"/>
        <v>14.875</v>
      </c>
      <c r="BL140" s="279">
        <v>0</v>
      </c>
      <c r="BM140" s="280">
        <v>0</v>
      </c>
      <c r="BN140" s="286">
        <v>0</v>
      </c>
      <c r="BO140" s="286">
        <v>0</v>
      </c>
      <c r="BP140" s="286">
        <v>0</v>
      </c>
      <c r="BQ140" s="286">
        <v>0</v>
      </c>
      <c r="BR140" s="286">
        <v>0</v>
      </c>
      <c r="BS140" s="286">
        <v>0</v>
      </c>
      <c r="BT140" s="286">
        <v>0</v>
      </c>
      <c r="BU140" s="274">
        <f t="shared" si="40"/>
        <v>0</v>
      </c>
      <c r="BV140" s="276">
        <f t="shared" si="41"/>
        <v>0</v>
      </c>
      <c r="BW140" s="287">
        <v>59</v>
      </c>
      <c r="BX140" s="288">
        <v>59</v>
      </c>
      <c r="BY140" s="289">
        <v>0</v>
      </c>
      <c r="BZ140" s="289">
        <v>59</v>
      </c>
      <c r="CA140" s="289">
        <v>0</v>
      </c>
      <c r="CB140" s="289">
        <v>0</v>
      </c>
      <c r="CC140" s="289">
        <v>59</v>
      </c>
      <c r="CD140" s="289">
        <v>0</v>
      </c>
      <c r="CE140" s="289">
        <v>0</v>
      </c>
      <c r="CF140" s="274">
        <f t="shared" si="42"/>
        <v>236</v>
      </c>
      <c r="CG140" s="276">
        <f t="shared" si="43"/>
        <v>26.222222222222221</v>
      </c>
      <c r="CH140" s="279">
        <v>0</v>
      </c>
      <c r="CI140" s="280">
        <v>59</v>
      </c>
      <c r="CJ140" s="286">
        <v>0</v>
      </c>
      <c r="CK140" s="286">
        <v>0</v>
      </c>
      <c r="CL140" s="286">
        <v>0</v>
      </c>
      <c r="CM140" s="286">
        <v>0</v>
      </c>
      <c r="CN140" s="286">
        <v>0</v>
      </c>
      <c r="CO140" s="286">
        <v>0</v>
      </c>
      <c r="CP140" s="286">
        <v>0</v>
      </c>
      <c r="CQ140" s="274">
        <f t="shared" si="44"/>
        <v>59</v>
      </c>
      <c r="CR140" s="276">
        <f t="shared" si="45"/>
        <v>6.5555555555555554</v>
      </c>
      <c r="CS140" s="284">
        <v>0</v>
      </c>
      <c r="CT140" s="280">
        <v>0</v>
      </c>
      <c r="CU140" s="286">
        <v>0</v>
      </c>
      <c r="CV140" s="286">
        <v>0</v>
      </c>
      <c r="CW140" s="286">
        <v>0</v>
      </c>
      <c r="CX140" s="286">
        <v>0</v>
      </c>
      <c r="CY140" s="286">
        <v>0</v>
      </c>
      <c r="CZ140" s="286">
        <v>0</v>
      </c>
      <c r="DA140" s="286">
        <v>0</v>
      </c>
      <c r="DB140" s="274">
        <f t="shared" si="46"/>
        <v>0</v>
      </c>
      <c r="DC140" s="275">
        <f t="shared" si="47"/>
        <v>0</v>
      </c>
      <c r="DD140" s="279">
        <v>0</v>
      </c>
      <c r="DE140" s="280">
        <v>118</v>
      </c>
      <c r="DF140" s="286">
        <v>0</v>
      </c>
      <c r="DG140" s="286">
        <v>0</v>
      </c>
      <c r="DH140" s="286">
        <v>0</v>
      </c>
      <c r="DI140" s="286">
        <v>2</v>
      </c>
      <c r="DJ140" s="286">
        <v>0</v>
      </c>
      <c r="DK140" s="286">
        <v>0</v>
      </c>
      <c r="DL140" s="286">
        <v>0</v>
      </c>
      <c r="DM140" s="274">
        <f t="shared" si="48"/>
        <v>120</v>
      </c>
      <c r="DN140" s="276">
        <f t="shared" si="49"/>
        <v>13.333333333333334</v>
      </c>
      <c r="DO140" s="279">
        <v>0</v>
      </c>
      <c r="DP140" s="280">
        <v>0</v>
      </c>
      <c r="DQ140" s="286">
        <v>0</v>
      </c>
      <c r="DR140" s="286">
        <v>0</v>
      </c>
      <c r="DS140" s="286">
        <v>0</v>
      </c>
      <c r="DT140" s="286">
        <v>0</v>
      </c>
      <c r="DU140" s="286">
        <v>0</v>
      </c>
      <c r="DV140" s="286">
        <v>0</v>
      </c>
      <c r="DW140" s="286">
        <v>0</v>
      </c>
      <c r="DX140" s="274">
        <f t="shared" si="50"/>
        <v>0</v>
      </c>
      <c r="DY140" s="276">
        <f t="shared" si="51"/>
        <v>0</v>
      </c>
      <c r="DZ140" s="279">
        <v>0</v>
      </c>
      <c r="EA140" s="280">
        <v>0</v>
      </c>
      <c r="EB140" s="286">
        <v>0</v>
      </c>
      <c r="EC140" s="286">
        <v>59</v>
      </c>
      <c r="ED140" s="286">
        <v>0</v>
      </c>
      <c r="EE140" s="286">
        <v>0</v>
      </c>
      <c r="EF140" s="286">
        <v>0</v>
      </c>
      <c r="EG140" s="286">
        <v>0</v>
      </c>
      <c r="EH140" s="286">
        <v>0</v>
      </c>
      <c r="EI140" s="274">
        <f t="shared" si="52"/>
        <v>59</v>
      </c>
      <c r="EJ140" s="275">
        <f t="shared" si="53"/>
        <v>6.5555555555555554</v>
      </c>
      <c r="EK140" s="279">
        <v>0</v>
      </c>
      <c r="EL140" s="280">
        <v>0</v>
      </c>
      <c r="EM140" s="286">
        <v>0</v>
      </c>
      <c r="EN140" s="286">
        <v>118</v>
      </c>
      <c r="EO140" s="286">
        <v>59</v>
      </c>
      <c r="EP140" s="286">
        <v>1</v>
      </c>
      <c r="EQ140" s="286">
        <v>0</v>
      </c>
      <c r="ER140" s="286">
        <v>0</v>
      </c>
      <c r="ES140" s="286">
        <v>59</v>
      </c>
      <c r="ET140" s="274">
        <f t="shared" si="54"/>
        <v>237</v>
      </c>
      <c r="EU140" s="276">
        <f t="shared" si="55"/>
        <v>26.333333333333332</v>
      </c>
    </row>
    <row r="141" spans="1:151" ht="16.5" thickTop="1" thickBot="1" x14ac:dyDescent="0.3">
      <c r="A141" s="279">
        <v>130</v>
      </c>
      <c r="B141" s="280">
        <v>742301</v>
      </c>
      <c r="C141" s="281" t="s">
        <v>334</v>
      </c>
      <c r="D141" s="281" t="s">
        <v>335</v>
      </c>
      <c r="E141" s="282">
        <v>94.5</v>
      </c>
      <c r="F141" s="275">
        <v>199</v>
      </c>
      <c r="G141" s="268">
        <v>2189</v>
      </c>
      <c r="H141" s="269">
        <v>1194</v>
      </c>
      <c r="I141" s="269">
        <v>398</v>
      </c>
      <c r="J141" s="269">
        <v>2189</v>
      </c>
      <c r="K141" s="268">
        <v>796</v>
      </c>
      <c r="L141" s="269">
        <v>597</v>
      </c>
      <c r="M141" s="269">
        <v>0</v>
      </c>
      <c r="N141" s="269">
        <v>995</v>
      </c>
      <c r="O141" s="269">
        <v>199</v>
      </c>
      <c r="P141" s="269">
        <f t="shared" ref="P141:P180" si="56">SUM(G141:O141)</f>
        <v>8557</v>
      </c>
      <c r="Q141" s="270">
        <f t="shared" si="30"/>
        <v>6766</v>
      </c>
      <c r="R141" s="270">
        <f t="shared" ref="R141:R180" si="57">SUM(L141:O141)</f>
        <v>1791</v>
      </c>
      <c r="S141" s="271">
        <f t="shared" si="31"/>
        <v>950.77777777777783</v>
      </c>
      <c r="T141" s="291">
        <v>0</v>
      </c>
      <c r="U141" s="292">
        <v>0</v>
      </c>
      <c r="V141" s="286">
        <v>0</v>
      </c>
      <c r="W141" s="286">
        <v>0</v>
      </c>
      <c r="X141" s="286">
        <v>0</v>
      </c>
      <c r="Y141" s="286">
        <v>0</v>
      </c>
      <c r="Z141" s="286">
        <v>0</v>
      </c>
      <c r="AA141" s="286">
        <v>0</v>
      </c>
      <c r="AB141" s="286">
        <v>0</v>
      </c>
      <c r="AC141" s="274">
        <f t="shared" si="32"/>
        <v>0</v>
      </c>
      <c r="AD141" s="275">
        <f t="shared" si="33"/>
        <v>0</v>
      </c>
      <c r="AE141" s="279">
        <v>0</v>
      </c>
      <c r="AF141" s="280">
        <v>0</v>
      </c>
      <c r="AG141" s="286">
        <v>0</v>
      </c>
      <c r="AH141" s="286">
        <v>0</v>
      </c>
      <c r="AI141" s="286">
        <v>0</v>
      </c>
      <c r="AJ141" s="286">
        <v>0</v>
      </c>
      <c r="AK141" s="286">
        <v>0</v>
      </c>
      <c r="AL141" s="286">
        <v>0</v>
      </c>
      <c r="AM141" s="286">
        <v>0</v>
      </c>
      <c r="AN141" s="274">
        <f t="shared" si="34"/>
        <v>0</v>
      </c>
      <c r="AO141" s="276">
        <f t="shared" si="35"/>
        <v>0</v>
      </c>
      <c r="AP141" s="279">
        <v>398</v>
      </c>
      <c r="AQ141" s="280">
        <v>0</v>
      </c>
      <c r="AR141" s="286">
        <v>0</v>
      </c>
      <c r="AS141" s="286">
        <v>199</v>
      </c>
      <c r="AT141" s="286">
        <v>199</v>
      </c>
      <c r="AU141" s="286">
        <v>0</v>
      </c>
      <c r="AV141" s="286">
        <v>0</v>
      </c>
      <c r="AW141" s="286">
        <v>398</v>
      </c>
      <c r="AX141" s="286">
        <v>0</v>
      </c>
      <c r="AY141" s="274">
        <f t="shared" si="36"/>
        <v>1194</v>
      </c>
      <c r="AZ141" s="276">
        <f t="shared" si="37"/>
        <v>132.66666666666666</v>
      </c>
      <c r="BA141" s="290">
        <v>398</v>
      </c>
      <c r="BB141" s="280">
        <v>199</v>
      </c>
      <c r="BC141" s="286">
        <v>199</v>
      </c>
      <c r="BD141" s="286">
        <v>796</v>
      </c>
      <c r="BE141" s="286">
        <v>398</v>
      </c>
      <c r="BF141" s="286">
        <v>3</v>
      </c>
      <c r="BG141" s="273">
        <v>0</v>
      </c>
      <c r="BH141" s="273">
        <v>0</v>
      </c>
      <c r="BI141" s="273">
        <v>0</v>
      </c>
      <c r="BJ141" s="274">
        <f t="shared" si="38"/>
        <v>1993</v>
      </c>
      <c r="BK141" s="275">
        <f t="shared" si="39"/>
        <v>249.125</v>
      </c>
      <c r="BL141" s="279">
        <v>398</v>
      </c>
      <c r="BM141" s="280">
        <v>0</v>
      </c>
      <c r="BN141" s="286">
        <v>0</v>
      </c>
      <c r="BO141" s="286">
        <v>199</v>
      </c>
      <c r="BP141" s="286">
        <v>0</v>
      </c>
      <c r="BQ141" s="286">
        <v>0</v>
      </c>
      <c r="BR141" s="286">
        <v>0</v>
      </c>
      <c r="BS141" s="286">
        <v>0</v>
      </c>
      <c r="BT141" s="286">
        <v>199</v>
      </c>
      <c r="BU141" s="274">
        <f t="shared" si="40"/>
        <v>398</v>
      </c>
      <c r="BV141" s="276">
        <f t="shared" si="41"/>
        <v>88.444444444444443</v>
      </c>
      <c r="BW141" s="290">
        <v>796</v>
      </c>
      <c r="BX141" s="288">
        <v>796</v>
      </c>
      <c r="BY141" s="289">
        <v>199</v>
      </c>
      <c r="BZ141" s="289">
        <v>995</v>
      </c>
      <c r="CA141" s="289">
        <v>199</v>
      </c>
      <c r="CB141" s="289">
        <v>0</v>
      </c>
      <c r="CC141" s="289">
        <v>0</v>
      </c>
      <c r="CD141" s="289">
        <v>597</v>
      </c>
      <c r="CE141" s="289">
        <v>0</v>
      </c>
      <c r="CF141" s="274">
        <f t="shared" si="42"/>
        <v>3582</v>
      </c>
      <c r="CG141" s="276">
        <f t="shared" si="43"/>
        <v>398</v>
      </c>
      <c r="CH141" s="279">
        <v>199</v>
      </c>
      <c r="CI141" s="280">
        <v>199</v>
      </c>
      <c r="CJ141" s="286">
        <v>0</v>
      </c>
      <c r="CK141" s="286">
        <v>0</v>
      </c>
      <c r="CL141" s="286">
        <v>0</v>
      </c>
      <c r="CM141" s="286">
        <v>0</v>
      </c>
      <c r="CN141" s="286">
        <v>0</v>
      </c>
      <c r="CO141" s="286">
        <v>0</v>
      </c>
      <c r="CP141" s="286">
        <v>0</v>
      </c>
      <c r="CQ141" s="274">
        <f t="shared" si="44"/>
        <v>398</v>
      </c>
      <c r="CR141" s="276">
        <f t="shared" si="45"/>
        <v>44.222222222222221</v>
      </c>
      <c r="CS141" s="284">
        <v>0</v>
      </c>
      <c r="CT141" s="280">
        <v>0</v>
      </c>
      <c r="CU141" s="286">
        <v>0</v>
      </c>
      <c r="CV141" s="286">
        <v>0</v>
      </c>
      <c r="CW141" s="286">
        <v>0</v>
      </c>
      <c r="CX141" s="286">
        <v>0</v>
      </c>
      <c r="CY141" s="286">
        <v>0</v>
      </c>
      <c r="CZ141" s="286">
        <v>0</v>
      </c>
      <c r="DA141" s="286">
        <v>0</v>
      </c>
      <c r="DB141" s="274">
        <f t="shared" si="46"/>
        <v>0</v>
      </c>
      <c r="DC141" s="275">
        <f t="shared" si="47"/>
        <v>0</v>
      </c>
      <c r="DD141" s="279">
        <v>0</v>
      </c>
      <c r="DE141" s="280">
        <v>0</v>
      </c>
      <c r="DF141" s="286">
        <v>0</v>
      </c>
      <c r="DG141" s="286">
        <v>0</v>
      </c>
      <c r="DH141" s="286">
        <v>0</v>
      </c>
      <c r="DI141" s="286">
        <v>0</v>
      </c>
      <c r="DJ141" s="286">
        <v>0</v>
      </c>
      <c r="DK141" s="286">
        <v>0</v>
      </c>
      <c r="DL141" s="286">
        <v>0</v>
      </c>
      <c r="DM141" s="274">
        <f t="shared" si="48"/>
        <v>0</v>
      </c>
      <c r="DN141" s="276">
        <f t="shared" si="49"/>
        <v>0</v>
      </c>
      <c r="DO141" s="279">
        <v>0</v>
      </c>
      <c r="DP141" s="280">
        <v>0</v>
      </c>
      <c r="DQ141" s="286">
        <v>0</v>
      </c>
      <c r="DR141" s="286">
        <v>0</v>
      </c>
      <c r="DS141" s="286">
        <v>0</v>
      </c>
      <c r="DT141" s="286">
        <v>0</v>
      </c>
      <c r="DU141" s="286">
        <v>0</v>
      </c>
      <c r="DV141" s="286">
        <v>0</v>
      </c>
      <c r="DW141" s="286">
        <v>0</v>
      </c>
      <c r="DX141" s="274">
        <f t="shared" si="50"/>
        <v>0</v>
      </c>
      <c r="DY141" s="276">
        <f t="shared" si="51"/>
        <v>0</v>
      </c>
      <c r="DZ141" s="279">
        <v>0</v>
      </c>
      <c r="EA141" s="280">
        <v>0</v>
      </c>
      <c r="EB141" s="286">
        <v>0</v>
      </c>
      <c r="EC141" s="286">
        <v>0</v>
      </c>
      <c r="ED141" s="286">
        <v>0</v>
      </c>
      <c r="EE141" s="286">
        <v>0</v>
      </c>
      <c r="EF141" s="286">
        <v>0</v>
      </c>
      <c r="EG141" s="286">
        <v>0</v>
      </c>
      <c r="EH141" s="286">
        <v>0</v>
      </c>
      <c r="EI141" s="274">
        <f t="shared" si="52"/>
        <v>0</v>
      </c>
      <c r="EJ141" s="275">
        <f t="shared" si="53"/>
        <v>0</v>
      </c>
      <c r="EK141" s="279">
        <v>0</v>
      </c>
      <c r="EL141" s="280">
        <v>0</v>
      </c>
      <c r="EM141" s="286">
        <v>0</v>
      </c>
      <c r="EN141" s="286">
        <v>0</v>
      </c>
      <c r="EO141" s="286">
        <v>0</v>
      </c>
      <c r="EP141" s="286">
        <v>0</v>
      </c>
      <c r="EQ141" s="286">
        <v>0</v>
      </c>
      <c r="ER141" s="286">
        <v>0</v>
      </c>
      <c r="ES141" s="286">
        <v>0</v>
      </c>
      <c r="ET141" s="274">
        <f t="shared" si="54"/>
        <v>0</v>
      </c>
      <c r="EU141" s="276">
        <f t="shared" si="55"/>
        <v>0</v>
      </c>
    </row>
    <row r="142" spans="1:151" ht="16.5" thickTop="1" thickBot="1" x14ac:dyDescent="0.3">
      <c r="A142" s="279">
        <v>131</v>
      </c>
      <c r="B142" s="280">
        <v>743939</v>
      </c>
      <c r="C142" s="281" t="s">
        <v>352</v>
      </c>
      <c r="D142" s="293" t="s">
        <v>353</v>
      </c>
      <c r="E142" s="294">
        <v>140</v>
      </c>
      <c r="F142" s="295">
        <v>289</v>
      </c>
      <c r="G142" s="268">
        <v>2023</v>
      </c>
      <c r="H142" s="269">
        <v>867</v>
      </c>
      <c r="I142" s="269">
        <v>867</v>
      </c>
      <c r="J142" s="269">
        <v>1445</v>
      </c>
      <c r="K142" s="268">
        <v>1445</v>
      </c>
      <c r="L142" s="269">
        <v>1156</v>
      </c>
      <c r="M142" s="269">
        <v>289</v>
      </c>
      <c r="N142" s="269">
        <v>0</v>
      </c>
      <c r="O142" s="269">
        <v>0</v>
      </c>
      <c r="P142" s="269">
        <f t="shared" si="56"/>
        <v>8092</v>
      </c>
      <c r="Q142" s="270">
        <f t="shared" ref="Q142:Q179" si="58">SUM(G142:K142)</f>
        <v>6647</v>
      </c>
      <c r="R142" s="270">
        <f t="shared" si="57"/>
        <v>1445</v>
      </c>
      <c r="S142" s="271">
        <f t="shared" ref="S142:S180" si="59">AVERAGE(G142:O142)</f>
        <v>899.11111111111109</v>
      </c>
      <c r="T142" s="296">
        <v>0</v>
      </c>
      <c r="U142" s="297">
        <v>0</v>
      </c>
      <c r="V142" s="273">
        <v>0</v>
      </c>
      <c r="W142" s="273">
        <v>0</v>
      </c>
      <c r="X142" s="273">
        <v>289</v>
      </c>
      <c r="Y142" s="273">
        <v>0</v>
      </c>
      <c r="Z142" s="273">
        <v>0</v>
      </c>
      <c r="AA142" s="273">
        <v>0</v>
      </c>
      <c r="AB142" s="273">
        <v>0</v>
      </c>
      <c r="AC142" s="274">
        <f t="shared" ref="AC142:AC176" si="60">SUM(T142:AB142)</f>
        <v>289</v>
      </c>
      <c r="AD142" s="275">
        <f t="shared" ref="AD142:AD176" si="61">AVERAGE(T142:AB142)</f>
        <v>32.111111111111114</v>
      </c>
      <c r="AE142" s="298">
        <v>289</v>
      </c>
      <c r="AF142" s="299">
        <v>0</v>
      </c>
      <c r="AG142" s="273">
        <v>0</v>
      </c>
      <c r="AH142" s="273">
        <v>0</v>
      </c>
      <c r="AI142" s="273">
        <v>0</v>
      </c>
      <c r="AJ142" s="273">
        <v>0</v>
      </c>
      <c r="AK142" s="273">
        <v>0</v>
      </c>
      <c r="AL142" s="273">
        <v>0</v>
      </c>
      <c r="AM142" s="273">
        <v>0</v>
      </c>
      <c r="AN142" s="274">
        <f t="shared" ref="AN142:AN176" si="62">SUM(AE142:AM142)</f>
        <v>289</v>
      </c>
      <c r="AO142" s="276">
        <f t="shared" ref="AO142:AO176" si="63">AVERAGE(AE142:AM142)</f>
        <v>32.111111111111114</v>
      </c>
      <c r="AP142" s="298">
        <v>578</v>
      </c>
      <c r="AQ142" s="299">
        <v>0</v>
      </c>
      <c r="AR142" s="273">
        <v>289</v>
      </c>
      <c r="AS142" s="273">
        <v>289</v>
      </c>
      <c r="AT142" s="273">
        <v>0</v>
      </c>
      <c r="AU142" s="273">
        <v>0</v>
      </c>
      <c r="AV142" s="273">
        <v>0</v>
      </c>
      <c r="AW142" s="273">
        <v>0</v>
      </c>
      <c r="AX142" s="273">
        <v>0</v>
      </c>
      <c r="AY142" s="274">
        <f t="shared" ref="AY142:AY176" si="64">SUM(AP142:AX142)</f>
        <v>1156</v>
      </c>
      <c r="AZ142" s="276">
        <f t="shared" ref="AZ142:AZ176" si="65">AVERAGE(AP142:AX142)</f>
        <v>128.44444444444446</v>
      </c>
      <c r="BA142" s="287">
        <v>0</v>
      </c>
      <c r="BB142" s="299">
        <v>0</v>
      </c>
      <c r="BC142" s="300">
        <v>0</v>
      </c>
      <c r="BD142" s="300">
        <v>0</v>
      </c>
      <c r="BE142" s="300">
        <v>0</v>
      </c>
      <c r="BF142" s="300">
        <v>0</v>
      </c>
      <c r="BG142" s="273">
        <v>0</v>
      </c>
      <c r="BH142" s="273">
        <v>0</v>
      </c>
      <c r="BI142" s="273">
        <v>0</v>
      </c>
      <c r="BJ142" s="274">
        <f t="shared" ref="BJ142:BJ176" si="66">SUM(BA142:BI142)</f>
        <v>0</v>
      </c>
      <c r="BK142" s="275">
        <f t="shared" ref="BK142:BK176" si="67">AVERAGE(BA142:BH142)</f>
        <v>0</v>
      </c>
      <c r="BL142" s="298">
        <v>0</v>
      </c>
      <c r="BM142" s="299">
        <v>578</v>
      </c>
      <c r="BN142" s="273">
        <v>289</v>
      </c>
      <c r="BO142" s="273">
        <v>578</v>
      </c>
      <c r="BP142" s="273">
        <v>578</v>
      </c>
      <c r="BQ142" s="273">
        <v>2</v>
      </c>
      <c r="BR142" s="273">
        <v>0</v>
      </c>
      <c r="BS142" s="273">
        <v>0</v>
      </c>
      <c r="BT142" s="273">
        <v>0</v>
      </c>
      <c r="BU142" s="274">
        <f t="shared" ref="BU142:BU176" si="68">SUM(BM142:BT142)</f>
        <v>2025</v>
      </c>
      <c r="BV142" s="276">
        <f t="shared" ref="BV142:BV176" si="69">AVERAGE(BL142:BT142)</f>
        <v>225</v>
      </c>
      <c r="BW142" s="287">
        <v>0</v>
      </c>
      <c r="BX142" s="301">
        <v>0</v>
      </c>
      <c r="BY142" s="278">
        <v>289</v>
      </c>
      <c r="BZ142" s="278">
        <v>289</v>
      </c>
      <c r="CA142" s="278">
        <v>289</v>
      </c>
      <c r="CB142" s="278">
        <v>2</v>
      </c>
      <c r="CC142" s="278">
        <v>0</v>
      </c>
      <c r="CD142" s="278">
        <v>0</v>
      </c>
      <c r="CE142" s="278">
        <v>0</v>
      </c>
      <c r="CF142" s="274">
        <f t="shared" ref="CF142:CF176" si="70">SUM(BW142:CE142)</f>
        <v>869</v>
      </c>
      <c r="CG142" s="276">
        <f t="shared" ref="CG142:CG176" si="71">AVERAGE(BW142:CE142)</f>
        <v>96.555555555555557</v>
      </c>
      <c r="CH142" s="298">
        <v>289</v>
      </c>
      <c r="CI142" s="299">
        <v>289</v>
      </c>
      <c r="CJ142" s="273">
        <v>0</v>
      </c>
      <c r="CK142" s="273">
        <v>0</v>
      </c>
      <c r="CL142" s="273">
        <v>0</v>
      </c>
      <c r="CM142" s="273">
        <v>0</v>
      </c>
      <c r="CN142" s="273">
        <v>0</v>
      </c>
      <c r="CO142" s="273">
        <v>0</v>
      </c>
      <c r="CP142" s="273">
        <v>0</v>
      </c>
      <c r="CQ142" s="274">
        <f t="shared" ref="CQ142:CQ176" si="72">SUM(CH142:CP142)</f>
        <v>578</v>
      </c>
      <c r="CR142" s="276">
        <f t="shared" ref="CR142:CR176" si="73">AVERAGE(CH142:CP142)</f>
        <v>64.222222222222229</v>
      </c>
      <c r="CS142" s="298">
        <v>0</v>
      </c>
      <c r="CT142" s="299">
        <v>0</v>
      </c>
      <c r="CU142" s="273">
        <v>0</v>
      </c>
      <c r="CV142" s="273">
        <v>0</v>
      </c>
      <c r="CW142" s="273">
        <v>0</v>
      </c>
      <c r="CX142" s="273">
        <v>0</v>
      </c>
      <c r="CY142" s="273">
        <v>0</v>
      </c>
      <c r="CZ142" s="273">
        <v>0</v>
      </c>
      <c r="DA142" s="273">
        <v>0</v>
      </c>
      <c r="DB142" s="274">
        <f t="shared" ref="DB142:DB176" si="74">SUM(CS142:DA142)</f>
        <v>0</v>
      </c>
      <c r="DC142" s="275">
        <f t="shared" ref="DC142:DC176" si="75">AVERAGE(CS142:DA142)</f>
        <v>0</v>
      </c>
      <c r="DD142" s="298">
        <v>578</v>
      </c>
      <c r="DE142" s="299">
        <v>0</v>
      </c>
      <c r="DF142" s="273">
        <v>0</v>
      </c>
      <c r="DG142" s="273">
        <v>289</v>
      </c>
      <c r="DH142" s="273">
        <v>0</v>
      </c>
      <c r="DI142" s="273">
        <v>0</v>
      </c>
      <c r="DJ142" s="273">
        <v>289</v>
      </c>
      <c r="DK142" s="273">
        <v>0</v>
      </c>
      <c r="DL142" s="273">
        <v>0</v>
      </c>
      <c r="DM142" s="274">
        <f t="shared" ref="DM142:DM176" si="76">SUM(DD142:DL142)</f>
        <v>1156</v>
      </c>
      <c r="DN142" s="276">
        <f t="shared" ref="DN142:DN176" si="77">AVERAGE(DD142:DL142)</f>
        <v>128.44444444444446</v>
      </c>
      <c r="DO142" s="298">
        <v>0</v>
      </c>
      <c r="DP142" s="299">
        <v>0</v>
      </c>
      <c r="DQ142" s="273">
        <v>0</v>
      </c>
      <c r="DR142" s="273">
        <v>0</v>
      </c>
      <c r="DS142" s="273">
        <v>0</v>
      </c>
      <c r="DT142" s="273">
        <v>0</v>
      </c>
      <c r="DU142" s="273">
        <v>0</v>
      </c>
      <c r="DV142" s="273">
        <v>0</v>
      </c>
      <c r="DW142" s="273">
        <v>0</v>
      </c>
      <c r="DX142" s="274">
        <f t="shared" ref="DX142:DX176" si="78">SUM(DO142:DW142)</f>
        <v>0</v>
      </c>
      <c r="DY142" s="276">
        <f t="shared" ref="DY142:DY176" si="79">AVERAGE(DO142:DW142)</f>
        <v>0</v>
      </c>
      <c r="DZ142" s="298">
        <v>0</v>
      </c>
      <c r="EA142" s="299">
        <v>0</v>
      </c>
      <c r="EB142" s="273">
        <v>0</v>
      </c>
      <c r="EC142" s="273">
        <v>0</v>
      </c>
      <c r="ED142" s="273">
        <v>289</v>
      </c>
      <c r="EE142" s="273">
        <v>0</v>
      </c>
      <c r="EF142" s="273">
        <v>0</v>
      </c>
      <c r="EG142" s="273">
        <v>0</v>
      </c>
      <c r="EH142" s="273">
        <v>0</v>
      </c>
      <c r="EI142" s="274">
        <f t="shared" ref="EI142:EI176" si="80">SUM(DZ142:EH142)</f>
        <v>289</v>
      </c>
      <c r="EJ142" s="275">
        <f t="shared" ref="EJ142:EJ176" si="81">AVERAGE(DZ142:EH142)</f>
        <v>32.111111111111114</v>
      </c>
      <c r="EK142" s="298">
        <v>289</v>
      </c>
      <c r="EL142" s="299">
        <v>0</v>
      </c>
      <c r="EM142" s="273">
        <v>0</v>
      </c>
      <c r="EN142" s="273">
        <v>0</v>
      </c>
      <c r="EO142" s="273">
        <v>0</v>
      </c>
      <c r="EP142" s="273">
        <v>0</v>
      </c>
      <c r="EQ142" s="273">
        <v>0</v>
      </c>
      <c r="ER142" s="273">
        <v>0</v>
      </c>
      <c r="ES142" s="273">
        <v>0</v>
      </c>
      <c r="ET142" s="274">
        <f t="shared" ref="ET142:ET176" si="82">SUM(EK142:ES142)</f>
        <v>289</v>
      </c>
      <c r="EU142" s="276">
        <f t="shared" ref="EU142:EU176" si="83">AVERAGE(EK142:ES142)</f>
        <v>32.111111111111114</v>
      </c>
    </row>
    <row r="143" spans="1:151" ht="16.5" thickTop="1" thickBot="1" x14ac:dyDescent="0.3">
      <c r="A143" s="279">
        <v>132</v>
      </c>
      <c r="B143" s="280">
        <v>743940</v>
      </c>
      <c r="C143" s="281" t="s">
        <v>354</v>
      </c>
      <c r="D143" s="293" t="s">
        <v>355</v>
      </c>
      <c r="E143" s="294">
        <v>140</v>
      </c>
      <c r="F143" s="295">
        <v>289</v>
      </c>
      <c r="G143" s="268">
        <v>1156</v>
      </c>
      <c r="H143" s="269">
        <v>578</v>
      </c>
      <c r="I143" s="269">
        <v>1156</v>
      </c>
      <c r="J143" s="269">
        <v>0</v>
      </c>
      <c r="K143" s="268">
        <v>1156</v>
      </c>
      <c r="L143" s="269">
        <v>578</v>
      </c>
      <c r="M143" s="269">
        <v>867</v>
      </c>
      <c r="N143" s="269">
        <v>578</v>
      </c>
      <c r="O143" s="269">
        <v>578</v>
      </c>
      <c r="P143" s="269">
        <f t="shared" si="56"/>
        <v>6647</v>
      </c>
      <c r="Q143" s="270">
        <f t="shared" si="58"/>
        <v>4046</v>
      </c>
      <c r="R143" s="270">
        <f t="shared" si="57"/>
        <v>2601</v>
      </c>
      <c r="S143" s="271">
        <f t="shared" si="59"/>
        <v>738.55555555555554</v>
      </c>
      <c r="T143" s="296">
        <v>0</v>
      </c>
      <c r="U143" s="297">
        <v>0</v>
      </c>
      <c r="V143" s="273">
        <v>0</v>
      </c>
      <c r="W143" s="273">
        <v>0</v>
      </c>
      <c r="X143" s="273">
        <v>0</v>
      </c>
      <c r="Y143" s="273">
        <v>0</v>
      </c>
      <c r="Z143" s="273">
        <v>0</v>
      </c>
      <c r="AA143" s="273">
        <v>0</v>
      </c>
      <c r="AB143" s="273">
        <v>0</v>
      </c>
      <c r="AC143" s="274">
        <f t="shared" si="60"/>
        <v>0</v>
      </c>
      <c r="AD143" s="275">
        <f t="shared" si="61"/>
        <v>0</v>
      </c>
      <c r="AE143" s="298">
        <v>0</v>
      </c>
      <c r="AF143" s="299">
        <v>0</v>
      </c>
      <c r="AG143" s="273">
        <v>0</v>
      </c>
      <c r="AH143" s="273">
        <v>0</v>
      </c>
      <c r="AI143" s="273">
        <v>0</v>
      </c>
      <c r="AJ143" s="273">
        <v>0</v>
      </c>
      <c r="AK143" s="273">
        <v>0</v>
      </c>
      <c r="AL143" s="273">
        <v>0</v>
      </c>
      <c r="AM143" s="273">
        <v>0</v>
      </c>
      <c r="AN143" s="274">
        <f t="shared" si="62"/>
        <v>0</v>
      </c>
      <c r="AO143" s="276">
        <f t="shared" si="63"/>
        <v>0</v>
      </c>
      <c r="AP143" s="298">
        <v>0</v>
      </c>
      <c r="AQ143" s="299">
        <v>0</v>
      </c>
      <c r="AR143" s="273">
        <v>0</v>
      </c>
      <c r="AS143" s="273">
        <v>0</v>
      </c>
      <c r="AT143" s="273">
        <v>0</v>
      </c>
      <c r="AU143" s="273">
        <v>0</v>
      </c>
      <c r="AV143" s="273">
        <v>0</v>
      </c>
      <c r="AW143" s="273">
        <v>0</v>
      </c>
      <c r="AX143" s="273">
        <v>0</v>
      </c>
      <c r="AY143" s="274">
        <f t="shared" si="64"/>
        <v>0</v>
      </c>
      <c r="AZ143" s="276">
        <f t="shared" si="65"/>
        <v>0</v>
      </c>
      <c r="BA143" s="287">
        <v>0</v>
      </c>
      <c r="BB143" s="299">
        <v>0</v>
      </c>
      <c r="BC143" s="300">
        <v>0</v>
      </c>
      <c r="BD143" s="300">
        <v>0</v>
      </c>
      <c r="BE143" s="300">
        <v>0</v>
      </c>
      <c r="BF143" s="300">
        <v>0</v>
      </c>
      <c r="BG143" s="273">
        <v>0</v>
      </c>
      <c r="BH143" s="273">
        <v>0</v>
      </c>
      <c r="BI143" s="273">
        <v>0</v>
      </c>
      <c r="BJ143" s="274">
        <f t="shared" si="66"/>
        <v>0</v>
      </c>
      <c r="BK143" s="275">
        <f t="shared" si="67"/>
        <v>0</v>
      </c>
      <c r="BL143" s="298">
        <v>289</v>
      </c>
      <c r="BM143" s="299">
        <v>0</v>
      </c>
      <c r="BN143" s="273">
        <v>578</v>
      </c>
      <c r="BO143" s="273">
        <v>0</v>
      </c>
      <c r="BP143" s="273">
        <v>578</v>
      </c>
      <c r="BQ143" s="273">
        <v>1</v>
      </c>
      <c r="BR143" s="273">
        <v>0</v>
      </c>
      <c r="BS143" s="273">
        <v>578</v>
      </c>
      <c r="BT143" s="273">
        <v>0</v>
      </c>
      <c r="BU143" s="274">
        <f t="shared" si="68"/>
        <v>1735</v>
      </c>
      <c r="BV143" s="276">
        <f t="shared" si="69"/>
        <v>224.88888888888889</v>
      </c>
      <c r="BW143" s="287">
        <v>289</v>
      </c>
      <c r="BX143" s="301">
        <v>0</v>
      </c>
      <c r="BY143" s="278">
        <v>289</v>
      </c>
      <c r="BZ143" s="278">
        <v>0</v>
      </c>
      <c r="CA143" s="278">
        <v>289</v>
      </c>
      <c r="CB143" s="278">
        <v>0</v>
      </c>
      <c r="CC143" s="278">
        <v>289</v>
      </c>
      <c r="CD143" s="278">
        <v>0</v>
      </c>
      <c r="CE143" s="278">
        <v>289</v>
      </c>
      <c r="CF143" s="274">
        <f t="shared" si="70"/>
        <v>1445</v>
      </c>
      <c r="CG143" s="276">
        <f t="shared" si="71"/>
        <v>160.55555555555554</v>
      </c>
      <c r="CH143" s="298">
        <v>578</v>
      </c>
      <c r="CI143" s="299">
        <v>289</v>
      </c>
      <c r="CJ143" s="273">
        <v>0</v>
      </c>
      <c r="CK143" s="273">
        <v>0</v>
      </c>
      <c r="CL143" s="273">
        <v>0</v>
      </c>
      <c r="CM143" s="273">
        <v>0</v>
      </c>
      <c r="CN143" s="273">
        <v>578</v>
      </c>
      <c r="CO143" s="273">
        <v>0</v>
      </c>
      <c r="CP143" s="273">
        <v>0</v>
      </c>
      <c r="CQ143" s="274">
        <f t="shared" si="72"/>
        <v>1445</v>
      </c>
      <c r="CR143" s="276">
        <f t="shared" si="73"/>
        <v>160.55555555555554</v>
      </c>
      <c r="CS143" s="298">
        <v>0</v>
      </c>
      <c r="CT143" s="299">
        <v>0</v>
      </c>
      <c r="CU143" s="273">
        <v>0</v>
      </c>
      <c r="CV143" s="273">
        <v>0</v>
      </c>
      <c r="CW143" s="273">
        <v>0</v>
      </c>
      <c r="CX143" s="273">
        <v>0</v>
      </c>
      <c r="CY143" s="273">
        <v>0</v>
      </c>
      <c r="CZ143" s="273">
        <v>0</v>
      </c>
      <c r="DA143" s="273">
        <v>0</v>
      </c>
      <c r="DB143" s="274">
        <f t="shared" si="74"/>
        <v>0</v>
      </c>
      <c r="DC143" s="275">
        <f t="shared" si="75"/>
        <v>0</v>
      </c>
      <c r="DD143" s="298">
        <v>0</v>
      </c>
      <c r="DE143" s="299">
        <v>0</v>
      </c>
      <c r="DF143" s="273">
        <v>289</v>
      </c>
      <c r="DG143" s="273">
        <v>0</v>
      </c>
      <c r="DH143" s="273">
        <v>289</v>
      </c>
      <c r="DI143" s="273">
        <v>1</v>
      </c>
      <c r="DJ143" s="273">
        <v>0</v>
      </c>
      <c r="DK143" s="273">
        <v>0</v>
      </c>
      <c r="DL143" s="273">
        <v>0</v>
      </c>
      <c r="DM143" s="274">
        <f t="shared" si="76"/>
        <v>579</v>
      </c>
      <c r="DN143" s="276">
        <f t="shared" si="77"/>
        <v>64.333333333333329</v>
      </c>
      <c r="DO143" s="298">
        <v>0</v>
      </c>
      <c r="DP143" s="299">
        <v>0</v>
      </c>
      <c r="DQ143" s="273">
        <v>0</v>
      </c>
      <c r="DR143" s="273">
        <v>0</v>
      </c>
      <c r="DS143" s="273">
        <v>0</v>
      </c>
      <c r="DT143" s="273">
        <v>0</v>
      </c>
      <c r="DU143" s="273">
        <v>0</v>
      </c>
      <c r="DV143" s="273">
        <v>0</v>
      </c>
      <c r="DW143" s="273">
        <v>289</v>
      </c>
      <c r="DX143" s="274">
        <f t="shared" si="78"/>
        <v>289</v>
      </c>
      <c r="DY143" s="276">
        <f t="shared" si="79"/>
        <v>32.111111111111114</v>
      </c>
      <c r="DZ143" s="298">
        <v>0</v>
      </c>
      <c r="EA143" s="299">
        <v>289</v>
      </c>
      <c r="EB143" s="273">
        <v>0</v>
      </c>
      <c r="EC143" s="273">
        <v>0</v>
      </c>
      <c r="ED143" s="273">
        <v>0</v>
      </c>
      <c r="EE143" s="273">
        <v>0</v>
      </c>
      <c r="EF143" s="273">
        <v>0</v>
      </c>
      <c r="EG143" s="273">
        <v>0</v>
      </c>
      <c r="EH143" s="273">
        <v>0</v>
      </c>
      <c r="EI143" s="274">
        <f t="shared" si="80"/>
        <v>289</v>
      </c>
      <c r="EJ143" s="275">
        <f t="shared" si="81"/>
        <v>32.111111111111114</v>
      </c>
      <c r="EK143" s="298">
        <v>0</v>
      </c>
      <c r="EL143" s="299">
        <v>0</v>
      </c>
      <c r="EM143" s="273">
        <v>0</v>
      </c>
      <c r="EN143" s="273">
        <v>0</v>
      </c>
      <c r="EO143" s="273">
        <v>0</v>
      </c>
      <c r="EP143" s="273">
        <v>0</v>
      </c>
      <c r="EQ143" s="273">
        <v>0</v>
      </c>
      <c r="ER143" s="273">
        <v>0</v>
      </c>
      <c r="ES143" s="273">
        <v>0</v>
      </c>
      <c r="ET143" s="274">
        <f t="shared" si="82"/>
        <v>0</v>
      </c>
      <c r="EU143" s="276">
        <f t="shared" si="83"/>
        <v>0</v>
      </c>
    </row>
    <row r="144" spans="1:151" ht="16.5" thickTop="1" thickBot="1" x14ac:dyDescent="0.3">
      <c r="A144" s="279">
        <v>133</v>
      </c>
      <c r="B144" s="280">
        <v>743943</v>
      </c>
      <c r="C144" s="281" t="s">
        <v>356</v>
      </c>
      <c r="D144" s="293" t="s">
        <v>357</v>
      </c>
      <c r="E144" s="294">
        <v>49.5</v>
      </c>
      <c r="F144" s="295">
        <v>99</v>
      </c>
      <c r="G144" s="268">
        <v>0</v>
      </c>
      <c r="H144" s="269">
        <v>0</v>
      </c>
      <c r="I144" s="269">
        <v>0</v>
      </c>
      <c r="J144" s="269">
        <v>0</v>
      </c>
      <c r="K144" s="268">
        <v>0</v>
      </c>
      <c r="L144" s="269">
        <v>0</v>
      </c>
      <c r="M144" s="269">
        <v>0</v>
      </c>
      <c r="N144" s="269">
        <v>0</v>
      </c>
      <c r="O144" s="269">
        <v>99</v>
      </c>
      <c r="P144" s="269">
        <f t="shared" si="56"/>
        <v>99</v>
      </c>
      <c r="Q144" s="270">
        <f t="shared" si="58"/>
        <v>0</v>
      </c>
      <c r="R144" s="270">
        <f t="shared" si="57"/>
        <v>99</v>
      </c>
      <c r="S144" s="271">
        <f t="shared" si="59"/>
        <v>11</v>
      </c>
      <c r="T144" s="296">
        <v>0</v>
      </c>
      <c r="U144" s="297">
        <v>0</v>
      </c>
      <c r="V144" s="273">
        <v>0</v>
      </c>
      <c r="W144" s="273">
        <v>0</v>
      </c>
      <c r="X144" s="273">
        <v>0</v>
      </c>
      <c r="Y144" s="273">
        <v>0</v>
      </c>
      <c r="Z144" s="273">
        <v>0</v>
      </c>
      <c r="AA144" s="273">
        <v>0</v>
      </c>
      <c r="AB144" s="273">
        <v>0</v>
      </c>
      <c r="AC144" s="274">
        <f t="shared" si="60"/>
        <v>0</v>
      </c>
      <c r="AD144" s="275">
        <f t="shared" si="61"/>
        <v>0</v>
      </c>
      <c r="AE144" s="298">
        <v>0</v>
      </c>
      <c r="AF144" s="299">
        <v>0</v>
      </c>
      <c r="AG144" s="273">
        <v>0</v>
      </c>
      <c r="AH144" s="273">
        <v>0</v>
      </c>
      <c r="AI144" s="273">
        <v>0</v>
      </c>
      <c r="AJ144" s="273">
        <v>0</v>
      </c>
      <c r="AK144" s="273">
        <v>0</v>
      </c>
      <c r="AL144" s="273">
        <v>0</v>
      </c>
      <c r="AM144" s="273">
        <v>0</v>
      </c>
      <c r="AN144" s="274">
        <f t="shared" si="62"/>
        <v>0</v>
      </c>
      <c r="AO144" s="276">
        <f t="shared" si="63"/>
        <v>0</v>
      </c>
      <c r="AP144" s="298">
        <v>0</v>
      </c>
      <c r="AQ144" s="299">
        <v>0</v>
      </c>
      <c r="AR144" s="273">
        <v>0</v>
      </c>
      <c r="AS144" s="273">
        <v>0</v>
      </c>
      <c r="AT144" s="273">
        <v>0</v>
      </c>
      <c r="AU144" s="273">
        <v>0</v>
      </c>
      <c r="AV144" s="273">
        <v>0</v>
      </c>
      <c r="AW144" s="273">
        <v>0</v>
      </c>
      <c r="AX144" s="273">
        <v>0</v>
      </c>
      <c r="AY144" s="274">
        <f t="shared" si="64"/>
        <v>0</v>
      </c>
      <c r="AZ144" s="276">
        <f t="shared" si="65"/>
        <v>0</v>
      </c>
      <c r="BA144" s="287">
        <v>0</v>
      </c>
      <c r="BB144" s="299">
        <v>0</v>
      </c>
      <c r="BC144" s="300">
        <v>0</v>
      </c>
      <c r="BD144" s="300">
        <v>0</v>
      </c>
      <c r="BE144" s="300">
        <v>0</v>
      </c>
      <c r="BF144" s="300">
        <v>0</v>
      </c>
      <c r="BG144" s="273">
        <v>0</v>
      </c>
      <c r="BH144" s="273">
        <v>0</v>
      </c>
      <c r="BI144" s="273">
        <v>0</v>
      </c>
      <c r="BJ144" s="274">
        <f t="shared" si="66"/>
        <v>0</v>
      </c>
      <c r="BK144" s="275">
        <f t="shared" si="67"/>
        <v>0</v>
      </c>
      <c r="BL144" s="298">
        <v>0</v>
      </c>
      <c r="BM144" s="299">
        <v>0</v>
      </c>
      <c r="BN144" s="273">
        <v>0</v>
      </c>
      <c r="BO144" s="273">
        <v>0</v>
      </c>
      <c r="BP144" s="273">
        <v>0</v>
      </c>
      <c r="BQ144" s="273">
        <v>0</v>
      </c>
      <c r="BR144" s="273">
        <v>0</v>
      </c>
      <c r="BS144" s="273">
        <v>0</v>
      </c>
      <c r="BT144" s="273">
        <v>0</v>
      </c>
      <c r="BU144" s="274">
        <f t="shared" si="68"/>
        <v>0</v>
      </c>
      <c r="BV144" s="276">
        <f t="shared" si="69"/>
        <v>0</v>
      </c>
      <c r="BW144" s="287">
        <v>0</v>
      </c>
      <c r="BX144" s="301">
        <v>0</v>
      </c>
      <c r="BY144" s="278">
        <v>0</v>
      </c>
      <c r="BZ144" s="278">
        <v>0</v>
      </c>
      <c r="CA144" s="278">
        <v>0</v>
      </c>
      <c r="CB144" s="278">
        <v>0</v>
      </c>
      <c r="CC144" s="278">
        <v>0</v>
      </c>
      <c r="CD144" s="278">
        <v>0</v>
      </c>
      <c r="CE144" s="278">
        <v>99</v>
      </c>
      <c r="CF144" s="274">
        <f t="shared" si="70"/>
        <v>99</v>
      </c>
      <c r="CG144" s="276">
        <f t="shared" si="71"/>
        <v>11</v>
      </c>
      <c r="CH144" s="298">
        <v>0</v>
      </c>
      <c r="CI144" s="299">
        <v>0</v>
      </c>
      <c r="CJ144" s="273">
        <v>0</v>
      </c>
      <c r="CK144" s="273">
        <v>0</v>
      </c>
      <c r="CL144" s="273">
        <v>0</v>
      </c>
      <c r="CM144" s="273">
        <v>0</v>
      </c>
      <c r="CN144" s="273">
        <v>0</v>
      </c>
      <c r="CO144" s="273">
        <v>0</v>
      </c>
      <c r="CP144" s="273">
        <v>0</v>
      </c>
      <c r="CQ144" s="274">
        <f t="shared" si="72"/>
        <v>0</v>
      </c>
      <c r="CR144" s="276">
        <f t="shared" si="73"/>
        <v>0</v>
      </c>
      <c r="CS144" s="298">
        <v>0</v>
      </c>
      <c r="CT144" s="299">
        <v>0</v>
      </c>
      <c r="CU144" s="273">
        <v>0</v>
      </c>
      <c r="CV144" s="273">
        <v>0</v>
      </c>
      <c r="CW144" s="273">
        <v>0</v>
      </c>
      <c r="CX144" s="273">
        <v>0</v>
      </c>
      <c r="CY144" s="273">
        <v>0</v>
      </c>
      <c r="CZ144" s="273">
        <v>0</v>
      </c>
      <c r="DA144" s="273">
        <v>0</v>
      </c>
      <c r="DB144" s="274">
        <f t="shared" si="74"/>
        <v>0</v>
      </c>
      <c r="DC144" s="275">
        <f t="shared" si="75"/>
        <v>0</v>
      </c>
      <c r="DD144" s="298">
        <v>0</v>
      </c>
      <c r="DE144" s="299">
        <v>0</v>
      </c>
      <c r="DF144" s="273">
        <v>0</v>
      </c>
      <c r="DG144" s="273">
        <v>0</v>
      </c>
      <c r="DH144" s="273">
        <v>0</v>
      </c>
      <c r="DI144" s="273">
        <v>0</v>
      </c>
      <c r="DJ144" s="273">
        <v>0</v>
      </c>
      <c r="DK144" s="273">
        <v>0</v>
      </c>
      <c r="DL144" s="273">
        <v>0</v>
      </c>
      <c r="DM144" s="274">
        <f t="shared" si="76"/>
        <v>0</v>
      </c>
      <c r="DN144" s="276">
        <f t="shared" si="77"/>
        <v>0</v>
      </c>
      <c r="DO144" s="298">
        <v>0</v>
      </c>
      <c r="DP144" s="299">
        <v>0</v>
      </c>
      <c r="DQ144" s="273">
        <v>0</v>
      </c>
      <c r="DR144" s="273">
        <v>0</v>
      </c>
      <c r="DS144" s="273">
        <v>0</v>
      </c>
      <c r="DT144" s="273">
        <v>0</v>
      </c>
      <c r="DU144" s="273">
        <v>0</v>
      </c>
      <c r="DV144" s="273">
        <v>0</v>
      </c>
      <c r="DW144" s="273">
        <v>0</v>
      </c>
      <c r="DX144" s="274">
        <f t="shared" si="78"/>
        <v>0</v>
      </c>
      <c r="DY144" s="276">
        <f t="shared" si="79"/>
        <v>0</v>
      </c>
      <c r="DZ144" s="298">
        <v>0</v>
      </c>
      <c r="EA144" s="299">
        <v>0</v>
      </c>
      <c r="EB144" s="273">
        <v>0</v>
      </c>
      <c r="EC144" s="273">
        <v>0</v>
      </c>
      <c r="ED144" s="273">
        <v>0</v>
      </c>
      <c r="EE144" s="273">
        <v>0</v>
      </c>
      <c r="EF144" s="273">
        <v>0</v>
      </c>
      <c r="EG144" s="273">
        <v>0</v>
      </c>
      <c r="EH144" s="273">
        <v>0</v>
      </c>
      <c r="EI144" s="274">
        <f t="shared" si="80"/>
        <v>0</v>
      </c>
      <c r="EJ144" s="275">
        <f t="shared" si="81"/>
        <v>0</v>
      </c>
      <c r="EK144" s="298">
        <v>0</v>
      </c>
      <c r="EL144" s="299">
        <v>0</v>
      </c>
      <c r="EM144" s="273">
        <v>0</v>
      </c>
      <c r="EN144" s="273">
        <v>0</v>
      </c>
      <c r="EO144" s="273">
        <v>0</v>
      </c>
      <c r="EP144" s="273">
        <v>0</v>
      </c>
      <c r="EQ144" s="273">
        <v>0</v>
      </c>
      <c r="ER144" s="273">
        <v>0</v>
      </c>
      <c r="ES144" s="273">
        <v>0</v>
      </c>
      <c r="ET144" s="274">
        <f t="shared" si="82"/>
        <v>0</v>
      </c>
      <c r="EU144" s="276">
        <f t="shared" si="83"/>
        <v>0</v>
      </c>
    </row>
    <row r="145" spans="1:151" ht="16.5" thickTop="1" thickBot="1" x14ac:dyDescent="0.3">
      <c r="A145" s="279">
        <v>134</v>
      </c>
      <c r="B145" s="280">
        <v>743945</v>
      </c>
      <c r="C145" s="281" t="s">
        <v>358</v>
      </c>
      <c r="D145" s="293" t="s">
        <v>359</v>
      </c>
      <c r="E145" s="294">
        <v>49.5</v>
      </c>
      <c r="F145" s="295">
        <v>99</v>
      </c>
      <c r="G145" s="268">
        <v>0</v>
      </c>
      <c r="H145" s="269">
        <v>0</v>
      </c>
      <c r="I145" s="269">
        <v>0</v>
      </c>
      <c r="J145" s="269">
        <v>0</v>
      </c>
      <c r="K145" s="268">
        <v>0</v>
      </c>
      <c r="L145" s="269">
        <v>0</v>
      </c>
      <c r="M145" s="269">
        <v>0</v>
      </c>
      <c r="N145" s="269">
        <v>0</v>
      </c>
      <c r="O145" s="269">
        <v>0</v>
      </c>
      <c r="P145" s="269">
        <f t="shared" si="56"/>
        <v>0</v>
      </c>
      <c r="Q145" s="270">
        <f t="shared" si="58"/>
        <v>0</v>
      </c>
      <c r="R145" s="270">
        <f t="shared" si="57"/>
        <v>0</v>
      </c>
      <c r="S145" s="271">
        <f t="shared" si="59"/>
        <v>0</v>
      </c>
      <c r="T145" s="296">
        <v>0</v>
      </c>
      <c r="U145" s="297">
        <v>0</v>
      </c>
      <c r="V145" s="273">
        <v>0</v>
      </c>
      <c r="W145" s="273">
        <v>0</v>
      </c>
      <c r="X145" s="273">
        <v>0</v>
      </c>
      <c r="Y145" s="273">
        <v>0</v>
      </c>
      <c r="Z145" s="273">
        <v>0</v>
      </c>
      <c r="AA145" s="273">
        <v>0</v>
      </c>
      <c r="AB145" s="273">
        <v>0</v>
      </c>
      <c r="AC145" s="274">
        <f t="shared" si="60"/>
        <v>0</v>
      </c>
      <c r="AD145" s="275">
        <f t="shared" si="61"/>
        <v>0</v>
      </c>
      <c r="AE145" s="298">
        <v>0</v>
      </c>
      <c r="AF145" s="299">
        <v>0</v>
      </c>
      <c r="AG145" s="273">
        <v>0</v>
      </c>
      <c r="AH145" s="273">
        <v>0</v>
      </c>
      <c r="AI145" s="273">
        <v>0</v>
      </c>
      <c r="AJ145" s="273">
        <v>0</v>
      </c>
      <c r="AK145" s="273">
        <v>0</v>
      </c>
      <c r="AL145" s="273">
        <v>0</v>
      </c>
      <c r="AM145" s="273">
        <v>0</v>
      </c>
      <c r="AN145" s="274">
        <f t="shared" si="62"/>
        <v>0</v>
      </c>
      <c r="AO145" s="276">
        <f t="shared" si="63"/>
        <v>0</v>
      </c>
      <c r="AP145" s="298">
        <v>0</v>
      </c>
      <c r="AQ145" s="299">
        <v>0</v>
      </c>
      <c r="AR145" s="273">
        <v>0</v>
      </c>
      <c r="AS145" s="273">
        <v>0</v>
      </c>
      <c r="AT145" s="273">
        <v>0</v>
      </c>
      <c r="AU145" s="273">
        <v>0</v>
      </c>
      <c r="AV145" s="273">
        <v>0</v>
      </c>
      <c r="AW145" s="273">
        <v>0</v>
      </c>
      <c r="AX145" s="273">
        <v>0</v>
      </c>
      <c r="AY145" s="274">
        <f t="shared" si="64"/>
        <v>0</v>
      </c>
      <c r="AZ145" s="276">
        <f t="shared" si="65"/>
        <v>0</v>
      </c>
      <c r="BA145" s="287">
        <v>0</v>
      </c>
      <c r="BB145" s="299">
        <v>0</v>
      </c>
      <c r="BC145" s="300">
        <v>0</v>
      </c>
      <c r="BD145" s="300">
        <v>0</v>
      </c>
      <c r="BE145" s="300">
        <v>0</v>
      </c>
      <c r="BF145" s="300">
        <v>0</v>
      </c>
      <c r="BG145" s="273">
        <v>0</v>
      </c>
      <c r="BH145" s="273">
        <v>0</v>
      </c>
      <c r="BI145" s="273">
        <v>0</v>
      </c>
      <c r="BJ145" s="274">
        <f t="shared" si="66"/>
        <v>0</v>
      </c>
      <c r="BK145" s="275">
        <f t="shared" si="67"/>
        <v>0</v>
      </c>
      <c r="BL145" s="298">
        <v>0</v>
      </c>
      <c r="BM145" s="299">
        <v>0</v>
      </c>
      <c r="BN145" s="273">
        <v>0</v>
      </c>
      <c r="BO145" s="273">
        <v>0</v>
      </c>
      <c r="BP145" s="273">
        <v>0</v>
      </c>
      <c r="BQ145" s="273">
        <v>0</v>
      </c>
      <c r="BR145" s="273">
        <v>0</v>
      </c>
      <c r="BS145" s="273">
        <v>0</v>
      </c>
      <c r="BT145" s="273">
        <v>0</v>
      </c>
      <c r="BU145" s="274">
        <f t="shared" si="68"/>
        <v>0</v>
      </c>
      <c r="BV145" s="276">
        <f t="shared" si="69"/>
        <v>0</v>
      </c>
      <c r="BW145" s="287">
        <v>0</v>
      </c>
      <c r="BX145" s="301">
        <v>0</v>
      </c>
      <c r="BY145" s="278">
        <v>0</v>
      </c>
      <c r="BZ145" s="278">
        <v>0</v>
      </c>
      <c r="CA145" s="278">
        <v>0</v>
      </c>
      <c r="CB145" s="278">
        <v>0</v>
      </c>
      <c r="CC145" s="278">
        <v>0</v>
      </c>
      <c r="CD145" s="278">
        <v>0</v>
      </c>
      <c r="CE145" s="278">
        <v>0</v>
      </c>
      <c r="CF145" s="274">
        <f t="shared" si="70"/>
        <v>0</v>
      </c>
      <c r="CG145" s="276">
        <f t="shared" si="71"/>
        <v>0</v>
      </c>
      <c r="CH145" s="298">
        <v>0</v>
      </c>
      <c r="CI145" s="299">
        <v>0</v>
      </c>
      <c r="CJ145" s="273">
        <v>0</v>
      </c>
      <c r="CK145" s="273">
        <v>0</v>
      </c>
      <c r="CL145" s="273">
        <v>0</v>
      </c>
      <c r="CM145" s="273">
        <v>0</v>
      </c>
      <c r="CN145" s="273">
        <v>0</v>
      </c>
      <c r="CO145" s="273">
        <v>0</v>
      </c>
      <c r="CP145" s="273">
        <v>0</v>
      </c>
      <c r="CQ145" s="274">
        <f t="shared" si="72"/>
        <v>0</v>
      </c>
      <c r="CR145" s="276">
        <f t="shared" si="73"/>
        <v>0</v>
      </c>
      <c r="CS145" s="298">
        <v>0</v>
      </c>
      <c r="CT145" s="299">
        <v>0</v>
      </c>
      <c r="CU145" s="273">
        <v>0</v>
      </c>
      <c r="CV145" s="273">
        <v>0</v>
      </c>
      <c r="CW145" s="273">
        <v>0</v>
      </c>
      <c r="CX145" s="273">
        <v>0</v>
      </c>
      <c r="CY145" s="273">
        <v>0</v>
      </c>
      <c r="CZ145" s="273">
        <v>0</v>
      </c>
      <c r="DA145" s="273">
        <v>0</v>
      </c>
      <c r="DB145" s="274">
        <f t="shared" si="74"/>
        <v>0</v>
      </c>
      <c r="DC145" s="275">
        <f t="shared" si="75"/>
        <v>0</v>
      </c>
      <c r="DD145" s="298">
        <v>0</v>
      </c>
      <c r="DE145" s="299">
        <v>0</v>
      </c>
      <c r="DF145" s="273">
        <v>0</v>
      </c>
      <c r="DG145" s="273">
        <v>0</v>
      </c>
      <c r="DH145" s="273">
        <v>0</v>
      </c>
      <c r="DI145" s="273">
        <v>0</v>
      </c>
      <c r="DJ145" s="273">
        <v>0</v>
      </c>
      <c r="DK145" s="273">
        <v>0</v>
      </c>
      <c r="DL145" s="273">
        <v>0</v>
      </c>
      <c r="DM145" s="274">
        <f t="shared" si="76"/>
        <v>0</v>
      </c>
      <c r="DN145" s="276">
        <f t="shared" si="77"/>
        <v>0</v>
      </c>
      <c r="DO145" s="298">
        <v>0</v>
      </c>
      <c r="DP145" s="299">
        <v>0</v>
      </c>
      <c r="DQ145" s="273">
        <v>0</v>
      </c>
      <c r="DR145" s="273">
        <v>0</v>
      </c>
      <c r="DS145" s="273">
        <v>0</v>
      </c>
      <c r="DT145" s="273">
        <v>0</v>
      </c>
      <c r="DU145" s="273">
        <v>0</v>
      </c>
      <c r="DV145" s="273">
        <v>0</v>
      </c>
      <c r="DW145" s="273">
        <v>0</v>
      </c>
      <c r="DX145" s="274">
        <f t="shared" si="78"/>
        <v>0</v>
      </c>
      <c r="DY145" s="276">
        <f t="shared" si="79"/>
        <v>0</v>
      </c>
      <c r="DZ145" s="298">
        <v>0</v>
      </c>
      <c r="EA145" s="299">
        <v>0</v>
      </c>
      <c r="EB145" s="273">
        <v>0</v>
      </c>
      <c r="EC145" s="273">
        <v>0</v>
      </c>
      <c r="ED145" s="273">
        <v>0</v>
      </c>
      <c r="EE145" s="273">
        <v>0</v>
      </c>
      <c r="EF145" s="273">
        <v>0</v>
      </c>
      <c r="EG145" s="273">
        <v>0</v>
      </c>
      <c r="EH145" s="273">
        <v>0</v>
      </c>
      <c r="EI145" s="274">
        <f t="shared" si="80"/>
        <v>0</v>
      </c>
      <c r="EJ145" s="275">
        <f t="shared" si="81"/>
        <v>0</v>
      </c>
      <c r="EK145" s="298">
        <v>0</v>
      </c>
      <c r="EL145" s="299">
        <v>0</v>
      </c>
      <c r="EM145" s="273">
        <v>0</v>
      </c>
      <c r="EN145" s="273">
        <v>0</v>
      </c>
      <c r="EO145" s="273">
        <v>0</v>
      </c>
      <c r="EP145" s="273">
        <v>0</v>
      </c>
      <c r="EQ145" s="273">
        <v>0</v>
      </c>
      <c r="ER145" s="273">
        <v>0</v>
      </c>
      <c r="ES145" s="273">
        <v>0</v>
      </c>
      <c r="ET145" s="274">
        <f t="shared" si="82"/>
        <v>0</v>
      </c>
      <c r="EU145" s="276">
        <f t="shared" si="83"/>
        <v>0</v>
      </c>
    </row>
    <row r="146" spans="1:151" ht="16.5" thickTop="1" thickBot="1" x14ac:dyDescent="0.3">
      <c r="A146" s="279">
        <v>135</v>
      </c>
      <c r="B146" s="280">
        <v>743947</v>
      </c>
      <c r="C146" s="281" t="s">
        <v>360</v>
      </c>
      <c r="D146" s="293" t="s">
        <v>361</v>
      </c>
      <c r="E146" s="294">
        <v>49.5</v>
      </c>
      <c r="F146" s="295">
        <v>99</v>
      </c>
      <c r="G146" s="268">
        <v>0</v>
      </c>
      <c r="H146" s="269">
        <v>0</v>
      </c>
      <c r="I146" s="269">
        <v>0</v>
      </c>
      <c r="J146" s="269">
        <v>0</v>
      </c>
      <c r="K146" s="268">
        <v>0</v>
      </c>
      <c r="L146" s="269">
        <v>0</v>
      </c>
      <c r="M146" s="269">
        <v>0</v>
      </c>
      <c r="N146" s="269">
        <v>0</v>
      </c>
      <c r="O146" s="269">
        <v>0</v>
      </c>
      <c r="P146" s="269">
        <f t="shared" si="56"/>
        <v>0</v>
      </c>
      <c r="Q146" s="270">
        <f t="shared" si="58"/>
        <v>0</v>
      </c>
      <c r="R146" s="270">
        <f t="shared" si="57"/>
        <v>0</v>
      </c>
      <c r="S146" s="271">
        <f t="shared" si="59"/>
        <v>0</v>
      </c>
      <c r="T146" s="296">
        <v>0</v>
      </c>
      <c r="U146" s="297">
        <v>0</v>
      </c>
      <c r="V146" s="273">
        <v>0</v>
      </c>
      <c r="W146" s="273">
        <v>0</v>
      </c>
      <c r="X146" s="273">
        <v>0</v>
      </c>
      <c r="Y146" s="273">
        <v>0</v>
      </c>
      <c r="Z146" s="273">
        <v>0</v>
      </c>
      <c r="AA146" s="273">
        <v>0</v>
      </c>
      <c r="AB146" s="273">
        <v>0</v>
      </c>
      <c r="AC146" s="274">
        <f t="shared" si="60"/>
        <v>0</v>
      </c>
      <c r="AD146" s="275">
        <f t="shared" si="61"/>
        <v>0</v>
      </c>
      <c r="AE146" s="298">
        <v>0</v>
      </c>
      <c r="AF146" s="299">
        <v>0</v>
      </c>
      <c r="AG146" s="273">
        <v>0</v>
      </c>
      <c r="AH146" s="273">
        <v>0</v>
      </c>
      <c r="AI146" s="273">
        <v>0</v>
      </c>
      <c r="AJ146" s="273">
        <v>0</v>
      </c>
      <c r="AK146" s="273">
        <v>0</v>
      </c>
      <c r="AL146" s="273">
        <v>0</v>
      </c>
      <c r="AM146" s="273">
        <v>0</v>
      </c>
      <c r="AN146" s="274">
        <f t="shared" si="62"/>
        <v>0</v>
      </c>
      <c r="AO146" s="276">
        <f t="shared" si="63"/>
        <v>0</v>
      </c>
      <c r="AP146" s="298">
        <v>0</v>
      </c>
      <c r="AQ146" s="299">
        <v>0</v>
      </c>
      <c r="AR146" s="273">
        <v>0</v>
      </c>
      <c r="AS146" s="273">
        <v>0</v>
      </c>
      <c r="AT146" s="273">
        <v>0</v>
      </c>
      <c r="AU146" s="273">
        <v>0</v>
      </c>
      <c r="AV146" s="273">
        <v>0</v>
      </c>
      <c r="AW146" s="273">
        <v>0</v>
      </c>
      <c r="AX146" s="273">
        <v>0</v>
      </c>
      <c r="AY146" s="274">
        <f t="shared" si="64"/>
        <v>0</v>
      </c>
      <c r="AZ146" s="276">
        <f t="shared" si="65"/>
        <v>0</v>
      </c>
      <c r="BA146" s="287">
        <v>0</v>
      </c>
      <c r="BB146" s="299">
        <v>0</v>
      </c>
      <c r="BC146" s="300">
        <v>0</v>
      </c>
      <c r="BD146" s="300">
        <v>0</v>
      </c>
      <c r="BE146" s="300">
        <v>0</v>
      </c>
      <c r="BF146" s="300">
        <v>0</v>
      </c>
      <c r="BG146" s="273">
        <v>0</v>
      </c>
      <c r="BH146" s="273">
        <v>0</v>
      </c>
      <c r="BI146" s="273">
        <v>0</v>
      </c>
      <c r="BJ146" s="274">
        <f t="shared" si="66"/>
        <v>0</v>
      </c>
      <c r="BK146" s="275">
        <f t="shared" si="67"/>
        <v>0</v>
      </c>
      <c r="BL146" s="298">
        <v>0</v>
      </c>
      <c r="BM146" s="299">
        <v>0</v>
      </c>
      <c r="BN146" s="273">
        <v>0</v>
      </c>
      <c r="BO146" s="273">
        <v>0</v>
      </c>
      <c r="BP146" s="273">
        <v>0</v>
      </c>
      <c r="BQ146" s="273">
        <v>0</v>
      </c>
      <c r="BR146" s="273">
        <v>0</v>
      </c>
      <c r="BS146" s="273">
        <v>0</v>
      </c>
      <c r="BT146" s="273">
        <v>0</v>
      </c>
      <c r="BU146" s="274">
        <f t="shared" si="68"/>
        <v>0</v>
      </c>
      <c r="BV146" s="276">
        <f t="shared" si="69"/>
        <v>0</v>
      </c>
      <c r="BW146" s="287">
        <v>0</v>
      </c>
      <c r="BX146" s="301">
        <v>0</v>
      </c>
      <c r="BY146" s="278">
        <v>0</v>
      </c>
      <c r="BZ146" s="278">
        <v>0</v>
      </c>
      <c r="CA146" s="278">
        <v>0</v>
      </c>
      <c r="CB146" s="278">
        <v>0</v>
      </c>
      <c r="CC146" s="278">
        <v>0</v>
      </c>
      <c r="CD146" s="278">
        <v>0</v>
      </c>
      <c r="CE146" s="278">
        <v>0</v>
      </c>
      <c r="CF146" s="274">
        <f t="shared" si="70"/>
        <v>0</v>
      </c>
      <c r="CG146" s="276">
        <f t="shared" si="71"/>
        <v>0</v>
      </c>
      <c r="CH146" s="298">
        <v>0</v>
      </c>
      <c r="CI146" s="299">
        <v>0</v>
      </c>
      <c r="CJ146" s="273">
        <v>0</v>
      </c>
      <c r="CK146" s="273">
        <v>0</v>
      </c>
      <c r="CL146" s="273">
        <v>0</v>
      </c>
      <c r="CM146" s="273">
        <v>0</v>
      </c>
      <c r="CN146" s="273">
        <v>0</v>
      </c>
      <c r="CO146" s="273">
        <v>0</v>
      </c>
      <c r="CP146" s="273">
        <v>0</v>
      </c>
      <c r="CQ146" s="274">
        <f t="shared" si="72"/>
        <v>0</v>
      </c>
      <c r="CR146" s="276">
        <f t="shared" si="73"/>
        <v>0</v>
      </c>
      <c r="CS146" s="298">
        <v>0</v>
      </c>
      <c r="CT146" s="299">
        <v>0</v>
      </c>
      <c r="CU146" s="273">
        <v>0</v>
      </c>
      <c r="CV146" s="273">
        <v>0</v>
      </c>
      <c r="CW146" s="273">
        <v>0</v>
      </c>
      <c r="CX146" s="273">
        <v>0</v>
      </c>
      <c r="CY146" s="273">
        <v>0</v>
      </c>
      <c r="CZ146" s="273">
        <v>0</v>
      </c>
      <c r="DA146" s="273">
        <v>0</v>
      </c>
      <c r="DB146" s="274">
        <f t="shared" si="74"/>
        <v>0</v>
      </c>
      <c r="DC146" s="275">
        <f t="shared" si="75"/>
        <v>0</v>
      </c>
      <c r="DD146" s="298">
        <v>0</v>
      </c>
      <c r="DE146" s="299">
        <v>0</v>
      </c>
      <c r="DF146" s="273">
        <v>0</v>
      </c>
      <c r="DG146" s="273">
        <v>0</v>
      </c>
      <c r="DH146" s="273">
        <v>0</v>
      </c>
      <c r="DI146" s="273">
        <v>0</v>
      </c>
      <c r="DJ146" s="273">
        <v>0</v>
      </c>
      <c r="DK146" s="273">
        <v>0</v>
      </c>
      <c r="DL146" s="273">
        <v>0</v>
      </c>
      <c r="DM146" s="274">
        <f t="shared" si="76"/>
        <v>0</v>
      </c>
      <c r="DN146" s="276">
        <f t="shared" si="77"/>
        <v>0</v>
      </c>
      <c r="DO146" s="298">
        <v>0</v>
      </c>
      <c r="DP146" s="299">
        <v>0</v>
      </c>
      <c r="DQ146" s="273">
        <v>0</v>
      </c>
      <c r="DR146" s="273">
        <v>0</v>
      </c>
      <c r="DS146" s="273">
        <v>0</v>
      </c>
      <c r="DT146" s="273">
        <v>0</v>
      </c>
      <c r="DU146" s="273">
        <v>0</v>
      </c>
      <c r="DV146" s="273">
        <v>0</v>
      </c>
      <c r="DW146" s="273">
        <v>0</v>
      </c>
      <c r="DX146" s="274">
        <f t="shared" si="78"/>
        <v>0</v>
      </c>
      <c r="DY146" s="276">
        <f t="shared" si="79"/>
        <v>0</v>
      </c>
      <c r="DZ146" s="298">
        <v>0</v>
      </c>
      <c r="EA146" s="299">
        <v>0</v>
      </c>
      <c r="EB146" s="273">
        <v>0</v>
      </c>
      <c r="EC146" s="273">
        <v>0</v>
      </c>
      <c r="ED146" s="273">
        <v>0</v>
      </c>
      <c r="EE146" s="273">
        <v>0</v>
      </c>
      <c r="EF146" s="273">
        <v>0</v>
      </c>
      <c r="EG146" s="273">
        <v>0</v>
      </c>
      <c r="EH146" s="273">
        <v>0</v>
      </c>
      <c r="EI146" s="274">
        <f t="shared" si="80"/>
        <v>0</v>
      </c>
      <c r="EJ146" s="275">
        <f t="shared" si="81"/>
        <v>0</v>
      </c>
      <c r="EK146" s="298">
        <v>0</v>
      </c>
      <c r="EL146" s="299">
        <v>0</v>
      </c>
      <c r="EM146" s="273">
        <v>0</v>
      </c>
      <c r="EN146" s="273">
        <v>0</v>
      </c>
      <c r="EO146" s="273">
        <v>0</v>
      </c>
      <c r="EP146" s="273">
        <v>0</v>
      </c>
      <c r="EQ146" s="273">
        <v>0</v>
      </c>
      <c r="ER146" s="273">
        <v>0</v>
      </c>
      <c r="ES146" s="273">
        <v>0</v>
      </c>
      <c r="ET146" s="274">
        <f t="shared" si="82"/>
        <v>0</v>
      </c>
      <c r="EU146" s="276">
        <f t="shared" si="83"/>
        <v>0</v>
      </c>
    </row>
    <row r="147" spans="1:151" ht="16.5" thickTop="1" thickBot="1" x14ac:dyDescent="0.3">
      <c r="A147" s="279">
        <v>136</v>
      </c>
      <c r="B147" s="280">
        <v>743948</v>
      </c>
      <c r="C147" s="281" t="s">
        <v>362</v>
      </c>
      <c r="D147" s="293" t="s">
        <v>363</v>
      </c>
      <c r="E147" s="294">
        <v>79.5</v>
      </c>
      <c r="F147" s="295">
        <v>169</v>
      </c>
      <c r="G147" s="268">
        <v>0</v>
      </c>
      <c r="H147" s="269">
        <v>0</v>
      </c>
      <c r="I147" s="269">
        <v>0</v>
      </c>
      <c r="J147" s="269">
        <v>0</v>
      </c>
      <c r="K147" s="268">
        <v>0</v>
      </c>
      <c r="L147" s="269">
        <v>0</v>
      </c>
      <c r="M147" s="269">
        <v>0</v>
      </c>
      <c r="N147" s="269">
        <v>0</v>
      </c>
      <c r="O147" s="269">
        <v>0</v>
      </c>
      <c r="P147" s="269">
        <f t="shared" si="56"/>
        <v>0</v>
      </c>
      <c r="Q147" s="270">
        <f t="shared" si="58"/>
        <v>0</v>
      </c>
      <c r="R147" s="270">
        <f t="shared" si="57"/>
        <v>0</v>
      </c>
      <c r="S147" s="271">
        <f t="shared" si="59"/>
        <v>0</v>
      </c>
      <c r="T147" s="296">
        <v>0</v>
      </c>
      <c r="U147" s="297">
        <v>0</v>
      </c>
      <c r="V147" s="273">
        <v>0</v>
      </c>
      <c r="W147" s="273">
        <v>0</v>
      </c>
      <c r="X147" s="273">
        <v>0</v>
      </c>
      <c r="Y147" s="273">
        <v>0</v>
      </c>
      <c r="Z147" s="273">
        <v>0</v>
      </c>
      <c r="AA147" s="273">
        <v>0</v>
      </c>
      <c r="AB147" s="273">
        <v>0</v>
      </c>
      <c r="AC147" s="274">
        <f t="shared" si="60"/>
        <v>0</v>
      </c>
      <c r="AD147" s="275">
        <f t="shared" si="61"/>
        <v>0</v>
      </c>
      <c r="AE147" s="298">
        <v>0</v>
      </c>
      <c r="AF147" s="299">
        <v>0</v>
      </c>
      <c r="AG147" s="273">
        <v>0</v>
      </c>
      <c r="AH147" s="273">
        <v>0</v>
      </c>
      <c r="AI147" s="273">
        <v>0</v>
      </c>
      <c r="AJ147" s="273">
        <v>0</v>
      </c>
      <c r="AK147" s="273">
        <v>0</v>
      </c>
      <c r="AL147" s="273">
        <v>0</v>
      </c>
      <c r="AM147" s="273">
        <v>0</v>
      </c>
      <c r="AN147" s="274">
        <f t="shared" si="62"/>
        <v>0</v>
      </c>
      <c r="AO147" s="276">
        <f t="shared" si="63"/>
        <v>0</v>
      </c>
      <c r="AP147" s="298">
        <v>0</v>
      </c>
      <c r="AQ147" s="299">
        <v>0</v>
      </c>
      <c r="AR147" s="273">
        <v>0</v>
      </c>
      <c r="AS147" s="273">
        <v>0</v>
      </c>
      <c r="AT147" s="273">
        <v>0</v>
      </c>
      <c r="AU147" s="273">
        <v>0</v>
      </c>
      <c r="AV147" s="273">
        <v>0</v>
      </c>
      <c r="AW147" s="273">
        <v>0</v>
      </c>
      <c r="AX147" s="273">
        <v>0</v>
      </c>
      <c r="AY147" s="274">
        <f t="shared" si="64"/>
        <v>0</v>
      </c>
      <c r="AZ147" s="276">
        <f t="shared" si="65"/>
        <v>0</v>
      </c>
      <c r="BA147" s="287">
        <v>0</v>
      </c>
      <c r="BB147" s="299">
        <v>0</v>
      </c>
      <c r="BC147" s="300">
        <v>0</v>
      </c>
      <c r="BD147" s="300">
        <v>0</v>
      </c>
      <c r="BE147" s="300">
        <v>0</v>
      </c>
      <c r="BF147" s="300">
        <v>0</v>
      </c>
      <c r="BG147" s="273">
        <v>0</v>
      </c>
      <c r="BH147" s="273">
        <v>0</v>
      </c>
      <c r="BI147" s="273">
        <v>0</v>
      </c>
      <c r="BJ147" s="274">
        <f t="shared" si="66"/>
        <v>0</v>
      </c>
      <c r="BK147" s="275">
        <f t="shared" si="67"/>
        <v>0</v>
      </c>
      <c r="BL147" s="298">
        <v>0</v>
      </c>
      <c r="BM147" s="299">
        <v>0</v>
      </c>
      <c r="BN147" s="273">
        <v>0</v>
      </c>
      <c r="BO147" s="273">
        <v>0</v>
      </c>
      <c r="BP147" s="273">
        <v>0</v>
      </c>
      <c r="BQ147" s="273">
        <v>0</v>
      </c>
      <c r="BR147" s="273">
        <v>0</v>
      </c>
      <c r="BS147" s="273">
        <v>0</v>
      </c>
      <c r="BT147" s="273">
        <v>0</v>
      </c>
      <c r="BU147" s="274">
        <f t="shared" si="68"/>
        <v>0</v>
      </c>
      <c r="BV147" s="276">
        <f t="shared" si="69"/>
        <v>0</v>
      </c>
      <c r="BW147" s="287">
        <v>0</v>
      </c>
      <c r="BX147" s="301">
        <v>0</v>
      </c>
      <c r="BY147" s="278">
        <v>0</v>
      </c>
      <c r="BZ147" s="278">
        <v>0</v>
      </c>
      <c r="CA147" s="278">
        <v>0</v>
      </c>
      <c r="CB147" s="278">
        <v>0</v>
      </c>
      <c r="CC147" s="278">
        <v>0</v>
      </c>
      <c r="CD147" s="278">
        <v>0</v>
      </c>
      <c r="CE147" s="278">
        <v>0</v>
      </c>
      <c r="CF147" s="274">
        <f t="shared" si="70"/>
        <v>0</v>
      </c>
      <c r="CG147" s="276">
        <f t="shared" si="71"/>
        <v>0</v>
      </c>
      <c r="CH147" s="298">
        <v>0</v>
      </c>
      <c r="CI147" s="299">
        <v>0</v>
      </c>
      <c r="CJ147" s="273">
        <v>0</v>
      </c>
      <c r="CK147" s="273">
        <v>0</v>
      </c>
      <c r="CL147" s="273">
        <v>0</v>
      </c>
      <c r="CM147" s="273">
        <v>0</v>
      </c>
      <c r="CN147" s="273">
        <v>0</v>
      </c>
      <c r="CO147" s="273">
        <v>0</v>
      </c>
      <c r="CP147" s="273">
        <v>0</v>
      </c>
      <c r="CQ147" s="274">
        <f t="shared" si="72"/>
        <v>0</v>
      </c>
      <c r="CR147" s="276">
        <f t="shared" si="73"/>
        <v>0</v>
      </c>
      <c r="CS147" s="298">
        <v>0</v>
      </c>
      <c r="CT147" s="299">
        <v>0</v>
      </c>
      <c r="CU147" s="273">
        <v>0</v>
      </c>
      <c r="CV147" s="273">
        <v>0</v>
      </c>
      <c r="CW147" s="273">
        <v>0</v>
      </c>
      <c r="CX147" s="273">
        <v>0</v>
      </c>
      <c r="CY147" s="273">
        <v>0</v>
      </c>
      <c r="CZ147" s="273">
        <v>0</v>
      </c>
      <c r="DA147" s="273">
        <v>0</v>
      </c>
      <c r="DB147" s="274">
        <f t="shared" si="74"/>
        <v>0</v>
      </c>
      <c r="DC147" s="275">
        <f t="shared" si="75"/>
        <v>0</v>
      </c>
      <c r="DD147" s="298">
        <v>0</v>
      </c>
      <c r="DE147" s="299">
        <v>0</v>
      </c>
      <c r="DF147" s="273">
        <v>0</v>
      </c>
      <c r="DG147" s="273">
        <v>0</v>
      </c>
      <c r="DH147" s="273">
        <v>0</v>
      </c>
      <c r="DI147" s="273">
        <v>0</v>
      </c>
      <c r="DJ147" s="273">
        <v>0</v>
      </c>
      <c r="DK147" s="273">
        <v>0</v>
      </c>
      <c r="DL147" s="273">
        <v>0</v>
      </c>
      <c r="DM147" s="274">
        <f t="shared" si="76"/>
        <v>0</v>
      </c>
      <c r="DN147" s="276">
        <f t="shared" si="77"/>
        <v>0</v>
      </c>
      <c r="DO147" s="298">
        <v>0</v>
      </c>
      <c r="DP147" s="299">
        <v>0</v>
      </c>
      <c r="DQ147" s="273">
        <v>0</v>
      </c>
      <c r="DR147" s="273">
        <v>0</v>
      </c>
      <c r="DS147" s="273">
        <v>0</v>
      </c>
      <c r="DT147" s="273">
        <v>0</v>
      </c>
      <c r="DU147" s="273">
        <v>0</v>
      </c>
      <c r="DV147" s="273">
        <v>0</v>
      </c>
      <c r="DW147" s="273">
        <v>0</v>
      </c>
      <c r="DX147" s="274">
        <f t="shared" si="78"/>
        <v>0</v>
      </c>
      <c r="DY147" s="276">
        <f t="shared" si="79"/>
        <v>0</v>
      </c>
      <c r="DZ147" s="298">
        <v>0</v>
      </c>
      <c r="EA147" s="299">
        <v>0</v>
      </c>
      <c r="EB147" s="273">
        <v>0</v>
      </c>
      <c r="EC147" s="273">
        <v>0</v>
      </c>
      <c r="ED147" s="273">
        <v>0</v>
      </c>
      <c r="EE147" s="273">
        <v>0</v>
      </c>
      <c r="EF147" s="273">
        <v>0</v>
      </c>
      <c r="EG147" s="273">
        <v>0</v>
      </c>
      <c r="EH147" s="273">
        <v>0</v>
      </c>
      <c r="EI147" s="274">
        <f t="shared" si="80"/>
        <v>0</v>
      </c>
      <c r="EJ147" s="275">
        <f t="shared" si="81"/>
        <v>0</v>
      </c>
      <c r="EK147" s="298">
        <v>0</v>
      </c>
      <c r="EL147" s="299">
        <v>0</v>
      </c>
      <c r="EM147" s="273">
        <v>0</v>
      </c>
      <c r="EN147" s="273">
        <v>0</v>
      </c>
      <c r="EO147" s="273">
        <v>0</v>
      </c>
      <c r="EP147" s="273">
        <v>0</v>
      </c>
      <c r="EQ147" s="273">
        <v>0</v>
      </c>
      <c r="ER147" s="273">
        <v>0</v>
      </c>
      <c r="ES147" s="273">
        <v>0</v>
      </c>
      <c r="ET147" s="274">
        <f t="shared" si="82"/>
        <v>0</v>
      </c>
      <c r="EU147" s="276">
        <f t="shared" si="83"/>
        <v>0</v>
      </c>
    </row>
    <row r="148" spans="1:151" ht="16.5" thickTop="1" thickBot="1" x14ac:dyDescent="0.3">
      <c r="A148" s="279">
        <v>137</v>
      </c>
      <c r="B148" s="280">
        <v>743953</v>
      </c>
      <c r="C148" s="281" t="s">
        <v>364</v>
      </c>
      <c r="D148" s="293" t="s">
        <v>365</v>
      </c>
      <c r="E148" s="294">
        <v>34.5</v>
      </c>
      <c r="F148" s="295">
        <v>69</v>
      </c>
      <c r="G148" s="268">
        <v>276</v>
      </c>
      <c r="H148" s="269">
        <v>414</v>
      </c>
      <c r="I148" s="269">
        <v>276</v>
      </c>
      <c r="J148" s="269">
        <v>0</v>
      </c>
      <c r="K148" s="268">
        <v>138</v>
      </c>
      <c r="L148" s="269">
        <v>345</v>
      </c>
      <c r="M148" s="269">
        <v>414</v>
      </c>
      <c r="N148" s="269">
        <v>69</v>
      </c>
      <c r="O148" s="269">
        <v>414</v>
      </c>
      <c r="P148" s="269">
        <f t="shared" si="56"/>
        <v>2346</v>
      </c>
      <c r="Q148" s="270">
        <f t="shared" si="58"/>
        <v>1104</v>
      </c>
      <c r="R148" s="270">
        <f t="shared" si="57"/>
        <v>1242</v>
      </c>
      <c r="S148" s="271">
        <f t="shared" si="59"/>
        <v>260.66666666666669</v>
      </c>
      <c r="T148" s="296">
        <v>0</v>
      </c>
      <c r="U148" s="297">
        <v>0</v>
      </c>
      <c r="V148" s="273">
        <v>0</v>
      </c>
      <c r="W148" s="273">
        <v>0</v>
      </c>
      <c r="X148" s="273">
        <v>0</v>
      </c>
      <c r="Y148" s="273">
        <v>69</v>
      </c>
      <c r="Z148" s="273">
        <v>69</v>
      </c>
      <c r="AA148" s="273">
        <v>0</v>
      </c>
      <c r="AB148" s="273">
        <v>0</v>
      </c>
      <c r="AC148" s="274">
        <f t="shared" si="60"/>
        <v>138</v>
      </c>
      <c r="AD148" s="275">
        <f t="shared" si="61"/>
        <v>15.333333333333334</v>
      </c>
      <c r="AE148" s="298">
        <v>0</v>
      </c>
      <c r="AF148" s="299">
        <v>0</v>
      </c>
      <c r="AG148" s="273">
        <v>0</v>
      </c>
      <c r="AH148" s="273">
        <v>0</v>
      </c>
      <c r="AI148" s="273">
        <v>0</v>
      </c>
      <c r="AJ148" s="273">
        <v>0</v>
      </c>
      <c r="AK148" s="273">
        <v>0</v>
      </c>
      <c r="AL148" s="273">
        <v>0</v>
      </c>
      <c r="AM148" s="273">
        <v>0</v>
      </c>
      <c r="AN148" s="274">
        <f t="shared" si="62"/>
        <v>0</v>
      </c>
      <c r="AO148" s="276">
        <f t="shared" si="63"/>
        <v>0</v>
      </c>
      <c r="AP148" s="298">
        <v>0</v>
      </c>
      <c r="AQ148" s="299">
        <v>0</v>
      </c>
      <c r="AR148" s="273">
        <v>138</v>
      </c>
      <c r="AS148" s="273">
        <v>0</v>
      </c>
      <c r="AT148" s="273">
        <v>0</v>
      </c>
      <c r="AU148" s="273">
        <v>0</v>
      </c>
      <c r="AV148" s="273">
        <v>0</v>
      </c>
      <c r="AW148" s="273">
        <v>0</v>
      </c>
      <c r="AX148" s="273">
        <v>0</v>
      </c>
      <c r="AY148" s="274">
        <f t="shared" si="64"/>
        <v>138</v>
      </c>
      <c r="AZ148" s="276">
        <f t="shared" si="65"/>
        <v>15.333333333333334</v>
      </c>
      <c r="BA148" s="287">
        <v>0</v>
      </c>
      <c r="BB148" s="299">
        <v>0</v>
      </c>
      <c r="BC148" s="300">
        <v>0</v>
      </c>
      <c r="BD148" s="300">
        <v>0</v>
      </c>
      <c r="BE148" s="300">
        <v>0</v>
      </c>
      <c r="BF148" s="300">
        <v>0</v>
      </c>
      <c r="BG148" s="273">
        <v>69</v>
      </c>
      <c r="BH148" s="273">
        <v>0</v>
      </c>
      <c r="BI148" s="273">
        <v>0</v>
      </c>
      <c r="BJ148" s="274">
        <f t="shared" si="66"/>
        <v>69</v>
      </c>
      <c r="BK148" s="275">
        <f t="shared" si="67"/>
        <v>8.625</v>
      </c>
      <c r="BL148" s="298">
        <v>138</v>
      </c>
      <c r="BM148" s="299">
        <v>0</v>
      </c>
      <c r="BN148" s="273">
        <v>69</v>
      </c>
      <c r="BO148" s="273">
        <v>0</v>
      </c>
      <c r="BP148" s="273">
        <v>0</v>
      </c>
      <c r="BQ148" s="273">
        <v>0</v>
      </c>
      <c r="BR148" s="273">
        <v>69</v>
      </c>
      <c r="BS148" s="273">
        <v>69</v>
      </c>
      <c r="BT148" s="273">
        <v>138</v>
      </c>
      <c r="BU148" s="274">
        <f t="shared" si="68"/>
        <v>345</v>
      </c>
      <c r="BV148" s="276">
        <f t="shared" si="69"/>
        <v>53.666666666666664</v>
      </c>
      <c r="BW148" s="287">
        <v>0</v>
      </c>
      <c r="BX148" s="301">
        <v>207</v>
      </c>
      <c r="BY148" s="278">
        <v>0</v>
      </c>
      <c r="BZ148" s="278">
        <v>0</v>
      </c>
      <c r="CA148" s="278">
        <v>0</v>
      </c>
      <c r="CB148" s="278">
        <v>1</v>
      </c>
      <c r="CC148" s="278">
        <v>138</v>
      </c>
      <c r="CD148" s="278">
        <v>0</v>
      </c>
      <c r="CE148" s="278">
        <v>207</v>
      </c>
      <c r="CF148" s="274">
        <f t="shared" si="70"/>
        <v>553</v>
      </c>
      <c r="CG148" s="276">
        <f t="shared" si="71"/>
        <v>61.444444444444443</v>
      </c>
      <c r="CH148" s="298">
        <v>69</v>
      </c>
      <c r="CI148" s="299">
        <v>0</v>
      </c>
      <c r="CJ148" s="273">
        <v>0</v>
      </c>
      <c r="CK148" s="273">
        <v>0</v>
      </c>
      <c r="CL148" s="273">
        <v>69</v>
      </c>
      <c r="CM148" s="273">
        <v>1</v>
      </c>
      <c r="CN148" s="273">
        <v>0</v>
      </c>
      <c r="CO148" s="273">
        <v>0</v>
      </c>
      <c r="CP148" s="273">
        <v>0</v>
      </c>
      <c r="CQ148" s="274">
        <f t="shared" si="72"/>
        <v>139</v>
      </c>
      <c r="CR148" s="276">
        <f t="shared" si="73"/>
        <v>15.444444444444445</v>
      </c>
      <c r="CS148" s="298">
        <v>0</v>
      </c>
      <c r="CT148" s="299">
        <v>0</v>
      </c>
      <c r="CU148" s="273">
        <v>0</v>
      </c>
      <c r="CV148" s="273">
        <v>0</v>
      </c>
      <c r="CW148" s="273">
        <v>0</v>
      </c>
      <c r="CX148" s="273">
        <v>2</v>
      </c>
      <c r="CY148" s="273">
        <v>0</v>
      </c>
      <c r="CZ148" s="273">
        <v>0</v>
      </c>
      <c r="DA148" s="273">
        <v>0</v>
      </c>
      <c r="DB148" s="274">
        <f t="shared" si="74"/>
        <v>2</v>
      </c>
      <c r="DC148" s="275">
        <f t="shared" si="75"/>
        <v>0.22222222222222221</v>
      </c>
      <c r="DD148" s="298">
        <v>69</v>
      </c>
      <c r="DE148" s="299">
        <v>69</v>
      </c>
      <c r="DF148" s="273">
        <v>0</v>
      </c>
      <c r="DG148" s="273">
        <v>0</v>
      </c>
      <c r="DH148" s="273">
        <v>0</v>
      </c>
      <c r="DI148" s="273">
        <v>0</v>
      </c>
      <c r="DJ148" s="273">
        <v>69</v>
      </c>
      <c r="DK148" s="273">
        <v>0</v>
      </c>
      <c r="DL148" s="273">
        <v>69</v>
      </c>
      <c r="DM148" s="274">
        <f t="shared" si="76"/>
        <v>276</v>
      </c>
      <c r="DN148" s="276">
        <f t="shared" si="77"/>
        <v>30.666666666666668</v>
      </c>
      <c r="DO148" s="298">
        <v>0</v>
      </c>
      <c r="DP148" s="299">
        <v>138</v>
      </c>
      <c r="DQ148" s="273">
        <v>0</v>
      </c>
      <c r="DR148" s="273">
        <v>0</v>
      </c>
      <c r="DS148" s="273">
        <v>0</v>
      </c>
      <c r="DT148" s="273">
        <v>0</v>
      </c>
      <c r="DU148" s="273">
        <v>0</v>
      </c>
      <c r="DV148" s="273">
        <v>0</v>
      </c>
      <c r="DW148" s="273">
        <v>0</v>
      </c>
      <c r="DX148" s="274">
        <f t="shared" si="78"/>
        <v>138</v>
      </c>
      <c r="DY148" s="276">
        <f t="shared" si="79"/>
        <v>15.333333333333334</v>
      </c>
      <c r="DZ148" s="298">
        <v>0</v>
      </c>
      <c r="EA148" s="299">
        <v>0</v>
      </c>
      <c r="EB148" s="273">
        <v>69</v>
      </c>
      <c r="EC148" s="273">
        <v>0</v>
      </c>
      <c r="ED148" s="273">
        <v>69</v>
      </c>
      <c r="EE148" s="273">
        <v>0</v>
      </c>
      <c r="EF148" s="273">
        <v>0</v>
      </c>
      <c r="EG148" s="273">
        <v>0</v>
      </c>
      <c r="EH148" s="273">
        <v>0</v>
      </c>
      <c r="EI148" s="274">
        <f t="shared" si="80"/>
        <v>138</v>
      </c>
      <c r="EJ148" s="275">
        <f t="shared" si="81"/>
        <v>15.333333333333334</v>
      </c>
      <c r="EK148" s="298">
        <v>0</v>
      </c>
      <c r="EL148" s="299">
        <v>0</v>
      </c>
      <c r="EM148" s="273">
        <v>0</v>
      </c>
      <c r="EN148" s="273">
        <v>0</v>
      </c>
      <c r="EO148" s="273">
        <v>0</v>
      </c>
      <c r="EP148" s="273">
        <v>0</v>
      </c>
      <c r="EQ148" s="273">
        <v>0</v>
      </c>
      <c r="ER148" s="273">
        <v>0</v>
      </c>
      <c r="ES148" s="273">
        <v>0</v>
      </c>
      <c r="ET148" s="274">
        <f t="shared" si="82"/>
        <v>0</v>
      </c>
      <c r="EU148" s="276">
        <f t="shared" si="83"/>
        <v>0</v>
      </c>
    </row>
    <row r="149" spans="1:151" ht="16.5" thickTop="1" thickBot="1" x14ac:dyDescent="0.3">
      <c r="A149" s="279">
        <v>138</v>
      </c>
      <c r="B149" s="280">
        <v>743955</v>
      </c>
      <c r="C149" s="281" t="s">
        <v>366</v>
      </c>
      <c r="D149" s="293" t="s">
        <v>367</v>
      </c>
      <c r="E149" s="294">
        <v>34.5</v>
      </c>
      <c r="F149" s="295">
        <v>69</v>
      </c>
      <c r="G149" s="268">
        <v>483</v>
      </c>
      <c r="H149" s="269">
        <v>207</v>
      </c>
      <c r="I149" s="269">
        <v>69</v>
      </c>
      <c r="J149" s="269">
        <v>276</v>
      </c>
      <c r="K149" s="268">
        <v>0</v>
      </c>
      <c r="L149" s="269">
        <v>69</v>
      </c>
      <c r="M149" s="269">
        <v>69</v>
      </c>
      <c r="N149" s="269">
        <v>138</v>
      </c>
      <c r="O149" s="269">
        <v>207</v>
      </c>
      <c r="P149" s="269">
        <f t="shared" si="56"/>
        <v>1518</v>
      </c>
      <c r="Q149" s="270">
        <f t="shared" si="58"/>
        <v>1035</v>
      </c>
      <c r="R149" s="270">
        <f t="shared" si="57"/>
        <v>483</v>
      </c>
      <c r="S149" s="271">
        <f t="shared" si="59"/>
        <v>168.66666666666666</v>
      </c>
      <c r="T149" s="296">
        <v>0</v>
      </c>
      <c r="U149" s="297">
        <v>0</v>
      </c>
      <c r="V149" s="273">
        <v>69</v>
      </c>
      <c r="W149" s="273">
        <v>69</v>
      </c>
      <c r="X149" s="273">
        <v>0</v>
      </c>
      <c r="Y149" s="273">
        <v>0</v>
      </c>
      <c r="Z149" s="273">
        <v>0</v>
      </c>
      <c r="AA149" s="273">
        <v>0</v>
      </c>
      <c r="AB149" s="273">
        <v>0</v>
      </c>
      <c r="AC149" s="274">
        <f t="shared" si="60"/>
        <v>138</v>
      </c>
      <c r="AD149" s="275">
        <f t="shared" si="61"/>
        <v>15.333333333333334</v>
      </c>
      <c r="AE149" s="298">
        <v>0</v>
      </c>
      <c r="AF149" s="299">
        <v>0</v>
      </c>
      <c r="AG149" s="273">
        <v>0</v>
      </c>
      <c r="AH149" s="273">
        <v>69</v>
      </c>
      <c r="AI149" s="273">
        <v>0</v>
      </c>
      <c r="AJ149" s="273">
        <v>0</v>
      </c>
      <c r="AK149" s="273">
        <v>0</v>
      </c>
      <c r="AL149" s="273">
        <v>69</v>
      </c>
      <c r="AM149" s="273">
        <v>0</v>
      </c>
      <c r="AN149" s="274">
        <f t="shared" si="62"/>
        <v>138</v>
      </c>
      <c r="AO149" s="276">
        <f t="shared" si="63"/>
        <v>15.333333333333334</v>
      </c>
      <c r="AP149" s="298">
        <v>69</v>
      </c>
      <c r="AQ149" s="299">
        <v>69</v>
      </c>
      <c r="AR149" s="273">
        <v>0</v>
      </c>
      <c r="AS149" s="273">
        <v>69</v>
      </c>
      <c r="AT149" s="273">
        <v>0</v>
      </c>
      <c r="AU149" s="273">
        <v>0</v>
      </c>
      <c r="AV149" s="273">
        <v>0</v>
      </c>
      <c r="AW149" s="273">
        <v>0</v>
      </c>
      <c r="AX149" s="273">
        <v>0</v>
      </c>
      <c r="AY149" s="274">
        <f t="shared" si="64"/>
        <v>207</v>
      </c>
      <c r="AZ149" s="276">
        <f t="shared" si="65"/>
        <v>23</v>
      </c>
      <c r="BA149" s="287">
        <v>69</v>
      </c>
      <c r="BB149" s="299">
        <v>0</v>
      </c>
      <c r="BC149" s="300">
        <v>0</v>
      </c>
      <c r="BD149" s="300">
        <v>0</v>
      </c>
      <c r="BE149" s="300">
        <v>0</v>
      </c>
      <c r="BF149" s="300">
        <v>1</v>
      </c>
      <c r="BG149" s="273">
        <v>0</v>
      </c>
      <c r="BH149" s="273">
        <v>0</v>
      </c>
      <c r="BI149" s="273">
        <v>138</v>
      </c>
      <c r="BJ149" s="274">
        <f t="shared" si="66"/>
        <v>208</v>
      </c>
      <c r="BK149" s="275">
        <f t="shared" si="67"/>
        <v>8.75</v>
      </c>
      <c r="BL149" s="298">
        <v>69</v>
      </c>
      <c r="BM149" s="299">
        <v>0</v>
      </c>
      <c r="BN149" s="273">
        <v>0</v>
      </c>
      <c r="BO149" s="273">
        <v>0</v>
      </c>
      <c r="BP149" s="273">
        <v>0</v>
      </c>
      <c r="BQ149" s="273">
        <v>0</v>
      </c>
      <c r="BR149" s="273">
        <v>0</v>
      </c>
      <c r="BS149" s="273">
        <v>0</v>
      </c>
      <c r="BT149" s="273">
        <v>0</v>
      </c>
      <c r="BU149" s="274">
        <f t="shared" si="68"/>
        <v>0</v>
      </c>
      <c r="BV149" s="276">
        <f t="shared" si="69"/>
        <v>7.666666666666667</v>
      </c>
      <c r="BW149" s="287">
        <v>138</v>
      </c>
      <c r="BX149" s="301">
        <v>0</v>
      </c>
      <c r="BY149" s="278">
        <v>0</v>
      </c>
      <c r="BZ149" s="278">
        <v>0</v>
      </c>
      <c r="CA149" s="278">
        <v>0</v>
      </c>
      <c r="CB149" s="278">
        <v>0</v>
      </c>
      <c r="CC149" s="278">
        <v>0</v>
      </c>
      <c r="CD149" s="278">
        <v>0</v>
      </c>
      <c r="CE149" s="278">
        <v>69</v>
      </c>
      <c r="CF149" s="274">
        <f t="shared" si="70"/>
        <v>207</v>
      </c>
      <c r="CG149" s="276">
        <f t="shared" si="71"/>
        <v>23</v>
      </c>
      <c r="CH149" s="298">
        <v>0</v>
      </c>
      <c r="CI149" s="299">
        <v>69</v>
      </c>
      <c r="CJ149" s="273">
        <v>0</v>
      </c>
      <c r="CK149" s="273">
        <v>0</v>
      </c>
      <c r="CL149" s="273">
        <v>0</v>
      </c>
      <c r="CM149" s="273">
        <v>0</v>
      </c>
      <c r="CN149" s="273">
        <v>0</v>
      </c>
      <c r="CO149" s="273">
        <v>0</v>
      </c>
      <c r="CP149" s="273">
        <v>0</v>
      </c>
      <c r="CQ149" s="274">
        <f t="shared" si="72"/>
        <v>69</v>
      </c>
      <c r="CR149" s="276">
        <f t="shared" si="73"/>
        <v>7.666666666666667</v>
      </c>
      <c r="CS149" s="298">
        <v>0</v>
      </c>
      <c r="CT149" s="299">
        <v>0</v>
      </c>
      <c r="CU149" s="273">
        <v>0</v>
      </c>
      <c r="CV149" s="273">
        <v>0</v>
      </c>
      <c r="CW149" s="273">
        <v>0</v>
      </c>
      <c r="CX149" s="273">
        <v>0</v>
      </c>
      <c r="CY149" s="273">
        <v>0</v>
      </c>
      <c r="CZ149" s="273">
        <v>0</v>
      </c>
      <c r="DA149" s="273">
        <v>0</v>
      </c>
      <c r="DB149" s="274">
        <f t="shared" si="74"/>
        <v>0</v>
      </c>
      <c r="DC149" s="275">
        <f t="shared" si="75"/>
        <v>0</v>
      </c>
      <c r="DD149" s="298">
        <v>69</v>
      </c>
      <c r="DE149" s="299">
        <v>0</v>
      </c>
      <c r="DF149" s="273">
        <v>0</v>
      </c>
      <c r="DG149" s="273">
        <v>69</v>
      </c>
      <c r="DH149" s="273">
        <v>0</v>
      </c>
      <c r="DI149" s="273">
        <v>0</v>
      </c>
      <c r="DJ149" s="273">
        <v>0</v>
      </c>
      <c r="DK149" s="273">
        <v>0</v>
      </c>
      <c r="DL149" s="273">
        <v>0</v>
      </c>
      <c r="DM149" s="274">
        <f t="shared" si="76"/>
        <v>138</v>
      </c>
      <c r="DN149" s="276">
        <f t="shared" si="77"/>
        <v>15.333333333333334</v>
      </c>
      <c r="DO149" s="298">
        <v>0</v>
      </c>
      <c r="DP149" s="299">
        <v>0</v>
      </c>
      <c r="DQ149" s="273">
        <v>0</v>
      </c>
      <c r="DR149" s="273">
        <v>0</v>
      </c>
      <c r="DS149" s="273">
        <v>0</v>
      </c>
      <c r="DT149" s="273">
        <v>0</v>
      </c>
      <c r="DU149" s="273">
        <v>0</v>
      </c>
      <c r="DV149" s="273">
        <v>0</v>
      </c>
      <c r="DW149" s="273">
        <v>0</v>
      </c>
      <c r="DX149" s="274">
        <f t="shared" si="78"/>
        <v>0</v>
      </c>
      <c r="DY149" s="276">
        <f t="shared" si="79"/>
        <v>0</v>
      </c>
      <c r="DZ149" s="298">
        <v>0</v>
      </c>
      <c r="EA149" s="299">
        <v>69</v>
      </c>
      <c r="EB149" s="273">
        <v>0</v>
      </c>
      <c r="EC149" s="273">
        <v>0</v>
      </c>
      <c r="ED149" s="273">
        <v>0</v>
      </c>
      <c r="EE149" s="273">
        <v>0</v>
      </c>
      <c r="EF149" s="273">
        <v>69</v>
      </c>
      <c r="EG149" s="273">
        <v>69</v>
      </c>
      <c r="EH149" s="273">
        <v>0</v>
      </c>
      <c r="EI149" s="274">
        <f t="shared" si="80"/>
        <v>207</v>
      </c>
      <c r="EJ149" s="275">
        <f t="shared" si="81"/>
        <v>23</v>
      </c>
      <c r="EK149" s="298">
        <v>69</v>
      </c>
      <c r="EL149" s="299">
        <v>0</v>
      </c>
      <c r="EM149" s="273">
        <v>0</v>
      </c>
      <c r="EN149" s="273">
        <v>0</v>
      </c>
      <c r="EO149" s="273">
        <v>0</v>
      </c>
      <c r="EP149" s="273">
        <v>0</v>
      </c>
      <c r="EQ149" s="273">
        <v>0</v>
      </c>
      <c r="ER149" s="273">
        <v>0</v>
      </c>
      <c r="ES149" s="273">
        <v>0</v>
      </c>
      <c r="ET149" s="274">
        <f t="shared" si="82"/>
        <v>69</v>
      </c>
      <c r="EU149" s="276">
        <f t="shared" si="83"/>
        <v>7.666666666666667</v>
      </c>
    </row>
    <row r="150" spans="1:151" ht="16.5" thickTop="1" thickBot="1" x14ac:dyDescent="0.3">
      <c r="A150" s="279">
        <v>139</v>
      </c>
      <c r="B150" s="280">
        <v>743956</v>
      </c>
      <c r="C150" s="281" t="s">
        <v>368</v>
      </c>
      <c r="D150" s="293" t="s">
        <v>369</v>
      </c>
      <c r="E150" s="294">
        <v>34.5</v>
      </c>
      <c r="F150" s="295">
        <v>69</v>
      </c>
      <c r="G150" s="268">
        <v>138</v>
      </c>
      <c r="H150" s="269">
        <v>276</v>
      </c>
      <c r="I150" s="269">
        <v>276</v>
      </c>
      <c r="J150" s="269">
        <v>175</v>
      </c>
      <c r="K150" s="268">
        <v>207</v>
      </c>
      <c r="L150" s="269">
        <v>207</v>
      </c>
      <c r="M150" s="269">
        <v>69</v>
      </c>
      <c r="N150" s="269">
        <v>0</v>
      </c>
      <c r="O150" s="269">
        <v>69</v>
      </c>
      <c r="P150" s="269">
        <f t="shared" si="56"/>
        <v>1417</v>
      </c>
      <c r="Q150" s="270">
        <f t="shared" si="58"/>
        <v>1072</v>
      </c>
      <c r="R150" s="270">
        <f t="shared" si="57"/>
        <v>345</v>
      </c>
      <c r="S150" s="271">
        <f t="shared" si="59"/>
        <v>157.44444444444446</v>
      </c>
      <c r="T150" s="296">
        <v>0</v>
      </c>
      <c r="U150" s="297">
        <v>0</v>
      </c>
      <c r="V150" s="273">
        <v>69</v>
      </c>
      <c r="W150" s="273">
        <v>0</v>
      </c>
      <c r="X150" s="273">
        <v>0</v>
      </c>
      <c r="Y150" s="273">
        <v>69</v>
      </c>
      <c r="Z150" s="273">
        <v>69</v>
      </c>
      <c r="AA150" s="273">
        <v>0</v>
      </c>
      <c r="AB150" s="273">
        <v>0</v>
      </c>
      <c r="AC150" s="274">
        <f t="shared" si="60"/>
        <v>207</v>
      </c>
      <c r="AD150" s="275">
        <f t="shared" si="61"/>
        <v>23</v>
      </c>
      <c r="AE150" s="298">
        <v>0</v>
      </c>
      <c r="AF150" s="299">
        <v>0</v>
      </c>
      <c r="AG150" s="273">
        <v>69</v>
      </c>
      <c r="AH150" s="273">
        <v>0</v>
      </c>
      <c r="AI150" s="273">
        <v>0</v>
      </c>
      <c r="AJ150" s="273">
        <v>0</v>
      </c>
      <c r="AK150" s="273">
        <v>0</v>
      </c>
      <c r="AL150" s="273">
        <v>0</v>
      </c>
      <c r="AM150" s="273">
        <v>0</v>
      </c>
      <c r="AN150" s="274">
        <f t="shared" si="62"/>
        <v>69</v>
      </c>
      <c r="AO150" s="276">
        <f t="shared" si="63"/>
        <v>7.666666666666667</v>
      </c>
      <c r="AP150" s="298">
        <v>0</v>
      </c>
      <c r="AQ150" s="299">
        <v>0</v>
      </c>
      <c r="AR150" s="273">
        <v>0</v>
      </c>
      <c r="AS150" s="273">
        <v>0</v>
      </c>
      <c r="AT150" s="273">
        <v>0</v>
      </c>
      <c r="AU150" s="273">
        <v>0</v>
      </c>
      <c r="AV150" s="273">
        <v>0</v>
      </c>
      <c r="AW150" s="273">
        <v>0</v>
      </c>
      <c r="AX150" s="273">
        <v>0</v>
      </c>
      <c r="AY150" s="274">
        <f t="shared" si="64"/>
        <v>0</v>
      </c>
      <c r="AZ150" s="276">
        <f t="shared" si="65"/>
        <v>0</v>
      </c>
      <c r="BA150" s="287">
        <v>0</v>
      </c>
      <c r="BB150" s="299">
        <v>69</v>
      </c>
      <c r="BC150" s="300">
        <v>138</v>
      </c>
      <c r="BD150" s="300">
        <v>37</v>
      </c>
      <c r="BE150" s="300">
        <v>69</v>
      </c>
      <c r="BF150" s="300">
        <v>0</v>
      </c>
      <c r="BG150" s="273">
        <v>0</v>
      </c>
      <c r="BH150" s="273">
        <v>0</v>
      </c>
      <c r="BI150" s="273">
        <v>0</v>
      </c>
      <c r="BJ150" s="274">
        <f t="shared" si="66"/>
        <v>313</v>
      </c>
      <c r="BK150" s="275">
        <f t="shared" si="67"/>
        <v>39.125</v>
      </c>
      <c r="BL150" s="298">
        <v>0</v>
      </c>
      <c r="BM150" s="299">
        <v>0</v>
      </c>
      <c r="BN150" s="273">
        <v>0</v>
      </c>
      <c r="BO150" s="273">
        <v>0</v>
      </c>
      <c r="BP150" s="273">
        <v>0</v>
      </c>
      <c r="BQ150" s="273">
        <v>1</v>
      </c>
      <c r="BR150" s="273">
        <v>0</v>
      </c>
      <c r="BS150" s="273">
        <v>0</v>
      </c>
      <c r="BT150" s="273">
        <v>0</v>
      </c>
      <c r="BU150" s="274">
        <f t="shared" si="68"/>
        <v>1</v>
      </c>
      <c r="BV150" s="276">
        <f t="shared" si="69"/>
        <v>0.1111111111111111</v>
      </c>
      <c r="BW150" s="287">
        <v>69</v>
      </c>
      <c r="BX150" s="301">
        <v>69</v>
      </c>
      <c r="BY150" s="278">
        <v>0</v>
      </c>
      <c r="BZ150" s="278">
        <v>138</v>
      </c>
      <c r="CA150" s="278">
        <v>69</v>
      </c>
      <c r="CB150" s="278">
        <v>0</v>
      </c>
      <c r="CC150" s="278">
        <v>0</v>
      </c>
      <c r="CD150" s="278">
        <v>0</v>
      </c>
      <c r="CE150" s="278">
        <v>69</v>
      </c>
      <c r="CF150" s="274">
        <f t="shared" si="70"/>
        <v>414</v>
      </c>
      <c r="CG150" s="276">
        <f t="shared" si="71"/>
        <v>46</v>
      </c>
      <c r="CH150" s="298">
        <v>0</v>
      </c>
      <c r="CI150" s="299">
        <v>69</v>
      </c>
      <c r="CJ150" s="273">
        <v>0</v>
      </c>
      <c r="CK150" s="273">
        <v>0</v>
      </c>
      <c r="CL150" s="273">
        <v>0</v>
      </c>
      <c r="CM150" s="273">
        <v>0</v>
      </c>
      <c r="CN150" s="273">
        <v>0</v>
      </c>
      <c r="CO150" s="273">
        <v>0</v>
      </c>
      <c r="CP150" s="273">
        <v>0</v>
      </c>
      <c r="CQ150" s="274">
        <f t="shared" si="72"/>
        <v>69</v>
      </c>
      <c r="CR150" s="276">
        <f t="shared" si="73"/>
        <v>7.666666666666667</v>
      </c>
      <c r="CS150" s="298">
        <v>0</v>
      </c>
      <c r="CT150" s="299">
        <v>0</v>
      </c>
      <c r="CU150" s="273">
        <v>0</v>
      </c>
      <c r="CV150" s="273">
        <v>0</v>
      </c>
      <c r="CW150" s="273">
        <v>0</v>
      </c>
      <c r="CX150" s="273">
        <v>1</v>
      </c>
      <c r="CY150" s="273">
        <v>0</v>
      </c>
      <c r="CZ150" s="273">
        <v>0</v>
      </c>
      <c r="DA150" s="273">
        <v>0</v>
      </c>
      <c r="DB150" s="274">
        <f t="shared" si="74"/>
        <v>1</v>
      </c>
      <c r="DC150" s="275">
        <f t="shared" si="75"/>
        <v>0.1111111111111111</v>
      </c>
      <c r="DD150" s="298">
        <v>0</v>
      </c>
      <c r="DE150" s="299">
        <v>0</v>
      </c>
      <c r="DF150" s="273">
        <v>0</v>
      </c>
      <c r="DG150" s="273">
        <v>0</v>
      </c>
      <c r="DH150" s="273">
        <v>69</v>
      </c>
      <c r="DI150" s="273">
        <v>0</v>
      </c>
      <c r="DJ150" s="273">
        <v>0</v>
      </c>
      <c r="DK150" s="273">
        <v>0</v>
      </c>
      <c r="DL150" s="273">
        <v>0</v>
      </c>
      <c r="DM150" s="274">
        <f t="shared" si="76"/>
        <v>69</v>
      </c>
      <c r="DN150" s="276">
        <f t="shared" si="77"/>
        <v>7.666666666666667</v>
      </c>
      <c r="DO150" s="298">
        <v>0</v>
      </c>
      <c r="DP150" s="299">
        <v>0</v>
      </c>
      <c r="DQ150" s="273">
        <v>0</v>
      </c>
      <c r="DR150" s="273">
        <v>0</v>
      </c>
      <c r="DS150" s="273">
        <v>0</v>
      </c>
      <c r="DT150" s="273">
        <v>0</v>
      </c>
      <c r="DU150" s="273">
        <v>0</v>
      </c>
      <c r="DV150" s="273">
        <v>0</v>
      </c>
      <c r="DW150" s="273">
        <v>0</v>
      </c>
      <c r="DX150" s="274">
        <f t="shared" si="78"/>
        <v>0</v>
      </c>
      <c r="DY150" s="276">
        <f t="shared" si="79"/>
        <v>0</v>
      </c>
      <c r="DZ150" s="298">
        <v>69</v>
      </c>
      <c r="EA150" s="299">
        <v>69</v>
      </c>
      <c r="EB150" s="273">
        <v>0</v>
      </c>
      <c r="EC150" s="273">
        <v>0</v>
      </c>
      <c r="ED150" s="273">
        <v>0</v>
      </c>
      <c r="EE150" s="273">
        <v>0</v>
      </c>
      <c r="EF150" s="273">
        <v>0</v>
      </c>
      <c r="EG150" s="273">
        <v>0</v>
      </c>
      <c r="EH150" s="273">
        <v>0</v>
      </c>
      <c r="EI150" s="274">
        <f t="shared" si="80"/>
        <v>138</v>
      </c>
      <c r="EJ150" s="275">
        <f t="shared" si="81"/>
        <v>15.333333333333334</v>
      </c>
      <c r="EK150" s="298">
        <v>0</v>
      </c>
      <c r="EL150" s="299">
        <v>0</v>
      </c>
      <c r="EM150" s="273">
        <v>0</v>
      </c>
      <c r="EN150" s="273">
        <v>0</v>
      </c>
      <c r="EO150" s="273">
        <v>0</v>
      </c>
      <c r="EP150" s="273">
        <v>0</v>
      </c>
      <c r="EQ150" s="273">
        <v>0</v>
      </c>
      <c r="ER150" s="273">
        <v>0</v>
      </c>
      <c r="ES150" s="273">
        <v>0</v>
      </c>
      <c r="ET150" s="274">
        <f t="shared" si="82"/>
        <v>0</v>
      </c>
      <c r="EU150" s="276">
        <f t="shared" si="83"/>
        <v>0</v>
      </c>
    </row>
    <row r="151" spans="1:151" ht="16.5" thickTop="1" thickBot="1" x14ac:dyDescent="0.3">
      <c r="A151" s="279">
        <v>140</v>
      </c>
      <c r="B151" s="280">
        <v>743958</v>
      </c>
      <c r="C151" s="281" t="s">
        <v>370</v>
      </c>
      <c r="D151" s="293" t="s">
        <v>371</v>
      </c>
      <c r="E151" s="294">
        <v>34.5</v>
      </c>
      <c r="F151" s="295">
        <v>69</v>
      </c>
      <c r="G151" s="268">
        <v>207</v>
      </c>
      <c r="H151" s="269">
        <v>207</v>
      </c>
      <c r="I151" s="269">
        <v>69</v>
      </c>
      <c r="J151" s="269">
        <v>69</v>
      </c>
      <c r="K151" s="268">
        <v>138</v>
      </c>
      <c r="L151" s="269">
        <v>69</v>
      </c>
      <c r="M151" s="269">
        <v>0</v>
      </c>
      <c r="N151" s="269">
        <v>69</v>
      </c>
      <c r="O151" s="269">
        <v>207</v>
      </c>
      <c r="P151" s="269">
        <f t="shared" si="56"/>
        <v>1035</v>
      </c>
      <c r="Q151" s="270">
        <f t="shared" si="58"/>
        <v>690</v>
      </c>
      <c r="R151" s="270">
        <f t="shared" si="57"/>
        <v>345</v>
      </c>
      <c r="S151" s="271">
        <f t="shared" si="59"/>
        <v>115</v>
      </c>
      <c r="T151" s="296">
        <v>0</v>
      </c>
      <c r="U151" s="297">
        <v>0</v>
      </c>
      <c r="V151" s="273">
        <v>0</v>
      </c>
      <c r="W151" s="273">
        <v>0</v>
      </c>
      <c r="X151" s="273">
        <v>69</v>
      </c>
      <c r="Y151" s="273">
        <v>0</v>
      </c>
      <c r="Z151" s="273">
        <v>0</v>
      </c>
      <c r="AA151" s="273">
        <v>69</v>
      </c>
      <c r="AB151" s="273">
        <v>69</v>
      </c>
      <c r="AC151" s="274">
        <f t="shared" si="60"/>
        <v>207</v>
      </c>
      <c r="AD151" s="275">
        <f t="shared" si="61"/>
        <v>23</v>
      </c>
      <c r="AE151" s="298">
        <v>0</v>
      </c>
      <c r="AF151" s="299">
        <v>0</v>
      </c>
      <c r="AG151" s="273">
        <v>0</v>
      </c>
      <c r="AH151" s="273">
        <v>0</v>
      </c>
      <c r="AI151" s="273">
        <v>0</v>
      </c>
      <c r="AJ151" s="273">
        <v>0</v>
      </c>
      <c r="AK151" s="273">
        <v>0</v>
      </c>
      <c r="AL151" s="273">
        <v>0</v>
      </c>
      <c r="AM151" s="273">
        <v>0</v>
      </c>
      <c r="AN151" s="274">
        <f t="shared" si="62"/>
        <v>0</v>
      </c>
      <c r="AO151" s="276">
        <f t="shared" si="63"/>
        <v>0</v>
      </c>
      <c r="AP151" s="298">
        <v>0</v>
      </c>
      <c r="AQ151" s="299">
        <v>0</v>
      </c>
      <c r="AR151" s="273">
        <v>0</v>
      </c>
      <c r="AS151" s="273">
        <v>0</v>
      </c>
      <c r="AT151" s="273">
        <v>0</v>
      </c>
      <c r="AU151" s="273">
        <v>0</v>
      </c>
      <c r="AV151" s="273">
        <v>0</v>
      </c>
      <c r="AW151" s="273">
        <v>0</v>
      </c>
      <c r="AX151" s="273">
        <v>0</v>
      </c>
      <c r="AY151" s="274">
        <f t="shared" si="64"/>
        <v>0</v>
      </c>
      <c r="AZ151" s="276">
        <f t="shared" si="65"/>
        <v>0</v>
      </c>
      <c r="BA151" s="287">
        <v>138</v>
      </c>
      <c r="BB151" s="299">
        <v>0</v>
      </c>
      <c r="BC151" s="300">
        <v>69</v>
      </c>
      <c r="BD151" s="300">
        <v>0</v>
      </c>
      <c r="BE151" s="300">
        <v>0</v>
      </c>
      <c r="BF151" s="300">
        <v>0</v>
      </c>
      <c r="BG151" s="273">
        <v>0</v>
      </c>
      <c r="BH151" s="273">
        <v>0</v>
      </c>
      <c r="BI151" s="273">
        <v>0</v>
      </c>
      <c r="BJ151" s="274">
        <f t="shared" si="66"/>
        <v>207</v>
      </c>
      <c r="BK151" s="275">
        <f t="shared" si="67"/>
        <v>25.875</v>
      </c>
      <c r="BL151" s="298">
        <v>69</v>
      </c>
      <c r="BM151" s="299">
        <v>0</v>
      </c>
      <c r="BN151" s="273">
        <v>0</v>
      </c>
      <c r="BO151" s="273">
        <v>0</v>
      </c>
      <c r="BP151" s="273">
        <v>0</v>
      </c>
      <c r="BQ151" s="273">
        <v>1</v>
      </c>
      <c r="BR151" s="273">
        <v>0</v>
      </c>
      <c r="BS151" s="273">
        <v>0</v>
      </c>
      <c r="BT151" s="273">
        <v>69</v>
      </c>
      <c r="BU151" s="274">
        <f t="shared" si="68"/>
        <v>70</v>
      </c>
      <c r="BV151" s="276">
        <f t="shared" si="69"/>
        <v>15.444444444444445</v>
      </c>
      <c r="BW151" s="287">
        <v>0</v>
      </c>
      <c r="BX151" s="301">
        <v>207</v>
      </c>
      <c r="BY151" s="278">
        <v>0</v>
      </c>
      <c r="BZ151" s="278">
        <v>0</v>
      </c>
      <c r="CA151" s="278">
        <v>0</v>
      </c>
      <c r="CB151" s="278">
        <v>0</v>
      </c>
      <c r="CC151" s="278">
        <v>0</v>
      </c>
      <c r="CD151" s="278">
        <v>0</v>
      </c>
      <c r="CE151" s="278">
        <v>69</v>
      </c>
      <c r="CF151" s="274">
        <f t="shared" si="70"/>
        <v>276</v>
      </c>
      <c r="CG151" s="276">
        <f t="shared" si="71"/>
        <v>30.666666666666668</v>
      </c>
      <c r="CH151" s="298">
        <v>0</v>
      </c>
      <c r="CI151" s="299">
        <v>0</v>
      </c>
      <c r="CJ151" s="273">
        <v>0</v>
      </c>
      <c r="CK151" s="273">
        <v>0</v>
      </c>
      <c r="CL151" s="273">
        <v>0</v>
      </c>
      <c r="CM151" s="273">
        <v>0</v>
      </c>
      <c r="CN151" s="273">
        <v>0</v>
      </c>
      <c r="CO151" s="273">
        <v>0</v>
      </c>
      <c r="CP151" s="273">
        <v>0</v>
      </c>
      <c r="CQ151" s="274">
        <f t="shared" si="72"/>
        <v>0</v>
      </c>
      <c r="CR151" s="276">
        <f t="shared" si="73"/>
        <v>0</v>
      </c>
      <c r="CS151" s="298">
        <v>0</v>
      </c>
      <c r="CT151" s="299">
        <v>0</v>
      </c>
      <c r="CU151" s="273">
        <v>0</v>
      </c>
      <c r="CV151" s="273">
        <v>0</v>
      </c>
      <c r="CW151" s="273">
        <v>69</v>
      </c>
      <c r="CX151" s="273">
        <v>0</v>
      </c>
      <c r="CY151" s="273">
        <v>0</v>
      </c>
      <c r="CZ151" s="273">
        <v>0</v>
      </c>
      <c r="DA151" s="273">
        <v>0</v>
      </c>
      <c r="DB151" s="274">
        <f t="shared" si="74"/>
        <v>69</v>
      </c>
      <c r="DC151" s="275">
        <f t="shared" si="75"/>
        <v>7.666666666666667</v>
      </c>
      <c r="DD151" s="298">
        <v>0</v>
      </c>
      <c r="DE151" s="299">
        <v>0</v>
      </c>
      <c r="DF151" s="273">
        <v>0</v>
      </c>
      <c r="DG151" s="273">
        <v>0</v>
      </c>
      <c r="DH151" s="273">
        <v>0</v>
      </c>
      <c r="DI151" s="273">
        <v>0</v>
      </c>
      <c r="DJ151" s="273">
        <v>0</v>
      </c>
      <c r="DK151" s="273">
        <v>0</v>
      </c>
      <c r="DL151" s="273">
        <v>0</v>
      </c>
      <c r="DM151" s="274">
        <f t="shared" si="76"/>
        <v>0</v>
      </c>
      <c r="DN151" s="276">
        <f t="shared" si="77"/>
        <v>0</v>
      </c>
      <c r="DO151" s="298">
        <v>0</v>
      </c>
      <c r="DP151" s="299">
        <v>0</v>
      </c>
      <c r="DQ151" s="273">
        <v>0</v>
      </c>
      <c r="DR151" s="273">
        <v>69</v>
      </c>
      <c r="DS151" s="273">
        <v>0</v>
      </c>
      <c r="DT151" s="273">
        <v>0</v>
      </c>
      <c r="DU151" s="273">
        <v>0</v>
      </c>
      <c r="DV151" s="273">
        <v>0</v>
      </c>
      <c r="DW151" s="273">
        <v>0</v>
      </c>
      <c r="DX151" s="274">
        <f t="shared" si="78"/>
        <v>69</v>
      </c>
      <c r="DY151" s="276">
        <f t="shared" si="79"/>
        <v>7.666666666666667</v>
      </c>
      <c r="DZ151" s="298">
        <v>0</v>
      </c>
      <c r="EA151" s="299">
        <v>0</v>
      </c>
      <c r="EB151" s="273">
        <v>0</v>
      </c>
      <c r="EC151" s="273">
        <v>0</v>
      </c>
      <c r="ED151" s="273">
        <v>0</v>
      </c>
      <c r="EE151" s="273">
        <v>0</v>
      </c>
      <c r="EF151" s="273">
        <v>0</v>
      </c>
      <c r="EG151" s="273">
        <v>0</v>
      </c>
      <c r="EH151" s="273">
        <v>0</v>
      </c>
      <c r="EI151" s="274">
        <f t="shared" si="80"/>
        <v>0</v>
      </c>
      <c r="EJ151" s="275">
        <f t="shared" si="81"/>
        <v>0</v>
      </c>
      <c r="EK151" s="298">
        <v>0</v>
      </c>
      <c r="EL151" s="299">
        <v>0</v>
      </c>
      <c r="EM151" s="273">
        <v>0</v>
      </c>
      <c r="EN151" s="273">
        <v>0</v>
      </c>
      <c r="EO151" s="273">
        <v>0</v>
      </c>
      <c r="EP151" s="273">
        <v>0</v>
      </c>
      <c r="EQ151" s="273">
        <v>0</v>
      </c>
      <c r="ER151" s="273">
        <v>0</v>
      </c>
      <c r="ES151" s="273">
        <v>0</v>
      </c>
      <c r="ET151" s="274">
        <f t="shared" si="82"/>
        <v>0</v>
      </c>
      <c r="EU151" s="276">
        <f t="shared" si="83"/>
        <v>0</v>
      </c>
    </row>
    <row r="152" spans="1:151" ht="16.5" thickTop="1" thickBot="1" x14ac:dyDescent="0.3">
      <c r="A152" s="279">
        <v>141</v>
      </c>
      <c r="B152" s="280">
        <v>743960</v>
      </c>
      <c r="C152" s="281" t="s">
        <v>372</v>
      </c>
      <c r="D152" s="293" t="s">
        <v>373</v>
      </c>
      <c r="E152" s="294">
        <v>34.5</v>
      </c>
      <c r="F152" s="295">
        <v>69</v>
      </c>
      <c r="G152" s="268">
        <v>276</v>
      </c>
      <c r="H152" s="269">
        <v>0</v>
      </c>
      <c r="I152" s="269">
        <v>207</v>
      </c>
      <c r="J152" s="269">
        <v>138</v>
      </c>
      <c r="K152" s="268">
        <v>138</v>
      </c>
      <c r="L152" s="269">
        <v>207</v>
      </c>
      <c r="M152" s="269">
        <v>207</v>
      </c>
      <c r="N152" s="269">
        <v>138</v>
      </c>
      <c r="O152" s="269">
        <v>276</v>
      </c>
      <c r="P152" s="269">
        <f t="shared" si="56"/>
        <v>1587</v>
      </c>
      <c r="Q152" s="270">
        <f t="shared" si="58"/>
        <v>759</v>
      </c>
      <c r="R152" s="270">
        <f t="shared" si="57"/>
        <v>828</v>
      </c>
      <c r="S152" s="271">
        <f t="shared" si="59"/>
        <v>176.33333333333334</v>
      </c>
      <c r="T152" s="296">
        <v>69</v>
      </c>
      <c r="U152" s="297">
        <v>0</v>
      </c>
      <c r="V152" s="273">
        <v>0</v>
      </c>
      <c r="W152" s="273">
        <v>0</v>
      </c>
      <c r="X152" s="273">
        <v>0</v>
      </c>
      <c r="Y152" s="273">
        <v>0</v>
      </c>
      <c r="Z152" s="273">
        <v>0</v>
      </c>
      <c r="AA152" s="273">
        <v>69</v>
      </c>
      <c r="AB152" s="273">
        <v>69</v>
      </c>
      <c r="AC152" s="274">
        <f t="shared" si="60"/>
        <v>207</v>
      </c>
      <c r="AD152" s="275">
        <f t="shared" si="61"/>
        <v>23</v>
      </c>
      <c r="AE152" s="298">
        <v>0</v>
      </c>
      <c r="AF152" s="299">
        <v>0</v>
      </c>
      <c r="AG152" s="273">
        <v>0</v>
      </c>
      <c r="AH152" s="273">
        <v>0</v>
      </c>
      <c r="AI152" s="273">
        <v>0</v>
      </c>
      <c r="AJ152" s="273">
        <v>1</v>
      </c>
      <c r="AK152" s="273">
        <v>0</v>
      </c>
      <c r="AL152" s="273">
        <v>0</v>
      </c>
      <c r="AM152" s="273">
        <v>0</v>
      </c>
      <c r="AN152" s="274">
        <f t="shared" si="62"/>
        <v>1</v>
      </c>
      <c r="AO152" s="276">
        <f t="shared" si="63"/>
        <v>0.1111111111111111</v>
      </c>
      <c r="AP152" s="298">
        <v>0</v>
      </c>
      <c r="AQ152" s="299">
        <v>0</v>
      </c>
      <c r="AR152" s="273">
        <v>0</v>
      </c>
      <c r="AS152" s="273">
        <v>0</v>
      </c>
      <c r="AT152" s="273">
        <v>0</v>
      </c>
      <c r="AU152" s="273">
        <v>0</v>
      </c>
      <c r="AV152" s="273">
        <v>0</v>
      </c>
      <c r="AW152" s="273">
        <v>0</v>
      </c>
      <c r="AX152" s="273">
        <v>0</v>
      </c>
      <c r="AY152" s="274">
        <f t="shared" si="64"/>
        <v>0</v>
      </c>
      <c r="AZ152" s="276">
        <f t="shared" si="65"/>
        <v>0</v>
      </c>
      <c r="BA152" s="287">
        <v>0</v>
      </c>
      <c r="BB152" s="299">
        <v>0</v>
      </c>
      <c r="BC152" s="300">
        <v>0</v>
      </c>
      <c r="BD152" s="300">
        <v>0</v>
      </c>
      <c r="BE152" s="300">
        <v>0</v>
      </c>
      <c r="BF152" s="300">
        <v>0</v>
      </c>
      <c r="BG152" s="273">
        <v>0</v>
      </c>
      <c r="BH152" s="273">
        <v>0</v>
      </c>
      <c r="BI152" s="273">
        <v>0</v>
      </c>
      <c r="BJ152" s="274">
        <f t="shared" si="66"/>
        <v>0</v>
      </c>
      <c r="BK152" s="275">
        <f t="shared" si="67"/>
        <v>0</v>
      </c>
      <c r="BL152" s="298">
        <v>69</v>
      </c>
      <c r="BM152" s="299">
        <v>0</v>
      </c>
      <c r="BN152" s="273">
        <v>0</v>
      </c>
      <c r="BO152" s="273">
        <v>0</v>
      </c>
      <c r="BP152" s="273">
        <v>0</v>
      </c>
      <c r="BQ152" s="273">
        <v>0</v>
      </c>
      <c r="BR152" s="273">
        <v>0</v>
      </c>
      <c r="BS152" s="273">
        <v>0</v>
      </c>
      <c r="BT152" s="273">
        <v>0</v>
      </c>
      <c r="BU152" s="274">
        <f t="shared" si="68"/>
        <v>0</v>
      </c>
      <c r="BV152" s="276">
        <f t="shared" si="69"/>
        <v>7.666666666666667</v>
      </c>
      <c r="BW152" s="287">
        <v>0</v>
      </c>
      <c r="BX152" s="301">
        <v>0</v>
      </c>
      <c r="BY152" s="278">
        <v>69</v>
      </c>
      <c r="BZ152" s="278">
        <v>69</v>
      </c>
      <c r="CA152" s="278">
        <v>0</v>
      </c>
      <c r="CB152" s="278">
        <v>1</v>
      </c>
      <c r="CC152" s="278">
        <v>69</v>
      </c>
      <c r="CD152" s="278">
        <v>0</v>
      </c>
      <c r="CE152" s="278">
        <v>138</v>
      </c>
      <c r="CF152" s="274">
        <f t="shared" si="70"/>
        <v>346</v>
      </c>
      <c r="CG152" s="276">
        <f t="shared" si="71"/>
        <v>38.444444444444443</v>
      </c>
      <c r="CH152" s="298">
        <v>0</v>
      </c>
      <c r="CI152" s="299">
        <v>0</v>
      </c>
      <c r="CJ152" s="273">
        <v>0</v>
      </c>
      <c r="CK152" s="273">
        <v>0</v>
      </c>
      <c r="CL152" s="273">
        <v>0</v>
      </c>
      <c r="CM152" s="273">
        <v>0</v>
      </c>
      <c r="CN152" s="273">
        <v>69</v>
      </c>
      <c r="CO152" s="273">
        <v>0</v>
      </c>
      <c r="CP152" s="273">
        <v>0</v>
      </c>
      <c r="CQ152" s="274">
        <f t="shared" si="72"/>
        <v>69</v>
      </c>
      <c r="CR152" s="276">
        <f t="shared" si="73"/>
        <v>7.666666666666667</v>
      </c>
      <c r="CS152" s="298">
        <v>0</v>
      </c>
      <c r="CT152" s="299">
        <v>0</v>
      </c>
      <c r="CU152" s="273">
        <v>69</v>
      </c>
      <c r="CV152" s="273">
        <v>0</v>
      </c>
      <c r="CW152" s="273">
        <v>0</v>
      </c>
      <c r="CX152" s="273">
        <v>1</v>
      </c>
      <c r="CY152" s="273">
        <v>69</v>
      </c>
      <c r="CZ152" s="273">
        <v>0</v>
      </c>
      <c r="DA152" s="273">
        <v>0</v>
      </c>
      <c r="DB152" s="274">
        <f t="shared" si="74"/>
        <v>139</v>
      </c>
      <c r="DC152" s="275">
        <f t="shared" si="75"/>
        <v>15.444444444444445</v>
      </c>
      <c r="DD152" s="298">
        <v>69</v>
      </c>
      <c r="DE152" s="299">
        <v>0</v>
      </c>
      <c r="DF152" s="273">
        <v>0</v>
      </c>
      <c r="DG152" s="273">
        <v>0</v>
      </c>
      <c r="DH152" s="273">
        <v>0</v>
      </c>
      <c r="DI152" s="273">
        <v>0</v>
      </c>
      <c r="DJ152" s="273">
        <v>0</v>
      </c>
      <c r="DK152" s="273">
        <v>0</v>
      </c>
      <c r="DL152" s="273">
        <v>0</v>
      </c>
      <c r="DM152" s="274">
        <f t="shared" si="76"/>
        <v>69</v>
      </c>
      <c r="DN152" s="276">
        <f t="shared" si="77"/>
        <v>7.666666666666667</v>
      </c>
      <c r="DO152" s="298">
        <v>0</v>
      </c>
      <c r="DP152" s="299">
        <v>0</v>
      </c>
      <c r="DQ152" s="273">
        <v>0</v>
      </c>
      <c r="DR152" s="273">
        <v>0</v>
      </c>
      <c r="DS152" s="273">
        <v>0</v>
      </c>
      <c r="DT152" s="273">
        <v>0</v>
      </c>
      <c r="DU152" s="273">
        <v>0</v>
      </c>
      <c r="DV152" s="273">
        <v>0</v>
      </c>
      <c r="DW152" s="273">
        <v>0</v>
      </c>
      <c r="DX152" s="274">
        <f t="shared" si="78"/>
        <v>0</v>
      </c>
      <c r="DY152" s="276">
        <f t="shared" si="79"/>
        <v>0</v>
      </c>
      <c r="DZ152" s="298">
        <v>69</v>
      </c>
      <c r="EA152" s="299">
        <v>0</v>
      </c>
      <c r="EB152" s="273">
        <v>69</v>
      </c>
      <c r="EC152" s="273">
        <v>0</v>
      </c>
      <c r="ED152" s="273">
        <v>138</v>
      </c>
      <c r="EE152" s="273">
        <v>0</v>
      </c>
      <c r="EF152" s="273">
        <v>0</v>
      </c>
      <c r="EG152" s="273">
        <v>0</v>
      </c>
      <c r="EH152" s="273">
        <v>69</v>
      </c>
      <c r="EI152" s="274">
        <f t="shared" si="80"/>
        <v>345</v>
      </c>
      <c r="EJ152" s="275">
        <f t="shared" si="81"/>
        <v>38.333333333333336</v>
      </c>
      <c r="EK152" s="298">
        <v>0</v>
      </c>
      <c r="EL152" s="299">
        <v>0</v>
      </c>
      <c r="EM152" s="273">
        <v>0</v>
      </c>
      <c r="EN152" s="273">
        <v>69</v>
      </c>
      <c r="EO152" s="273">
        <v>0</v>
      </c>
      <c r="EP152" s="273">
        <v>0</v>
      </c>
      <c r="EQ152" s="273">
        <v>0</v>
      </c>
      <c r="ER152" s="273">
        <v>69</v>
      </c>
      <c r="ES152" s="273">
        <v>0</v>
      </c>
      <c r="ET152" s="274">
        <f t="shared" si="82"/>
        <v>138</v>
      </c>
      <c r="EU152" s="276">
        <f t="shared" si="83"/>
        <v>15.333333333333334</v>
      </c>
    </row>
    <row r="153" spans="1:151" ht="16.5" thickTop="1" thickBot="1" x14ac:dyDescent="0.3">
      <c r="A153" s="279">
        <v>142</v>
      </c>
      <c r="B153" s="280">
        <v>743961</v>
      </c>
      <c r="C153" s="281" t="s">
        <v>374</v>
      </c>
      <c r="D153" s="293" t="s">
        <v>375</v>
      </c>
      <c r="E153" s="294">
        <v>34.5</v>
      </c>
      <c r="F153" s="295">
        <v>69</v>
      </c>
      <c r="G153" s="268">
        <v>69</v>
      </c>
      <c r="H153" s="269">
        <v>0</v>
      </c>
      <c r="I153" s="269">
        <v>69</v>
      </c>
      <c r="J153" s="269">
        <v>69</v>
      </c>
      <c r="K153" s="268">
        <v>0</v>
      </c>
      <c r="L153" s="269">
        <v>207</v>
      </c>
      <c r="M153" s="269">
        <v>69</v>
      </c>
      <c r="N153" s="269">
        <v>69</v>
      </c>
      <c r="O153" s="269">
        <v>0</v>
      </c>
      <c r="P153" s="269">
        <f t="shared" si="56"/>
        <v>552</v>
      </c>
      <c r="Q153" s="270">
        <f t="shared" si="58"/>
        <v>207</v>
      </c>
      <c r="R153" s="270">
        <f t="shared" si="57"/>
        <v>345</v>
      </c>
      <c r="S153" s="271">
        <f t="shared" si="59"/>
        <v>61.333333333333336</v>
      </c>
      <c r="T153" s="296">
        <v>0</v>
      </c>
      <c r="U153" s="297">
        <v>0</v>
      </c>
      <c r="V153" s="273">
        <v>0</v>
      </c>
      <c r="W153" s="273">
        <v>0</v>
      </c>
      <c r="X153" s="273">
        <v>0</v>
      </c>
      <c r="Y153" s="273">
        <v>0</v>
      </c>
      <c r="Z153" s="273">
        <v>0</v>
      </c>
      <c r="AA153" s="273">
        <v>0</v>
      </c>
      <c r="AB153" s="273">
        <v>0</v>
      </c>
      <c r="AC153" s="274">
        <f t="shared" si="60"/>
        <v>0</v>
      </c>
      <c r="AD153" s="275">
        <f t="shared" si="61"/>
        <v>0</v>
      </c>
      <c r="AE153" s="298">
        <v>0</v>
      </c>
      <c r="AF153" s="299">
        <v>0</v>
      </c>
      <c r="AG153" s="273">
        <v>0</v>
      </c>
      <c r="AH153" s="273">
        <v>0</v>
      </c>
      <c r="AI153" s="273">
        <v>0</v>
      </c>
      <c r="AJ153" s="273">
        <v>0</v>
      </c>
      <c r="AK153" s="273">
        <v>0</v>
      </c>
      <c r="AL153" s="273">
        <v>0</v>
      </c>
      <c r="AM153" s="273">
        <v>0</v>
      </c>
      <c r="AN153" s="274">
        <f t="shared" si="62"/>
        <v>0</v>
      </c>
      <c r="AO153" s="276">
        <f t="shared" si="63"/>
        <v>0</v>
      </c>
      <c r="AP153" s="298">
        <v>0</v>
      </c>
      <c r="AQ153" s="299">
        <v>0</v>
      </c>
      <c r="AR153" s="273">
        <v>0</v>
      </c>
      <c r="AS153" s="273">
        <v>0</v>
      </c>
      <c r="AT153" s="273">
        <v>0</v>
      </c>
      <c r="AU153" s="273">
        <v>1</v>
      </c>
      <c r="AV153" s="273">
        <v>0</v>
      </c>
      <c r="AW153" s="273">
        <v>0</v>
      </c>
      <c r="AX153" s="273">
        <v>0</v>
      </c>
      <c r="AY153" s="274">
        <f t="shared" si="64"/>
        <v>1</v>
      </c>
      <c r="AZ153" s="276">
        <f t="shared" si="65"/>
        <v>0.1111111111111111</v>
      </c>
      <c r="BA153" s="287">
        <v>0</v>
      </c>
      <c r="BB153" s="299">
        <v>0</v>
      </c>
      <c r="BC153" s="300">
        <v>0</v>
      </c>
      <c r="BD153" s="300">
        <v>0</v>
      </c>
      <c r="BE153" s="300">
        <v>0</v>
      </c>
      <c r="BF153" s="300">
        <v>1</v>
      </c>
      <c r="BG153" s="273">
        <v>69</v>
      </c>
      <c r="BH153" s="273">
        <v>0</v>
      </c>
      <c r="BI153" s="273">
        <v>0</v>
      </c>
      <c r="BJ153" s="274">
        <f t="shared" si="66"/>
        <v>70</v>
      </c>
      <c r="BK153" s="275">
        <f t="shared" si="67"/>
        <v>8.75</v>
      </c>
      <c r="BL153" s="298">
        <v>0</v>
      </c>
      <c r="BM153" s="299">
        <v>0</v>
      </c>
      <c r="BN153" s="273">
        <v>69</v>
      </c>
      <c r="BO153" s="273">
        <v>0</v>
      </c>
      <c r="BP153" s="273">
        <v>0</v>
      </c>
      <c r="BQ153" s="273">
        <v>0</v>
      </c>
      <c r="BR153" s="273">
        <v>0</v>
      </c>
      <c r="BS153" s="273">
        <v>0</v>
      </c>
      <c r="BT153" s="273">
        <v>0</v>
      </c>
      <c r="BU153" s="274">
        <f t="shared" si="68"/>
        <v>69</v>
      </c>
      <c r="BV153" s="276">
        <f t="shared" si="69"/>
        <v>7.666666666666667</v>
      </c>
      <c r="BW153" s="287">
        <v>69</v>
      </c>
      <c r="BX153" s="301">
        <v>0</v>
      </c>
      <c r="BY153" s="278">
        <v>0</v>
      </c>
      <c r="BZ153" s="278">
        <v>0</v>
      </c>
      <c r="CA153" s="278">
        <v>0</v>
      </c>
      <c r="CB153" s="278">
        <v>0</v>
      </c>
      <c r="CC153" s="278">
        <v>0</v>
      </c>
      <c r="CD153" s="278">
        <v>0</v>
      </c>
      <c r="CE153" s="278">
        <v>0</v>
      </c>
      <c r="CF153" s="274">
        <f t="shared" si="70"/>
        <v>69</v>
      </c>
      <c r="CG153" s="276">
        <f t="shared" si="71"/>
        <v>7.666666666666667</v>
      </c>
      <c r="CH153" s="298">
        <v>0</v>
      </c>
      <c r="CI153" s="299">
        <v>0</v>
      </c>
      <c r="CJ153" s="273">
        <v>0</v>
      </c>
      <c r="CK153" s="273">
        <v>0</v>
      </c>
      <c r="CL153" s="273">
        <v>0</v>
      </c>
      <c r="CM153" s="273">
        <v>0</v>
      </c>
      <c r="CN153" s="273">
        <v>0</v>
      </c>
      <c r="CO153" s="273">
        <v>0</v>
      </c>
      <c r="CP153" s="273">
        <v>0</v>
      </c>
      <c r="CQ153" s="274">
        <f t="shared" si="72"/>
        <v>0</v>
      </c>
      <c r="CR153" s="276">
        <f t="shared" si="73"/>
        <v>0</v>
      </c>
      <c r="CS153" s="298">
        <v>0</v>
      </c>
      <c r="CT153" s="299">
        <v>0</v>
      </c>
      <c r="CU153" s="273">
        <v>0</v>
      </c>
      <c r="CV153" s="273">
        <v>0</v>
      </c>
      <c r="CW153" s="273">
        <v>0</v>
      </c>
      <c r="CX153" s="273">
        <v>0</v>
      </c>
      <c r="CY153" s="273">
        <v>0</v>
      </c>
      <c r="CZ153" s="273">
        <v>0</v>
      </c>
      <c r="DA153" s="273">
        <v>0</v>
      </c>
      <c r="DB153" s="274">
        <f t="shared" si="74"/>
        <v>0</v>
      </c>
      <c r="DC153" s="275">
        <f t="shared" si="75"/>
        <v>0</v>
      </c>
      <c r="DD153" s="298">
        <v>0</v>
      </c>
      <c r="DE153" s="299">
        <v>0</v>
      </c>
      <c r="DF153" s="273">
        <v>0</v>
      </c>
      <c r="DG153" s="273">
        <v>69</v>
      </c>
      <c r="DH153" s="273">
        <v>0</v>
      </c>
      <c r="DI153" s="273">
        <v>0</v>
      </c>
      <c r="DJ153" s="273">
        <v>0</v>
      </c>
      <c r="DK153" s="273">
        <v>69</v>
      </c>
      <c r="DL153" s="273">
        <v>0</v>
      </c>
      <c r="DM153" s="274">
        <f t="shared" si="76"/>
        <v>138</v>
      </c>
      <c r="DN153" s="276">
        <f t="shared" si="77"/>
        <v>15.333333333333334</v>
      </c>
      <c r="DO153" s="298">
        <v>0</v>
      </c>
      <c r="DP153" s="299">
        <v>0</v>
      </c>
      <c r="DQ153" s="273">
        <v>0</v>
      </c>
      <c r="DR153" s="273">
        <v>0</v>
      </c>
      <c r="DS153" s="273">
        <v>0</v>
      </c>
      <c r="DT153" s="273">
        <v>0</v>
      </c>
      <c r="DU153" s="273">
        <v>0</v>
      </c>
      <c r="DV153" s="273">
        <v>0</v>
      </c>
      <c r="DW153" s="273">
        <v>0</v>
      </c>
      <c r="DX153" s="274">
        <f t="shared" si="78"/>
        <v>0</v>
      </c>
      <c r="DY153" s="276">
        <f t="shared" si="79"/>
        <v>0</v>
      </c>
      <c r="DZ153" s="298">
        <v>0</v>
      </c>
      <c r="EA153" s="299">
        <v>0</v>
      </c>
      <c r="EB153" s="273">
        <v>0</v>
      </c>
      <c r="EC153" s="273">
        <v>0</v>
      </c>
      <c r="ED153" s="273">
        <v>0</v>
      </c>
      <c r="EE153" s="273">
        <v>1</v>
      </c>
      <c r="EF153" s="273">
        <v>0</v>
      </c>
      <c r="EG153" s="273">
        <v>0</v>
      </c>
      <c r="EH153" s="273">
        <v>0</v>
      </c>
      <c r="EI153" s="274">
        <f t="shared" si="80"/>
        <v>1</v>
      </c>
      <c r="EJ153" s="275">
        <f t="shared" si="81"/>
        <v>0.1111111111111111</v>
      </c>
      <c r="EK153" s="298">
        <v>0</v>
      </c>
      <c r="EL153" s="299">
        <v>0</v>
      </c>
      <c r="EM153" s="273">
        <v>0</v>
      </c>
      <c r="EN153" s="273">
        <v>0</v>
      </c>
      <c r="EO153" s="273">
        <v>0</v>
      </c>
      <c r="EP153" s="273">
        <v>0</v>
      </c>
      <c r="EQ153" s="273">
        <v>0</v>
      </c>
      <c r="ER153" s="273">
        <v>0</v>
      </c>
      <c r="ES153" s="273">
        <v>0</v>
      </c>
      <c r="ET153" s="274">
        <f t="shared" si="82"/>
        <v>0</v>
      </c>
      <c r="EU153" s="276">
        <f t="shared" si="83"/>
        <v>0</v>
      </c>
    </row>
    <row r="154" spans="1:151" ht="16.5" thickTop="1" thickBot="1" x14ac:dyDescent="0.3">
      <c r="A154" s="279">
        <v>143</v>
      </c>
      <c r="B154" s="280">
        <v>743963</v>
      </c>
      <c r="C154" s="281" t="s">
        <v>376</v>
      </c>
      <c r="D154" s="293" t="s">
        <v>377</v>
      </c>
      <c r="E154" s="294">
        <v>34.5</v>
      </c>
      <c r="F154" s="295">
        <v>69</v>
      </c>
      <c r="G154" s="268">
        <v>69</v>
      </c>
      <c r="H154" s="269">
        <v>69</v>
      </c>
      <c r="I154" s="269">
        <v>69</v>
      </c>
      <c r="J154" s="269">
        <v>0</v>
      </c>
      <c r="K154" s="268">
        <v>138</v>
      </c>
      <c r="L154" s="269">
        <v>0</v>
      </c>
      <c r="M154" s="269">
        <v>0</v>
      </c>
      <c r="N154" s="269">
        <v>69</v>
      </c>
      <c r="O154" s="269">
        <v>207</v>
      </c>
      <c r="P154" s="269">
        <f t="shared" si="56"/>
        <v>621</v>
      </c>
      <c r="Q154" s="270">
        <f t="shared" si="58"/>
        <v>345</v>
      </c>
      <c r="R154" s="270">
        <f t="shared" si="57"/>
        <v>276</v>
      </c>
      <c r="S154" s="271">
        <f t="shared" si="59"/>
        <v>69</v>
      </c>
      <c r="T154" s="296">
        <v>0</v>
      </c>
      <c r="U154" s="297">
        <v>0</v>
      </c>
      <c r="V154" s="273">
        <v>0</v>
      </c>
      <c r="W154" s="273">
        <v>0</v>
      </c>
      <c r="X154" s="273">
        <v>0</v>
      </c>
      <c r="Y154" s="273">
        <v>0</v>
      </c>
      <c r="Z154" s="273">
        <v>0</v>
      </c>
      <c r="AA154" s="273">
        <v>0</v>
      </c>
      <c r="AB154" s="273">
        <v>0</v>
      </c>
      <c r="AC154" s="274">
        <f t="shared" si="60"/>
        <v>0</v>
      </c>
      <c r="AD154" s="275">
        <f t="shared" si="61"/>
        <v>0</v>
      </c>
      <c r="AE154" s="298">
        <v>0</v>
      </c>
      <c r="AF154" s="299">
        <v>0</v>
      </c>
      <c r="AG154" s="273">
        <v>0</v>
      </c>
      <c r="AH154" s="273">
        <v>0</v>
      </c>
      <c r="AI154" s="273">
        <v>0</v>
      </c>
      <c r="AJ154" s="273">
        <v>0</v>
      </c>
      <c r="AK154" s="273">
        <v>0</v>
      </c>
      <c r="AL154" s="273">
        <v>0</v>
      </c>
      <c r="AM154" s="273">
        <v>0</v>
      </c>
      <c r="AN154" s="274">
        <f t="shared" si="62"/>
        <v>0</v>
      </c>
      <c r="AO154" s="276">
        <f t="shared" si="63"/>
        <v>0</v>
      </c>
      <c r="AP154" s="298">
        <v>0</v>
      </c>
      <c r="AQ154" s="299">
        <v>0</v>
      </c>
      <c r="AR154" s="273">
        <v>0</v>
      </c>
      <c r="AS154" s="273">
        <v>0</v>
      </c>
      <c r="AT154" s="273">
        <v>69</v>
      </c>
      <c r="AU154" s="273">
        <v>0</v>
      </c>
      <c r="AV154" s="273">
        <v>0</v>
      </c>
      <c r="AW154" s="273">
        <v>0</v>
      </c>
      <c r="AX154" s="273">
        <v>0</v>
      </c>
      <c r="AY154" s="274">
        <f t="shared" si="64"/>
        <v>69</v>
      </c>
      <c r="AZ154" s="276">
        <f t="shared" si="65"/>
        <v>7.666666666666667</v>
      </c>
      <c r="BA154" s="287">
        <v>0</v>
      </c>
      <c r="BB154" s="299">
        <v>69</v>
      </c>
      <c r="BC154" s="300">
        <v>0</v>
      </c>
      <c r="BD154" s="300">
        <v>0</v>
      </c>
      <c r="BE154" s="300">
        <v>0</v>
      </c>
      <c r="BF154" s="300">
        <v>0</v>
      </c>
      <c r="BG154" s="273">
        <v>0</v>
      </c>
      <c r="BH154" s="273">
        <v>69</v>
      </c>
      <c r="BI154" s="273">
        <v>0</v>
      </c>
      <c r="BJ154" s="274">
        <f t="shared" si="66"/>
        <v>138</v>
      </c>
      <c r="BK154" s="275">
        <f t="shared" si="67"/>
        <v>17.25</v>
      </c>
      <c r="BL154" s="298">
        <v>0</v>
      </c>
      <c r="BM154" s="299">
        <v>0</v>
      </c>
      <c r="BN154" s="273">
        <v>0</v>
      </c>
      <c r="BO154" s="273">
        <v>0</v>
      </c>
      <c r="BP154" s="273">
        <v>0</v>
      </c>
      <c r="BQ154" s="273">
        <v>0</v>
      </c>
      <c r="BR154" s="273">
        <v>0</v>
      </c>
      <c r="BS154" s="273">
        <v>0</v>
      </c>
      <c r="BT154" s="273">
        <v>69</v>
      </c>
      <c r="BU154" s="274">
        <f t="shared" si="68"/>
        <v>69</v>
      </c>
      <c r="BV154" s="276">
        <f t="shared" si="69"/>
        <v>7.666666666666667</v>
      </c>
      <c r="BW154" s="287">
        <v>0</v>
      </c>
      <c r="BX154" s="301">
        <v>0</v>
      </c>
      <c r="BY154" s="278">
        <v>0</v>
      </c>
      <c r="BZ154" s="278">
        <v>0</v>
      </c>
      <c r="CA154" s="278">
        <v>0</v>
      </c>
      <c r="CB154" s="278">
        <v>0</v>
      </c>
      <c r="CC154" s="278">
        <v>0</v>
      </c>
      <c r="CD154" s="278">
        <v>0</v>
      </c>
      <c r="CE154" s="278">
        <v>138</v>
      </c>
      <c r="CF154" s="274">
        <f t="shared" si="70"/>
        <v>138</v>
      </c>
      <c r="CG154" s="276">
        <f t="shared" si="71"/>
        <v>15.333333333333334</v>
      </c>
      <c r="CH154" s="298">
        <v>0</v>
      </c>
      <c r="CI154" s="299">
        <v>0</v>
      </c>
      <c r="CJ154" s="273">
        <v>0</v>
      </c>
      <c r="CK154" s="273">
        <v>0</v>
      </c>
      <c r="CL154" s="273">
        <v>0</v>
      </c>
      <c r="CM154" s="273">
        <v>0</v>
      </c>
      <c r="CN154" s="273">
        <v>0</v>
      </c>
      <c r="CO154" s="273">
        <v>0</v>
      </c>
      <c r="CP154" s="273">
        <v>0</v>
      </c>
      <c r="CQ154" s="274">
        <f t="shared" si="72"/>
        <v>0</v>
      </c>
      <c r="CR154" s="276">
        <f t="shared" si="73"/>
        <v>0</v>
      </c>
      <c r="CS154" s="298">
        <v>0</v>
      </c>
      <c r="CT154" s="299">
        <v>0</v>
      </c>
      <c r="CU154" s="273">
        <v>0</v>
      </c>
      <c r="CV154" s="273">
        <v>0</v>
      </c>
      <c r="CW154" s="273">
        <v>0</v>
      </c>
      <c r="CX154" s="273">
        <v>0</v>
      </c>
      <c r="CY154" s="273">
        <v>0</v>
      </c>
      <c r="CZ154" s="273">
        <v>0</v>
      </c>
      <c r="DA154" s="273">
        <v>0</v>
      </c>
      <c r="DB154" s="274">
        <f t="shared" si="74"/>
        <v>0</v>
      </c>
      <c r="DC154" s="275">
        <f t="shared" si="75"/>
        <v>0</v>
      </c>
      <c r="DD154" s="298">
        <v>0</v>
      </c>
      <c r="DE154" s="299">
        <v>0</v>
      </c>
      <c r="DF154" s="273">
        <v>0</v>
      </c>
      <c r="DG154" s="273">
        <v>0</v>
      </c>
      <c r="DH154" s="273">
        <v>0</v>
      </c>
      <c r="DI154" s="273">
        <v>0</v>
      </c>
      <c r="DJ154" s="273">
        <v>0</v>
      </c>
      <c r="DK154" s="273">
        <v>0</v>
      </c>
      <c r="DL154" s="273">
        <v>0</v>
      </c>
      <c r="DM154" s="274">
        <f t="shared" si="76"/>
        <v>0</v>
      </c>
      <c r="DN154" s="276">
        <f t="shared" si="77"/>
        <v>0</v>
      </c>
      <c r="DO154" s="298">
        <v>0</v>
      </c>
      <c r="DP154" s="299">
        <v>0</v>
      </c>
      <c r="DQ154" s="273">
        <v>0</v>
      </c>
      <c r="DR154" s="273">
        <v>0</v>
      </c>
      <c r="DS154" s="273">
        <v>0</v>
      </c>
      <c r="DT154" s="273">
        <v>0</v>
      </c>
      <c r="DU154" s="273">
        <v>0</v>
      </c>
      <c r="DV154" s="273">
        <v>0</v>
      </c>
      <c r="DW154" s="273">
        <v>0</v>
      </c>
      <c r="DX154" s="274">
        <f t="shared" si="78"/>
        <v>0</v>
      </c>
      <c r="DY154" s="276">
        <f t="shared" si="79"/>
        <v>0</v>
      </c>
      <c r="DZ154" s="298">
        <v>69</v>
      </c>
      <c r="EA154" s="299">
        <v>0</v>
      </c>
      <c r="EB154" s="273">
        <v>0</v>
      </c>
      <c r="EC154" s="273">
        <v>0</v>
      </c>
      <c r="ED154" s="273">
        <v>69</v>
      </c>
      <c r="EE154" s="273">
        <v>0</v>
      </c>
      <c r="EF154" s="273">
        <v>0</v>
      </c>
      <c r="EG154" s="273">
        <v>0</v>
      </c>
      <c r="EH154" s="273">
        <v>0</v>
      </c>
      <c r="EI154" s="274">
        <f t="shared" si="80"/>
        <v>138</v>
      </c>
      <c r="EJ154" s="275">
        <f t="shared" si="81"/>
        <v>15.333333333333334</v>
      </c>
      <c r="EK154" s="298">
        <v>0</v>
      </c>
      <c r="EL154" s="299">
        <v>0</v>
      </c>
      <c r="EM154" s="273">
        <v>69</v>
      </c>
      <c r="EN154" s="273">
        <v>0</v>
      </c>
      <c r="EO154" s="273">
        <v>0</v>
      </c>
      <c r="EP154" s="273">
        <v>0</v>
      </c>
      <c r="EQ154" s="273">
        <v>0</v>
      </c>
      <c r="ER154" s="273">
        <v>0</v>
      </c>
      <c r="ES154" s="273">
        <v>0</v>
      </c>
      <c r="ET154" s="274">
        <f t="shared" si="82"/>
        <v>69</v>
      </c>
      <c r="EU154" s="276">
        <f t="shared" si="83"/>
        <v>7.666666666666667</v>
      </c>
    </row>
    <row r="155" spans="1:151" ht="16.5" thickTop="1" thickBot="1" x14ac:dyDescent="0.3">
      <c r="A155" s="279">
        <v>144</v>
      </c>
      <c r="B155" s="280">
        <v>743965</v>
      </c>
      <c r="C155" s="281" t="s">
        <v>378</v>
      </c>
      <c r="D155" s="293" t="s">
        <v>379</v>
      </c>
      <c r="E155" s="294">
        <v>34.5</v>
      </c>
      <c r="F155" s="295">
        <v>69</v>
      </c>
      <c r="G155" s="268">
        <v>0</v>
      </c>
      <c r="H155" s="269">
        <v>0</v>
      </c>
      <c r="I155" s="269">
        <v>0</v>
      </c>
      <c r="J155" s="269">
        <v>138</v>
      </c>
      <c r="K155" s="268">
        <v>0</v>
      </c>
      <c r="L155" s="269">
        <v>138</v>
      </c>
      <c r="M155" s="269">
        <v>0</v>
      </c>
      <c r="N155" s="269">
        <v>0</v>
      </c>
      <c r="O155" s="269">
        <v>69</v>
      </c>
      <c r="P155" s="269">
        <f t="shared" si="56"/>
        <v>345</v>
      </c>
      <c r="Q155" s="270">
        <f t="shared" si="58"/>
        <v>138</v>
      </c>
      <c r="R155" s="270">
        <f t="shared" si="57"/>
        <v>207</v>
      </c>
      <c r="S155" s="271">
        <f t="shared" si="59"/>
        <v>38.333333333333336</v>
      </c>
      <c r="T155" s="296">
        <v>0</v>
      </c>
      <c r="U155" s="297">
        <v>0</v>
      </c>
      <c r="V155" s="273">
        <v>0</v>
      </c>
      <c r="W155" s="273">
        <v>0</v>
      </c>
      <c r="X155" s="273">
        <v>0</v>
      </c>
      <c r="Y155" s="273">
        <v>69</v>
      </c>
      <c r="Z155" s="273">
        <v>0</v>
      </c>
      <c r="AA155" s="273">
        <v>0</v>
      </c>
      <c r="AB155" s="273">
        <v>0</v>
      </c>
      <c r="AC155" s="274">
        <f t="shared" si="60"/>
        <v>69</v>
      </c>
      <c r="AD155" s="275">
        <f t="shared" si="61"/>
        <v>7.666666666666667</v>
      </c>
      <c r="AE155" s="298">
        <v>0</v>
      </c>
      <c r="AF155" s="299">
        <v>0</v>
      </c>
      <c r="AG155" s="273">
        <v>0</v>
      </c>
      <c r="AH155" s="273">
        <v>0</v>
      </c>
      <c r="AI155" s="273">
        <v>0</v>
      </c>
      <c r="AJ155" s="273">
        <v>0</v>
      </c>
      <c r="AK155" s="273">
        <v>0</v>
      </c>
      <c r="AL155" s="273">
        <v>0</v>
      </c>
      <c r="AM155" s="273">
        <v>0</v>
      </c>
      <c r="AN155" s="274">
        <f t="shared" si="62"/>
        <v>0</v>
      </c>
      <c r="AO155" s="276">
        <f t="shared" si="63"/>
        <v>0</v>
      </c>
      <c r="AP155" s="298">
        <v>0</v>
      </c>
      <c r="AQ155" s="299">
        <v>0</v>
      </c>
      <c r="AR155" s="273">
        <v>0</v>
      </c>
      <c r="AS155" s="273">
        <v>69</v>
      </c>
      <c r="AT155" s="273">
        <v>0</v>
      </c>
      <c r="AU155" s="273">
        <v>0</v>
      </c>
      <c r="AV155" s="273">
        <v>0</v>
      </c>
      <c r="AW155" s="273">
        <v>0</v>
      </c>
      <c r="AX155" s="273">
        <v>0</v>
      </c>
      <c r="AY155" s="274">
        <f t="shared" si="64"/>
        <v>69</v>
      </c>
      <c r="AZ155" s="276">
        <f t="shared" si="65"/>
        <v>7.666666666666667</v>
      </c>
      <c r="BA155" s="287">
        <v>0</v>
      </c>
      <c r="BB155" s="299">
        <v>0</v>
      </c>
      <c r="BC155" s="300">
        <v>0</v>
      </c>
      <c r="BD155" s="300">
        <v>0</v>
      </c>
      <c r="BE155" s="300">
        <v>0</v>
      </c>
      <c r="BF155" s="300">
        <v>0</v>
      </c>
      <c r="BG155" s="273">
        <v>0</v>
      </c>
      <c r="BH155" s="273">
        <v>0</v>
      </c>
      <c r="BI155" s="273">
        <v>0</v>
      </c>
      <c r="BJ155" s="274">
        <f t="shared" si="66"/>
        <v>0</v>
      </c>
      <c r="BK155" s="275">
        <f t="shared" si="67"/>
        <v>0</v>
      </c>
      <c r="BL155" s="298">
        <v>0</v>
      </c>
      <c r="BM155" s="299">
        <v>0</v>
      </c>
      <c r="BN155" s="273">
        <v>0</v>
      </c>
      <c r="BO155" s="273">
        <v>0</v>
      </c>
      <c r="BP155" s="273">
        <v>0</v>
      </c>
      <c r="BQ155" s="273">
        <v>0</v>
      </c>
      <c r="BR155" s="273">
        <v>0</v>
      </c>
      <c r="BS155" s="273">
        <v>0</v>
      </c>
      <c r="BT155" s="273">
        <v>0</v>
      </c>
      <c r="BU155" s="274">
        <f t="shared" si="68"/>
        <v>0</v>
      </c>
      <c r="BV155" s="276">
        <f t="shared" si="69"/>
        <v>0</v>
      </c>
      <c r="BW155" s="287">
        <v>0</v>
      </c>
      <c r="BX155" s="301">
        <v>0</v>
      </c>
      <c r="BY155" s="278">
        <v>0</v>
      </c>
      <c r="BZ155" s="278">
        <v>69</v>
      </c>
      <c r="CA155" s="278">
        <v>0</v>
      </c>
      <c r="CB155" s="278">
        <v>1</v>
      </c>
      <c r="CC155" s="278">
        <v>0</v>
      </c>
      <c r="CD155" s="278">
        <v>0</v>
      </c>
      <c r="CE155" s="278">
        <v>69</v>
      </c>
      <c r="CF155" s="274">
        <f t="shared" si="70"/>
        <v>139</v>
      </c>
      <c r="CG155" s="276">
        <f t="shared" si="71"/>
        <v>15.444444444444445</v>
      </c>
      <c r="CH155" s="298">
        <v>0</v>
      </c>
      <c r="CI155" s="299">
        <v>0</v>
      </c>
      <c r="CJ155" s="273">
        <v>0</v>
      </c>
      <c r="CK155" s="273">
        <v>0</v>
      </c>
      <c r="CL155" s="273">
        <v>0</v>
      </c>
      <c r="CM155" s="273">
        <v>0</v>
      </c>
      <c r="CN155" s="273">
        <v>0</v>
      </c>
      <c r="CO155" s="273">
        <v>0</v>
      </c>
      <c r="CP155" s="273">
        <v>0</v>
      </c>
      <c r="CQ155" s="274">
        <f t="shared" si="72"/>
        <v>0</v>
      </c>
      <c r="CR155" s="276">
        <f t="shared" si="73"/>
        <v>0</v>
      </c>
      <c r="CS155" s="298">
        <v>0</v>
      </c>
      <c r="CT155" s="299">
        <v>0</v>
      </c>
      <c r="CU155" s="273">
        <v>0</v>
      </c>
      <c r="CV155" s="273">
        <v>0</v>
      </c>
      <c r="CW155" s="273">
        <v>0</v>
      </c>
      <c r="CX155" s="273">
        <v>0</v>
      </c>
      <c r="CY155" s="273">
        <v>0</v>
      </c>
      <c r="CZ155" s="273">
        <v>0</v>
      </c>
      <c r="DA155" s="273">
        <v>0</v>
      </c>
      <c r="DB155" s="274">
        <f t="shared" si="74"/>
        <v>0</v>
      </c>
      <c r="DC155" s="275">
        <f t="shared" si="75"/>
        <v>0</v>
      </c>
      <c r="DD155" s="298">
        <v>0</v>
      </c>
      <c r="DE155" s="299">
        <v>0</v>
      </c>
      <c r="DF155" s="273">
        <v>0</v>
      </c>
      <c r="DG155" s="273">
        <v>0</v>
      </c>
      <c r="DH155" s="273">
        <v>0</v>
      </c>
      <c r="DI155" s="273">
        <v>0</v>
      </c>
      <c r="DJ155" s="273">
        <v>0</v>
      </c>
      <c r="DK155" s="273">
        <v>0</v>
      </c>
      <c r="DL155" s="273">
        <v>0</v>
      </c>
      <c r="DM155" s="274">
        <f t="shared" si="76"/>
        <v>0</v>
      </c>
      <c r="DN155" s="276">
        <f t="shared" si="77"/>
        <v>0</v>
      </c>
      <c r="DO155" s="298">
        <v>0</v>
      </c>
      <c r="DP155" s="299">
        <v>0</v>
      </c>
      <c r="DQ155" s="273">
        <v>0</v>
      </c>
      <c r="DR155" s="273">
        <v>0</v>
      </c>
      <c r="DS155" s="273">
        <v>0</v>
      </c>
      <c r="DT155" s="273">
        <v>0</v>
      </c>
      <c r="DU155" s="273">
        <v>0</v>
      </c>
      <c r="DV155" s="273">
        <v>0</v>
      </c>
      <c r="DW155" s="273">
        <v>0</v>
      </c>
      <c r="DX155" s="274">
        <f t="shared" si="78"/>
        <v>0</v>
      </c>
      <c r="DY155" s="276">
        <f t="shared" si="79"/>
        <v>0</v>
      </c>
      <c r="DZ155" s="298">
        <v>0</v>
      </c>
      <c r="EA155" s="299">
        <v>0</v>
      </c>
      <c r="EB155" s="273">
        <v>0</v>
      </c>
      <c r="EC155" s="273">
        <v>0</v>
      </c>
      <c r="ED155" s="273">
        <v>0</v>
      </c>
      <c r="EE155" s="273">
        <v>0</v>
      </c>
      <c r="EF155" s="273">
        <v>0</v>
      </c>
      <c r="EG155" s="273">
        <v>0</v>
      </c>
      <c r="EH155" s="273">
        <v>0</v>
      </c>
      <c r="EI155" s="274">
        <f t="shared" si="80"/>
        <v>0</v>
      </c>
      <c r="EJ155" s="275">
        <f t="shared" si="81"/>
        <v>0</v>
      </c>
      <c r="EK155" s="298">
        <v>0</v>
      </c>
      <c r="EL155" s="299">
        <v>0</v>
      </c>
      <c r="EM155" s="273">
        <v>0</v>
      </c>
      <c r="EN155" s="273">
        <v>0</v>
      </c>
      <c r="EO155" s="273">
        <v>0</v>
      </c>
      <c r="EP155" s="273">
        <v>0</v>
      </c>
      <c r="EQ155" s="273">
        <v>0</v>
      </c>
      <c r="ER155" s="273">
        <v>0</v>
      </c>
      <c r="ES155" s="273">
        <v>0</v>
      </c>
      <c r="ET155" s="274">
        <f t="shared" si="82"/>
        <v>0</v>
      </c>
      <c r="EU155" s="276">
        <f t="shared" si="83"/>
        <v>0</v>
      </c>
    </row>
    <row r="156" spans="1:151" ht="16.5" thickTop="1" thickBot="1" x14ac:dyDescent="0.3">
      <c r="A156" s="279">
        <v>145</v>
      </c>
      <c r="B156" s="280">
        <v>743966</v>
      </c>
      <c r="C156" s="281" t="s">
        <v>380</v>
      </c>
      <c r="D156" s="293" t="s">
        <v>381</v>
      </c>
      <c r="E156" s="294">
        <v>29.5</v>
      </c>
      <c r="F156" s="295">
        <v>59</v>
      </c>
      <c r="G156" s="268">
        <v>0</v>
      </c>
      <c r="H156" s="269">
        <v>59</v>
      </c>
      <c r="I156" s="269">
        <v>0</v>
      </c>
      <c r="J156" s="269">
        <v>0</v>
      </c>
      <c r="K156" s="268">
        <v>0</v>
      </c>
      <c r="L156" s="269">
        <v>118</v>
      </c>
      <c r="M156" s="269">
        <v>0</v>
      </c>
      <c r="N156" s="269">
        <v>0</v>
      </c>
      <c r="O156" s="269">
        <v>59</v>
      </c>
      <c r="P156" s="269">
        <f t="shared" si="56"/>
        <v>236</v>
      </c>
      <c r="Q156" s="270">
        <f t="shared" si="58"/>
        <v>59</v>
      </c>
      <c r="R156" s="270">
        <f t="shared" si="57"/>
        <v>177</v>
      </c>
      <c r="S156" s="271">
        <f t="shared" si="59"/>
        <v>26.222222222222221</v>
      </c>
      <c r="T156" s="296">
        <v>0</v>
      </c>
      <c r="U156" s="297">
        <v>0</v>
      </c>
      <c r="V156" s="273">
        <v>0</v>
      </c>
      <c r="W156" s="273">
        <v>0</v>
      </c>
      <c r="X156" s="273">
        <v>0</v>
      </c>
      <c r="Y156" s="273">
        <v>0</v>
      </c>
      <c r="Z156" s="273">
        <v>0</v>
      </c>
      <c r="AA156" s="273">
        <v>0</v>
      </c>
      <c r="AB156" s="273">
        <v>0</v>
      </c>
      <c r="AC156" s="274">
        <f t="shared" si="60"/>
        <v>0</v>
      </c>
      <c r="AD156" s="275">
        <f t="shared" si="61"/>
        <v>0</v>
      </c>
      <c r="AE156" s="298">
        <v>0</v>
      </c>
      <c r="AF156" s="299">
        <v>0</v>
      </c>
      <c r="AG156" s="273">
        <v>0</v>
      </c>
      <c r="AH156" s="273">
        <v>0</v>
      </c>
      <c r="AI156" s="273">
        <v>0</v>
      </c>
      <c r="AJ156" s="273">
        <v>0</v>
      </c>
      <c r="AK156" s="273">
        <v>0</v>
      </c>
      <c r="AL156" s="273">
        <v>0</v>
      </c>
      <c r="AM156" s="273">
        <v>0</v>
      </c>
      <c r="AN156" s="274">
        <f t="shared" si="62"/>
        <v>0</v>
      </c>
      <c r="AO156" s="276">
        <f t="shared" si="63"/>
        <v>0</v>
      </c>
      <c r="AP156" s="298">
        <v>0</v>
      </c>
      <c r="AQ156" s="299">
        <v>0</v>
      </c>
      <c r="AR156" s="273">
        <v>0</v>
      </c>
      <c r="AS156" s="273">
        <v>0</v>
      </c>
      <c r="AT156" s="273">
        <v>0</v>
      </c>
      <c r="AU156" s="273">
        <v>0</v>
      </c>
      <c r="AV156" s="273">
        <v>0</v>
      </c>
      <c r="AW156" s="273">
        <v>0</v>
      </c>
      <c r="AX156" s="273">
        <v>0</v>
      </c>
      <c r="AY156" s="274">
        <f t="shared" si="64"/>
        <v>0</v>
      </c>
      <c r="AZ156" s="276">
        <f t="shared" si="65"/>
        <v>0</v>
      </c>
      <c r="BA156" s="287">
        <v>0</v>
      </c>
      <c r="BB156" s="299">
        <v>0</v>
      </c>
      <c r="BC156" s="300">
        <v>0</v>
      </c>
      <c r="BD156" s="300">
        <v>0</v>
      </c>
      <c r="BE156" s="300">
        <v>0</v>
      </c>
      <c r="BF156" s="300">
        <v>0</v>
      </c>
      <c r="BG156" s="273">
        <v>0</v>
      </c>
      <c r="BH156" s="273">
        <v>0</v>
      </c>
      <c r="BI156" s="273">
        <v>0</v>
      </c>
      <c r="BJ156" s="274">
        <f t="shared" si="66"/>
        <v>0</v>
      </c>
      <c r="BK156" s="275">
        <f t="shared" si="67"/>
        <v>0</v>
      </c>
      <c r="BL156" s="298">
        <v>0</v>
      </c>
      <c r="BM156" s="299">
        <v>0</v>
      </c>
      <c r="BN156" s="273">
        <v>0</v>
      </c>
      <c r="BO156" s="273">
        <v>0</v>
      </c>
      <c r="BP156" s="273">
        <v>0</v>
      </c>
      <c r="BQ156" s="273">
        <v>0</v>
      </c>
      <c r="BR156" s="273">
        <v>0</v>
      </c>
      <c r="BS156" s="273">
        <v>0</v>
      </c>
      <c r="BT156" s="273">
        <v>0</v>
      </c>
      <c r="BU156" s="274">
        <f t="shared" si="68"/>
        <v>0</v>
      </c>
      <c r="BV156" s="276">
        <f t="shared" si="69"/>
        <v>0</v>
      </c>
      <c r="BW156" s="287">
        <v>0</v>
      </c>
      <c r="BX156" s="301">
        <v>0</v>
      </c>
      <c r="BY156" s="278">
        <v>0</v>
      </c>
      <c r="BZ156" s="278">
        <v>0</v>
      </c>
      <c r="CA156" s="278">
        <v>0</v>
      </c>
      <c r="CB156" s="278">
        <v>1</v>
      </c>
      <c r="CC156" s="278">
        <v>0</v>
      </c>
      <c r="CD156" s="278">
        <v>0</v>
      </c>
      <c r="CE156" s="278">
        <v>0</v>
      </c>
      <c r="CF156" s="274">
        <f t="shared" si="70"/>
        <v>1</v>
      </c>
      <c r="CG156" s="276">
        <f t="shared" si="71"/>
        <v>0.1111111111111111</v>
      </c>
      <c r="CH156" s="298">
        <v>0</v>
      </c>
      <c r="CI156" s="299">
        <v>59</v>
      </c>
      <c r="CJ156" s="273">
        <v>0</v>
      </c>
      <c r="CK156" s="273">
        <v>0</v>
      </c>
      <c r="CL156" s="273">
        <v>0</v>
      </c>
      <c r="CM156" s="273">
        <v>0</v>
      </c>
      <c r="CN156" s="273">
        <v>0</v>
      </c>
      <c r="CO156" s="273">
        <v>0</v>
      </c>
      <c r="CP156" s="273">
        <v>0</v>
      </c>
      <c r="CQ156" s="274">
        <f t="shared" si="72"/>
        <v>59</v>
      </c>
      <c r="CR156" s="276">
        <f t="shared" si="73"/>
        <v>6.5555555555555554</v>
      </c>
      <c r="CS156" s="298">
        <v>0</v>
      </c>
      <c r="CT156" s="299">
        <v>0</v>
      </c>
      <c r="CU156" s="273">
        <v>0</v>
      </c>
      <c r="CV156" s="273">
        <v>0</v>
      </c>
      <c r="CW156" s="273">
        <v>0</v>
      </c>
      <c r="CX156" s="273">
        <v>0</v>
      </c>
      <c r="CY156" s="273">
        <v>0</v>
      </c>
      <c r="CZ156" s="273">
        <v>0</v>
      </c>
      <c r="DA156" s="273">
        <v>0</v>
      </c>
      <c r="DB156" s="274">
        <f t="shared" si="74"/>
        <v>0</v>
      </c>
      <c r="DC156" s="275">
        <f t="shared" si="75"/>
        <v>0</v>
      </c>
      <c r="DD156" s="298">
        <v>0</v>
      </c>
      <c r="DE156" s="299">
        <v>0</v>
      </c>
      <c r="DF156" s="273">
        <v>0</v>
      </c>
      <c r="DG156" s="273">
        <v>0</v>
      </c>
      <c r="DH156" s="273">
        <v>0</v>
      </c>
      <c r="DI156" s="273">
        <v>0</v>
      </c>
      <c r="DJ156" s="273">
        <v>0</v>
      </c>
      <c r="DK156" s="273">
        <v>0</v>
      </c>
      <c r="DL156" s="273">
        <v>59</v>
      </c>
      <c r="DM156" s="274">
        <f t="shared" si="76"/>
        <v>59</v>
      </c>
      <c r="DN156" s="276">
        <f t="shared" si="77"/>
        <v>6.5555555555555554</v>
      </c>
      <c r="DO156" s="298">
        <v>0</v>
      </c>
      <c r="DP156" s="299">
        <v>0</v>
      </c>
      <c r="DQ156" s="273">
        <v>0</v>
      </c>
      <c r="DR156" s="273">
        <v>0</v>
      </c>
      <c r="DS156" s="273">
        <v>0</v>
      </c>
      <c r="DT156" s="273">
        <v>0</v>
      </c>
      <c r="DU156" s="273">
        <v>0</v>
      </c>
      <c r="DV156" s="273">
        <v>0</v>
      </c>
      <c r="DW156" s="273">
        <v>0</v>
      </c>
      <c r="DX156" s="274">
        <f t="shared" si="78"/>
        <v>0</v>
      </c>
      <c r="DY156" s="276">
        <f t="shared" si="79"/>
        <v>0</v>
      </c>
      <c r="DZ156" s="298">
        <v>0</v>
      </c>
      <c r="EA156" s="299">
        <v>0</v>
      </c>
      <c r="EB156" s="273">
        <v>0</v>
      </c>
      <c r="EC156" s="273">
        <v>0</v>
      </c>
      <c r="ED156" s="273">
        <v>0</v>
      </c>
      <c r="EE156" s="273">
        <v>0</v>
      </c>
      <c r="EF156" s="273">
        <v>0</v>
      </c>
      <c r="EG156" s="273">
        <v>0</v>
      </c>
      <c r="EH156" s="273">
        <v>0</v>
      </c>
      <c r="EI156" s="274">
        <f t="shared" si="80"/>
        <v>0</v>
      </c>
      <c r="EJ156" s="275">
        <f t="shared" si="81"/>
        <v>0</v>
      </c>
      <c r="EK156" s="298">
        <v>0</v>
      </c>
      <c r="EL156" s="299">
        <v>0</v>
      </c>
      <c r="EM156" s="273">
        <v>0</v>
      </c>
      <c r="EN156" s="273">
        <v>0</v>
      </c>
      <c r="EO156" s="273">
        <v>0</v>
      </c>
      <c r="EP156" s="273">
        <v>1</v>
      </c>
      <c r="EQ156" s="273">
        <v>0</v>
      </c>
      <c r="ER156" s="273">
        <v>0</v>
      </c>
      <c r="ES156" s="273">
        <v>0</v>
      </c>
      <c r="ET156" s="274">
        <f t="shared" si="82"/>
        <v>1</v>
      </c>
      <c r="EU156" s="276">
        <f t="shared" si="83"/>
        <v>0.1111111111111111</v>
      </c>
    </row>
    <row r="157" spans="1:151" ht="16.5" thickTop="1" thickBot="1" x14ac:dyDescent="0.3">
      <c r="A157" s="279">
        <v>146</v>
      </c>
      <c r="B157" s="280">
        <v>743968</v>
      </c>
      <c r="C157" s="281" t="s">
        <v>382</v>
      </c>
      <c r="D157" s="293" t="s">
        <v>383</v>
      </c>
      <c r="E157" s="294">
        <v>24.5</v>
      </c>
      <c r="F157" s="295">
        <v>49</v>
      </c>
      <c r="G157" s="268">
        <v>539</v>
      </c>
      <c r="H157" s="269">
        <v>441</v>
      </c>
      <c r="I157" s="269">
        <v>490</v>
      </c>
      <c r="J157" s="269">
        <v>98</v>
      </c>
      <c r="K157" s="268">
        <v>196</v>
      </c>
      <c r="L157" s="269">
        <v>245</v>
      </c>
      <c r="M157" s="269">
        <v>147</v>
      </c>
      <c r="N157" s="269">
        <v>0</v>
      </c>
      <c r="O157" s="269">
        <v>196</v>
      </c>
      <c r="P157" s="269">
        <f t="shared" si="56"/>
        <v>2352</v>
      </c>
      <c r="Q157" s="270">
        <f t="shared" si="58"/>
        <v>1764</v>
      </c>
      <c r="R157" s="270">
        <f t="shared" si="57"/>
        <v>588</v>
      </c>
      <c r="S157" s="271">
        <f t="shared" si="59"/>
        <v>261.33333333333331</v>
      </c>
      <c r="T157" s="296">
        <v>49</v>
      </c>
      <c r="U157" s="297">
        <v>147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0</v>
      </c>
      <c r="AB157" s="273">
        <v>0</v>
      </c>
      <c r="AC157" s="274">
        <f t="shared" si="60"/>
        <v>196</v>
      </c>
      <c r="AD157" s="275">
        <f t="shared" si="61"/>
        <v>21.777777777777779</v>
      </c>
      <c r="AE157" s="298">
        <v>49</v>
      </c>
      <c r="AF157" s="299">
        <v>0</v>
      </c>
      <c r="AG157" s="273">
        <v>49</v>
      </c>
      <c r="AH157" s="273">
        <v>0</v>
      </c>
      <c r="AI157" s="273">
        <v>49</v>
      </c>
      <c r="AJ157" s="273">
        <v>1</v>
      </c>
      <c r="AK157" s="273">
        <v>49</v>
      </c>
      <c r="AL157" s="273">
        <v>0</v>
      </c>
      <c r="AM157" s="273">
        <v>0</v>
      </c>
      <c r="AN157" s="274">
        <f t="shared" si="62"/>
        <v>197</v>
      </c>
      <c r="AO157" s="276">
        <f t="shared" si="63"/>
        <v>21.888888888888889</v>
      </c>
      <c r="AP157" s="298">
        <v>0</v>
      </c>
      <c r="AQ157" s="299">
        <v>0</v>
      </c>
      <c r="AR157" s="273">
        <v>98</v>
      </c>
      <c r="AS157" s="273">
        <v>0</v>
      </c>
      <c r="AT157" s="273">
        <v>49</v>
      </c>
      <c r="AU157" s="273">
        <v>1</v>
      </c>
      <c r="AV157" s="273">
        <v>0</v>
      </c>
      <c r="AW157" s="273">
        <v>0</v>
      </c>
      <c r="AX157" s="273">
        <v>49</v>
      </c>
      <c r="AY157" s="274">
        <f t="shared" si="64"/>
        <v>197</v>
      </c>
      <c r="AZ157" s="276">
        <f t="shared" si="65"/>
        <v>21.888888888888889</v>
      </c>
      <c r="BA157" s="287">
        <v>98</v>
      </c>
      <c r="BB157" s="299">
        <v>0</v>
      </c>
      <c r="BC157" s="300">
        <v>147</v>
      </c>
      <c r="BD157" s="300">
        <v>0</v>
      </c>
      <c r="BE157" s="300">
        <v>0</v>
      </c>
      <c r="BF157" s="300">
        <v>2</v>
      </c>
      <c r="BG157" s="273">
        <v>0</v>
      </c>
      <c r="BH157" s="273">
        <v>0</v>
      </c>
      <c r="BI157" s="273">
        <v>98</v>
      </c>
      <c r="BJ157" s="274">
        <f t="shared" si="66"/>
        <v>345</v>
      </c>
      <c r="BK157" s="275">
        <f t="shared" si="67"/>
        <v>30.875</v>
      </c>
      <c r="BL157" s="298">
        <v>196</v>
      </c>
      <c r="BM157" s="299">
        <v>49</v>
      </c>
      <c r="BN157" s="273">
        <v>98</v>
      </c>
      <c r="BO157" s="273">
        <v>0</v>
      </c>
      <c r="BP157" s="273">
        <v>0</v>
      </c>
      <c r="BQ157" s="273">
        <v>1</v>
      </c>
      <c r="BR157" s="273">
        <v>0</v>
      </c>
      <c r="BS157" s="273">
        <v>0</v>
      </c>
      <c r="BT157" s="273">
        <v>0</v>
      </c>
      <c r="BU157" s="274">
        <f t="shared" si="68"/>
        <v>148</v>
      </c>
      <c r="BV157" s="276">
        <f t="shared" si="69"/>
        <v>38.222222222222221</v>
      </c>
      <c r="BW157" s="287">
        <v>0</v>
      </c>
      <c r="BX157" s="301">
        <v>98</v>
      </c>
      <c r="BY157" s="278">
        <v>0</v>
      </c>
      <c r="BZ157" s="278">
        <v>49</v>
      </c>
      <c r="CA157" s="278">
        <v>0</v>
      </c>
      <c r="CB157" s="278">
        <v>0</v>
      </c>
      <c r="CC157" s="278">
        <v>98</v>
      </c>
      <c r="CD157" s="278">
        <v>0</v>
      </c>
      <c r="CE157" s="278">
        <v>0</v>
      </c>
      <c r="CF157" s="274">
        <f t="shared" si="70"/>
        <v>245</v>
      </c>
      <c r="CG157" s="276">
        <f t="shared" si="71"/>
        <v>27.222222222222221</v>
      </c>
      <c r="CH157" s="298">
        <v>0</v>
      </c>
      <c r="CI157" s="299">
        <v>0</v>
      </c>
      <c r="CJ157" s="273">
        <v>0</v>
      </c>
      <c r="CK157" s="273">
        <v>0</v>
      </c>
      <c r="CL157" s="273">
        <v>0</v>
      </c>
      <c r="CM157" s="273">
        <v>0</v>
      </c>
      <c r="CN157" s="273">
        <v>0</v>
      </c>
      <c r="CO157" s="273">
        <v>0</v>
      </c>
      <c r="CP157" s="273">
        <v>49</v>
      </c>
      <c r="CQ157" s="274">
        <f t="shared" si="72"/>
        <v>49</v>
      </c>
      <c r="CR157" s="276">
        <f t="shared" si="73"/>
        <v>5.4444444444444446</v>
      </c>
      <c r="CS157" s="298">
        <v>0</v>
      </c>
      <c r="CT157" s="299">
        <v>0</v>
      </c>
      <c r="CU157" s="273">
        <v>0</v>
      </c>
      <c r="CV157" s="273">
        <v>0</v>
      </c>
      <c r="CW157" s="273">
        <v>0</v>
      </c>
      <c r="CX157" s="273">
        <v>0</v>
      </c>
      <c r="CY157" s="273">
        <v>0</v>
      </c>
      <c r="CZ157" s="273">
        <v>0</v>
      </c>
      <c r="DA157" s="273">
        <v>0</v>
      </c>
      <c r="DB157" s="274">
        <f t="shared" si="74"/>
        <v>0</v>
      </c>
      <c r="DC157" s="275">
        <f t="shared" si="75"/>
        <v>0</v>
      </c>
      <c r="DD157" s="298">
        <v>49</v>
      </c>
      <c r="DE157" s="299">
        <v>98</v>
      </c>
      <c r="DF157" s="273">
        <v>98</v>
      </c>
      <c r="DG157" s="273">
        <v>0</v>
      </c>
      <c r="DH157" s="273">
        <v>49</v>
      </c>
      <c r="DI157" s="273">
        <v>0</v>
      </c>
      <c r="DJ157" s="273">
        <v>0</v>
      </c>
      <c r="DK157" s="273">
        <v>0</v>
      </c>
      <c r="DL157" s="273">
        <v>0</v>
      </c>
      <c r="DM157" s="274">
        <f t="shared" si="76"/>
        <v>294</v>
      </c>
      <c r="DN157" s="276">
        <f t="shared" si="77"/>
        <v>32.666666666666664</v>
      </c>
      <c r="DO157" s="298">
        <v>0</v>
      </c>
      <c r="DP157" s="299">
        <v>0</v>
      </c>
      <c r="DQ157" s="273">
        <v>0</v>
      </c>
      <c r="DR157" s="273">
        <v>0</v>
      </c>
      <c r="DS157" s="273">
        <v>0</v>
      </c>
      <c r="DT157" s="273">
        <v>0</v>
      </c>
      <c r="DU157" s="273">
        <v>0</v>
      </c>
      <c r="DV157" s="273">
        <v>0</v>
      </c>
      <c r="DW157" s="273">
        <v>0</v>
      </c>
      <c r="DX157" s="274">
        <f t="shared" si="78"/>
        <v>0</v>
      </c>
      <c r="DY157" s="276">
        <f t="shared" si="79"/>
        <v>0</v>
      </c>
      <c r="DZ157" s="298">
        <v>0</v>
      </c>
      <c r="EA157" s="299">
        <v>49</v>
      </c>
      <c r="EB157" s="273">
        <v>0</v>
      </c>
      <c r="EC157" s="273">
        <v>49</v>
      </c>
      <c r="ED157" s="273">
        <v>49</v>
      </c>
      <c r="EE157" s="273">
        <v>0</v>
      </c>
      <c r="EF157" s="273">
        <v>0</v>
      </c>
      <c r="EG157" s="273">
        <v>0</v>
      </c>
      <c r="EH157" s="273">
        <v>0</v>
      </c>
      <c r="EI157" s="274">
        <f t="shared" si="80"/>
        <v>147</v>
      </c>
      <c r="EJ157" s="275">
        <f t="shared" si="81"/>
        <v>16.333333333333332</v>
      </c>
      <c r="EK157" s="298">
        <v>98</v>
      </c>
      <c r="EL157" s="299">
        <v>0</v>
      </c>
      <c r="EM157" s="273">
        <v>0</v>
      </c>
      <c r="EN157" s="273">
        <v>0</v>
      </c>
      <c r="EO157" s="273">
        <v>0</v>
      </c>
      <c r="EP157" s="273">
        <v>0</v>
      </c>
      <c r="EQ157" s="273">
        <v>0</v>
      </c>
      <c r="ER157" s="273">
        <v>0</v>
      </c>
      <c r="ES157" s="273">
        <v>0</v>
      </c>
      <c r="ET157" s="274">
        <f t="shared" si="82"/>
        <v>98</v>
      </c>
      <c r="EU157" s="276">
        <f t="shared" si="83"/>
        <v>10.888888888888889</v>
      </c>
    </row>
    <row r="158" spans="1:151" ht="16.5" thickTop="1" thickBot="1" x14ac:dyDescent="0.3">
      <c r="A158" s="279">
        <v>147</v>
      </c>
      <c r="B158" s="280">
        <v>743975</v>
      </c>
      <c r="C158" s="281" t="s">
        <v>384</v>
      </c>
      <c r="D158" s="293" t="s">
        <v>385</v>
      </c>
      <c r="E158" s="294">
        <v>24.5</v>
      </c>
      <c r="F158" s="295">
        <v>49</v>
      </c>
      <c r="G158" s="268">
        <v>686</v>
      </c>
      <c r="H158" s="269">
        <v>370</v>
      </c>
      <c r="I158" s="269">
        <v>343</v>
      </c>
      <c r="J158" s="269">
        <v>147</v>
      </c>
      <c r="K158" s="268">
        <v>294</v>
      </c>
      <c r="L158" s="269">
        <v>294</v>
      </c>
      <c r="M158" s="269">
        <v>196</v>
      </c>
      <c r="N158" s="269">
        <v>98</v>
      </c>
      <c r="O158" s="269">
        <v>392</v>
      </c>
      <c r="P158" s="269">
        <f t="shared" si="56"/>
        <v>2820</v>
      </c>
      <c r="Q158" s="270">
        <f t="shared" si="58"/>
        <v>1840</v>
      </c>
      <c r="R158" s="270">
        <f t="shared" si="57"/>
        <v>980</v>
      </c>
      <c r="S158" s="271">
        <f t="shared" si="59"/>
        <v>313.33333333333331</v>
      </c>
      <c r="T158" s="296">
        <v>0</v>
      </c>
      <c r="U158" s="297">
        <v>0</v>
      </c>
      <c r="V158" s="273">
        <v>98</v>
      </c>
      <c r="W158" s="273">
        <v>0</v>
      </c>
      <c r="X158" s="273">
        <v>98</v>
      </c>
      <c r="Y158" s="273">
        <v>0</v>
      </c>
      <c r="Z158" s="273">
        <v>49</v>
      </c>
      <c r="AA158" s="273">
        <v>0</v>
      </c>
      <c r="AB158" s="273">
        <v>0</v>
      </c>
      <c r="AC158" s="274">
        <f t="shared" si="60"/>
        <v>245</v>
      </c>
      <c r="AD158" s="275">
        <f t="shared" si="61"/>
        <v>27.222222222222221</v>
      </c>
      <c r="AE158" s="298">
        <v>49</v>
      </c>
      <c r="AF158" s="299">
        <v>0</v>
      </c>
      <c r="AG158" s="273">
        <v>49</v>
      </c>
      <c r="AH158" s="273">
        <v>0</v>
      </c>
      <c r="AI158" s="273">
        <v>0</v>
      </c>
      <c r="AJ158" s="273">
        <v>0</v>
      </c>
      <c r="AK158" s="273">
        <v>0</v>
      </c>
      <c r="AL158" s="273">
        <v>0</v>
      </c>
      <c r="AM158" s="273">
        <v>49</v>
      </c>
      <c r="AN158" s="274">
        <f t="shared" si="62"/>
        <v>147</v>
      </c>
      <c r="AO158" s="276">
        <f t="shared" si="63"/>
        <v>16.333333333333332</v>
      </c>
      <c r="AP158" s="298">
        <v>0</v>
      </c>
      <c r="AQ158" s="299">
        <v>0</v>
      </c>
      <c r="AR158" s="273">
        <v>0</v>
      </c>
      <c r="AS158" s="273">
        <v>0</v>
      </c>
      <c r="AT158" s="273">
        <v>0</v>
      </c>
      <c r="AU158" s="273">
        <v>1</v>
      </c>
      <c r="AV158" s="273">
        <v>0</v>
      </c>
      <c r="AW158" s="273">
        <v>0</v>
      </c>
      <c r="AX158" s="273">
        <v>0</v>
      </c>
      <c r="AY158" s="274">
        <f t="shared" si="64"/>
        <v>1</v>
      </c>
      <c r="AZ158" s="276">
        <f t="shared" si="65"/>
        <v>0.1111111111111111</v>
      </c>
      <c r="BA158" s="290">
        <v>245</v>
      </c>
      <c r="BB158" s="299">
        <v>49</v>
      </c>
      <c r="BC158" s="300">
        <v>49</v>
      </c>
      <c r="BD158" s="300">
        <v>0</v>
      </c>
      <c r="BE158" s="300">
        <v>98</v>
      </c>
      <c r="BF158" s="300">
        <v>0</v>
      </c>
      <c r="BG158" s="273">
        <v>49</v>
      </c>
      <c r="BH158" s="273">
        <v>0</v>
      </c>
      <c r="BI158" s="273">
        <v>98</v>
      </c>
      <c r="BJ158" s="274">
        <f t="shared" si="66"/>
        <v>588</v>
      </c>
      <c r="BK158" s="275">
        <f t="shared" si="67"/>
        <v>61.25</v>
      </c>
      <c r="BL158" s="298">
        <v>98</v>
      </c>
      <c r="BM158" s="299">
        <v>49</v>
      </c>
      <c r="BN158" s="273">
        <v>0</v>
      </c>
      <c r="BO158" s="273">
        <v>0</v>
      </c>
      <c r="BP158" s="273">
        <v>0</v>
      </c>
      <c r="BQ158" s="273">
        <v>1</v>
      </c>
      <c r="BR158" s="273">
        <v>0</v>
      </c>
      <c r="BS158" s="273">
        <v>0</v>
      </c>
      <c r="BT158" s="273">
        <v>0</v>
      </c>
      <c r="BU158" s="274">
        <f t="shared" si="68"/>
        <v>50</v>
      </c>
      <c r="BV158" s="276">
        <f t="shared" si="69"/>
        <v>16.444444444444443</v>
      </c>
      <c r="BW158" s="290">
        <v>98</v>
      </c>
      <c r="BX158" s="301">
        <v>174</v>
      </c>
      <c r="BY158" s="278">
        <v>49</v>
      </c>
      <c r="BZ158" s="278">
        <v>0</v>
      </c>
      <c r="CA158" s="278">
        <v>0</v>
      </c>
      <c r="CB158" s="278">
        <v>4</v>
      </c>
      <c r="CC158" s="278">
        <v>49</v>
      </c>
      <c r="CD158" s="278">
        <v>49</v>
      </c>
      <c r="CE158" s="278">
        <v>98</v>
      </c>
      <c r="CF158" s="274">
        <f t="shared" si="70"/>
        <v>521</v>
      </c>
      <c r="CG158" s="276">
        <f t="shared" si="71"/>
        <v>57.888888888888886</v>
      </c>
      <c r="CH158" s="298">
        <v>49</v>
      </c>
      <c r="CI158" s="299">
        <v>49</v>
      </c>
      <c r="CJ158" s="273">
        <v>0</v>
      </c>
      <c r="CK158" s="273">
        <v>0</v>
      </c>
      <c r="CL158" s="273">
        <v>0</v>
      </c>
      <c r="CM158" s="273">
        <v>0</v>
      </c>
      <c r="CN158" s="273">
        <v>49</v>
      </c>
      <c r="CO158" s="273">
        <v>49</v>
      </c>
      <c r="CP158" s="273">
        <v>49</v>
      </c>
      <c r="CQ158" s="274">
        <f t="shared" si="72"/>
        <v>245</v>
      </c>
      <c r="CR158" s="276">
        <f t="shared" si="73"/>
        <v>27.222222222222221</v>
      </c>
      <c r="CS158" s="298">
        <v>0</v>
      </c>
      <c r="CT158" s="299">
        <v>0</v>
      </c>
      <c r="CU158" s="273">
        <v>0</v>
      </c>
      <c r="CV158" s="273">
        <v>0</v>
      </c>
      <c r="CW158" s="273">
        <v>0</v>
      </c>
      <c r="CX158" s="273">
        <v>0</v>
      </c>
      <c r="CY158" s="273">
        <v>0</v>
      </c>
      <c r="CZ158" s="273">
        <v>0</v>
      </c>
      <c r="DA158" s="273">
        <v>0</v>
      </c>
      <c r="DB158" s="274">
        <f t="shared" si="74"/>
        <v>0</v>
      </c>
      <c r="DC158" s="275">
        <f t="shared" si="75"/>
        <v>0</v>
      </c>
      <c r="DD158" s="298">
        <v>98</v>
      </c>
      <c r="DE158" s="299">
        <v>49</v>
      </c>
      <c r="DF158" s="273">
        <v>0</v>
      </c>
      <c r="DG158" s="273">
        <v>147</v>
      </c>
      <c r="DH158" s="273">
        <v>49</v>
      </c>
      <c r="DI158" s="273">
        <v>0</v>
      </c>
      <c r="DJ158" s="273">
        <v>0</v>
      </c>
      <c r="DK158" s="273">
        <v>0</v>
      </c>
      <c r="DL158" s="273">
        <v>98</v>
      </c>
      <c r="DM158" s="274">
        <f t="shared" si="76"/>
        <v>441</v>
      </c>
      <c r="DN158" s="276">
        <f t="shared" si="77"/>
        <v>49</v>
      </c>
      <c r="DO158" s="298">
        <v>0</v>
      </c>
      <c r="DP158" s="299">
        <v>0</v>
      </c>
      <c r="DQ158" s="273">
        <v>0</v>
      </c>
      <c r="DR158" s="273">
        <v>0</v>
      </c>
      <c r="DS158" s="273">
        <v>0</v>
      </c>
      <c r="DT158" s="273">
        <v>0</v>
      </c>
      <c r="DU158" s="273">
        <v>0</v>
      </c>
      <c r="DV158" s="273">
        <v>0</v>
      </c>
      <c r="DW158" s="273">
        <v>0</v>
      </c>
      <c r="DX158" s="274">
        <f t="shared" si="78"/>
        <v>0</v>
      </c>
      <c r="DY158" s="276">
        <f t="shared" si="79"/>
        <v>0</v>
      </c>
      <c r="DZ158" s="298">
        <v>49</v>
      </c>
      <c r="EA158" s="299">
        <v>0</v>
      </c>
      <c r="EB158" s="273">
        <v>0</v>
      </c>
      <c r="EC158" s="273">
        <v>0</v>
      </c>
      <c r="ED158" s="273">
        <v>49</v>
      </c>
      <c r="EE158" s="273">
        <v>0</v>
      </c>
      <c r="EF158" s="273">
        <v>0</v>
      </c>
      <c r="EG158" s="273">
        <v>0</v>
      </c>
      <c r="EH158" s="273">
        <v>0</v>
      </c>
      <c r="EI158" s="274">
        <f t="shared" si="80"/>
        <v>98</v>
      </c>
      <c r="EJ158" s="275">
        <f t="shared" si="81"/>
        <v>10.888888888888889</v>
      </c>
      <c r="EK158" s="298">
        <v>0</v>
      </c>
      <c r="EL158" s="299">
        <v>0</v>
      </c>
      <c r="EM158" s="273">
        <v>98</v>
      </c>
      <c r="EN158" s="273">
        <v>0</v>
      </c>
      <c r="EO158" s="273">
        <v>0</v>
      </c>
      <c r="EP158" s="273">
        <v>0</v>
      </c>
      <c r="EQ158" s="273">
        <v>0</v>
      </c>
      <c r="ER158" s="273">
        <v>0</v>
      </c>
      <c r="ES158" s="273">
        <v>0</v>
      </c>
      <c r="ET158" s="274">
        <f t="shared" si="82"/>
        <v>98</v>
      </c>
      <c r="EU158" s="276">
        <f t="shared" si="83"/>
        <v>10.888888888888889</v>
      </c>
    </row>
    <row r="159" spans="1:151" ht="16.5" thickTop="1" thickBot="1" x14ac:dyDescent="0.3">
      <c r="A159" s="279">
        <v>148</v>
      </c>
      <c r="B159" s="280">
        <v>744168</v>
      </c>
      <c r="C159" s="281" t="s">
        <v>386</v>
      </c>
      <c r="D159" s="293" t="s">
        <v>387</v>
      </c>
      <c r="E159" s="294">
        <v>29.5</v>
      </c>
      <c r="F159" s="295">
        <v>59</v>
      </c>
      <c r="G159" s="268">
        <v>177</v>
      </c>
      <c r="H159" s="269">
        <v>354</v>
      </c>
      <c r="I159" s="269">
        <v>0</v>
      </c>
      <c r="J159" s="269">
        <v>0</v>
      </c>
      <c r="K159" s="268">
        <v>59</v>
      </c>
      <c r="L159" s="269">
        <v>0</v>
      </c>
      <c r="M159" s="269">
        <v>0</v>
      </c>
      <c r="N159" s="269">
        <v>59</v>
      </c>
      <c r="O159" s="269">
        <v>118</v>
      </c>
      <c r="P159" s="269">
        <f t="shared" si="56"/>
        <v>767</v>
      </c>
      <c r="Q159" s="270">
        <f t="shared" si="58"/>
        <v>590</v>
      </c>
      <c r="R159" s="270">
        <f t="shared" si="57"/>
        <v>177</v>
      </c>
      <c r="S159" s="271">
        <f t="shared" si="59"/>
        <v>85.222222222222229</v>
      </c>
      <c r="T159" s="296">
        <v>0</v>
      </c>
      <c r="U159" s="297">
        <v>0</v>
      </c>
      <c r="V159" s="273">
        <v>0</v>
      </c>
      <c r="W159" s="273">
        <v>0</v>
      </c>
      <c r="X159" s="273">
        <v>0</v>
      </c>
      <c r="Y159" s="273">
        <v>0</v>
      </c>
      <c r="Z159" s="273">
        <v>0</v>
      </c>
      <c r="AA159" s="273">
        <v>0</v>
      </c>
      <c r="AB159" s="273">
        <v>0</v>
      </c>
      <c r="AC159" s="274">
        <f t="shared" si="60"/>
        <v>0</v>
      </c>
      <c r="AD159" s="275">
        <f t="shared" si="61"/>
        <v>0</v>
      </c>
      <c r="AE159" s="298">
        <v>0</v>
      </c>
      <c r="AF159" s="299">
        <v>59</v>
      </c>
      <c r="AG159" s="273">
        <v>0</v>
      </c>
      <c r="AH159" s="273">
        <v>0</v>
      </c>
      <c r="AI159" s="273">
        <v>0</v>
      </c>
      <c r="AJ159" s="273">
        <v>0</v>
      </c>
      <c r="AK159" s="273">
        <v>0</v>
      </c>
      <c r="AL159" s="273">
        <v>0</v>
      </c>
      <c r="AM159" s="273">
        <v>0</v>
      </c>
      <c r="AN159" s="274">
        <f t="shared" si="62"/>
        <v>59</v>
      </c>
      <c r="AO159" s="276">
        <f t="shared" si="63"/>
        <v>6.5555555555555554</v>
      </c>
      <c r="AP159" s="298">
        <v>59</v>
      </c>
      <c r="AQ159" s="299">
        <v>0</v>
      </c>
      <c r="AR159" s="273">
        <v>0</v>
      </c>
      <c r="AS159" s="273">
        <v>0</v>
      </c>
      <c r="AT159" s="273">
        <v>0</v>
      </c>
      <c r="AU159" s="273">
        <v>0</v>
      </c>
      <c r="AV159" s="273">
        <v>0</v>
      </c>
      <c r="AW159" s="273">
        <v>0</v>
      </c>
      <c r="AX159" s="273">
        <v>0</v>
      </c>
      <c r="AY159" s="274">
        <f t="shared" si="64"/>
        <v>59</v>
      </c>
      <c r="AZ159" s="276">
        <f t="shared" si="65"/>
        <v>6.5555555555555554</v>
      </c>
      <c r="BA159" s="287">
        <v>59</v>
      </c>
      <c r="BB159" s="299">
        <v>0</v>
      </c>
      <c r="BC159" s="300">
        <v>0</v>
      </c>
      <c r="BD159" s="300">
        <v>0</v>
      </c>
      <c r="BE159" s="300">
        <v>0</v>
      </c>
      <c r="BF159" s="300">
        <v>0</v>
      </c>
      <c r="BG159" s="273">
        <v>0</v>
      </c>
      <c r="BH159" s="273">
        <v>0</v>
      </c>
      <c r="BI159" s="273">
        <v>0</v>
      </c>
      <c r="BJ159" s="274">
        <f t="shared" si="66"/>
        <v>59</v>
      </c>
      <c r="BK159" s="275">
        <f t="shared" si="67"/>
        <v>7.375</v>
      </c>
      <c r="BL159" s="298">
        <v>0</v>
      </c>
      <c r="BM159" s="299">
        <v>59</v>
      </c>
      <c r="BN159" s="273">
        <v>0</v>
      </c>
      <c r="BO159" s="273">
        <v>0</v>
      </c>
      <c r="BP159" s="273">
        <v>0</v>
      </c>
      <c r="BQ159" s="273">
        <v>0</v>
      </c>
      <c r="BR159" s="273">
        <v>0</v>
      </c>
      <c r="BS159" s="273">
        <v>0</v>
      </c>
      <c r="BT159" s="273">
        <v>0</v>
      </c>
      <c r="BU159" s="274">
        <f t="shared" si="68"/>
        <v>59</v>
      </c>
      <c r="BV159" s="276">
        <f t="shared" si="69"/>
        <v>6.5555555555555554</v>
      </c>
      <c r="BW159" s="287">
        <v>0</v>
      </c>
      <c r="BX159" s="301">
        <v>118</v>
      </c>
      <c r="BY159" s="278">
        <v>0</v>
      </c>
      <c r="BZ159" s="278">
        <v>0</v>
      </c>
      <c r="CA159" s="278">
        <v>0</v>
      </c>
      <c r="CB159" s="278">
        <v>0</v>
      </c>
      <c r="CC159" s="278">
        <v>0</v>
      </c>
      <c r="CD159" s="278">
        <v>0</v>
      </c>
      <c r="CE159" s="278">
        <v>59</v>
      </c>
      <c r="CF159" s="274">
        <f t="shared" si="70"/>
        <v>177</v>
      </c>
      <c r="CG159" s="276">
        <f t="shared" si="71"/>
        <v>19.666666666666668</v>
      </c>
      <c r="CH159" s="298">
        <v>0</v>
      </c>
      <c r="CI159" s="299">
        <v>0</v>
      </c>
      <c r="CJ159" s="273">
        <v>0</v>
      </c>
      <c r="CK159" s="273">
        <v>0</v>
      </c>
      <c r="CL159" s="273">
        <v>0</v>
      </c>
      <c r="CM159" s="273">
        <v>0</v>
      </c>
      <c r="CN159" s="273">
        <v>0</v>
      </c>
      <c r="CO159" s="273">
        <v>0</v>
      </c>
      <c r="CP159" s="273">
        <v>0</v>
      </c>
      <c r="CQ159" s="274">
        <f t="shared" si="72"/>
        <v>0</v>
      </c>
      <c r="CR159" s="276">
        <f t="shared" si="73"/>
        <v>0</v>
      </c>
      <c r="CS159" s="298">
        <v>0</v>
      </c>
      <c r="CT159" s="299">
        <v>0</v>
      </c>
      <c r="CU159" s="273">
        <v>0</v>
      </c>
      <c r="CV159" s="273">
        <v>0</v>
      </c>
      <c r="CW159" s="273">
        <v>0</v>
      </c>
      <c r="CX159" s="273">
        <v>0</v>
      </c>
      <c r="CY159" s="273">
        <v>0</v>
      </c>
      <c r="CZ159" s="273">
        <v>0</v>
      </c>
      <c r="DA159" s="273">
        <v>0</v>
      </c>
      <c r="DB159" s="274">
        <f t="shared" si="74"/>
        <v>0</v>
      </c>
      <c r="DC159" s="275">
        <f t="shared" si="75"/>
        <v>0</v>
      </c>
      <c r="DD159" s="298">
        <v>0</v>
      </c>
      <c r="DE159" s="299">
        <v>0</v>
      </c>
      <c r="DF159" s="273">
        <v>0</v>
      </c>
      <c r="DG159" s="273">
        <v>0</v>
      </c>
      <c r="DH159" s="273">
        <v>0</v>
      </c>
      <c r="DI159" s="273">
        <v>0</v>
      </c>
      <c r="DJ159" s="273">
        <v>0</v>
      </c>
      <c r="DK159" s="273">
        <v>59</v>
      </c>
      <c r="DL159" s="273">
        <v>59</v>
      </c>
      <c r="DM159" s="274">
        <f t="shared" si="76"/>
        <v>118</v>
      </c>
      <c r="DN159" s="276">
        <f t="shared" si="77"/>
        <v>13.111111111111111</v>
      </c>
      <c r="DO159" s="298">
        <v>59</v>
      </c>
      <c r="DP159" s="299">
        <v>59</v>
      </c>
      <c r="DQ159" s="273">
        <v>0</v>
      </c>
      <c r="DR159" s="273">
        <v>0</v>
      </c>
      <c r="DS159" s="273">
        <v>59</v>
      </c>
      <c r="DT159" s="273">
        <v>0</v>
      </c>
      <c r="DU159" s="273">
        <v>0</v>
      </c>
      <c r="DV159" s="273">
        <v>0</v>
      </c>
      <c r="DW159" s="273">
        <v>0</v>
      </c>
      <c r="DX159" s="274">
        <f t="shared" si="78"/>
        <v>177</v>
      </c>
      <c r="DY159" s="276">
        <f t="shared" si="79"/>
        <v>19.666666666666668</v>
      </c>
      <c r="DZ159" s="298">
        <v>0</v>
      </c>
      <c r="EA159" s="299">
        <v>0</v>
      </c>
      <c r="EB159" s="273">
        <v>0</v>
      </c>
      <c r="EC159" s="273">
        <v>0</v>
      </c>
      <c r="ED159" s="273">
        <v>0</v>
      </c>
      <c r="EE159" s="273">
        <v>0</v>
      </c>
      <c r="EF159" s="273">
        <v>0</v>
      </c>
      <c r="EG159" s="273">
        <v>0</v>
      </c>
      <c r="EH159" s="273">
        <v>0</v>
      </c>
      <c r="EI159" s="274">
        <f t="shared" si="80"/>
        <v>0</v>
      </c>
      <c r="EJ159" s="275">
        <f t="shared" si="81"/>
        <v>0</v>
      </c>
      <c r="EK159" s="298">
        <v>0</v>
      </c>
      <c r="EL159" s="299">
        <v>59</v>
      </c>
      <c r="EM159" s="273">
        <v>0</v>
      </c>
      <c r="EN159" s="273">
        <v>0</v>
      </c>
      <c r="EO159" s="273">
        <v>0</v>
      </c>
      <c r="EP159" s="273">
        <v>0</v>
      </c>
      <c r="EQ159" s="273">
        <v>0</v>
      </c>
      <c r="ER159" s="273">
        <v>0</v>
      </c>
      <c r="ES159" s="273">
        <v>0</v>
      </c>
      <c r="ET159" s="274">
        <f t="shared" si="82"/>
        <v>59</v>
      </c>
      <c r="EU159" s="276">
        <f t="shared" si="83"/>
        <v>6.5555555555555554</v>
      </c>
    </row>
    <row r="160" spans="1:151" ht="16.5" thickTop="1" thickBot="1" x14ac:dyDescent="0.3">
      <c r="A160" s="279">
        <v>149</v>
      </c>
      <c r="B160" s="280">
        <v>746545</v>
      </c>
      <c r="C160" s="281" t="s">
        <v>431</v>
      </c>
      <c r="D160" s="293" t="s">
        <v>432</v>
      </c>
      <c r="E160" s="294">
        <v>74.5</v>
      </c>
      <c r="F160" s="283">
        <v>159</v>
      </c>
      <c r="G160" s="268">
        <v>0</v>
      </c>
      <c r="H160" s="302">
        <v>0</v>
      </c>
      <c r="I160" s="269">
        <v>0</v>
      </c>
      <c r="J160" s="269">
        <v>0</v>
      </c>
      <c r="K160" s="268">
        <v>0</v>
      </c>
      <c r="L160" s="269">
        <v>0</v>
      </c>
      <c r="M160" s="269">
        <v>0</v>
      </c>
      <c r="N160" s="269">
        <v>0</v>
      </c>
      <c r="O160" s="269">
        <v>0</v>
      </c>
      <c r="P160" s="269">
        <f t="shared" si="56"/>
        <v>0</v>
      </c>
      <c r="Q160" s="270">
        <f t="shared" si="58"/>
        <v>0</v>
      </c>
      <c r="R160" s="270">
        <f t="shared" si="57"/>
        <v>0</v>
      </c>
      <c r="S160" s="271">
        <f t="shared" si="59"/>
        <v>0</v>
      </c>
      <c r="T160" s="296">
        <v>0</v>
      </c>
      <c r="U160" s="297">
        <v>0</v>
      </c>
      <c r="V160" s="273">
        <v>0</v>
      </c>
      <c r="W160" s="273">
        <v>0</v>
      </c>
      <c r="X160" s="273">
        <v>0</v>
      </c>
      <c r="Y160" s="273">
        <v>0</v>
      </c>
      <c r="Z160" s="273">
        <v>0</v>
      </c>
      <c r="AA160" s="273">
        <v>0</v>
      </c>
      <c r="AB160" s="273">
        <v>0</v>
      </c>
      <c r="AC160" s="274">
        <f t="shared" si="60"/>
        <v>0</v>
      </c>
      <c r="AD160" s="275">
        <f t="shared" si="61"/>
        <v>0</v>
      </c>
      <c r="AE160" s="298">
        <v>0</v>
      </c>
      <c r="AF160" s="299">
        <v>0</v>
      </c>
      <c r="AG160" s="273">
        <v>0</v>
      </c>
      <c r="AH160" s="273">
        <v>0</v>
      </c>
      <c r="AI160" s="273">
        <v>0</v>
      </c>
      <c r="AJ160" s="273">
        <v>0</v>
      </c>
      <c r="AK160" s="273">
        <v>0</v>
      </c>
      <c r="AL160" s="273">
        <v>0</v>
      </c>
      <c r="AM160" s="273">
        <v>0</v>
      </c>
      <c r="AN160" s="274">
        <f t="shared" si="62"/>
        <v>0</v>
      </c>
      <c r="AO160" s="276">
        <f t="shared" si="63"/>
        <v>0</v>
      </c>
      <c r="AP160" s="298">
        <v>0</v>
      </c>
      <c r="AQ160" s="299">
        <v>0</v>
      </c>
      <c r="AR160" s="273">
        <v>0</v>
      </c>
      <c r="AS160" s="273">
        <v>0</v>
      </c>
      <c r="AT160" s="273">
        <v>0</v>
      </c>
      <c r="AU160" s="273">
        <v>0</v>
      </c>
      <c r="AV160" s="273">
        <v>0</v>
      </c>
      <c r="AW160" s="273">
        <v>0</v>
      </c>
      <c r="AX160" s="273">
        <v>0</v>
      </c>
      <c r="AY160" s="274">
        <f t="shared" si="64"/>
        <v>0</v>
      </c>
      <c r="AZ160" s="276">
        <f t="shared" si="65"/>
        <v>0</v>
      </c>
      <c r="BA160" s="287">
        <v>0</v>
      </c>
      <c r="BB160" s="299">
        <v>0</v>
      </c>
      <c r="BC160" s="300">
        <v>0</v>
      </c>
      <c r="BD160" s="300">
        <v>0</v>
      </c>
      <c r="BE160" s="300">
        <v>0</v>
      </c>
      <c r="BF160" s="300">
        <v>0</v>
      </c>
      <c r="BG160" s="273">
        <v>0</v>
      </c>
      <c r="BH160" s="273">
        <v>0</v>
      </c>
      <c r="BI160" s="273">
        <v>0</v>
      </c>
      <c r="BJ160" s="274">
        <f t="shared" si="66"/>
        <v>0</v>
      </c>
      <c r="BK160" s="275">
        <f t="shared" si="67"/>
        <v>0</v>
      </c>
      <c r="BL160" s="298">
        <v>0</v>
      </c>
      <c r="BM160" s="299">
        <v>0</v>
      </c>
      <c r="BN160" s="273">
        <v>0</v>
      </c>
      <c r="BO160" s="273">
        <v>0</v>
      </c>
      <c r="BP160" s="273">
        <v>0</v>
      </c>
      <c r="BQ160" s="273">
        <v>0</v>
      </c>
      <c r="BR160" s="273">
        <v>0</v>
      </c>
      <c r="BS160" s="273">
        <v>0</v>
      </c>
      <c r="BT160" s="273">
        <v>0</v>
      </c>
      <c r="BU160" s="274">
        <f t="shared" si="68"/>
        <v>0</v>
      </c>
      <c r="BV160" s="276">
        <f t="shared" si="69"/>
        <v>0</v>
      </c>
      <c r="BW160" s="287">
        <v>0</v>
      </c>
      <c r="BX160" s="301">
        <v>0</v>
      </c>
      <c r="BY160" s="278">
        <v>0</v>
      </c>
      <c r="BZ160" s="278">
        <v>0</v>
      </c>
      <c r="CA160" s="278">
        <v>0</v>
      </c>
      <c r="CB160" s="278">
        <v>0</v>
      </c>
      <c r="CC160" s="278">
        <v>0</v>
      </c>
      <c r="CD160" s="278">
        <v>0</v>
      </c>
      <c r="CE160" s="278">
        <v>0</v>
      </c>
      <c r="CF160" s="274">
        <f t="shared" si="70"/>
        <v>0</v>
      </c>
      <c r="CG160" s="276">
        <f t="shared" si="71"/>
        <v>0</v>
      </c>
      <c r="CH160" s="298">
        <v>0</v>
      </c>
      <c r="CI160" s="299">
        <v>0</v>
      </c>
      <c r="CJ160" s="273">
        <v>0</v>
      </c>
      <c r="CK160" s="273">
        <v>0</v>
      </c>
      <c r="CL160" s="273">
        <v>0</v>
      </c>
      <c r="CM160" s="273">
        <v>0</v>
      </c>
      <c r="CN160" s="273">
        <v>0</v>
      </c>
      <c r="CO160" s="273">
        <v>0</v>
      </c>
      <c r="CP160" s="273">
        <v>0</v>
      </c>
      <c r="CQ160" s="274">
        <f t="shared" si="72"/>
        <v>0</v>
      </c>
      <c r="CR160" s="276">
        <f t="shared" si="73"/>
        <v>0</v>
      </c>
      <c r="CS160" s="298">
        <v>0</v>
      </c>
      <c r="CT160" s="299">
        <v>0</v>
      </c>
      <c r="CU160" s="273">
        <v>0</v>
      </c>
      <c r="CV160" s="273">
        <v>0</v>
      </c>
      <c r="CW160" s="273">
        <v>0</v>
      </c>
      <c r="CX160" s="273">
        <v>0</v>
      </c>
      <c r="CY160" s="273">
        <v>0</v>
      </c>
      <c r="CZ160" s="273">
        <v>0</v>
      </c>
      <c r="DA160" s="273">
        <v>0</v>
      </c>
      <c r="DB160" s="274">
        <f t="shared" si="74"/>
        <v>0</v>
      </c>
      <c r="DC160" s="275">
        <f t="shared" si="75"/>
        <v>0</v>
      </c>
      <c r="DD160" s="298">
        <v>0</v>
      </c>
      <c r="DE160" s="299">
        <v>0</v>
      </c>
      <c r="DF160" s="273">
        <v>0</v>
      </c>
      <c r="DG160" s="273">
        <v>0</v>
      </c>
      <c r="DH160" s="273">
        <v>0</v>
      </c>
      <c r="DI160" s="273">
        <v>0</v>
      </c>
      <c r="DJ160" s="273">
        <v>0</v>
      </c>
      <c r="DK160" s="273">
        <v>0</v>
      </c>
      <c r="DL160" s="273">
        <v>0</v>
      </c>
      <c r="DM160" s="274">
        <f t="shared" si="76"/>
        <v>0</v>
      </c>
      <c r="DN160" s="276">
        <f t="shared" si="77"/>
        <v>0</v>
      </c>
      <c r="DO160" s="298">
        <v>0</v>
      </c>
      <c r="DP160" s="299">
        <v>0</v>
      </c>
      <c r="DQ160" s="273">
        <v>0</v>
      </c>
      <c r="DR160" s="273">
        <v>0</v>
      </c>
      <c r="DS160" s="273">
        <v>0</v>
      </c>
      <c r="DT160" s="273">
        <v>0</v>
      </c>
      <c r="DU160" s="273">
        <v>0</v>
      </c>
      <c r="DV160" s="273">
        <v>0</v>
      </c>
      <c r="DW160" s="273">
        <v>0</v>
      </c>
      <c r="DX160" s="274">
        <f t="shared" si="78"/>
        <v>0</v>
      </c>
      <c r="DY160" s="276">
        <f t="shared" si="79"/>
        <v>0</v>
      </c>
      <c r="DZ160" s="298">
        <v>0</v>
      </c>
      <c r="EA160" s="299">
        <v>0</v>
      </c>
      <c r="EB160" s="273">
        <v>0</v>
      </c>
      <c r="EC160" s="273">
        <v>0</v>
      </c>
      <c r="ED160" s="273">
        <v>0</v>
      </c>
      <c r="EE160" s="273">
        <v>0</v>
      </c>
      <c r="EF160" s="273">
        <v>0</v>
      </c>
      <c r="EG160" s="273">
        <v>0</v>
      </c>
      <c r="EH160" s="273">
        <v>0</v>
      </c>
      <c r="EI160" s="274">
        <f t="shared" si="80"/>
        <v>0</v>
      </c>
      <c r="EJ160" s="275">
        <f t="shared" si="81"/>
        <v>0</v>
      </c>
      <c r="EK160" s="298">
        <v>0</v>
      </c>
      <c r="EL160" s="299">
        <v>0</v>
      </c>
      <c r="EM160" s="273">
        <v>0</v>
      </c>
      <c r="EN160" s="273">
        <v>0</v>
      </c>
      <c r="EO160" s="273">
        <v>0</v>
      </c>
      <c r="EP160" s="273">
        <v>0</v>
      </c>
      <c r="EQ160" s="273">
        <v>0</v>
      </c>
      <c r="ER160" s="273">
        <v>0</v>
      </c>
      <c r="ES160" s="273">
        <v>0</v>
      </c>
      <c r="ET160" s="274">
        <f t="shared" si="82"/>
        <v>0</v>
      </c>
      <c r="EU160" s="276">
        <f t="shared" si="83"/>
        <v>0</v>
      </c>
    </row>
    <row r="161" spans="1:151" ht="16.5" thickTop="1" thickBot="1" x14ac:dyDescent="0.3">
      <c r="A161" s="279">
        <v>150</v>
      </c>
      <c r="B161" s="280">
        <v>746546</v>
      </c>
      <c r="C161" s="281" t="s">
        <v>433</v>
      </c>
      <c r="D161" s="293" t="s">
        <v>434</v>
      </c>
      <c r="E161" s="294">
        <v>44.5</v>
      </c>
      <c r="F161" s="295">
        <v>99</v>
      </c>
      <c r="G161" s="268">
        <v>99</v>
      </c>
      <c r="H161" s="302">
        <v>99</v>
      </c>
      <c r="I161" s="269">
        <v>0</v>
      </c>
      <c r="J161" s="269">
        <v>0</v>
      </c>
      <c r="K161" s="268">
        <v>0</v>
      </c>
      <c r="L161" s="269">
        <v>0</v>
      </c>
      <c r="M161" s="269">
        <v>0</v>
      </c>
      <c r="N161" s="269">
        <v>99</v>
      </c>
      <c r="O161" s="269">
        <v>0</v>
      </c>
      <c r="P161" s="269">
        <f t="shared" si="56"/>
        <v>297</v>
      </c>
      <c r="Q161" s="270">
        <f t="shared" si="58"/>
        <v>198</v>
      </c>
      <c r="R161" s="270">
        <f t="shared" si="57"/>
        <v>99</v>
      </c>
      <c r="S161" s="271">
        <f t="shared" si="59"/>
        <v>33</v>
      </c>
      <c r="T161" s="296">
        <v>0</v>
      </c>
      <c r="U161" s="297">
        <v>0</v>
      </c>
      <c r="V161" s="273">
        <v>0</v>
      </c>
      <c r="W161" s="273">
        <v>0</v>
      </c>
      <c r="X161" s="273">
        <v>0</v>
      </c>
      <c r="Y161" s="273">
        <v>0</v>
      </c>
      <c r="Z161" s="273">
        <v>0</v>
      </c>
      <c r="AA161" s="273">
        <v>0</v>
      </c>
      <c r="AB161" s="273">
        <v>0</v>
      </c>
      <c r="AC161" s="274">
        <f t="shared" si="60"/>
        <v>0</v>
      </c>
      <c r="AD161" s="275">
        <f t="shared" si="61"/>
        <v>0</v>
      </c>
      <c r="AE161" s="298">
        <v>0</v>
      </c>
      <c r="AF161" s="299">
        <v>0</v>
      </c>
      <c r="AG161" s="273">
        <v>0</v>
      </c>
      <c r="AH161" s="273">
        <v>0</v>
      </c>
      <c r="AI161" s="273">
        <v>0</v>
      </c>
      <c r="AJ161" s="273">
        <v>0</v>
      </c>
      <c r="AK161" s="273">
        <v>0</v>
      </c>
      <c r="AL161" s="273">
        <v>0</v>
      </c>
      <c r="AM161" s="273">
        <v>0</v>
      </c>
      <c r="AN161" s="274">
        <f t="shared" si="62"/>
        <v>0</v>
      </c>
      <c r="AO161" s="276">
        <f t="shared" si="63"/>
        <v>0</v>
      </c>
      <c r="AP161" s="298">
        <v>0</v>
      </c>
      <c r="AQ161" s="299">
        <v>0</v>
      </c>
      <c r="AR161" s="273">
        <v>0</v>
      </c>
      <c r="AS161" s="273">
        <v>0</v>
      </c>
      <c r="AT161" s="273">
        <v>0</v>
      </c>
      <c r="AU161" s="273">
        <v>0</v>
      </c>
      <c r="AV161" s="273">
        <v>0</v>
      </c>
      <c r="AW161" s="273">
        <v>0</v>
      </c>
      <c r="AX161" s="273">
        <v>0</v>
      </c>
      <c r="AY161" s="274">
        <f t="shared" si="64"/>
        <v>0</v>
      </c>
      <c r="AZ161" s="276">
        <f t="shared" si="65"/>
        <v>0</v>
      </c>
      <c r="BA161" s="287">
        <v>0</v>
      </c>
      <c r="BB161" s="299">
        <v>0</v>
      </c>
      <c r="BC161" s="300">
        <v>0</v>
      </c>
      <c r="BD161" s="300">
        <v>0</v>
      </c>
      <c r="BE161" s="300">
        <v>0</v>
      </c>
      <c r="BF161" s="300">
        <v>0</v>
      </c>
      <c r="BG161" s="273">
        <v>0</v>
      </c>
      <c r="BH161" s="273">
        <v>0</v>
      </c>
      <c r="BI161" s="273">
        <v>0</v>
      </c>
      <c r="BJ161" s="274">
        <f t="shared" si="66"/>
        <v>0</v>
      </c>
      <c r="BK161" s="275">
        <f t="shared" si="67"/>
        <v>0</v>
      </c>
      <c r="BL161" s="298">
        <v>0</v>
      </c>
      <c r="BM161" s="299">
        <v>0</v>
      </c>
      <c r="BN161" s="273">
        <v>0</v>
      </c>
      <c r="BO161" s="273">
        <v>0</v>
      </c>
      <c r="BP161" s="273">
        <v>0</v>
      </c>
      <c r="BQ161" s="273">
        <v>0</v>
      </c>
      <c r="BR161" s="273">
        <v>0</v>
      </c>
      <c r="BS161" s="273">
        <v>0</v>
      </c>
      <c r="BT161" s="273">
        <v>0</v>
      </c>
      <c r="BU161" s="274">
        <f t="shared" si="68"/>
        <v>0</v>
      </c>
      <c r="BV161" s="276">
        <f t="shared" si="69"/>
        <v>0</v>
      </c>
      <c r="BW161" s="287">
        <v>99</v>
      </c>
      <c r="BX161" s="301">
        <v>99</v>
      </c>
      <c r="BY161" s="278">
        <v>0</v>
      </c>
      <c r="BZ161" s="278">
        <v>0</v>
      </c>
      <c r="CA161" s="278">
        <v>0</v>
      </c>
      <c r="CB161" s="278">
        <v>0</v>
      </c>
      <c r="CC161" s="278">
        <v>0</v>
      </c>
      <c r="CD161" s="278">
        <v>0</v>
      </c>
      <c r="CE161" s="278">
        <v>0</v>
      </c>
      <c r="CF161" s="274">
        <f t="shared" si="70"/>
        <v>198</v>
      </c>
      <c r="CG161" s="276">
        <f t="shared" si="71"/>
        <v>22</v>
      </c>
      <c r="CH161" s="298">
        <v>0</v>
      </c>
      <c r="CI161" s="299">
        <v>0</v>
      </c>
      <c r="CJ161" s="273">
        <v>0</v>
      </c>
      <c r="CK161" s="273">
        <v>0</v>
      </c>
      <c r="CL161" s="273">
        <v>0</v>
      </c>
      <c r="CM161" s="273">
        <v>0</v>
      </c>
      <c r="CN161" s="273">
        <v>0</v>
      </c>
      <c r="CO161" s="273">
        <v>0</v>
      </c>
      <c r="CP161" s="273">
        <v>0</v>
      </c>
      <c r="CQ161" s="274">
        <f t="shared" si="72"/>
        <v>0</v>
      </c>
      <c r="CR161" s="276">
        <f t="shared" si="73"/>
        <v>0</v>
      </c>
      <c r="CS161" s="298">
        <v>0</v>
      </c>
      <c r="CT161" s="299">
        <v>0</v>
      </c>
      <c r="CU161" s="273">
        <v>0</v>
      </c>
      <c r="CV161" s="273">
        <v>0</v>
      </c>
      <c r="CW161" s="273">
        <v>0</v>
      </c>
      <c r="CX161" s="273">
        <v>0</v>
      </c>
      <c r="CY161" s="273">
        <v>0</v>
      </c>
      <c r="CZ161" s="273">
        <v>0</v>
      </c>
      <c r="DA161" s="273">
        <v>0</v>
      </c>
      <c r="DB161" s="274">
        <f t="shared" si="74"/>
        <v>0</v>
      </c>
      <c r="DC161" s="275">
        <f t="shared" si="75"/>
        <v>0</v>
      </c>
      <c r="DD161" s="298">
        <v>0</v>
      </c>
      <c r="DE161" s="299">
        <v>0</v>
      </c>
      <c r="DF161" s="273">
        <v>0</v>
      </c>
      <c r="DG161" s="273">
        <v>0</v>
      </c>
      <c r="DH161" s="273">
        <v>0</v>
      </c>
      <c r="DI161" s="273">
        <v>0</v>
      </c>
      <c r="DJ161" s="273">
        <v>0</v>
      </c>
      <c r="DK161" s="273">
        <v>0</v>
      </c>
      <c r="DL161" s="273">
        <v>0</v>
      </c>
      <c r="DM161" s="274">
        <f t="shared" si="76"/>
        <v>0</v>
      </c>
      <c r="DN161" s="276">
        <f t="shared" si="77"/>
        <v>0</v>
      </c>
      <c r="DO161" s="298">
        <v>0</v>
      </c>
      <c r="DP161" s="299">
        <v>0</v>
      </c>
      <c r="DQ161" s="273">
        <v>0</v>
      </c>
      <c r="DR161" s="273">
        <v>0</v>
      </c>
      <c r="DS161" s="273">
        <v>0</v>
      </c>
      <c r="DT161" s="273">
        <v>0</v>
      </c>
      <c r="DU161" s="273">
        <v>0</v>
      </c>
      <c r="DV161" s="273">
        <v>0</v>
      </c>
      <c r="DW161" s="273">
        <v>0</v>
      </c>
      <c r="DX161" s="274">
        <f t="shared" si="78"/>
        <v>0</v>
      </c>
      <c r="DY161" s="276">
        <f t="shared" si="79"/>
        <v>0</v>
      </c>
      <c r="DZ161" s="298">
        <v>0</v>
      </c>
      <c r="EA161" s="299">
        <v>0</v>
      </c>
      <c r="EB161" s="273">
        <v>0</v>
      </c>
      <c r="EC161" s="273">
        <v>0</v>
      </c>
      <c r="ED161" s="273">
        <v>0</v>
      </c>
      <c r="EE161" s="273">
        <v>0</v>
      </c>
      <c r="EF161" s="273">
        <v>0</v>
      </c>
      <c r="EG161" s="273">
        <v>99</v>
      </c>
      <c r="EH161" s="273">
        <v>0</v>
      </c>
      <c r="EI161" s="274">
        <f t="shared" si="80"/>
        <v>99</v>
      </c>
      <c r="EJ161" s="275">
        <f t="shared" si="81"/>
        <v>11</v>
      </c>
      <c r="EK161" s="298">
        <v>0</v>
      </c>
      <c r="EL161" s="299">
        <v>0</v>
      </c>
      <c r="EM161" s="273">
        <v>0</v>
      </c>
      <c r="EN161" s="273">
        <v>0</v>
      </c>
      <c r="EO161" s="273">
        <v>0</v>
      </c>
      <c r="EP161" s="273">
        <v>0</v>
      </c>
      <c r="EQ161" s="273">
        <v>0</v>
      </c>
      <c r="ER161" s="273">
        <v>0</v>
      </c>
      <c r="ES161" s="273">
        <v>0</v>
      </c>
      <c r="ET161" s="274">
        <f t="shared" si="82"/>
        <v>0</v>
      </c>
      <c r="EU161" s="276">
        <f t="shared" si="83"/>
        <v>0</v>
      </c>
    </row>
    <row r="162" spans="1:151" ht="16.5" thickTop="1" thickBot="1" x14ac:dyDescent="0.3">
      <c r="A162" s="279">
        <v>151</v>
      </c>
      <c r="B162" s="280">
        <v>746547</v>
      </c>
      <c r="C162" s="281" t="s">
        <v>435</v>
      </c>
      <c r="D162" s="293" t="s">
        <v>436</v>
      </c>
      <c r="E162" s="294">
        <v>74.5</v>
      </c>
      <c r="F162" s="295">
        <v>159</v>
      </c>
      <c r="G162" s="268">
        <v>159</v>
      </c>
      <c r="H162" s="302">
        <v>318</v>
      </c>
      <c r="I162" s="269">
        <v>159</v>
      </c>
      <c r="J162" s="269">
        <v>0</v>
      </c>
      <c r="K162" s="268">
        <v>0</v>
      </c>
      <c r="L162" s="269">
        <v>159</v>
      </c>
      <c r="M162" s="269">
        <v>0</v>
      </c>
      <c r="N162" s="269">
        <v>159</v>
      </c>
      <c r="O162" s="269">
        <v>0</v>
      </c>
      <c r="P162" s="269">
        <f t="shared" si="56"/>
        <v>954</v>
      </c>
      <c r="Q162" s="270">
        <f t="shared" si="58"/>
        <v>636</v>
      </c>
      <c r="R162" s="270">
        <f t="shared" si="57"/>
        <v>318</v>
      </c>
      <c r="S162" s="271">
        <f t="shared" si="59"/>
        <v>106</v>
      </c>
      <c r="T162" s="296">
        <v>0</v>
      </c>
      <c r="U162" s="297">
        <v>0</v>
      </c>
      <c r="V162" s="273">
        <v>0</v>
      </c>
      <c r="W162" s="273">
        <v>0</v>
      </c>
      <c r="X162" s="273">
        <v>0</v>
      </c>
      <c r="Y162" s="273">
        <v>0</v>
      </c>
      <c r="Z162" s="273">
        <v>0</v>
      </c>
      <c r="AA162" s="273">
        <v>0</v>
      </c>
      <c r="AB162" s="273">
        <v>0</v>
      </c>
      <c r="AC162" s="274">
        <f t="shared" si="60"/>
        <v>0</v>
      </c>
      <c r="AD162" s="275">
        <f t="shared" si="61"/>
        <v>0</v>
      </c>
      <c r="AE162" s="298">
        <v>159</v>
      </c>
      <c r="AF162" s="299">
        <v>0</v>
      </c>
      <c r="AG162" s="273">
        <v>0</v>
      </c>
      <c r="AH162" s="273">
        <v>0</v>
      </c>
      <c r="AI162" s="273">
        <v>0</v>
      </c>
      <c r="AJ162" s="273">
        <v>1</v>
      </c>
      <c r="AK162" s="273">
        <v>0</v>
      </c>
      <c r="AL162" s="273">
        <v>0</v>
      </c>
      <c r="AM162" s="273">
        <v>0</v>
      </c>
      <c r="AN162" s="274">
        <f t="shared" si="62"/>
        <v>160</v>
      </c>
      <c r="AO162" s="276">
        <f t="shared" si="63"/>
        <v>17.777777777777779</v>
      </c>
      <c r="AP162" s="298">
        <v>0</v>
      </c>
      <c r="AQ162" s="299">
        <v>0</v>
      </c>
      <c r="AR162" s="273">
        <v>0</v>
      </c>
      <c r="AS162" s="273">
        <v>0</v>
      </c>
      <c r="AT162" s="273">
        <v>0</v>
      </c>
      <c r="AU162" s="273">
        <v>0</v>
      </c>
      <c r="AV162" s="273">
        <v>0</v>
      </c>
      <c r="AW162" s="273">
        <v>0</v>
      </c>
      <c r="AX162" s="273">
        <v>0</v>
      </c>
      <c r="AY162" s="274">
        <f t="shared" si="64"/>
        <v>0</v>
      </c>
      <c r="AZ162" s="276">
        <f t="shared" si="65"/>
        <v>0</v>
      </c>
      <c r="BA162" s="287">
        <v>0</v>
      </c>
      <c r="BB162" s="299">
        <v>0</v>
      </c>
      <c r="BC162" s="300">
        <v>159</v>
      </c>
      <c r="BD162" s="300">
        <v>0</v>
      </c>
      <c r="BE162" s="300">
        <v>0</v>
      </c>
      <c r="BF162" s="300">
        <v>0</v>
      </c>
      <c r="BG162" s="273">
        <v>0</v>
      </c>
      <c r="BH162" s="273">
        <v>159</v>
      </c>
      <c r="BI162" s="273">
        <v>0</v>
      </c>
      <c r="BJ162" s="274">
        <f t="shared" si="66"/>
        <v>318</v>
      </c>
      <c r="BK162" s="275">
        <f t="shared" si="67"/>
        <v>39.75</v>
      </c>
      <c r="BL162" s="298">
        <v>0</v>
      </c>
      <c r="BM162" s="299">
        <v>0</v>
      </c>
      <c r="BN162" s="273">
        <v>0</v>
      </c>
      <c r="BO162" s="273">
        <v>0</v>
      </c>
      <c r="BP162" s="273">
        <v>0</v>
      </c>
      <c r="BQ162" s="273">
        <v>0</v>
      </c>
      <c r="BR162" s="273">
        <v>0</v>
      </c>
      <c r="BS162" s="273">
        <v>0</v>
      </c>
      <c r="BT162" s="273">
        <v>0</v>
      </c>
      <c r="BU162" s="274">
        <f t="shared" si="68"/>
        <v>0</v>
      </c>
      <c r="BV162" s="276">
        <f t="shared" si="69"/>
        <v>0</v>
      </c>
      <c r="BW162" s="287">
        <v>0</v>
      </c>
      <c r="BX162" s="301">
        <v>0</v>
      </c>
      <c r="BY162" s="278">
        <v>0</v>
      </c>
      <c r="BZ162" s="278">
        <v>0</v>
      </c>
      <c r="CA162" s="278">
        <v>0</v>
      </c>
      <c r="CB162" s="278">
        <v>0</v>
      </c>
      <c r="CC162" s="278">
        <v>0</v>
      </c>
      <c r="CD162" s="278">
        <v>0</v>
      </c>
      <c r="CE162" s="278">
        <v>0</v>
      </c>
      <c r="CF162" s="274">
        <f t="shared" si="70"/>
        <v>0</v>
      </c>
      <c r="CG162" s="276">
        <f t="shared" si="71"/>
        <v>0</v>
      </c>
      <c r="CH162" s="298">
        <v>0</v>
      </c>
      <c r="CI162" s="299">
        <v>0</v>
      </c>
      <c r="CJ162" s="273">
        <v>0</v>
      </c>
      <c r="CK162" s="273">
        <v>0</v>
      </c>
      <c r="CL162" s="273">
        <v>0</v>
      </c>
      <c r="CM162" s="273">
        <v>0</v>
      </c>
      <c r="CN162" s="273">
        <v>0</v>
      </c>
      <c r="CO162" s="273">
        <v>0</v>
      </c>
      <c r="CP162" s="273">
        <v>0</v>
      </c>
      <c r="CQ162" s="274">
        <f t="shared" si="72"/>
        <v>0</v>
      </c>
      <c r="CR162" s="276">
        <f t="shared" si="73"/>
        <v>0</v>
      </c>
      <c r="CS162" s="298">
        <v>0</v>
      </c>
      <c r="CT162" s="299">
        <v>0</v>
      </c>
      <c r="CU162" s="273">
        <v>0</v>
      </c>
      <c r="CV162" s="273">
        <v>0</v>
      </c>
      <c r="CW162" s="273">
        <v>0</v>
      </c>
      <c r="CX162" s="273">
        <v>0</v>
      </c>
      <c r="CY162" s="273">
        <v>0</v>
      </c>
      <c r="CZ162" s="273">
        <v>0</v>
      </c>
      <c r="DA162" s="273">
        <v>0</v>
      </c>
      <c r="DB162" s="274">
        <f t="shared" si="74"/>
        <v>0</v>
      </c>
      <c r="DC162" s="275">
        <f t="shared" si="75"/>
        <v>0</v>
      </c>
      <c r="DD162" s="298">
        <v>0</v>
      </c>
      <c r="DE162" s="299">
        <v>0</v>
      </c>
      <c r="DF162" s="273">
        <v>0</v>
      </c>
      <c r="DG162" s="273">
        <v>0</v>
      </c>
      <c r="DH162" s="273">
        <v>0</v>
      </c>
      <c r="DI162" s="273">
        <v>0</v>
      </c>
      <c r="DJ162" s="273">
        <v>0</v>
      </c>
      <c r="DK162" s="273">
        <v>0</v>
      </c>
      <c r="DL162" s="273">
        <v>0</v>
      </c>
      <c r="DM162" s="274">
        <f t="shared" si="76"/>
        <v>0</v>
      </c>
      <c r="DN162" s="276">
        <f t="shared" si="77"/>
        <v>0</v>
      </c>
      <c r="DO162" s="298">
        <v>0</v>
      </c>
      <c r="DP162" s="299">
        <v>0</v>
      </c>
      <c r="DQ162" s="273">
        <v>0</v>
      </c>
      <c r="DR162" s="273">
        <v>0</v>
      </c>
      <c r="DS162" s="273">
        <v>0</v>
      </c>
      <c r="DT162" s="273">
        <v>0</v>
      </c>
      <c r="DU162" s="273">
        <v>0</v>
      </c>
      <c r="DV162" s="273">
        <v>0</v>
      </c>
      <c r="DW162" s="273">
        <v>0</v>
      </c>
      <c r="DX162" s="274">
        <f t="shared" si="78"/>
        <v>0</v>
      </c>
      <c r="DY162" s="276">
        <f t="shared" si="79"/>
        <v>0</v>
      </c>
      <c r="DZ162" s="298">
        <v>0</v>
      </c>
      <c r="EA162" s="299">
        <v>159</v>
      </c>
      <c r="EB162" s="273">
        <v>0</v>
      </c>
      <c r="EC162" s="273">
        <v>0</v>
      </c>
      <c r="ED162" s="273">
        <v>0</v>
      </c>
      <c r="EE162" s="273">
        <v>0</v>
      </c>
      <c r="EF162" s="273">
        <v>0</v>
      </c>
      <c r="EG162" s="273">
        <v>0</v>
      </c>
      <c r="EH162" s="273">
        <v>0</v>
      </c>
      <c r="EI162" s="274">
        <f t="shared" si="80"/>
        <v>159</v>
      </c>
      <c r="EJ162" s="275">
        <f t="shared" si="81"/>
        <v>17.666666666666668</v>
      </c>
      <c r="EK162" s="298">
        <v>0</v>
      </c>
      <c r="EL162" s="299">
        <v>159</v>
      </c>
      <c r="EM162" s="273">
        <v>0</v>
      </c>
      <c r="EN162" s="273">
        <v>0</v>
      </c>
      <c r="EO162" s="273">
        <v>0</v>
      </c>
      <c r="EP162" s="273">
        <v>0</v>
      </c>
      <c r="EQ162" s="273">
        <v>0</v>
      </c>
      <c r="ER162" s="273">
        <v>0</v>
      </c>
      <c r="ES162" s="273">
        <v>0</v>
      </c>
      <c r="ET162" s="274">
        <f t="shared" si="82"/>
        <v>159</v>
      </c>
      <c r="EU162" s="276">
        <f t="shared" si="83"/>
        <v>17.666666666666668</v>
      </c>
    </row>
    <row r="163" spans="1:151" ht="16.5" thickTop="1" thickBot="1" x14ac:dyDescent="0.3">
      <c r="A163" s="279">
        <v>152</v>
      </c>
      <c r="B163" s="280">
        <v>746548</v>
      </c>
      <c r="C163" s="281" t="s">
        <v>437</v>
      </c>
      <c r="D163" s="293" t="s">
        <v>438</v>
      </c>
      <c r="E163" s="294">
        <v>89.5</v>
      </c>
      <c r="F163" s="295">
        <v>189</v>
      </c>
      <c r="G163" s="268">
        <v>0</v>
      </c>
      <c r="H163" s="302">
        <v>378</v>
      </c>
      <c r="I163" s="269">
        <v>0</v>
      </c>
      <c r="J163" s="269">
        <v>0</v>
      </c>
      <c r="K163" s="268">
        <v>189</v>
      </c>
      <c r="L163" s="269">
        <v>0</v>
      </c>
      <c r="M163" s="269">
        <v>189</v>
      </c>
      <c r="N163" s="269">
        <v>189</v>
      </c>
      <c r="O163" s="269">
        <v>0</v>
      </c>
      <c r="P163" s="269">
        <f t="shared" si="56"/>
        <v>945</v>
      </c>
      <c r="Q163" s="270">
        <f t="shared" si="58"/>
        <v>567</v>
      </c>
      <c r="R163" s="270">
        <f t="shared" si="57"/>
        <v>378</v>
      </c>
      <c r="S163" s="271">
        <f t="shared" si="59"/>
        <v>105</v>
      </c>
      <c r="T163" s="296">
        <v>0</v>
      </c>
      <c r="U163" s="297">
        <v>0</v>
      </c>
      <c r="V163" s="273">
        <v>0</v>
      </c>
      <c r="W163" s="273">
        <v>0</v>
      </c>
      <c r="X163" s="273">
        <v>0</v>
      </c>
      <c r="Y163" s="273">
        <v>0</v>
      </c>
      <c r="Z163" s="273">
        <v>0</v>
      </c>
      <c r="AA163" s="273">
        <v>0</v>
      </c>
      <c r="AB163" s="273">
        <v>0</v>
      </c>
      <c r="AC163" s="274">
        <f t="shared" si="60"/>
        <v>0</v>
      </c>
      <c r="AD163" s="275">
        <f t="shared" si="61"/>
        <v>0</v>
      </c>
      <c r="AE163" s="298">
        <v>0</v>
      </c>
      <c r="AF163" s="299">
        <v>0</v>
      </c>
      <c r="AG163" s="273">
        <v>0</v>
      </c>
      <c r="AH163" s="273">
        <v>0</v>
      </c>
      <c r="AI163" s="273">
        <v>0</v>
      </c>
      <c r="AJ163" s="273">
        <v>0</v>
      </c>
      <c r="AK163" s="273">
        <v>0</v>
      </c>
      <c r="AL163" s="273">
        <v>0</v>
      </c>
      <c r="AM163" s="273">
        <v>0</v>
      </c>
      <c r="AN163" s="274">
        <f t="shared" si="62"/>
        <v>0</v>
      </c>
      <c r="AO163" s="276">
        <f t="shared" si="63"/>
        <v>0</v>
      </c>
      <c r="AP163" s="298">
        <v>0</v>
      </c>
      <c r="AQ163" s="299">
        <v>0</v>
      </c>
      <c r="AR163" s="273">
        <v>0</v>
      </c>
      <c r="AS163" s="273">
        <v>0</v>
      </c>
      <c r="AT163" s="273">
        <v>0</v>
      </c>
      <c r="AU163" s="273">
        <v>0</v>
      </c>
      <c r="AV163" s="273">
        <v>0</v>
      </c>
      <c r="AW163" s="273">
        <v>0</v>
      </c>
      <c r="AX163" s="273">
        <v>0</v>
      </c>
      <c r="AY163" s="274">
        <f t="shared" si="64"/>
        <v>0</v>
      </c>
      <c r="AZ163" s="276">
        <f t="shared" si="65"/>
        <v>0</v>
      </c>
      <c r="BA163" s="287">
        <v>0</v>
      </c>
      <c r="BB163" s="299">
        <v>189</v>
      </c>
      <c r="BC163" s="300">
        <v>0</v>
      </c>
      <c r="BD163" s="300">
        <v>0</v>
      </c>
      <c r="BE163" s="300">
        <v>0</v>
      </c>
      <c r="BF163" s="300">
        <v>0</v>
      </c>
      <c r="BG163" s="273">
        <v>189</v>
      </c>
      <c r="BH163" s="273">
        <v>0</v>
      </c>
      <c r="BI163" s="273">
        <v>0</v>
      </c>
      <c r="BJ163" s="274">
        <f t="shared" si="66"/>
        <v>378</v>
      </c>
      <c r="BK163" s="275">
        <f t="shared" si="67"/>
        <v>47.25</v>
      </c>
      <c r="BL163" s="298">
        <v>0</v>
      </c>
      <c r="BM163" s="299">
        <v>0</v>
      </c>
      <c r="BN163" s="273">
        <v>0</v>
      </c>
      <c r="BO163" s="273">
        <v>0</v>
      </c>
      <c r="BP163" s="273">
        <v>0</v>
      </c>
      <c r="BQ163" s="273">
        <v>0</v>
      </c>
      <c r="BR163" s="273">
        <v>0</v>
      </c>
      <c r="BS163" s="273">
        <v>0</v>
      </c>
      <c r="BT163" s="273">
        <v>0</v>
      </c>
      <c r="BU163" s="274">
        <f t="shared" si="68"/>
        <v>0</v>
      </c>
      <c r="BV163" s="276">
        <f t="shared" si="69"/>
        <v>0</v>
      </c>
      <c r="BW163" s="287">
        <v>0</v>
      </c>
      <c r="BX163" s="301">
        <v>0</v>
      </c>
      <c r="BY163" s="278">
        <v>0</v>
      </c>
      <c r="BZ163" s="278">
        <v>0</v>
      </c>
      <c r="CA163" s="278">
        <v>0</v>
      </c>
      <c r="CB163" s="278">
        <v>0</v>
      </c>
      <c r="CC163" s="278">
        <v>0</v>
      </c>
      <c r="CD163" s="278">
        <v>0</v>
      </c>
      <c r="CE163" s="278">
        <v>0</v>
      </c>
      <c r="CF163" s="274">
        <f t="shared" si="70"/>
        <v>0</v>
      </c>
      <c r="CG163" s="276">
        <f t="shared" si="71"/>
        <v>0</v>
      </c>
      <c r="CH163" s="298">
        <v>0</v>
      </c>
      <c r="CI163" s="299">
        <v>0</v>
      </c>
      <c r="CJ163" s="273">
        <v>0</v>
      </c>
      <c r="CK163" s="273">
        <v>0</v>
      </c>
      <c r="CL163" s="273">
        <v>0</v>
      </c>
      <c r="CM163" s="273">
        <v>0</v>
      </c>
      <c r="CN163" s="273">
        <v>0</v>
      </c>
      <c r="CO163" s="273">
        <v>0</v>
      </c>
      <c r="CP163" s="273">
        <v>0</v>
      </c>
      <c r="CQ163" s="274">
        <f t="shared" si="72"/>
        <v>0</v>
      </c>
      <c r="CR163" s="276">
        <f t="shared" si="73"/>
        <v>0</v>
      </c>
      <c r="CS163" s="298">
        <v>0</v>
      </c>
      <c r="CT163" s="299">
        <v>0</v>
      </c>
      <c r="CU163" s="273">
        <v>0</v>
      </c>
      <c r="CV163" s="273">
        <v>0</v>
      </c>
      <c r="CW163" s="273">
        <v>0</v>
      </c>
      <c r="CX163" s="273">
        <v>0</v>
      </c>
      <c r="CY163" s="273">
        <v>0</v>
      </c>
      <c r="CZ163" s="273">
        <v>0</v>
      </c>
      <c r="DA163" s="273">
        <v>0</v>
      </c>
      <c r="DB163" s="274">
        <f t="shared" si="74"/>
        <v>0</v>
      </c>
      <c r="DC163" s="275">
        <f t="shared" si="75"/>
        <v>0</v>
      </c>
      <c r="DD163" s="298">
        <v>0</v>
      </c>
      <c r="DE163" s="299">
        <v>0</v>
      </c>
      <c r="DF163" s="273">
        <v>0</v>
      </c>
      <c r="DG163" s="273">
        <v>0</v>
      </c>
      <c r="DH163" s="273">
        <v>0</v>
      </c>
      <c r="DI163" s="273">
        <v>0</v>
      </c>
      <c r="DJ163" s="273">
        <v>0</v>
      </c>
      <c r="DK163" s="273">
        <v>0</v>
      </c>
      <c r="DL163" s="273">
        <v>0</v>
      </c>
      <c r="DM163" s="274">
        <f t="shared" si="76"/>
        <v>0</v>
      </c>
      <c r="DN163" s="276">
        <f t="shared" si="77"/>
        <v>0</v>
      </c>
      <c r="DO163" s="298">
        <v>0</v>
      </c>
      <c r="DP163" s="299">
        <v>0</v>
      </c>
      <c r="DQ163" s="273">
        <v>0</v>
      </c>
      <c r="DR163" s="273">
        <v>0</v>
      </c>
      <c r="DS163" s="273">
        <v>0</v>
      </c>
      <c r="DT163" s="273">
        <v>0</v>
      </c>
      <c r="DU163" s="273">
        <v>0</v>
      </c>
      <c r="DV163" s="273">
        <v>0</v>
      </c>
      <c r="DW163" s="273">
        <v>0</v>
      </c>
      <c r="DX163" s="274">
        <f t="shared" si="78"/>
        <v>0</v>
      </c>
      <c r="DY163" s="276">
        <f t="shared" si="79"/>
        <v>0</v>
      </c>
      <c r="DZ163" s="298">
        <v>0</v>
      </c>
      <c r="EA163" s="299">
        <v>189</v>
      </c>
      <c r="EB163" s="273">
        <v>0</v>
      </c>
      <c r="EC163" s="273">
        <v>0</v>
      </c>
      <c r="ED163" s="273">
        <v>189</v>
      </c>
      <c r="EE163" s="273">
        <v>0</v>
      </c>
      <c r="EF163" s="273">
        <v>0</v>
      </c>
      <c r="EG163" s="273">
        <v>189</v>
      </c>
      <c r="EH163" s="273">
        <v>0</v>
      </c>
      <c r="EI163" s="274">
        <f t="shared" si="80"/>
        <v>567</v>
      </c>
      <c r="EJ163" s="275">
        <f t="shared" si="81"/>
        <v>63</v>
      </c>
      <c r="EK163" s="298">
        <v>0</v>
      </c>
      <c r="EL163" s="299">
        <v>0</v>
      </c>
      <c r="EM163" s="273">
        <v>0</v>
      </c>
      <c r="EN163" s="273">
        <v>0</v>
      </c>
      <c r="EO163" s="273">
        <v>0</v>
      </c>
      <c r="EP163" s="273">
        <v>0</v>
      </c>
      <c r="EQ163" s="273">
        <v>0</v>
      </c>
      <c r="ER163" s="273">
        <v>0</v>
      </c>
      <c r="ES163" s="273">
        <v>0</v>
      </c>
      <c r="ET163" s="274">
        <f t="shared" si="82"/>
        <v>0</v>
      </c>
      <c r="EU163" s="276">
        <f t="shared" si="83"/>
        <v>0</v>
      </c>
    </row>
    <row r="164" spans="1:151" ht="16.5" thickTop="1" thickBot="1" x14ac:dyDescent="0.3">
      <c r="A164" s="279">
        <v>153</v>
      </c>
      <c r="B164" s="280">
        <v>746549</v>
      </c>
      <c r="C164" s="281" t="s">
        <v>439</v>
      </c>
      <c r="D164" s="293" t="s">
        <v>440</v>
      </c>
      <c r="E164" s="294">
        <v>89.5</v>
      </c>
      <c r="F164" s="295">
        <v>189</v>
      </c>
      <c r="G164" s="268">
        <v>378</v>
      </c>
      <c r="H164" s="302">
        <v>0</v>
      </c>
      <c r="I164" s="269">
        <v>378</v>
      </c>
      <c r="J164" s="269">
        <v>378</v>
      </c>
      <c r="K164" s="268">
        <v>189</v>
      </c>
      <c r="L164" s="269">
        <v>0</v>
      </c>
      <c r="M164" s="269">
        <v>0</v>
      </c>
      <c r="N164" s="269">
        <v>0</v>
      </c>
      <c r="O164" s="269">
        <v>0</v>
      </c>
      <c r="P164" s="269">
        <f t="shared" si="56"/>
        <v>1323</v>
      </c>
      <c r="Q164" s="270">
        <f t="shared" si="58"/>
        <v>1323</v>
      </c>
      <c r="R164" s="270">
        <f t="shared" si="57"/>
        <v>0</v>
      </c>
      <c r="S164" s="271">
        <f t="shared" si="59"/>
        <v>147</v>
      </c>
      <c r="T164" s="296">
        <v>0</v>
      </c>
      <c r="U164" s="297">
        <v>0</v>
      </c>
      <c r="V164" s="273">
        <v>0</v>
      </c>
      <c r="W164" s="273">
        <v>189</v>
      </c>
      <c r="X164" s="273">
        <v>0</v>
      </c>
      <c r="Y164" s="273">
        <v>0</v>
      </c>
      <c r="Z164" s="273">
        <v>0</v>
      </c>
      <c r="AA164" s="273">
        <v>0</v>
      </c>
      <c r="AB164" s="273">
        <v>0</v>
      </c>
      <c r="AC164" s="274">
        <f t="shared" si="60"/>
        <v>189</v>
      </c>
      <c r="AD164" s="275">
        <f t="shared" si="61"/>
        <v>21</v>
      </c>
      <c r="AE164" s="298">
        <v>0</v>
      </c>
      <c r="AF164" s="299">
        <v>0</v>
      </c>
      <c r="AG164" s="273">
        <v>0</v>
      </c>
      <c r="AH164" s="273">
        <v>0</v>
      </c>
      <c r="AI164" s="273">
        <v>0</v>
      </c>
      <c r="AJ164" s="273">
        <v>0</v>
      </c>
      <c r="AK164" s="273">
        <v>0</v>
      </c>
      <c r="AL164" s="273">
        <v>0</v>
      </c>
      <c r="AM164" s="273">
        <v>0</v>
      </c>
      <c r="AN164" s="274">
        <f t="shared" si="62"/>
        <v>0</v>
      </c>
      <c r="AO164" s="276">
        <f t="shared" si="63"/>
        <v>0</v>
      </c>
      <c r="AP164" s="298">
        <v>0</v>
      </c>
      <c r="AQ164" s="299">
        <v>0</v>
      </c>
      <c r="AR164" s="273">
        <v>0</v>
      </c>
      <c r="AS164" s="273">
        <v>0</v>
      </c>
      <c r="AT164" s="273">
        <v>0</v>
      </c>
      <c r="AU164" s="273">
        <v>0</v>
      </c>
      <c r="AV164" s="273">
        <v>0</v>
      </c>
      <c r="AW164" s="273">
        <v>0</v>
      </c>
      <c r="AX164" s="273">
        <v>0</v>
      </c>
      <c r="AY164" s="274">
        <f t="shared" si="64"/>
        <v>0</v>
      </c>
      <c r="AZ164" s="276">
        <f t="shared" si="65"/>
        <v>0</v>
      </c>
      <c r="BA164" s="287">
        <v>0</v>
      </c>
      <c r="BB164" s="299">
        <v>0</v>
      </c>
      <c r="BC164" s="300">
        <v>0</v>
      </c>
      <c r="BD164" s="300">
        <v>0</v>
      </c>
      <c r="BE164" s="300">
        <v>0</v>
      </c>
      <c r="BF164" s="300">
        <v>0</v>
      </c>
      <c r="BG164" s="273">
        <v>0</v>
      </c>
      <c r="BH164" s="273">
        <v>0</v>
      </c>
      <c r="BI164" s="273">
        <v>0</v>
      </c>
      <c r="BJ164" s="274">
        <f t="shared" si="66"/>
        <v>0</v>
      </c>
      <c r="BK164" s="275">
        <f t="shared" si="67"/>
        <v>0</v>
      </c>
      <c r="BL164" s="298">
        <v>0</v>
      </c>
      <c r="BM164" s="299">
        <v>0</v>
      </c>
      <c r="BN164" s="273">
        <v>0</v>
      </c>
      <c r="BO164" s="273">
        <v>0</v>
      </c>
      <c r="BP164" s="273">
        <v>0</v>
      </c>
      <c r="BQ164" s="273">
        <v>0</v>
      </c>
      <c r="BR164" s="273">
        <v>0</v>
      </c>
      <c r="BS164" s="273">
        <v>0</v>
      </c>
      <c r="BT164" s="273">
        <v>0</v>
      </c>
      <c r="BU164" s="274">
        <f t="shared" si="68"/>
        <v>0</v>
      </c>
      <c r="BV164" s="276">
        <f t="shared" si="69"/>
        <v>0</v>
      </c>
      <c r="BW164" s="287">
        <v>0</v>
      </c>
      <c r="BX164" s="301">
        <v>0</v>
      </c>
      <c r="BY164" s="278">
        <v>189</v>
      </c>
      <c r="BZ164" s="278">
        <v>0</v>
      </c>
      <c r="CA164" s="278">
        <v>0</v>
      </c>
      <c r="CB164" s="278">
        <v>0</v>
      </c>
      <c r="CC164" s="278">
        <v>0</v>
      </c>
      <c r="CD164" s="278">
        <v>0</v>
      </c>
      <c r="CE164" s="278">
        <v>0</v>
      </c>
      <c r="CF164" s="274">
        <f t="shared" si="70"/>
        <v>189</v>
      </c>
      <c r="CG164" s="276">
        <f t="shared" si="71"/>
        <v>21</v>
      </c>
      <c r="CH164" s="298">
        <v>0</v>
      </c>
      <c r="CI164" s="299">
        <v>0</v>
      </c>
      <c r="CJ164" s="273">
        <v>0</v>
      </c>
      <c r="CK164" s="273">
        <v>0</v>
      </c>
      <c r="CL164" s="273">
        <v>0</v>
      </c>
      <c r="CM164" s="273">
        <v>0</v>
      </c>
      <c r="CN164" s="273">
        <v>0</v>
      </c>
      <c r="CO164" s="273">
        <v>0</v>
      </c>
      <c r="CP164" s="273">
        <v>0</v>
      </c>
      <c r="CQ164" s="274">
        <f t="shared" si="72"/>
        <v>0</v>
      </c>
      <c r="CR164" s="276">
        <f t="shared" si="73"/>
        <v>0</v>
      </c>
      <c r="CS164" s="298">
        <v>189</v>
      </c>
      <c r="CT164" s="299">
        <v>0</v>
      </c>
      <c r="CU164" s="273">
        <v>0</v>
      </c>
      <c r="CV164" s="273">
        <v>189</v>
      </c>
      <c r="CW164" s="273">
        <v>0</v>
      </c>
      <c r="CX164" s="273">
        <v>0</v>
      </c>
      <c r="CY164" s="273">
        <v>0</v>
      </c>
      <c r="CZ164" s="273">
        <v>0</v>
      </c>
      <c r="DA164" s="273">
        <v>0</v>
      </c>
      <c r="DB164" s="274">
        <f t="shared" si="74"/>
        <v>378</v>
      </c>
      <c r="DC164" s="275">
        <f t="shared" si="75"/>
        <v>42</v>
      </c>
      <c r="DD164" s="298">
        <v>0</v>
      </c>
      <c r="DE164" s="299">
        <v>0</v>
      </c>
      <c r="DF164" s="273">
        <v>0</v>
      </c>
      <c r="DG164" s="273">
        <v>0</v>
      </c>
      <c r="DH164" s="273">
        <v>0</v>
      </c>
      <c r="DI164" s="273">
        <v>0</v>
      </c>
      <c r="DJ164" s="273">
        <v>0</v>
      </c>
      <c r="DK164" s="273">
        <v>0</v>
      </c>
      <c r="DL164" s="273">
        <v>0</v>
      </c>
      <c r="DM164" s="274">
        <f t="shared" si="76"/>
        <v>0</v>
      </c>
      <c r="DN164" s="276">
        <f t="shared" si="77"/>
        <v>0</v>
      </c>
      <c r="DO164" s="298">
        <v>0</v>
      </c>
      <c r="DP164" s="299">
        <v>0</v>
      </c>
      <c r="DQ164" s="273">
        <v>0</v>
      </c>
      <c r="DR164" s="273">
        <v>0</v>
      </c>
      <c r="DS164" s="273">
        <v>0</v>
      </c>
      <c r="DT164" s="273">
        <v>0</v>
      </c>
      <c r="DU164" s="273">
        <v>0</v>
      </c>
      <c r="DV164" s="273">
        <v>0</v>
      </c>
      <c r="DW164" s="273">
        <v>0</v>
      </c>
      <c r="DX164" s="274">
        <f t="shared" si="78"/>
        <v>0</v>
      </c>
      <c r="DY164" s="276">
        <f t="shared" si="79"/>
        <v>0</v>
      </c>
      <c r="DZ164" s="298">
        <v>0</v>
      </c>
      <c r="EA164" s="299">
        <v>0</v>
      </c>
      <c r="EB164" s="273">
        <v>0</v>
      </c>
      <c r="EC164" s="273">
        <v>0</v>
      </c>
      <c r="ED164" s="273">
        <v>0</v>
      </c>
      <c r="EE164" s="273">
        <v>0</v>
      </c>
      <c r="EF164" s="273">
        <v>0</v>
      </c>
      <c r="EG164" s="273">
        <v>0</v>
      </c>
      <c r="EH164" s="273">
        <v>0</v>
      </c>
      <c r="EI164" s="274">
        <f t="shared" si="80"/>
        <v>0</v>
      </c>
      <c r="EJ164" s="275">
        <f t="shared" si="81"/>
        <v>0</v>
      </c>
      <c r="EK164" s="298">
        <v>189</v>
      </c>
      <c r="EL164" s="299">
        <v>0</v>
      </c>
      <c r="EM164" s="273">
        <v>189</v>
      </c>
      <c r="EN164" s="273">
        <v>0</v>
      </c>
      <c r="EO164" s="273">
        <v>189</v>
      </c>
      <c r="EP164" s="273">
        <v>0</v>
      </c>
      <c r="EQ164" s="273">
        <v>0</v>
      </c>
      <c r="ER164" s="273">
        <v>0</v>
      </c>
      <c r="ES164" s="273">
        <v>0</v>
      </c>
      <c r="ET164" s="274">
        <f t="shared" si="82"/>
        <v>567</v>
      </c>
      <c r="EU164" s="276">
        <f t="shared" si="83"/>
        <v>63</v>
      </c>
    </row>
    <row r="165" spans="1:151" ht="16.5" thickTop="1" thickBot="1" x14ac:dyDescent="0.3">
      <c r="A165" s="279">
        <v>154</v>
      </c>
      <c r="B165" s="280">
        <v>746699</v>
      </c>
      <c r="C165" s="281" t="s">
        <v>447</v>
      </c>
      <c r="D165" s="293" t="s">
        <v>448</v>
      </c>
      <c r="E165" s="294">
        <v>34.5</v>
      </c>
      <c r="F165" s="295">
        <v>69</v>
      </c>
      <c r="G165" s="268">
        <v>0</v>
      </c>
      <c r="H165" s="302">
        <v>69</v>
      </c>
      <c r="I165" s="269">
        <v>69</v>
      </c>
      <c r="J165" s="269">
        <v>207</v>
      </c>
      <c r="K165" s="268">
        <v>69</v>
      </c>
      <c r="L165" s="269">
        <v>276</v>
      </c>
      <c r="M165" s="269">
        <v>276</v>
      </c>
      <c r="N165" s="269">
        <v>138</v>
      </c>
      <c r="O165" s="269">
        <v>207</v>
      </c>
      <c r="P165" s="269">
        <f t="shared" si="56"/>
        <v>1311</v>
      </c>
      <c r="Q165" s="270">
        <f t="shared" si="58"/>
        <v>414</v>
      </c>
      <c r="R165" s="270">
        <f t="shared" si="57"/>
        <v>897</v>
      </c>
      <c r="S165" s="271">
        <f t="shared" si="59"/>
        <v>145.66666666666666</v>
      </c>
      <c r="T165" s="296">
        <v>0</v>
      </c>
      <c r="U165" s="297">
        <v>0</v>
      </c>
      <c r="V165" s="273">
        <v>0</v>
      </c>
      <c r="W165" s="273">
        <v>0</v>
      </c>
      <c r="X165" s="273">
        <v>0</v>
      </c>
      <c r="Y165" s="273">
        <v>69</v>
      </c>
      <c r="Z165" s="273">
        <v>0</v>
      </c>
      <c r="AA165" s="273">
        <v>0</v>
      </c>
      <c r="AB165" s="273">
        <v>0</v>
      </c>
      <c r="AC165" s="274">
        <f t="shared" si="60"/>
        <v>69</v>
      </c>
      <c r="AD165" s="275">
        <f t="shared" si="61"/>
        <v>7.666666666666667</v>
      </c>
      <c r="AE165" s="298">
        <v>0</v>
      </c>
      <c r="AF165" s="299">
        <v>0</v>
      </c>
      <c r="AG165" s="273">
        <v>0</v>
      </c>
      <c r="AH165" s="273">
        <v>0</v>
      </c>
      <c r="AI165" s="273">
        <v>0</v>
      </c>
      <c r="AJ165" s="273">
        <v>0</v>
      </c>
      <c r="AK165" s="273">
        <v>69</v>
      </c>
      <c r="AL165" s="273">
        <v>0</v>
      </c>
      <c r="AM165" s="273">
        <v>0</v>
      </c>
      <c r="AN165" s="274">
        <f t="shared" si="62"/>
        <v>69</v>
      </c>
      <c r="AO165" s="276">
        <f t="shared" si="63"/>
        <v>7.666666666666667</v>
      </c>
      <c r="AP165" s="298">
        <v>0</v>
      </c>
      <c r="AQ165" s="299">
        <v>0</v>
      </c>
      <c r="AR165" s="273">
        <v>0</v>
      </c>
      <c r="AS165" s="273">
        <v>69</v>
      </c>
      <c r="AT165" s="273">
        <v>0</v>
      </c>
      <c r="AU165" s="273">
        <v>0</v>
      </c>
      <c r="AV165" s="273">
        <v>0</v>
      </c>
      <c r="AW165" s="273">
        <v>0</v>
      </c>
      <c r="AX165" s="273">
        <v>69</v>
      </c>
      <c r="AY165" s="274">
        <f t="shared" si="64"/>
        <v>138</v>
      </c>
      <c r="AZ165" s="276">
        <f t="shared" si="65"/>
        <v>15.333333333333334</v>
      </c>
      <c r="BA165" s="287">
        <v>0</v>
      </c>
      <c r="BB165" s="299">
        <v>0</v>
      </c>
      <c r="BC165" s="300">
        <v>0</v>
      </c>
      <c r="BD165" s="300">
        <v>0</v>
      </c>
      <c r="BE165" s="300">
        <v>0</v>
      </c>
      <c r="BF165" s="300">
        <v>0</v>
      </c>
      <c r="BG165" s="273">
        <v>0</v>
      </c>
      <c r="BH165" s="273">
        <v>0</v>
      </c>
      <c r="BI165" s="273">
        <v>0</v>
      </c>
      <c r="BJ165" s="274">
        <f t="shared" si="66"/>
        <v>0</v>
      </c>
      <c r="BK165" s="275">
        <f t="shared" si="67"/>
        <v>0</v>
      </c>
      <c r="BL165" s="298">
        <v>0</v>
      </c>
      <c r="BM165" s="299">
        <v>69</v>
      </c>
      <c r="BN165" s="273">
        <v>69</v>
      </c>
      <c r="BO165" s="273">
        <v>0</v>
      </c>
      <c r="BP165" s="273">
        <v>0</v>
      </c>
      <c r="BQ165" s="273">
        <v>0</v>
      </c>
      <c r="BR165" s="273">
        <v>0</v>
      </c>
      <c r="BS165" s="273">
        <v>69</v>
      </c>
      <c r="BT165" s="273">
        <v>69</v>
      </c>
      <c r="BU165" s="274">
        <f t="shared" si="68"/>
        <v>276</v>
      </c>
      <c r="BV165" s="276">
        <f t="shared" si="69"/>
        <v>30.666666666666668</v>
      </c>
      <c r="BW165" s="287">
        <v>0</v>
      </c>
      <c r="BX165" s="301">
        <v>0</v>
      </c>
      <c r="BY165" s="278">
        <v>0</v>
      </c>
      <c r="BZ165" s="278">
        <v>69</v>
      </c>
      <c r="CA165" s="278">
        <v>0</v>
      </c>
      <c r="CB165" s="278">
        <v>1</v>
      </c>
      <c r="CC165" s="278">
        <v>0</v>
      </c>
      <c r="CD165" s="278">
        <v>0</v>
      </c>
      <c r="CE165" s="278">
        <v>69</v>
      </c>
      <c r="CF165" s="274">
        <f t="shared" si="70"/>
        <v>139</v>
      </c>
      <c r="CG165" s="276">
        <f t="shared" si="71"/>
        <v>15.444444444444445</v>
      </c>
      <c r="CH165" s="298">
        <v>0</v>
      </c>
      <c r="CI165" s="299">
        <v>0</v>
      </c>
      <c r="CJ165" s="273">
        <v>0</v>
      </c>
      <c r="CK165" s="273">
        <v>0</v>
      </c>
      <c r="CL165" s="273">
        <v>0</v>
      </c>
      <c r="CM165" s="273">
        <v>0</v>
      </c>
      <c r="CN165" s="273">
        <v>69</v>
      </c>
      <c r="CO165" s="273">
        <v>0</v>
      </c>
      <c r="CP165" s="273">
        <v>0</v>
      </c>
      <c r="CQ165" s="274">
        <f t="shared" si="72"/>
        <v>69</v>
      </c>
      <c r="CR165" s="276">
        <f t="shared" si="73"/>
        <v>7.666666666666667</v>
      </c>
      <c r="CS165" s="298">
        <v>0</v>
      </c>
      <c r="CT165" s="299">
        <v>0</v>
      </c>
      <c r="CU165" s="273">
        <v>0</v>
      </c>
      <c r="CV165" s="273">
        <v>0</v>
      </c>
      <c r="CW165" s="273">
        <v>0</v>
      </c>
      <c r="CX165" s="273">
        <v>0</v>
      </c>
      <c r="CY165" s="273">
        <v>0</v>
      </c>
      <c r="CZ165" s="273">
        <v>0</v>
      </c>
      <c r="DA165" s="273">
        <v>0</v>
      </c>
      <c r="DB165" s="274">
        <f t="shared" si="74"/>
        <v>0</v>
      </c>
      <c r="DC165" s="275">
        <f t="shared" si="75"/>
        <v>0</v>
      </c>
      <c r="DD165" s="298">
        <v>0</v>
      </c>
      <c r="DE165" s="299">
        <v>0</v>
      </c>
      <c r="DF165" s="273">
        <v>0</v>
      </c>
      <c r="DG165" s="273">
        <v>0</v>
      </c>
      <c r="DH165" s="273">
        <v>69</v>
      </c>
      <c r="DI165" s="273">
        <v>1</v>
      </c>
      <c r="DJ165" s="273">
        <v>138</v>
      </c>
      <c r="DK165" s="273">
        <v>69</v>
      </c>
      <c r="DL165" s="273">
        <v>0</v>
      </c>
      <c r="DM165" s="274">
        <f t="shared" si="76"/>
        <v>277</v>
      </c>
      <c r="DN165" s="276">
        <f t="shared" si="77"/>
        <v>30.777777777777779</v>
      </c>
      <c r="DO165" s="298">
        <v>0</v>
      </c>
      <c r="DP165" s="299">
        <v>0</v>
      </c>
      <c r="DQ165" s="273">
        <v>0</v>
      </c>
      <c r="DR165" s="273">
        <v>0</v>
      </c>
      <c r="DS165" s="273">
        <v>0</v>
      </c>
      <c r="DT165" s="273">
        <v>0</v>
      </c>
      <c r="DU165" s="273">
        <v>0</v>
      </c>
      <c r="DV165" s="273">
        <v>0</v>
      </c>
      <c r="DW165" s="273">
        <v>0</v>
      </c>
      <c r="DX165" s="274">
        <f t="shared" si="78"/>
        <v>0</v>
      </c>
      <c r="DY165" s="276">
        <f t="shared" si="79"/>
        <v>0</v>
      </c>
      <c r="DZ165" s="298">
        <v>0</v>
      </c>
      <c r="EA165" s="299">
        <v>0</v>
      </c>
      <c r="EB165" s="273">
        <v>0</v>
      </c>
      <c r="EC165" s="273">
        <v>69</v>
      </c>
      <c r="ED165" s="273">
        <v>0</v>
      </c>
      <c r="EE165" s="273">
        <v>1</v>
      </c>
      <c r="EF165" s="273">
        <v>0</v>
      </c>
      <c r="EG165" s="273">
        <v>0</v>
      </c>
      <c r="EH165" s="273">
        <v>0</v>
      </c>
      <c r="EI165" s="274">
        <f t="shared" si="80"/>
        <v>70</v>
      </c>
      <c r="EJ165" s="275">
        <f t="shared" si="81"/>
        <v>7.7777777777777777</v>
      </c>
      <c r="EK165" s="298">
        <v>0</v>
      </c>
      <c r="EL165" s="299">
        <v>0</v>
      </c>
      <c r="EM165" s="273">
        <v>0</v>
      </c>
      <c r="EN165" s="273">
        <v>0</v>
      </c>
      <c r="EO165" s="273">
        <v>0</v>
      </c>
      <c r="EP165" s="273">
        <v>0</v>
      </c>
      <c r="EQ165" s="273">
        <v>0</v>
      </c>
      <c r="ER165" s="273">
        <v>0</v>
      </c>
      <c r="ES165" s="273">
        <v>0</v>
      </c>
      <c r="ET165" s="274">
        <f t="shared" si="82"/>
        <v>0</v>
      </c>
      <c r="EU165" s="276">
        <f t="shared" si="83"/>
        <v>0</v>
      </c>
    </row>
    <row r="166" spans="1:151" ht="16.5" thickTop="1" thickBot="1" x14ac:dyDescent="0.3">
      <c r="A166" s="279">
        <v>155</v>
      </c>
      <c r="B166" s="280">
        <v>746700</v>
      </c>
      <c r="C166" s="281" t="s">
        <v>449</v>
      </c>
      <c r="D166" s="293" t="s">
        <v>450</v>
      </c>
      <c r="E166" s="294">
        <v>29.5</v>
      </c>
      <c r="F166" s="295">
        <v>59</v>
      </c>
      <c r="G166" s="268">
        <v>0</v>
      </c>
      <c r="H166" s="302">
        <v>295</v>
      </c>
      <c r="I166" s="269">
        <v>177</v>
      </c>
      <c r="J166" s="269">
        <v>59</v>
      </c>
      <c r="K166" s="268">
        <v>177</v>
      </c>
      <c r="L166" s="269">
        <v>0</v>
      </c>
      <c r="M166" s="269">
        <v>354</v>
      </c>
      <c r="N166" s="269">
        <v>354</v>
      </c>
      <c r="O166" s="269">
        <v>354</v>
      </c>
      <c r="P166" s="269">
        <f t="shared" si="56"/>
        <v>1770</v>
      </c>
      <c r="Q166" s="270">
        <f t="shared" si="58"/>
        <v>708</v>
      </c>
      <c r="R166" s="270">
        <f t="shared" si="57"/>
        <v>1062</v>
      </c>
      <c r="S166" s="271">
        <f t="shared" si="59"/>
        <v>196.66666666666666</v>
      </c>
      <c r="T166" s="296">
        <v>0</v>
      </c>
      <c r="U166" s="297">
        <v>0</v>
      </c>
      <c r="V166" s="273">
        <v>0</v>
      </c>
      <c r="W166" s="273">
        <v>0</v>
      </c>
      <c r="X166" s="273">
        <v>0</v>
      </c>
      <c r="Y166" s="273">
        <v>0</v>
      </c>
      <c r="Z166" s="273">
        <v>0</v>
      </c>
      <c r="AA166" s="273">
        <v>118</v>
      </c>
      <c r="AB166" s="273">
        <v>59</v>
      </c>
      <c r="AC166" s="274">
        <f t="shared" si="60"/>
        <v>177</v>
      </c>
      <c r="AD166" s="275">
        <f t="shared" si="61"/>
        <v>19.666666666666668</v>
      </c>
      <c r="AE166" s="298">
        <v>0</v>
      </c>
      <c r="AF166" s="299">
        <v>0</v>
      </c>
      <c r="AG166" s="273">
        <v>59</v>
      </c>
      <c r="AH166" s="273">
        <v>0</v>
      </c>
      <c r="AI166" s="273">
        <v>0</v>
      </c>
      <c r="AJ166" s="273">
        <v>0</v>
      </c>
      <c r="AK166" s="273">
        <v>0</v>
      </c>
      <c r="AL166" s="273">
        <v>59</v>
      </c>
      <c r="AM166" s="273">
        <v>0</v>
      </c>
      <c r="AN166" s="274">
        <f t="shared" si="62"/>
        <v>118</v>
      </c>
      <c r="AO166" s="276">
        <f t="shared" si="63"/>
        <v>13.111111111111111</v>
      </c>
      <c r="AP166" s="298">
        <v>0</v>
      </c>
      <c r="AQ166" s="299">
        <v>0</v>
      </c>
      <c r="AR166" s="273">
        <v>0</v>
      </c>
      <c r="AS166" s="273">
        <v>0</v>
      </c>
      <c r="AT166" s="273">
        <v>0</v>
      </c>
      <c r="AU166" s="273">
        <v>0</v>
      </c>
      <c r="AV166" s="273">
        <v>59</v>
      </c>
      <c r="AW166" s="273">
        <v>0</v>
      </c>
      <c r="AX166" s="273">
        <v>0</v>
      </c>
      <c r="AY166" s="274">
        <f t="shared" si="64"/>
        <v>59</v>
      </c>
      <c r="AZ166" s="276">
        <f t="shared" si="65"/>
        <v>6.5555555555555554</v>
      </c>
      <c r="BA166" s="287">
        <v>0</v>
      </c>
      <c r="BB166" s="299">
        <v>118</v>
      </c>
      <c r="BC166" s="300">
        <v>0</v>
      </c>
      <c r="BD166" s="300">
        <v>0</v>
      </c>
      <c r="BE166" s="300">
        <v>0</v>
      </c>
      <c r="BF166" s="300">
        <v>0</v>
      </c>
      <c r="BG166" s="273">
        <v>0</v>
      </c>
      <c r="BH166" s="273">
        <v>0</v>
      </c>
      <c r="BI166" s="273">
        <v>0</v>
      </c>
      <c r="BJ166" s="274">
        <f t="shared" si="66"/>
        <v>118</v>
      </c>
      <c r="BK166" s="275">
        <f t="shared" si="67"/>
        <v>14.75</v>
      </c>
      <c r="BL166" s="298">
        <v>0</v>
      </c>
      <c r="BM166" s="299">
        <v>0</v>
      </c>
      <c r="BN166" s="273">
        <v>0</v>
      </c>
      <c r="BO166" s="273">
        <v>0</v>
      </c>
      <c r="BP166" s="273">
        <v>59</v>
      </c>
      <c r="BQ166" s="273">
        <v>0</v>
      </c>
      <c r="BR166" s="273">
        <v>177</v>
      </c>
      <c r="BS166" s="273">
        <v>0</v>
      </c>
      <c r="BT166" s="273">
        <v>0</v>
      </c>
      <c r="BU166" s="274">
        <f t="shared" si="68"/>
        <v>236</v>
      </c>
      <c r="BV166" s="276">
        <f t="shared" si="69"/>
        <v>26.222222222222221</v>
      </c>
      <c r="BW166" s="287">
        <v>0</v>
      </c>
      <c r="BX166" s="301">
        <v>0</v>
      </c>
      <c r="BY166" s="278">
        <v>0</v>
      </c>
      <c r="BZ166" s="278">
        <v>0</v>
      </c>
      <c r="CA166" s="278">
        <v>0</v>
      </c>
      <c r="CB166" s="278">
        <v>1</v>
      </c>
      <c r="CC166" s="278">
        <v>0</v>
      </c>
      <c r="CD166" s="278">
        <v>59</v>
      </c>
      <c r="CE166" s="278">
        <v>236</v>
      </c>
      <c r="CF166" s="274">
        <f t="shared" si="70"/>
        <v>296</v>
      </c>
      <c r="CG166" s="276">
        <f t="shared" si="71"/>
        <v>32.888888888888886</v>
      </c>
      <c r="CH166" s="298">
        <v>0</v>
      </c>
      <c r="CI166" s="299">
        <v>59</v>
      </c>
      <c r="CJ166" s="273">
        <v>0</v>
      </c>
      <c r="CK166" s="273">
        <v>0</v>
      </c>
      <c r="CL166" s="273">
        <v>59</v>
      </c>
      <c r="CM166" s="273">
        <v>-1</v>
      </c>
      <c r="CN166" s="273">
        <v>0</v>
      </c>
      <c r="CO166" s="273">
        <v>0</v>
      </c>
      <c r="CP166" s="273">
        <v>59</v>
      </c>
      <c r="CQ166" s="274">
        <f t="shared" si="72"/>
        <v>176</v>
      </c>
      <c r="CR166" s="276">
        <f t="shared" si="73"/>
        <v>19.555555555555557</v>
      </c>
      <c r="CS166" s="298">
        <v>0</v>
      </c>
      <c r="CT166" s="299">
        <v>0</v>
      </c>
      <c r="CU166" s="273">
        <v>59</v>
      </c>
      <c r="CV166" s="273">
        <v>0</v>
      </c>
      <c r="CW166" s="273">
        <v>0</v>
      </c>
      <c r="CX166" s="273">
        <v>0</v>
      </c>
      <c r="CY166" s="273">
        <v>59</v>
      </c>
      <c r="CZ166" s="273">
        <v>0</v>
      </c>
      <c r="DA166" s="273">
        <v>0</v>
      </c>
      <c r="DB166" s="274">
        <f t="shared" si="74"/>
        <v>118</v>
      </c>
      <c r="DC166" s="275">
        <f t="shared" si="75"/>
        <v>13.111111111111111</v>
      </c>
      <c r="DD166" s="298">
        <v>0</v>
      </c>
      <c r="DE166" s="299">
        <v>59</v>
      </c>
      <c r="DF166" s="273">
        <v>0</v>
      </c>
      <c r="DG166" s="273">
        <v>0</v>
      </c>
      <c r="DH166" s="273">
        <v>0</v>
      </c>
      <c r="DI166" s="273">
        <v>0</v>
      </c>
      <c r="DJ166" s="273">
        <v>0</v>
      </c>
      <c r="DK166" s="273">
        <v>59</v>
      </c>
      <c r="DL166" s="273">
        <v>0</v>
      </c>
      <c r="DM166" s="274">
        <f t="shared" si="76"/>
        <v>118</v>
      </c>
      <c r="DN166" s="276">
        <f t="shared" si="77"/>
        <v>13.111111111111111</v>
      </c>
      <c r="DO166" s="298">
        <v>0</v>
      </c>
      <c r="DP166" s="299">
        <v>0</v>
      </c>
      <c r="DQ166" s="273">
        <v>0</v>
      </c>
      <c r="DR166" s="273">
        <v>0</v>
      </c>
      <c r="DS166" s="273">
        <v>0</v>
      </c>
      <c r="DT166" s="273">
        <v>0</v>
      </c>
      <c r="DU166" s="273">
        <v>0</v>
      </c>
      <c r="DV166" s="273">
        <v>0</v>
      </c>
      <c r="DW166" s="273">
        <v>0</v>
      </c>
      <c r="DX166" s="274">
        <f t="shared" si="78"/>
        <v>0</v>
      </c>
      <c r="DY166" s="276">
        <f t="shared" si="79"/>
        <v>0</v>
      </c>
      <c r="DZ166" s="298">
        <v>0</v>
      </c>
      <c r="EA166" s="299">
        <v>0</v>
      </c>
      <c r="EB166" s="273">
        <v>59</v>
      </c>
      <c r="EC166" s="273">
        <v>59</v>
      </c>
      <c r="ED166" s="273">
        <v>59</v>
      </c>
      <c r="EE166" s="273">
        <v>0</v>
      </c>
      <c r="EF166" s="273">
        <v>59</v>
      </c>
      <c r="EG166" s="273">
        <v>0</v>
      </c>
      <c r="EH166" s="273">
        <v>0</v>
      </c>
      <c r="EI166" s="274">
        <f t="shared" si="80"/>
        <v>236</v>
      </c>
      <c r="EJ166" s="275">
        <f t="shared" si="81"/>
        <v>26.222222222222221</v>
      </c>
      <c r="EK166" s="298">
        <v>0</v>
      </c>
      <c r="EL166" s="299">
        <v>59</v>
      </c>
      <c r="EM166" s="273">
        <v>0</v>
      </c>
      <c r="EN166" s="273">
        <v>0</v>
      </c>
      <c r="EO166" s="273">
        <v>0</v>
      </c>
      <c r="EP166" s="273">
        <v>0</v>
      </c>
      <c r="EQ166" s="273">
        <v>0</v>
      </c>
      <c r="ER166" s="273">
        <v>59</v>
      </c>
      <c r="ES166" s="273">
        <v>0</v>
      </c>
      <c r="ET166" s="274">
        <f t="shared" si="82"/>
        <v>118</v>
      </c>
      <c r="EU166" s="276">
        <f t="shared" si="83"/>
        <v>13.111111111111111</v>
      </c>
    </row>
    <row r="167" spans="1:151" ht="16.5" thickTop="1" thickBot="1" x14ac:dyDescent="0.3">
      <c r="A167" s="279">
        <v>156</v>
      </c>
      <c r="B167" s="280">
        <v>748116</v>
      </c>
      <c r="C167" s="281" t="s">
        <v>458</v>
      </c>
      <c r="D167" s="293" t="s">
        <v>459</v>
      </c>
      <c r="E167" s="294">
        <v>487</v>
      </c>
      <c r="F167" s="295">
        <v>787</v>
      </c>
      <c r="G167" s="268"/>
      <c r="H167" s="302">
        <v>0</v>
      </c>
      <c r="I167" s="269">
        <v>0</v>
      </c>
      <c r="J167" s="269">
        <v>789</v>
      </c>
      <c r="K167" s="268">
        <v>0</v>
      </c>
      <c r="L167" s="269">
        <v>1578</v>
      </c>
      <c r="M167" s="269">
        <v>789</v>
      </c>
      <c r="N167" s="269">
        <v>0</v>
      </c>
      <c r="O167" s="269">
        <v>0</v>
      </c>
      <c r="P167" s="269">
        <f t="shared" si="56"/>
        <v>3156</v>
      </c>
      <c r="Q167" s="270">
        <f t="shared" si="58"/>
        <v>789</v>
      </c>
      <c r="R167" s="270">
        <f t="shared" si="57"/>
        <v>2367</v>
      </c>
      <c r="S167" s="271">
        <f t="shared" si="59"/>
        <v>394.5</v>
      </c>
      <c r="T167" s="296"/>
      <c r="U167" s="297">
        <v>0</v>
      </c>
      <c r="V167" s="273">
        <v>0</v>
      </c>
      <c r="W167" s="273">
        <v>0</v>
      </c>
      <c r="X167" s="273">
        <v>0</v>
      </c>
      <c r="Y167" s="273">
        <v>0</v>
      </c>
      <c r="Z167" s="273">
        <v>0</v>
      </c>
      <c r="AA167" s="273">
        <v>0</v>
      </c>
      <c r="AB167" s="273">
        <v>0</v>
      </c>
      <c r="AC167" s="274">
        <f t="shared" si="60"/>
        <v>0</v>
      </c>
      <c r="AD167" s="275">
        <f t="shared" si="61"/>
        <v>0</v>
      </c>
      <c r="AE167" s="298"/>
      <c r="AF167" s="299">
        <v>0</v>
      </c>
      <c r="AG167" s="273">
        <v>0</v>
      </c>
      <c r="AH167" s="273">
        <v>0</v>
      </c>
      <c r="AI167" s="273">
        <v>0</v>
      </c>
      <c r="AJ167" s="273">
        <v>0</v>
      </c>
      <c r="AK167" s="273">
        <v>0</v>
      </c>
      <c r="AL167" s="273">
        <v>0</v>
      </c>
      <c r="AM167" s="273">
        <v>0</v>
      </c>
      <c r="AN167" s="274">
        <f t="shared" si="62"/>
        <v>0</v>
      </c>
      <c r="AO167" s="276">
        <f t="shared" si="63"/>
        <v>0</v>
      </c>
      <c r="AP167" s="298"/>
      <c r="AQ167" s="299">
        <v>0</v>
      </c>
      <c r="AR167" s="273">
        <v>0</v>
      </c>
      <c r="AS167" s="273">
        <v>0</v>
      </c>
      <c r="AT167" s="273">
        <v>0</v>
      </c>
      <c r="AU167" s="273">
        <v>0</v>
      </c>
      <c r="AV167" s="273">
        <v>0</v>
      </c>
      <c r="AW167" s="273">
        <v>0</v>
      </c>
      <c r="AX167" s="273">
        <v>0</v>
      </c>
      <c r="AY167" s="274">
        <f t="shared" si="64"/>
        <v>0</v>
      </c>
      <c r="AZ167" s="276">
        <f t="shared" si="65"/>
        <v>0</v>
      </c>
      <c r="BA167" s="287"/>
      <c r="BB167" s="299">
        <v>0</v>
      </c>
      <c r="BC167" s="300">
        <v>0</v>
      </c>
      <c r="BD167" s="300">
        <v>0</v>
      </c>
      <c r="BE167" s="300">
        <v>0</v>
      </c>
      <c r="BF167" s="300">
        <v>2</v>
      </c>
      <c r="BG167" s="273">
        <v>0</v>
      </c>
      <c r="BH167" s="273">
        <v>-789</v>
      </c>
      <c r="BI167" s="273">
        <v>0</v>
      </c>
      <c r="BJ167" s="274">
        <f t="shared" si="66"/>
        <v>-787</v>
      </c>
      <c r="BK167" s="275">
        <f t="shared" si="67"/>
        <v>-112.42857142857143</v>
      </c>
      <c r="BL167" s="298"/>
      <c r="BM167" s="299">
        <v>0</v>
      </c>
      <c r="BN167" s="273">
        <v>0</v>
      </c>
      <c r="BO167" s="273">
        <v>0</v>
      </c>
      <c r="BP167" s="273">
        <v>0</v>
      </c>
      <c r="BQ167" s="273">
        <v>0</v>
      </c>
      <c r="BR167" s="273">
        <v>0</v>
      </c>
      <c r="BS167" s="273">
        <v>0</v>
      </c>
      <c r="BT167" s="273">
        <v>0</v>
      </c>
      <c r="BU167" s="274">
        <f t="shared" si="68"/>
        <v>0</v>
      </c>
      <c r="BV167" s="276">
        <f t="shared" si="69"/>
        <v>0</v>
      </c>
      <c r="BW167" s="287"/>
      <c r="BX167" s="301">
        <v>0</v>
      </c>
      <c r="BY167" s="278">
        <v>0</v>
      </c>
      <c r="BZ167" s="278">
        <v>789</v>
      </c>
      <c r="CA167" s="278">
        <v>0</v>
      </c>
      <c r="CB167" s="278">
        <v>0</v>
      </c>
      <c r="CC167" s="278">
        <v>789</v>
      </c>
      <c r="CD167" s="278">
        <v>789</v>
      </c>
      <c r="CE167" s="278">
        <v>0</v>
      </c>
      <c r="CF167" s="274">
        <f t="shared" si="70"/>
        <v>2367</v>
      </c>
      <c r="CG167" s="276">
        <f t="shared" si="71"/>
        <v>295.875</v>
      </c>
      <c r="CH167" s="298"/>
      <c r="CI167" s="299">
        <v>0</v>
      </c>
      <c r="CJ167" s="273">
        <v>0</v>
      </c>
      <c r="CK167" s="273">
        <v>0</v>
      </c>
      <c r="CL167" s="273">
        <v>0</v>
      </c>
      <c r="CM167" s="273">
        <v>0</v>
      </c>
      <c r="CN167" s="273">
        <v>0</v>
      </c>
      <c r="CO167" s="273">
        <v>0</v>
      </c>
      <c r="CP167" s="273">
        <v>0</v>
      </c>
      <c r="CQ167" s="274">
        <f t="shared" si="72"/>
        <v>0</v>
      </c>
      <c r="CR167" s="276">
        <f t="shared" si="73"/>
        <v>0</v>
      </c>
      <c r="CS167" s="298"/>
      <c r="CT167" s="299">
        <v>0</v>
      </c>
      <c r="CU167" s="273">
        <v>0</v>
      </c>
      <c r="CV167" s="273">
        <v>0</v>
      </c>
      <c r="CW167" s="273">
        <v>0</v>
      </c>
      <c r="CX167" s="273">
        <v>0</v>
      </c>
      <c r="CY167" s="273">
        <v>0</v>
      </c>
      <c r="CZ167" s="273">
        <v>0</v>
      </c>
      <c r="DA167" s="273">
        <v>0</v>
      </c>
      <c r="DB167" s="274">
        <f t="shared" si="74"/>
        <v>0</v>
      </c>
      <c r="DC167" s="275">
        <f t="shared" si="75"/>
        <v>0</v>
      </c>
      <c r="DD167" s="298"/>
      <c r="DE167" s="299">
        <v>0</v>
      </c>
      <c r="DF167" s="273">
        <v>0</v>
      </c>
      <c r="DG167" s="273">
        <v>0</v>
      </c>
      <c r="DH167" s="273">
        <v>0</v>
      </c>
      <c r="DI167" s="273">
        <v>0</v>
      </c>
      <c r="DJ167" s="273">
        <v>0</v>
      </c>
      <c r="DK167" s="273">
        <v>0</v>
      </c>
      <c r="DL167" s="273">
        <v>0</v>
      </c>
      <c r="DM167" s="274">
        <f t="shared" si="76"/>
        <v>0</v>
      </c>
      <c r="DN167" s="276">
        <f t="shared" si="77"/>
        <v>0</v>
      </c>
      <c r="DO167" s="298"/>
      <c r="DP167" s="299">
        <v>0</v>
      </c>
      <c r="DQ167" s="273">
        <v>0</v>
      </c>
      <c r="DR167" s="273">
        <v>0</v>
      </c>
      <c r="DS167" s="273">
        <v>0</v>
      </c>
      <c r="DT167" s="273">
        <v>0</v>
      </c>
      <c r="DU167" s="273">
        <v>0</v>
      </c>
      <c r="DV167" s="273">
        <v>0</v>
      </c>
      <c r="DW167" s="273">
        <v>0</v>
      </c>
      <c r="DX167" s="274">
        <f t="shared" si="78"/>
        <v>0</v>
      </c>
      <c r="DY167" s="276">
        <f t="shared" si="79"/>
        <v>0</v>
      </c>
      <c r="DZ167" s="298"/>
      <c r="EA167" s="299">
        <v>0</v>
      </c>
      <c r="EB167" s="273">
        <v>0</v>
      </c>
      <c r="EC167" s="273">
        <v>0</v>
      </c>
      <c r="ED167" s="273">
        <v>0</v>
      </c>
      <c r="EE167" s="273">
        <v>0</v>
      </c>
      <c r="EF167" s="273">
        <v>0</v>
      </c>
      <c r="EG167" s="273">
        <v>0</v>
      </c>
      <c r="EH167" s="273">
        <v>0</v>
      </c>
      <c r="EI167" s="274">
        <f t="shared" si="80"/>
        <v>0</v>
      </c>
      <c r="EJ167" s="275">
        <f t="shared" si="81"/>
        <v>0</v>
      </c>
      <c r="EK167" s="298"/>
      <c r="EL167" s="299">
        <v>0</v>
      </c>
      <c r="EM167" s="273">
        <v>0</v>
      </c>
      <c r="EN167" s="273">
        <v>0</v>
      </c>
      <c r="EO167" s="273">
        <v>0</v>
      </c>
      <c r="EP167" s="273">
        <v>0</v>
      </c>
      <c r="EQ167" s="273">
        <v>0</v>
      </c>
      <c r="ER167" s="273">
        <v>0</v>
      </c>
      <c r="ES167" s="273">
        <v>0</v>
      </c>
      <c r="ET167" s="274">
        <f t="shared" si="82"/>
        <v>0</v>
      </c>
      <c r="EU167" s="276">
        <f t="shared" si="83"/>
        <v>0</v>
      </c>
    </row>
    <row r="168" spans="1:151" ht="16.5" thickTop="1" thickBot="1" x14ac:dyDescent="0.3">
      <c r="A168" s="279">
        <v>157</v>
      </c>
      <c r="B168" s="280">
        <v>748118</v>
      </c>
      <c r="C168" s="281" t="s">
        <v>460</v>
      </c>
      <c r="D168" s="293" t="s">
        <v>461</v>
      </c>
      <c r="E168" s="294">
        <v>487</v>
      </c>
      <c r="F168" s="295">
        <v>787</v>
      </c>
      <c r="G168" s="268"/>
      <c r="H168" s="302">
        <v>0</v>
      </c>
      <c r="I168" s="269">
        <v>0</v>
      </c>
      <c r="J168" s="269">
        <v>0</v>
      </c>
      <c r="K168" s="268">
        <v>789</v>
      </c>
      <c r="L168" s="269">
        <v>789</v>
      </c>
      <c r="M168" s="269">
        <v>1578</v>
      </c>
      <c r="N168" s="269">
        <v>1578</v>
      </c>
      <c r="O168" s="269">
        <v>0</v>
      </c>
      <c r="P168" s="269">
        <f t="shared" si="56"/>
        <v>4734</v>
      </c>
      <c r="Q168" s="270">
        <f t="shared" si="58"/>
        <v>789</v>
      </c>
      <c r="R168" s="270">
        <f t="shared" si="57"/>
        <v>3945</v>
      </c>
      <c r="S168" s="271">
        <f t="shared" si="59"/>
        <v>591.75</v>
      </c>
      <c r="T168" s="296"/>
      <c r="U168" s="297">
        <v>0</v>
      </c>
      <c r="V168" s="273">
        <v>0</v>
      </c>
      <c r="W168" s="273">
        <v>0</v>
      </c>
      <c r="X168" s="273">
        <v>0</v>
      </c>
      <c r="Y168" s="273">
        <v>0</v>
      </c>
      <c r="Z168" s="273">
        <v>0</v>
      </c>
      <c r="AA168" s="273">
        <v>0</v>
      </c>
      <c r="AB168" s="273">
        <v>0</v>
      </c>
      <c r="AC168" s="274">
        <f t="shared" si="60"/>
        <v>0</v>
      </c>
      <c r="AD168" s="275">
        <f t="shared" si="61"/>
        <v>0</v>
      </c>
      <c r="AE168" s="298"/>
      <c r="AF168" s="299">
        <v>0</v>
      </c>
      <c r="AG168" s="273">
        <v>0</v>
      </c>
      <c r="AH168" s="273">
        <v>0</v>
      </c>
      <c r="AI168" s="273">
        <v>0</v>
      </c>
      <c r="AJ168" s="273">
        <v>0</v>
      </c>
      <c r="AK168" s="273">
        <v>0</v>
      </c>
      <c r="AL168" s="273">
        <v>0</v>
      </c>
      <c r="AM168" s="273">
        <v>0</v>
      </c>
      <c r="AN168" s="274">
        <f t="shared" si="62"/>
        <v>0</v>
      </c>
      <c r="AO168" s="276">
        <f t="shared" si="63"/>
        <v>0</v>
      </c>
      <c r="AP168" s="298"/>
      <c r="AQ168" s="299">
        <v>0</v>
      </c>
      <c r="AR168" s="273">
        <v>0</v>
      </c>
      <c r="AS168" s="273">
        <v>0</v>
      </c>
      <c r="AT168" s="273">
        <v>0</v>
      </c>
      <c r="AU168" s="273">
        <v>0</v>
      </c>
      <c r="AV168" s="273">
        <v>0</v>
      </c>
      <c r="AW168" s="273">
        <v>0</v>
      </c>
      <c r="AX168" s="273">
        <v>0</v>
      </c>
      <c r="AY168" s="274">
        <f t="shared" si="64"/>
        <v>0</v>
      </c>
      <c r="AZ168" s="276">
        <f t="shared" si="65"/>
        <v>0</v>
      </c>
      <c r="BA168" s="287"/>
      <c r="BB168" s="299">
        <v>0</v>
      </c>
      <c r="BC168" s="300">
        <v>0</v>
      </c>
      <c r="BD168" s="300">
        <v>0</v>
      </c>
      <c r="BE168" s="300">
        <v>0</v>
      </c>
      <c r="BF168" s="300">
        <v>0</v>
      </c>
      <c r="BG168" s="273">
        <v>789</v>
      </c>
      <c r="BH168" s="273">
        <v>0</v>
      </c>
      <c r="BI168" s="273">
        <v>0</v>
      </c>
      <c r="BJ168" s="274">
        <f t="shared" si="66"/>
        <v>789</v>
      </c>
      <c r="BK168" s="275">
        <f t="shared" si="67"/>
        <v>112.71428571428571</v>
      </c>
      <c r="BL168" s="298"/>
      <c r="BM168" s="299">
        <v>0</v>
      </c>
      <c r="BN168" s="273">
        <v>0</v>
      </c>
      <c r="BO168" s="273">
        <v>0</v>
      </c>
      <c r="BP168" s="273">
        <v>0</v>
      </c>
      <c r="BQ168" s="273">
        <v>0</v>
      </c>
      <c r="BR168" s="273">
        <v>0</v>
      </c>
      <c r="BS168" s="273">
        <v>0</v>
      </c>
      <c r="BT168" s="273">
        <v>0</v>
      </c>
      <c r="BU168" s="274">
        <f t="shared" si="68"/>
        <v>0</v>
      </c>
      <c r="BV168" s="276">
        <f t="shared" si="69"/>
        <v>0</v>
      </c>
      <c r="BW168" s="287"/>
      <c r="BX168" s="301">
        <v>0</v>
      </c>
      <c r="BY168" s="278">
        <v>0</v>
      </c>
      <c r="BZ168" s="278">
        <v>0</v>
      </c>
      <c r="CA168" s="278">
        <v>789</v>
      </c>
      <c r="CB168" s="278">
        <v>1</v>
      </c>
      <c r="CC168" s="278">
        <v>789</v>
      </c>
      <c r="CD168" s="278">
        <v>1578</v>
      </c>
      <c r="CE168" s="278">
        <v>0</v>
      </c>
      <c r="CF168" s="274">
        <f t="shared" si="70"/>
        <v>3157</v>
      </c>
      <c r="CG168" s="276">
        <f t="shared" si="71"/>
        <v>394.625</v>
      </c>
      <c r="CH168" s="298"/>
      <c r="CI168" s="299">
        <v>0</v>
      </c>
      <c r="CJ168" s="273">
        <v>0</v>
      </c>
      <c r="CK168" s="273">
        <v>0</v>
      </c>
      <c r="CL168" s="273">
        <v>0</v>
      </c>
      <c r="CM168" s="273">
        <v>0</v>
      </c>
      <c r="CN168" s="273">
        <v>0</v>
      </c>
      <c r="CO168" s="273">
        <v>0</v>
      </c>
      <c r="CP168" s="273">
        <v>0</v>
      </c>
      <c r="CQ168" s="274">
        <f t="shared" si="72"/>
        <v>0</v>
      </c>
      <c r="CR168" s="276">
        <f t="shared" si="73"/>
        <v>0</v>
      </c>
      <c r="CS168" s="298"/>
      <c r="CT168" s="299">
        <v>0</v>
      </c>
      <c r="CU168" s="273">
        <v>0</v>
      </c>
      <c r="CV168" s="273">
        <v>0</v>
      </c>
      <c r="CW168" s="273">
        <v>0</v>
      </c>
      <c r="CX168" s="273">
        <v>0</v>
      </c>
      <c r="CY168" s="273">
        <v>0</v>
      </c>
      <c r="CZ168" s="273">
        <v>0</v>
      </c>
      <c r="DA168" s="273">
        <v>0</v>
      </c>
      <c r="DB168" s="274">
        <f t="shared" si="74"/>
        <v>0</v>
      </c>
      <c r="DC168" s="275">
        <f t="shared" si="75"/>
        <v>0</v>
      </c>
      <c r="DD168" s="298"/>
      <c r="DE168" s="299">
        <v>0</v>
      </c>
      <c r="DF168" s="273">
        <v>0</v>
      </c>
      <c r="DG168" s="273">
        <v>0</v>
      </c>
      <c r="DH168" s="273">
        <v>0</v>
      </c>
      <c r="DI168" s="273">
        <v>0</v>
      </c>
      <c r="DJ168" s="273">
        <v>0</v>
      </c>
      <c r="DK168" s="273">
        <v>0</v>
      </c>
      <c r="DL168" s="273">
        <v>0</v>
      </c>
      <c r="DM168" s="274">
        <f t="shared" si="76"/>
        <v>0</v>
      </c>
      <c r="DN168" s="276">
        <f t="shared" si="77"/>
        <v>0</v>
      </c>
      <c r="DO168" s="298"/>
      <c r="DP168" s="299">
        <v>0</v>
      </c>
      <c r="DQ168" s="273">
        <v>0</v>
      </c>
      <c r="DR168" s="273">
        <v>0</v>
      </c>
      <c r="DS168" s="273">
        <v>0</v>
      </c>
      <c r="DT168" s="273">
        <v>0</v>
      </c>
      <c r="DU168" s="273">
        <v>0</v>
      </c>
      <c r="DV168" s="273">
        <v>0</v>
      </c>
      <c r="DW168" s="273">
        <v>0</v>
      </c>
      <c r="DX168" s="274">
        <f t="shared" si="78"/>
        <v>0</v>
      </c>
      <c r="DY168" s="276">
        <f t="shared" si="79"/>
        <v>0</v>
      </c>
      <c r="DZ168" s="298"/>
      <c r="EA168" s="299">
        <v>0</v>
      </c>
      <c r="EB168" s="273">
        <v>0</v>
      </c>
      <c r="EC168" s="273">
        <v>0</v>
      </c>
      <c r="ED168" s="273">
        <v>0</v>
      </c>
      <c r="EE168" s="273">
        <v>0</v>
      </c>
      <c r="EF168" s="273">
        <v>0</v>
      </c>
      <c r="EG168" s="273">
        <v>0</v>
      </c>
      <c r="EH168" s="273">
        <v>0</v>
      </c>
      <c r="EI168" s="274">
        <f t="shared" si="80"/>
        <v>0</v>
      </c>
      <c r="EJ168" s="275">
        <f t="shared" si="81"/>
        <v>0</v>
      </c>
      <c r="EK168" s="298"/>
      <c r="EL168" s="299">
        <v>0</v>
      </c>
      <c r="EM168" s="273">
        <v>0</v>
      </c>
      <c r="EN168" s="273">
        <v>0</v>
      </c>
      <c r="EO168" s="273">
        <v>0</v>
      </c>
      <c r="EP168" s="273">
        <v>0</v>
      </c>
      <c r="EQ168" s="273">
        <v>0</v>
      </c>
      <c r="ER168" s="273">
        <v>0</v>
      </c>
      <c r="ES168" s="273">
        <v>0</v>
      </c>
      <c r="ET168" s="274">
        <f t="shared" si="82"/>
        <v>0</v>
      </c>
      <c r="EU168" s="276">
        <f t="shared" si="83"/>
        <v>0</v>
      </c>
    </row>
    <row r="169" spans="1:151" ht="16.5" thickTop="1" thickBot="1" x14ac:dyDescent="0.3">
      <c r="A169" s="279">
        <v>158</v>
      </c>
      <c r="B169" s="280">
        <v>748119</v>
      </c>
      <c r="C169" s="281" t="s">
        <v>462</v>
      </c>
      <c r="D169" s="293" t="s">
        <v>463</v>
      </c>
      <c r="E169" s="294">
        <v>487</v>
      </c>
      <c r="F169" s="295">
        <v>787</v>
      </c>
      <c r="G169" s="268"/>
      <c r="H169" s="302">
        <v>0</v>
      </c>
      <c r="I169" s="269">
        <v>0</v>
      </c>
      <c r="J169" s="269">
        <v>0</v>
      </c>
      <c r="K169" s="268">
        <v>0</v>
      </c>
      <c r="L169" s="269">
        <v>0</v>
      </c>
      <c r="M169" s="269">
        <v>0</v>
      </c>
      <c r="N169" s="269">
        <v>0</v>
      </c>
      <c r="O169" s="269">
        <v>0</v>
      </c>
      <c r="P169" s="269">
        <f t="shared" si="56"/>
        <v>0</v>
      </c>
      <c r="Q169" s="270">
        <f t="shared" si="58"/>
        <v>0</v>
      </c>
      <c r="R169" s="270">
        <f t="shared" si="57"/>
        <v>0</v>
      </c>
      <c r="S169" s="271">
        <f t="shared" si="59"/>
        <v>0</v>
      </c>
      <c r="T169" s="296"/>
      <c r="U169" s="297">
        <v>0</v>
      </c>
      <c r="V169" s="273">
        <v>0</v>
      </c>
      <c r="W169" s="273">
        <v>0</v>
      </c>
      <c r="X169" s="273">
        <v>0</v>
      </c>
      <c r="Y169" s="273">
        <v>0</v>
      </c>
      <c r="Z169" s="273">
        <v>0</v>
      </c>
      <c r="AA169" s="273">
        <v>0</v>
      </c>
      <c r="AB169" s="273">
        <v>0</v>
      </c>
      <c r="AC169" s="274">
        <f t="shared" si="60"/>
        <v>0</v>
      </c>
      <c r="AD169" s="275">
        <f t="shared" si="61"/>
        <v>0</v>
      </c>
      <c r="AE169" s="298"/>
      <c r="AF169" s="299">
        <v>0</v>
      </c>
      <c r="AG169" s="273">
        <v>0</v>
      </c>
      <c r="AH169" s="273">
        <v>0</v>
      </c>
      <c r="AI169" s="273">
        <v>0</v>
      </c>
      <c r="AJ169" s="273">
        <v>0</v>
      </c>
      <c r="AK169" s="273">
        <v>0</v>
      </c>
      <c r="AL169" s="273">
        <v>0</v>
      </c>
      <c r="AM169" s="273">
        <v>0</v>
      </c>
      <c r="AN169" s="274">
        <f t="shared" si="62"/>
        <v>0</v>
      </c>
      <c r="AO169" s="276">
        <f t="shared" si="63"/>
        <v>0</v>
      </c>
      <c r="AP169" s="298"/>
      <c r="AQ169" s="299">
        <v>0</v>
      </c>
      <c r="AR169" s="273">
        <v>0</v>
      </c>
      <c r="AS169" s="273">
        <v>0</v>
      </c>
      <c r="AT169" s="273">
        <v>0</v>
      </c>
      <c r="AU169" s="273">
        <v>0</v>
      </c>
      <c r="AV169" s="273">
        <v>0</v>
      </c>
      <c r="AW169" s="273">
        <v>0</v>
      </c>
      <c r="AX169" s="273">
        <v>0</v>
      </c>
      <c r="AY169" s="274">
        <f t="shared" si="64"/>
        <v>0</v>
      </c>
      <c r="AZ169" s="276">
        <f t="shared" si="65"/>
        <v>0</v>
      </c>
      <c r="BA169" s="287"/>
      <c r="BB169" s="299">
        <v>0</v>
      </c>
      <c r="BC169" s="300">
        <v>0</v>
      </c>
      <c r="BD169" s="300">
        <v>0</v>
      </c>
      <c r="BE169" s="300">
        <v>0</v>
      </c>
      <c r="BF169" s="300">
        <v>0</v>
      </c>
      <c r="BG169" s="273">
        <v>0</v>
      </c>
      <c r="BH169" s="273">
        <v>0</v>
      </c>
      <c r="BI169" s="273">
        <v>0</v>
      </c>
      <c r="BJ169" s="274">
        <f t="shared" si="66"/>
        <v>0</v>
      </c>
      <c r="BK169" s="275">
        <f t="shared" si="67"/>
        <v>0</v>
      </c>
      <c r="BL169" s="298"/>
      <c r="BM169" s="299">
        <v>0</v>
      </c>
      <c r="BN169" s="273">
        <v>0</v>
      </c>
      <c r="BO169" s="273">
        <v>0</v>
      </c>
      <c r="BP169" s="273">
        <v>0</v>
      </c>
      <c r="BQ169" s="273">
        <v>0</v>
      </c>
      <c r="BR169" s="273">
        <v>0</v>
      </c>
      <c r="BS169" s="273">
        <v>0</v>
      </c>
      <c r="BT169" s="273">
        <v>0</v>
      </c>
      <c r="BU169" s="274">
        <f t="shared" si="68"/>
        <v>0</v>
      </c>
      <c r="BV169" s="276">
        <f t="shared" si="69"/>
        <v>0</v>
      </c>
      <c r="BW169" s="287"/>
      <c r="BX169" s="301">
        <v>0</v>
      </c>
      <c r="BY169" s="278">
        <v>0</v>
      </c>
      <c r="BZ169" s="278">
        <v>0</v>
      </c>
      <c r="CA169" s="278">
        <v>0</v>
      </c>
      <c r="CB169" s="278">
        <v>0</v>
      </c>
      <c r="CC169" s="278">
        <v>0</v>
      </c>
      <c r="CD169" s="278">
        <v>0</v>
      </c>
      <c r="CE169" s="278">
        <v>0</v>
      </c>
      <c r="CF169" s="274">
        <f t="shared" si="70"/>
        <v>0</v>
      </c>
      <c r="CG169" s="276">
        <f t="shared" si="71"/>
        <v>0</v>
      </c>
      <c r="CH169" s="298"/>
      <c r="CI169" s="299">
        <v>0</v>
      </c>
      <c r="CJ169" s="273">
        <v>0</v>
      </c>
      <c r="CK169" s="273">
        <v>0</v>
      </c>
      <c r="CL169" s="273">
        <v>0</v>
      </c>
      <c r="CM169" s="273">
        <v>0</v>
      </c>
      <c r="CN169" s="273">
        <v>0</v>
      </c>
      <c r="CO169" s="273">
        <v>0</v>
      </c>
      <c r="CP169" s="273">
        <v>0</v>
      </c>
      <c r="CQ169" s="274">
        <f t="shared" si="72"/>
        <v>0</v>
      </c>
      <c r="CR169" s="276">
        <f t="shared" si="73"/>
        <v>0</v>
      </c>
      <c r="CS169" s="298"/>
      <c r="CT169" s="299">
        <v>0</v>
      </c>
      <c r="CU169" s="273">
        <v>0</v>
      </c>
      <c r="CV169" s="273">
        <v>0</v>
      </c>
      <c r="CW169" s="273">
        <v>0</v>
      </c>
      <c r="CX169" s="273">
        <v>0</v>
      </c>
      <c r="CY169" s="273">
        <v>0</v>
      </c>
      <c r="CZ169" s="273">
        <v>0</v>
      </c>
      <c r="DA169" s="273">
        <v>0</v>
      </c>
      <c r="DB169" s="274">
        <f t="shared" si="74"/>
        <v>0</v>
      </c>
      <c r="DC169" s="275">
        <f t="shared" si="75"/>
        <v>0</v>
      </c>
      <c r="DD169" s="298"/>
      <c r="DE169" s="299">
        <v>0</v>
      </c>
      <c r="DF169" s="273">
        <v>0</v>
      </c>
      <c r="DG169" s="273">
        <v>0</v>
      </c>
      <c r="DH169" s="273">
        <v>0</v>
      </c>
      <c r="DI169" s="273">
        <v>0</v>
      </c>
      <c r="DJ169" s="273">
        <v>0</v>
      </c>
      <c r="DK169" s="273">
        <v>0</v>
      </c>
      <c r="DL169" s="273">
        <v>0</v>
      </c>
      <c r="DM169" s="274">
        <f t="shared" si="76"/>
        <v>0</v>
      </c>
      <c r="DN169" s="276">
        <f t="shared" si="77"/>
        <v>0</v>
      </c>
      <c r="DO169" s="298"/>
      <c r="DP169" s="299">
        <v>0</v>
      </c>
      <c r="DQ169" s="273">
        <v>0</v>
      </c>
      <c r="DR169" s="273">
        <v>0</v>
      </c>
      <c r="DS169" s="273">
        <v>0</v>
      </c>
      <c r="DT169" s="273">
        <v>0</v>
      </c>
      <c r="DU169" s="273">
        <v>0</v>
      </c>
      <c r="DV169" s="273">
        <v>0</v>
      </c>
      <c r="DW169" s="273">
        <v>0</v>
      </c>
      <c r="DX169" s="274">
        <f t="shared" si="78"/>
        <v>0</v>
      </c>
      <c r="DY169" s="276">
        <f t="shared" si="79"/>
        <v>0</v>
      </c>
      <c r="DZ169" s="298"/>
      <c r="EA169" s="299">
        <v>0</v>
      </c>
      <c r="EB169" s="273">
        <v>0</v>
      </c>
      <c r="EC169" s="273">
        <v>0</v>
      </c>
      <c r="ED169" s="273">
        <v>0</v>
      </c>
      <c r="EE169" s="273">
        <v>0</v>
      </c>
      <c r="EF169" s="273">
        <v>0</v>
      </c>
      <c r="EG169" s="273">
        <v>0</v>
      </c>
      <c r="EH169" s="273">
        <v>0</v>
      </c>
      <c r="EI169" s="274">
        <f t="shared" si="80"/>
        <v>0</v>
      </c>
      <c r="EJ169" s="275">
        <f t="shared" si="81"/>
        <v>0</v>
      </c>
      <c r="EK169" s="298"/>
      <c r="EL169" s="299">
        <v>0</v>
      </c>
      <c r="EM169" s="273">
        <v>0</v>
      </c>
      <c r="EN169" s="273">
        <v>0</v>
      </c>
      <c r="EO169" s="273">
        <v>0</v>
      </c>
      <c r="EP169" s="273">
        <v>0</v>
      </c>
      <c r="EQ169" s="273">
        <v>0</v>
      </c>
      <c r="ER169" s="273">
        <v>0</v>
      </c>
      <c r="ES169" s="273">
        <v>0</v>
      </c>
      <c r="ET169" s="274">
        <f t="shared" si="82"/>
        <v>0</v>
      </c>
      <c r="EU169" s="276">
        <f t="shared" si="83"/>
        <v>0</v>
      </c>
    </row>
    <row r="170" spans="1:151" ht="16.5" thickTop="1" thickBot="1" x14ac:dyDescent="0.3">
      <c r="A170" s="279">
        <v>159</v>
      </c>
      <c r="B170" s="280">
        <v>748120</v>
      </c>
      <c r="C170" s="281" t="s">
        <v>464</v>
      </c>
      <c r="D170" s="293" t="s">
        <v>465</v>
      </c>
      <c r="E170" s="294">
        <v>487</v>
      </c>
      <c r="F170" s="295">
        <v>787</v>
      </c>
      <c r="G170" s="268"/>
      <c r="H170" s="302">
        <v>0</v>
      </c>
      <c r="I170" s="269">
        <v>0</v>
      </c>
      <c r="J170" s="269">
        <v>0</v>
      </c>
      <c r="K170" s="268">
        <v>789</v>
      </c>
      <c r="L170" s="269">
        <v>789</v>
      </c>
      <c r="M170" s="269">
        <v>789</v>
      </c>
      <c r="N170" s="269">
        <v>0</v>
      </c>
      <c r="O170" s="269">
        <v>0</v>
      </c>
      <c r="P170" s="269">
        <f t="shared" si="56"/>
        <v>2367</v>
      </c>
      <c r="Q170" s="270">
        <f t="shared" si="58"/>
        <v>789</v>
      </c>
      <c r="R170" s="270">
        <f t="shared" si="57"/>
        <v>1578</v>
      </c>
      <c r="S170" s="271">
        <f t="shared" si="59"/>
        <v>295.875</v>
      </c>
      <c r="T170" s="296"/>
      <c r="U170" s="297">
        <v>0</v>
      </c>
      <c r="V170" s="273">
        <v>0</v>
      </c>
      <c r="W170" s="273">
        <v>0</v>
      </c>
      <c r="X170" s="273">
        <v>0</v>
      </c>
      <c r="Y170" s="273">
        <v>0</v>
      </c>
      <c r="Z170" s="273">
        <v>0</v>
      </c>
      <c r="AA170" s="273">
        <v>0</v>
      </c>
      <c r="AB170" s="273">
        <v>0</v>
      </c>
      <c r="AC170" s="274">
        <f t="shared" si="60"/>
        <v>0</v>
      </c>
      <c r="AD170" s="275">
        <f t="shared" si="61"/>
        <v>0</v>
      </c>
      <c r="AE170" s="298"/>
      <c r="AF170" s="299">
        <v>0</v>
      </c>
      <c r="AG170" s="273">
        <v>0</v>
      </c>
      <c r="AH170" s="273">
        <v>0</v>
      </c>
      <c r="AI170" s="273">
        <v>0</v>
      </c>
      <c r="AJ170" s="273">
        <v>0</v>
      </c>
      <c r="AK170" s="273">
        <v>0</v>
      </c>
      <c r="AL170" s="273">
        <v>0</v>
      </c>
      <c r="AM170" s="273">
        <v>0</v>
      </c>
      <c r="AN170" s="274">
        <f t="shared" si="62"/>
        <v>0</v>
      </c>
      <c r="AO170" s="276">
        <f t="shared" si="63"/>
        <v>0</v>
      </c>
      <c r="AP170" s="298"/>
      <c r="AQ170" s="299">
        <v>0</v>
      </c>
      <c r="AR170" s="273">
        <v>0</v>
      </c>
      <c r="AS170" s="273">
        <v>0</v>
      </c>
      <c r="AT170" s="273">
        <v>0</v>
      </c>
      <c r="AU170" s="273">
        <v>0</v>
      </c>
      <c r="AV170" s="273">
        <v>0</v>
      </c>
      <c r="AW170" s="273">
        <v>0</v>
      </c>
      <c r="AX170" s="273">
        <v>0</v>
      </c>
      <c r="AY170" s="274">
        <f t="shared" si="64"/>
        <v>0</v>
      </c>
      <c r="AZ170" s="276">
        <f t="shared" si="65"/>
        <v>0</v>
      </c>
      <c r="BA170" s="287"/>
      <c r="BB170" s="299">
        <v>0</v>
      </c>
      <c r="BC170" s="300">
        <v>0</v>
      </c>
      <c r="BD170" s="300">
        <v>0</v>
      </c>
      <c r="BE170" s="300">
        <v>0</v>
      </c>
      <c r="BF170" s="300">
        <v>1</v>
      </c>
      <c r="BG170" s="273">
        <v>0</v>
      </c>
      <c r="BH170" s="273">
        <v>0</v>
      </c>
      <c r="BI170" s="273">
        <v>0</v>
      </c>
      <c r="BJ170" s="274">
        <f t="shared" si="66"/>
        <v>1</v>
      </c>
      <c r="BK170" s="275">
        <f t="shared" si="67"/>
        <v>0.14285714285714285</v>
      </c>
      <c r="BL170" s="298"/>
      <c r="BM170" s="299">
        <v>0</v>
      </c>
      <c r="BN170" s="273">
        <v>0</v>
      </c>
      <c r="BO170" s="273">
        <v>0</v>
      </c>
      <c r="BP170" s="273">
        <v>0</v>
      </c>
      <c r="BQ170" s="273">
        <v>0</v>
      </c>
      <c r="BR170" s="273">
        <v>0</v>
      </c>
      <c r="BS170" s="273">
        <v>0</v>
      </c>
      <c r="BT170" s="273">
        <v>0</v>
      </c>
      <c r="BU170" s="274">
        <f t="shared" si="68"/>
        <v>0</v>
      </c>
      <c r="BV170" s="276">
        <f t="shared" si="69"/>
        <v>0</v>
      </c>
      <c r="BW170" s="287"/>
      <c r="BX170" s="301">
        <v>0</v>
      </c>
      <c r="BY170" s="278">
        <v>0</v>
      </c>
      <c r="BZ170" s="278">
        <v>0</v>
      </c>
      <c r="CA170" s="278">
        <v>789</v>
      </c>
      <c r="CB170" s="278">
        <v>0</v>
      </c>
      <c r="CC170" s="278">
        <v>789</v>
      </c>
      <c r="CD170" s="278">
        <v>0</v>
      </c>
      <c r="CE170" s="278">
        <v>0</v>
      </c>
      <c r="CF170" s="274">
        <f t="shared" si="70"/>
        <v>1578</v>
      </c>
      <c r="CG170" s="276">
        <f t="shared" si="71"/>
        <v>197.25</v>
      </c>
      <c r="CH170" s="298"/>
      <c r="CI170" s="299">
        <v>0</v>
      </c>
      <c r="CJ170" s="273">
        <v>0</v>
      </c>
      <c r="CK170" s="273">
        <v>0</v>
      </c>
      <c r="CL170" s="273">
        <v>0</v>
      </c>
      <c r="CM170" s="273">
        <v>0</v>
      </c>
      <c r="CN170" s="273">
        <v>0</v>
      </c>
      <c r="CO170" s="273">
        <v>0</v>
      </c>
      <c r="CP170" s="273">
        <v>0</v>
      </c>
      <c r="CQ170" s="274">
        <f t="shared" si="72"/>
        <v>0</v>
      </c>
      <c r="CR170" s="276">
        <f t="shared" si="73"/>
        <v>0</v>
      </c>
      <c r="CS170" s="298"/>
      <c r="CT170" s="299">
        <v>0</v>
      </c>
      <c r="CU170" s="273">
        <v>0</v>
      </c>
      <c r="CV170" s="273">
        <v>0</v>
      </c>
      <c r="CW170" s="273">
        <v>0</v>
      </c>
      <c r="CX170" s="273">
        <v>0</v>
      </c>
      <c r="CY170" s="273">
        <v>0</v>
      </c>
      <c r="CZ170" s="273">
        <v>0</v>
      </c>
      <c r="DA170" s="273">
        <v>0</v>
      </c>
      <c r="DB170" s="274">
        <f t="shared" si="74"/>
        <v>0</v>
      </c>
      <c r="DC170" s="275">
        <f t="shared" si="75"/>
        <v>0</v>
      </c>
      <c r="DD170" s="298"/>
      <c r="DE170" s="299">
        <v>0</v>
      </c>
      <c r="DF170" s="273">
        <v>0</v>
      </c>
      <c r="DG170" s="273">
        <v>0</v>
      </c>
      <c r="DH170" s="273">
        <v>0</v>
      </c>
      <c r="DI170" s="273">
        <v>0</v>
      </c>
      <c r="DJ170" s="273">
        <v>0</v>
      </c>
      <c r="DK170" s="273">
        <v>0</v>
      </c>
      <c r="DL170" s="273">
        <v>0</v>
      </c>
      <c r="DM170" s="274">
        <f t="shared" si="76"/>
        <v>0</v>
      </c>
      <c r="DN170" s="276">
        <f t="shared" si="77"/>
        <v>0</v>
      </c>
      <c r="DO170" s="298"/>
      <c r="DP170" s="299">
        <v>0</v>
      </c>
      <c r="DQ170" s="273">
        <v>0</v>
      </c>
      <c r="DR170" s="273">
        <v>0</v>
      </c>
      <c r="DS170" s="273">
        <v>0</v>
      </c>
      <c r="DT170" s="273">
        <v>0</v>
      </c>
      <c r="DU170" s="273">
        <v>0</v>
      </c>
      <c r="DV170" s="273">
        <v>0</v>
      </c>
      <c r="DW170" s="273">
        <v>0</v>
      </c>
      <c r="DX170" s="274">
        <f t="shared" si="78"/>
        <v>0</v>
      </c>
      <c r="DY170" s="276">
        <f t="shared" si="79"/>
        <v>0</v>
      </c>
      <c r="DZ170" s="298"/>
      <c r="EA170" s="299">
        <v>0</v>
      </c>
      <c r="EB170" s="273">
        <v>0</v>
      </c>
      <c r="EC170" s="273">
        <v>0</v>
      </c>
      <c r="ED170" s="273">
        <v>0</v>
      </c>
      <c r="EE170" s="273">
        <v>0</v>
      </c>
      <c r="EF170" s="273">
        <v>0</v>
      </c>
      <c r="EG170" s="273">
        <v>0</v>
      </c>
      <c r="EH170" s="273">
        <v>0</v>
      </c>
      <c r="EI170" s="274">
        <f t="shared" si="80"/>
        <v>0</v>
      </c>
      <c r="EJ170" s="275">
        <f t="shared" si="81"/>
        <v>0</v>
      </c>
      <c r="EK170" s="298"/>
      <c r="EL170" s="299">
        <v>0</v>
      </c>
      <c r="EM170" s="273">
        <v>0</v>
      </c>
      <c r="EN170" s="273">
        <v>0</v>
      </c>
      <c r="EO170" s="273">
        <v>0</v>
      </c>
      <c r="EP170" s="273">
        <v>0</v>
      </c>
      <c r="EQ170" s="273">
        <v>0</v>
      </c>
      <c r="ER170" s="273">
        <v>0</v>
      </c>
      <c r="ES170" s="273">
        <v>0</v>
      </c>
      <c r="ET170" s="274">
        <f t="shared" si="82"/>
        <v>0</v>
      </c>
      <c r="EU170" s="276">
        <f t="shared" si="83"/>
        <v>0</v>
      </c>
    </row>
    <row r="171" spans="1:151" ht="16.5" thickTop="1" thickBot="1" x14ac:dyDescent="0.3">
      <c r="A171" s="279">
        <v>160</v>
      </c>
      <c r="B171" s="280">
        <v>748121</v>
      </c>
      <c r="C171" s="281" t="s">
        <v>466</v>
      </c>
      <c r="D171" s="293" t="s">
        <v>467</v>
      </c>
      <c r="E171" s="294">
        <v>487</v>
      </c>
      <c r="F171" s="295">
        <v>787</v>
      </c>
      <c r="G171" s="268"/>
      <c r="H171" s="302">
        <v>0</v>
      </c>
      <c r="I171" s="269">
        <v>0</v>
      </c>
      <c r="J171" s="269">
        <v>0</v>
      </c>
      <c r="K171" s="268">
        <v>0</v>
      </c>
      <c r="L171" s="269">
        <v>0</v>
      </c>
      <c r="M171" s="269">
        <v>789</v>
      </c>
      <c r="N171" s="269">
        <v>0</v>
      </c>
      <c r="O171" s="269">
        <v>0</v>
      </c>
      <c r="P171" s="269">
        <f t="shared" si="56"/>
        <v>789</v>
      </c>
      <c r="Q171" s="270">
        <f t="shared" si="58"/>
        <v>0</v>
      </c>
      <c r="R171" s="270">
        <f t="shared" si="57"/>
        <v>789</v>
      </c>
      <c r="S171" s="271">
        <f t="shared" si="59"/>
        <v>98.625</v>
      </c>
      <c r="T171" s="296"/>
      <c r="U171" s="297">
        <v>0</v>
      </c>
      <c r="V171" s="273">
        <v>0</v>
      </c>
      <c r="W171" s="273">
        <v>0</v>
      </c>
      <c r="X171" s="273">
        <v>0</v>
      </c>
      <c r="Y171" s="273">
        <v>0</v>
      </c>
      <c r="Z171" s="273">
        <v>0</v>
      </c>
      <c r="AA171" s="273">
        <v>0</v>
      </c>
      <c r="AB171" s="273">
        <v>0</v>
      </c>
      <c r="AC171" s="274">
        <f t="shared" si="60"/>
        <v>0</v>
      </c>
      <c r="AD171" s="275">
        <f t="shared" si="61"/>
        <v>0</v>
      </c>
      <c r="AE171" s="298"/>
      <c r="AF171" s="299">
        <v>0</v>
      </c>
      <c r="AG171" s="273">
        <v>0</v>
      </c>
      <c r="AH171" s="273">
        <v>0</v>
      </c>
      <c r="AI171" s="273">
        <v>0</v>
      </c>
      <c r="AJ171" s="273">
        <v>0</v>
      </c>
      <c r="AK171" s="273">
        <v>0</v>
      </c>
      <c r="AL171" s="273">
        <v>0</v>
      </c>
      <c r="AM171" s="273">
        <v>0</v>
      </c>
      <c r="AN171" s="274">
        <f t="shared" si="62"/>
        <v>0</v>
      </c>
      <c r="AO171" s="276">
        <f t="shared" si="63"/>
        <v>0</v>
      </c>
      <c r="AP171" s="298"/>
      <c r="AQ171" s="299">
        <v>0</v>
      </c>
      <c r="AR171" s="273">
        <v>0</v>
      </c>
      <c r="AS171" s="273">
        <v>0</v>
      </c>
      <c r="AT171" s="273">
        <v>0</v>
      </c>
      <c r="AU171" s="273">
        <v>0</v>
      </c>
      <c r="AV171" s="273">
        <v>0</v>
      </c>
      <c r="AW171" s="273">
        <v>0</v>
      </c>
      <c r="AX171" s="273">
        <v>0</v>
      </c>
      <c r="AY171" s="274">
        <f t="shared" si="64"/>
        <v>0</v>
      </c>
      <c r="AZ171" s="276">
        <f t="shared" si="65"/>
        <v>0</v>
      </c>
      <c r="BA171" s="287"/>
      <c r="BB171" s="299">
        <v>0</v>
      </c>
      <c r="BC171" s="300">
        <v>0</v>
      </c>
      <c r="BD171" s="300">
        <v>0</v>
      </c>
      <c r="BE171" s="300">
        <v>0</v>
      </c>
      <c r="BF171" s="300">
        <v>0</v>
      </c>
      <c r="BG171" s="273">
        <v>0</v>
      </c>
      <c r="BH171" s="273">
        <v>0</v>
      </c>
      <c r="BI171" s="273">
        <v>0</v>
      </c>
      <c r="BJ171" s="274">
        <f t="shared" si="66"/>
        <v>0</v>
      </c>
      <c r="BK171" s="275">
        <f t="shared" si="67"/>
        <v>0</v>
      </c>
      <c r="BL171" s="298"/>
      <c r="BM171" s="299">
        <v>0</v>
      </c>
      <c r="BN171" s="273">
        <v>0</v>
      </c>
      <c r="BO171" s="273">
        <v>0</v>
      </c>
      <c r="BP171" s="273">
        <v>0</v>
      </c>
      <c r="BQ171" s="273">
        <v>0</v>
      </c>
      <c r="BR171" s="273">
        <v>0</v>
      </c>
      <c r="BS171" s="273">
        <v>0</v>
      </c>
      <c r="BT171" s="273">
        <v>0</v>
      </c>
      <c r="BU171" s="274">
        <f t="shared" si="68"/>
        <v>0</v>
      </c>
      <c r="BV171" s="276">
        <f t="shared" si="69"/>
        <v>0</v>
      </c>
      <c r="BW171" s="287"/>
      <c r="BX171" s="301">
        <v>0</v>
      </c>
      <c r="BY171" s="278">
        <v>0</v>
      </c>
      <c r="BZ171" s="278">
        <v>0</v>
      </c>
      <c r="CA171" s="278">
        <v>0</v>
      </c>
      <c r="CB171" s="278">
        <v>0</v>
      </c>
      <c r="CC171" s="278">
        <v>789</v>
      </c>
      <c r="CD171" s="278">
        <v>0</v>
      </c>
      <c r="CE171" s="278">
        <v>0</v>
      </c>
      <c r="CF171" s="274">
        <f t="shared" si="70"/>
        <v>789</v>
      </c>
      <c r="CG171" s="276">
        <f t="shared" si="71"/>
        <v>98.625</v>
      </c>
      <c r="CH171" s="298"/>
      <c r="CI171" s="299">
        <v>0</v>
      </c>
      <c r="CJ171" s="273">
        <v>0</v>
      </c>
      <c r="CK171" s="273">
        <v>0</v>
      </c>
      <c r="CL171" s="273">
        <v>0</v>
      </c>
      <c r="CM171" s="273">
        <v>0</v>
      </c>
      <c r="CN171" s="273">
        <v>0</v>
      </c>
      <c r="CO171" s="273">
        <v>0</v>
      </c>
      <c r="CP171" s="273">
        <v>0</v>
      </c>
      <c r="CQ171" s="274">
        <f t="shared" si="72"/>
        <v>0</v>
      </c>
      <c r="CR171" s="276">
        <f t="shared" si="73"/>
        <v>0</v>
      </c>
      <c r="CS171" s="298"/>
      <c r="CT171" s="299">
        <v>0</v>
      </c>
      <c r="CU171" s="273">
        <v>0</v>
      </c>
      <c r="CV171" s="273">
        <v>0</v>
      </c>
      <c r="CW171" s="273">
        <v>0</v>
      </c>
      <c r="CX171" s="273">
        <v>0</v>
      </c>
      <c r="CY171" s="273">
        <v>0</v>
      </c>
      <c r="CZ171" s="273">
        <v>0</v>
      </c>
      <c r="DA171" s="273">
        <v>0</v>
      </c>
      <c r="DB171" s="274">
        <f t="shared" si="74"/>
        <v>0</v>
      </c>
      <c r="DC171" s="275">
        <f t="shared" si="75"/>
        <v>0</v>
      </c>
      <c r="DD171" s="298"/>
      <c r="DE171" s="299">
        <v>0</v>
      </c>
      <c r="DF171" s="273">
        <v>0</v>
      </c>
      <c r="DG171" s="273">
        <v>0</v>
      </c>
      <c r="DH171" s="273">
        <v>0</v>
      </c>
      <c r="DI171" s="273">
        <v>0</v>
      </c>
      <c r="DJ171" s="273">
        <v>0</v>
      </c>
      <c r="DK171" s="273">
        <v>0</v>
      </c>
      <c r="DL171" s="273">
        <v>0</v>
      </c>
      <c r="DM171" s="274">
        <f t="shared" si="76"/>
        <v>0</v>
      </c>
      <c r="DN171" s="276">
        <f t="shared" si="77"/>
        <v>0</v>
      </c>
      <c r="DO171" s="298"/>
      <c r="DP171" s="299">
        <v>0</v>
      </c>
      <c r="DQ171" s="273">
        <v>0</v>
      </c>
      <c r="DR171" s="273">
        <v>0</v>
      </c>
      <c r="DS171" s="273">
        <v>0</v>
      </c>
      <c r="DT171" s="273">
        <v>0</v>
      </c>
      <c r="DU171" s="273">
        <v>0</v>
      </c>
      <c r="DV171" s="273">
        <v>0</v>
      </c>
      <c r="DW171" s="273">
        <v>0</v>
      </c>
      <c r="DX171" s="274">
        <f t="shared" si="78"/>
        <v>0</v>
      </c>
      <c r="DY171" s="276">
        <f t="shared" si="79"/>
        <v>0</v>
      </c>
      <c r="DZ171" s="298"/>
      <c r="EA171" s="299">
        <v>0</v>
      </c>
      <c r="EB171" s="273">
        <v>0</v>
      </c>
      <c r="EC171" s="273">
        <v>0</v>
      </c>
      <c r="ED171" s="273">
        <v>0</v>
      </c>
      <c r="EE171" s="273">
        <v>0</v>
      </c>
      <c r="EF171" s="273">
        <v>0</v>
      </c>
      <c r="EG171" s="273">
        <v>0</v>
      </c>
      <c r="EH171" s="273">
        <v>0</v>
      </c>
      <c r="EI171" s="274">
        <f t="shared" si="80"/>
        <v>0</v>
      </c>
      <c r="EJ171" s="275">
        <f t="shared" si="81"/>
        <v>0</v>
      </c>
      <c r="EK171" s="298"/>
      <c r="EL171" s="299">
        <v>0</v>
      </c>
      <c r="EM171" s="273">
        <v>0</v>
      </c>
      <c r="EN171" s="273">
        <v>0</v>
      </c>
      <c r="EO171" s="273">
        <v>0</v>
      </c>
      <c r="EP171" s="273">
        <v>0</v>
      </c>
      <c r="EQ171" s="273">
        <v>0</v>
      </c>
      <c r="ER171" s="273">
        <v>0</v>
      </c>
      <c r="ES171" s="273">
        <v>0</v>
      </c>
      <c r="ET171" s="274">
        <f t="shared" si="82"/>
        <v>0</v>
      </c>
      <c r="EU171" s="276">
        <f t="shared" si="83"/>
        <v>0</v>
      </c>
    </row>
    <row r="172" spans="1:151" ht="16.5" thickTop="1" thickBot="1" x14ac:dyDescent="0.3">
      <c r="A172" s="279">
        <v>161</v>
      </c>
      <c r="B172" s="280">
        <v>748127</v>
      </c>
      <c r="C172" s="281" t="s">
        <v>468</v>
      </c>
      <c r="D172" s="293" t="s">
        <v>469</v>
      </c>
      <c r="E172" s="294">
        <v>69.5</v>
      </c>
      <c r="F172" s="295">
        <v>149</v>
      </c>
      <c r="G172" s="268"/>
      <c r="H172" s="302">
        <v>0</v>
      </c>
      <c r="I172" s="269">
        <v>149</v>
      </c>
      <c r="J172" s="269">
        <v>745</v>
      </c>
      <c r="K172" s="268">
        <v>745</v>
      </c>
      <c r="L172" s="269">
        <v>149</v>
      </c>
      <c r="M172" s="269">
        <v>-149</v>
      </c>
      <c r="N172" s="269">
        <v>298</v>
      </c>
      <c r="O172" s="269">
        <v>0</v>
      </c>
      <c r="P172" s="269">
        <f t="shared" si="56"/>
        <v>1937</v>
      </c>
      <c r="Q172" s="270">
        <f t="shared" si="58"/>
        <v>1639</v>
      </c>
      <c r="R172" s="270">
        <f t="shared" si="57"/>
        <v>298</v>
      </c>
      <c r="S172" s="271">
        <f t="shared" si="59"/>
        <v>242.125</v>
      </c>
      <c r="T172" s="296"/>
      <c r="U172" s="297">
        <v>0</v>
      </c>
      <c r="V172" s="273">
        <v>0</v>
      </c>
      <c r="W172" s="273">
        <v>0</v>
      </c>
      <c r="X172" s="273">
        <v>0</v>
      </c>
      <c r="Y172" s="273">
        <v>0</v>
      </c>
      <c r="Z172" s="273">
        <v>0</v>
      </c>
      <c r="AA172" s="273">
        <v>0</v>
      </c>
      <c r="AB172" s="273">
        <v>0</v>
      </c>
      <c r="AC172" s="274">
        <f t="shared" si="60"/>
        <v>0</v>
      </c>
      <c r="AD172" s="275">
        <f t="shared" si="61"/>
        <v>0</v>
      </c>
      <c r="AE172" s="298"/>
      <c r="AF172" s="299">
        <v>0</v>
      </c>
      <c r="AG172" s="273">
        <v>149</v>
      </c>
      <c r="AH172" s="273">
        <v>149</v>
      </c>
      <c r="AI172" s="273">
        <v>0</v>
      </c>
      <c r="AJ172" s="273">
        <v>0</v>
      </c>
      <c r="AK172" s="273">
        <v>0</v>
      </c>
      <c r="AL172" s="273">
        <v>0</v>
      </c>
      <c r="AM172" s="273">
        <v>0</v>
      </c>
      <c r="AN172" s="274">
        <f t="shared" si="62"/>
        <v>298</v>
      </c>
      <c r="AO172" s="276">
        <f t="shared" si="63"/>
        <v>37.25</v>
      </c>
      <c r="AP172" s="298"/>
      <c r="AQ172" s="299">
        <v>0</v>
      </c>
      <c r="AR172" s="273">
        <v>0</v>
      </c>
      <c r="AS172" s="273">
        <v>0</v>
      </c>
      <c r="AT172" s="273">
        <v>149</v>
      </c>
      <c r="AU172" s="273">
        <v>0</v>
      </c>
      <c r="AV172" s="273">
        <v>0</v>
      </c>
      <c r="AW172" s="273">
        <v>149</v>
      </c>
      <c r="AX172" s="273">
        <v>0</v>
      </c>
      <c r="AY172" s="274">
        <f t="shared" si="64"/>
        <v>298</v>
      </c>
      <c r="AZ172" s="276">
        <f t="shared" si="65"/>
        <v>37.25</v>
      </c>
      <c r="BA172" s="287"/>
      <c r="BB172" s="299">
        <v>0</v>
      </c>
      <c r="BC172" s="300">
        <v>0</v>
      </c>
      <c r="BD172" s="300">
        <v>0</v>
      </c>
      <c r="BE172" s="300">
        <v>298</v>
      </c>
      <c r="BF172" s="300">
        <v>0</v>
      </c>
      <c r="BG172" s="273">
        <v>0</v>
      </c>
      <c r="BH172" s="273">
        <v>0</v>
      </c>
      <c r="BI172" s="273">
        <v>0</v>
      </c>
      <c r="BJ172" s="274">
        <f t="shared" si="66"/>
        <v>298</v>
      </c>
      <c r="BK172" s="275">
        <f t="shared" si="67"/>
        <v>42.571428571428569</v>
      </c>
      <c r="BL172" s="298"/>
      <c r="BM172" s="299">
        <v>0</v>
      </c>
      <c r="BN172" s="273">
        <v>0</v>
      </c>
      <c r="BO172" s="273">
        <v>0</v>
      </c>
      <c r="BP172" s="273">
        <v>0</v>
      </c>
      <c r="BQ172" s="273">
        <v>0</v>
      </c>
      <c r="BR172" s="273">
        <v>0</v>
      </c>
      <c r="BS172" s="273">
        <v>0</v>
      </c>
      <c r="BT172" s="273">
        <v>0</v>
      </c>
      <c r="BU172" s="274">
        <f t="shared" si="68"/>
        <v>0</v>
      </c>
      <c r="BV172" s="276">
        <f t="shared" si="69"/>
        <v>0</v>
      </c>
      <c r="BW172" s="287"/>
      <c r="BX172" s="301">
        <v>0</v>
      </c>
      <c r="BY172" s="278">
        <v>0</v>
      </c>
      <c r="BZ172" s="278">
        <v>0</v>
      </c>
      <c r="CA172" s="278">
        <v>149</v>
      </c>
      <c r="CB172" s="278">
        <v>0</v>
      </c>
      <c r="CC172" s="278">
        <v>0</v>
      </c>
      <c r="CD172" s="278">
        <v>149</v>
      </c>
      <c r="CE172" s="278">
        <v>0</v>
      </c>
      <c r="CF172" s="274">
        <f t="shared" si="70"/>
        <v>298</v>
      </c>
      <c r="CG172" s="276">
        <f t="shared" si="71"/>
        <v>37.25</v>
      </c>
      <c r="CH172" s="298"/>
      <c r="CI172" s="299">
        <v>0</v>
      </c>
      <c r="CJ172" s="273">
        <v>0</v>
      </c>
      <c r="CK172" s="273">
        <v>0</v>
      </c>
      <c r="CL172" s="273">
        <v>0</v>
      </c>
      <c r="CM172" s="273">
        <v>0</v>
      </c>
      <c r="CN172" s="273">
        <v>0</v>
      </c>
      <c r="CO172" s="273">
        <v>0</v>
      </c>
      <c r="CP172" s="273">
        <v>0</v>
      </c>
      <c r="CQ172" s="274">
        <f t="shared" si="72"/>
        <v>0</v>
      </c>
      <c r="CR172" s="276">
        <f t="shared" si="73"/>
        <v>0</v>
      </c>
      <c r="CS172" s="298"/>
      <c r="CT172" s="299">
        <v>0</v>
      </c>
      <c r="CU172" s="273">
        <v>0</v>
      </c>
      <c r="CV172" s="273">
        <v>298</v>
      </c>
      <c r="CW172" s="273">
        <v>149</v>
      </c>
      <c r="CX172" s="273">
        <v>0</v>
      </c>
      <c r="CY172" s="273">
        <v>0</v>
      </c>
      <c r="CZ172" s="273">
        <v>0</v>
      </c>
      <c r="DA172" s="273">
        <v>0</v>
      </c>
      <c r="DB172" s="274">
        <f t="shared" si="74"/>
        <v>447</v>
      </c>
      <c r="DC172" s="275">
        <f t="shared" si="75"/>
        <v>55.875</v>
      </c>
      <c r="DD172" s="298"/>
      <c r="DE172" s="299">
        <v>0</v>
      </c>
      <c r="DF172" s="273">
        <v>0</v>
      </c>
      <c r="DG172" s="273">
        <v>149</v>
      </c>
      <c r="DH172" s="273">
        <v>0</v>
      </c>
      <c r="DI172" s="273">
        <v>1</v>
      </c>
      <c r="DJ172" s="273">
        <v>-149</v>
      </c>
      <c r="DK172" s="273">
        <v>0</v>
      </c>
      <c r="DL172" s="273">
        <v>0</v>
      </c>
      <c r="DM172" s="274">
        <f t="shared" si="76"/>
        <v>1</v>
      </c>
      <c r="DN172" s="276">
        <f t="shared" si="77"/>
        <v>0.125</v>
      </c>
      <c r="DO172" s="298"/>
      <c r="DP172" s="299">
        <v>0</v>
      </c>
      <c r="DQ172" s="273">
        <v>0</v>
      </c>
      <c r="DR172" s="273">
        <v>0</v>
      </c>
      <c r="DS172" s="273">
        <v>0</v>
      </c>
      <c r="DT172" s="273">
        <v>0</v>
      </c>
      <c r="DU172" s="273">
        <v>0</v>
      </c>
      <c r="DV172" s="273">
        <v>0</v>
      </c>
      <c r="DW172" s="273">
        <v>0</v>
      </c>
      <c r="DX172" s="274">
        <f t="shared" si="78"/>
        <v>0</v>
      </c>
      <c r="DY172" s="276">
        <f t="shared" si="79"/>
        <v>0</v>
      </c>
      <c r="DZ172" s="298"/>
      <c r="EA172" s="299">
        <v>0</v>
      </c>
      <c r="EB172" s="273">
        <v>0</v>
      </c>
      <c r="EC172" s="273">
        <v>0</v>
      </c>
      <c r="ED172" s="273">
        <v>0</v>
      </c>
      <c r="EE172" s="273">
        <v>0</v>
      </c>
      <c r="EF172" s="273">
        <v>0</v>
      </c>
      <c r="EG172" s="273">
        <v>0</v>
      </c>
      <c r="EH172" s="273">
        <v>0</v>
      </c>
      <c r="EI172" s="274">
        <f t="shared" si="80"/>
        <v>0</v>
      </c>
      <c r="EJ172" s="275">
        <f t="shared" si="81"/>
        <v>0</v>
      </c>
      <c r="EK172" s="298"/>
      <c r="EL172" s="299">
        <v>0</v>
      </c>
      <c r="EM172" s="273">
        <v>0</v>
      </c>
      <c r="EN172" s="273">
        <v>149</v>
      </c>
      <c r="EO172" s="273">
        <v>0</v>
      </c>
      <c r="EP172" s="273">
        <v>0</v>
      </c>
      <c r="EQ172" s="273">
        <v>0</v>
      </c>
      <c r="ER172" s="273">
        <v>0</v>
      </c>
      <c r="ES172" s="273">
        <v>0</v>
      </c>
      <c r="ET172" s="274">
        <f t="shared" si="82"/>
        <v>149</v>
      </c>
      <c r="EU172" s="276">
        <f t="shared" si="83"/>
        <v>18.625</v>
      </c>
    </row>
    <row r="173" spans="1:151" ht="16.5" thickTop="1" thickBot="1" x14ac:dyDescent="0.3">
      <c r="A173" s="279">
        <v>162</v>
      </c>
      <c r="B173" s="280">
        <v>748128</v>
      </c>
      <c r="C173" s="281" t="s">
        <v>470</v>
      </c>
      <c r="D173" s="293" t="s">
        <v>471</v>
      </c>
      <c r="E173" s="294">
        <v>69.5</v>
      </c>
      <c r="F173" s="295">
        <v>149</v>
      </c>
      <c r="G173" s="268"/>
      <c r="H173" s="302">
        <v>0</v>
      </c>
      <c r="I173" s="269">
        <v>149</v>
      </c>
      <c r="J173" s="269">
        <v>447</v>
      </c>
      <c r="K173" s="268">
        <v>447</v>
      </c>
      <c r="L173" s="269">
        <v>0</v>
      </c>
      <c r="M173" s="269">
        <v>298</v>
      </c>
      <c r="N173" s="269">
        <v>81</v>
      </c>
      <c r="O173" s="269">
        <v>447</v>
      </c>
      <c r="P173" s="269">
        <f t="shared" si="56"/>
        <v>1869</v>
      </c>
      <c r="Q173" s="270">
        <f t="shared" si="58"/>
        <v>1043</v>
      </c>
      <c r="R173" s="270">
        <f t="shared" si="57"/>
        <v>826</v>
      </c>
      <c r="S173" s="271">
        <f t="shared" si="59"/>
        <v>233.625</v>
      </c>
      <c r="T173" s="296"/>
      <c r="U173" s="297">
        <v>0</v>
      </c>
      <c r="V173" s="273">
        <v>0</v>
      </c>
      <c r="W173" s="273">
        <v>149</v>
      </c>
      <c r="X173" s="273">
        <v>0</v>
      </c>
      <c r="Y173" s="273">
        <v>0</v>
      </c>
      <c r="Z173" s="273">
        <v>0</v>
      </c>
      <c r="AA173" s="273">
        <v>81</v>
      </c>
      <c r="AB173" s="273">
        <v>0</v>
      </c>
      <c r="AC173" s="274">
        <f t="shared" si="60"/>
        <v>230</v>
      </c>
      <c r="AD173" s="275">
        <f t="shared" si="61"/>
        <v>28.75</v>
      </c>
      <c r="AE173" s="298"/>
      <c r="AF173" s="299">
        <v>0</v>
      </c>
      <c r="AG173" s="273">
        <v>0</v>
      </c>
      <c r="AH173" s="273">
        <v>0</v>
      </c>
      <c r="AI173" s="273">
        <v>149</v>
      </c>
      <c r="AJ173" s="273">
        <v>0</v>
      </c>
      <c r="AK173" s="273">
        <v>0</v>
      </c>
      <c r="AL173" s="273">
        <v>0</v>
      </c>
      <c r="AM173" s="273">
        <v>0</v>
      </c>
      <c r="AN173" s="274">
        <f t="shared" si="62"/>
        <v>149</v>
      </c>
      <c r="AO173" s="276">
        <f t="shared" si="63"/>
        <v>18.625</v>
      </c>
      <c r="AP173" s="298"/>
      <c r="AQ173" s="299">
        <v>0</v>
      </c>
      <c r="AR173" s="273">
        <v>149</v>
      </c>
      <c r="AS173" s="273">
        <v>0</v>
      </c>
      <c r="AT173" s="273">
        <v>0</v>
      </c>
      <c r="AU173" s="273">
        <v>0</v>
      </c>
      <c r="AV173" s="273">
        <v>149</v>
      </c>
      <c r="AW173" s="273">
        <v>0</v>
      </c>
      <c r="AX173" s="273">
        <v>149</v>
      </c>
      <c r="AY173" s="274">
        <f t="shared" si="64"/>
        <v>447</v>
      </c>
      <c r="AZ173" s="276">
        <f t="shared" si="65"/>
        <v>55.875</v>
      </c>
      <c r="BA173" s="287"/>
      <c r="BB173" s="299">
        <v>0</v>
      </c>
      <c r="BC173" s="300">
        <v>0</v>
      </c>
      <c r="BD173" s="300">
        <v>0</v>
      </c>
      <c r="BE173" s="300">
        <v>298</v>
      </c>
      <c r="BF173" s="300">
        <v>0</v>
      </c>
      <c r="BG173" s="273">
        <v>0</v>
      </c>
      <c r="BH173" s="273">
        <v>0</v>
      </c>
      <c r="BI173" s="273">
        <v>0</v>
      </c>
      <c r="BJ173" s="274">
        <f t="shared" si="66"/>
        <v>298</v>
      </c>
      <c r="BK173" s="275">
        <f t="shared" si="67"/>
        <v>42.571428571428569</v>
      </c>
      <c r="BL173" s="298"/>
      <c r="BM173" s="299">
        <v>0</v>
      </c>
      <c r="BN173" s="273">
        <v>0</v>
      </c>
      <c r="BO173" s="273">
        <v>0</v>
      </c>
      <c r="BP173" s="273">
        <v>0</v>
      </c>
      <c r="BQ173" s="273">
        <v>0</v>
      </c>
      <c r="BR173" s="273">
        <v>0</v>
      </c>
      <c r="BS173" s="273">
        <v>0</v>
      </c>
      <c r="BT173" s="273">
        <v>149</v>
      </c>
      <c r="BU173" s="274">
        <f t="shared" si="68"/>
        <v>149</v>
      </c>
      <c r="BV173" s="276">
        <f t="shared" si="69"/>
        <v>18.625</v>
      </c>
      <c r="BW173" s="287"/>
      <c r="BX173" s="301">
        <v>0</v>
      </c>
      <c r="BY173" s="278">
        <v>0</v>
      </c>
      <c r="BZ173" s="278">
        <v>0</v>
      </c>
      <c r="CA173" s="278">
        <v>0</v>
      </c>
      <c r="CB173" s="278">
        <v>0</v>
      </c>
      <c r="CC173" s="278">
        <v>149</v>
      </c>
      <c r="CD173" s="278">
        <v>0</v>
      </c>
      <c r="CE173" s="278">
        <v>149</v>
      </c>
      <c r="CF173" s="274">
        <f t="shared" si="70"/>
        <v>298</v>
      </c>
      <c r="CG173" s="276">
        <f t="shared" si="71"/>
        <v>37.25</v>
      </c>
      <c r="CH173" s="298"/>
      <c r="CI173" s="299">
        <v>0</v>
      </c>
      <c r="CJ173" s="273">
        <v>0</v>
      </c>
      <c r="CK173" s="273">
        <v>0</v>
      </c>
      <c r="CL173" s="273">
        <v>0</v>
      </c>
      <c r="CM173" s="273">
        <v>0</v>
      </c>
      <c r="CN173" s="273">
        <v>0</v>
      </c>
      <c r="CO173" s="273">
        <v>0</v>
      </c>
      <c r="CP173" s="273">
        <v>0</v>
      </c>
      <c r="CQ173" s="274">
        <f t="shared" si="72"/>
        <v>0</v>
      </c>
      <c r="CR173" s="276">
        <f t="shared" si="73"/>
        <v>0</v>
      </c>
      <c r="CS173" s="298"/>
      <c r="CT173" s="299">
        <v>0</v>
      </c>
      <c r="CU173" s="273">
        <v>0</v>
      </c>
      <c r="CV173" s="273">
        <v>298</v>
      </c>
      <c r="CW173" s="273">
        <v>0</v>
      </c>
      <c r="CX173" s="273">
        <v>0</v>
      </c>
      <c r="CY173" s="273">
        <v>0</v>
      </c>
      <c r="CZ173" s="273">
        <v>0</v>
      </c>
      <c r="DA173" s="273">
        <v>0</v>
      </c>
      <c r="DB173" s="274">
        <f t="shared" si="74"/>
        <v>298</v>
      </c>
      <c r="DC173" s="275">
        <f t="shared" si="75"/>
        <v>37.25</v>
      </c>
      <c r="DD173" s="298"/>
      <c r="DE173" s="299">
        <v>0</v>
      </c>
      <c r="DF173" s="273">
        <v>0</v>
      </c>
      <c r="DG173" s="273">
        <v>0</v>
      </c>
      <c r="DH173" s="273">
        <v>0</v>
      </c>
      <c r="DI173" s="273">
        <v>0</v>
      </c>
      <c r="DJ173" s="273">
        <v>0</v>
      </c>
      <c r="DK173" s="273">
        <v>0</v>
      </c>
      <c r="DL173" s="273">
        <v>0</v>
      </c>
      <c r="DM173" s="274">
        <f t="shared" si="76"/>
        <v>0</v>
      </c>
      <c r="DN173" s="276">
        <f t="shared" si="77"/>
        <v>0</v>
      </c>
      <c r="DO173" s="298"/>
      <c r="DP173" s="299">
        <v>0</v>
      </c>
      <c r="DQ173" s="273">
        <v>0</v>
      </c>
      <c r="DR173" s="273">
        <v>0</v>
      </c>
      <c r="DS173" s="273">
        <v>0</v>
      </c>
      <c r="DT173" s="273">
        <v>0</v>
      </c>
      <c r="DU173" s="273">
        <v>0</v>
      </c>
      <c r="DV173" s="273">
        <v>0</v>
      </c>
      <c r="DW173" s="273">
        <v>0</v>
      </c>
      <c r="DX173" s="274">
        <f t="shared" si="78"/>
        <v>0</v>
      </c>
      <c r="DY173" s="276">
        <f t="shared" si="79"/>
        <v>0</v>
      </c>
      <c r="DZ173" s="298"/>
      <c r="EA173" s="299">
        <v>0</v>
      </c>
      <c r="EB173" s="273">
        <v>0</v>
      </c>
      <c r="EC173" s="273">
        <v>0</v>
      </c>
      <c r="ED173" s="273">
        <v>0</v>
      </c>
      <c r="EE173" s="273">
        <v>0</v>
      </c>
      <c r="EF173" s="273">
        <v>0</v>
      </c>
      <c r="EG173" s="273">
        <v>0</v>
      </c>
      <c r="EH173" s="273">
        <v>0</v>
      </c>
      <c r="EI173" s="274">
        <f t="shared" si="80"/>
        <v>0</v>
      </c>
      <c r="EJ173" s="275">
        <f t="shared" si="81"/>
        <v>0</v>
      </c>
      <c r="EK173" s="298"/>
      <c r="EL173" s="299">
        <v>0</v>
      </c>
      <c r="EM173" s="273">
        <v>0</v>
      </c>
      <c r="EN173" s="273">
        <v>0</v>
      </c>
      <c r="EO173" s="273">
        <v>0</v>
      </c>
      <c r="EP173" s="273">
        <v>0</v>
      </c>
      <c r="EQ173" s="273">
        <v>0</v>
      </c>
      <c r="ER173" s="273">
        <v>0</v>
      </c>
      <c r="ES173" s="273">
        <v>0</v>
      </c>
      <c r="ET173" s="274">
        <f t="shared" si="82"/>
        <v>0</v>
      </c>
      <c r="EU173" s="276">
        <f t="shared" si="83"/>
        <v>0</v>
      </c>
    </row>
    <row r="174" spans="1:151" ht="16.5" thickTop="1" thickBot="1" x14ac:dyDescent="0.3">
      <c r="A174" s="279">
        <v>163</v>
      </c>
      <c r="B174" s="280">
        <v>748129</v>
      </c>
      <c r="C174" s="281" t="s">
        <v>472</v>
      </c>
      <c r="D174" s="293" t="s">
        <v>473</v>
      </c>
      <c r="E174" s="294">
        <v>116.35</v>
      </c>
      <c r="F174" s="295">
        <v>189</v>
      </c>
      <c r="G174" s="268"/>
      <c r="H174" s="302">
        <v>0</v>
      </c>
      <c r="I174" s="269">
        <v>0</v>
      </c>
      <c r="J174" s="269">
        <v>189</v>
      </c>
      <c r="K174" s="268">
        <v>378</v>
      </c>
      <c r="L174" s="269">
        <v>189</v>
      </c>
      <c r="M174" s="269">
        <v>0</v>
      </c>
      <c r="N174" s="269">
        <v>189</v>
      </c>
      <c r="O174" s="269">
        <v>0</v>
      </c>
      <c r="P174" s="269">
        <f t="shared" si="56"/>
        <v>945</v>
      </c>
      <c r="Q174" s="270">
        <f t="shared" si="58"/>
        <v>567</v>
      </c>
      <c r="R174" s="270">
        <f t="shared" si="57"/>
        <v>378</v>
      </c>
      <c r="S174" s="271">
        <f t="shared" si="59"/>
        <v>118.125</v>
      </c>
      <c r="T174" s="296"/>
      <c r="U174" s="297">
        <v>0</v>
      </c>
      <c r="V174" s="273">
        <v>0</v>
      </c>
      <c r="W174" s="273">
        <v>0</v>
      </c>
      <c r="X174" s="273">
        <v>0</v>
      </c>
      <c r="Y174" s="273">
        <v>0</v>
      </c>
      <c r="Z174" s="273">
        <v>0</v>
      </c>
      <c r="AA174" s="273">
        <v>0</v>
      </c>
      <c r="AB174" s="273">
        <v>0</v>
      </c>
      <c r="AC174" s="274">
        <f t="shared" si="60"/>
        <v>0</v>
      </c>
      <c r="AD174" s="275">
        <f t="shared" si="61"/>
        <v>0</v>
      </c>
      <c r="AE174" s="298"/>
      <c r="AF174" s="299">
        <v>0</v>
      </c>
      <c r="AG174" s="273">
        <v>0</v>
      </c>
      <c r="AH174" s="273">
        <v>0</v>
      </c>
      <c r="AI174" s="273">
        <v>0</v>
      </c>
      <c r="AJ174" s="273">
        <v>0</v>
      </c>
      <c r="AK174" s="273">
        <v>0</v>
      </c>
      <c r="AL174" s="273">
        <v>0</v>
      </c>
      <c r="AM174" s="273">
        <v>0</v>
      </c>
      <c r="AN174" s="274">
        <f t="shared" si="62"/>
        <v>0</v>
      </c>
      <c r="AO174" s="276">
        <f t="shared" si="63"/>
        <v>0</v>
      </c>
      <c r="AP174" s="298"/>
      <c r="AQ174" s="299">
        <v>0</v>
      </c>
      <c r="AR174" s="273">
        <v>0</v>
      </c>
      <c r="AS174" s="273">
        <v>0</v>
      </c>
      <c r="AT174" s="273">
        <v>0</v>
      </c>
      <c r="AU174" s="273">
        <v>0</v>
      </c>
      <c r="AV174" s="273">
        <v>0</v>
      </c>
      <c r="AW174" s="273">
        <v>0</v>
      </c>
      <c r="AX174" s="273">
        <v>0</v>
      </c>
      <c r="AY174" s="274">
        <f t="shared" si="64"/>
        <v>0</v>
      </c>
      <c r="AZ174" s="276">
        <f t="shared" si="65"/>
        <v>0</v>
      </c>
      <c r="BA174" s="287"/>
      <c r="BB174" s="299">
        <v>0</v>
      </c>
      <c r="BC174" s="300">
        <v>0</v>
      </c>
      <c r="BD174" s="300">
        <v>0</v>
      </c>
      <c r="BE174" s="300">
        <v>189</v>
      </c>
      <c r="BF174" s="300">
        <v>0</v>
      </c>
      <c r="BG174" s="273">
        <v>0</v>
      </c>
      <c r="BH174" s="273">
        <v>0</v>
      </c>
      <c r="BI174" s="273">
        <v>0</v>
      </c>
      <c r="BJ174" s="274">
        <f t="shared" si="66"/>
        <v>189</v>
      </c>
      <c r="BK174" s="275">
        <f t="shared" si="67"/>
        <v>27</v>
      </c>
      <c r="BL174" s="298"/>
      <c r="BM174" s="299">
        <v>0</v>
      </c>
      <c r="BN174" s="273">
        <v>0</v>
      </c>
      <c r="BO174" s="273">
        <v>0</v>
      </c>
      <c r="BP174" s="273">
        <v>0</v>
      </c>
      <c r="BQ174" s="273">
        <v>0</v>
      </c>
      <c r="BR174" s="273">
        <v>0</v>
      </c>
      <c r="BS174" s="273">
        <v>0</v>
      </c>
      <c r="BT174" s="273">
        <v>0</v>
      </c>
      <c r="BU174" s="274">
        <f t="shared" si="68"/>
        <v>0</v>
      </c>
      <c r="BV174" s="276">
        <f t="shared" si="69"/>
        <v>0</v>
      </c>
      <c r="BW174" s="287"/>
      <c r="BX174" s="301">
        <v>0</v>
      </c>
      <c r="BY174" s="278">
        <v>0</v>
      </c>
      <c r="BZ174" s="278">
        <v>0</v>
      </c>
      <c r="CA174" s="278">
        <v>0</v>
      </c>
      <c r="CB174" s="278">
        <v>0</v>
      </c>
      <c r="CC174" s="278">
        <v>0</v>
      </c>
      <c r="CD174" s="278">
        <v>0</v>
      </c>
      <c r="CE174" s="278">
        <v>0</v>
      </c>
      <c r="CF174" s="274">
        <f t="shared" si="70"/>
        <v>0</v>
      </c>
      <c r="CG174" s="276">
        <f t="shared" si="71"/>
        <v>0</v>
      </c>
      <c r="CH174" s="298"/>
      <c r="CI174" s="299">
        <v>0</v>
      </c>
      <c r="CJ174" s="273">
        <v>0</v>
      </c>
      <c r="CK174" s="273">
        <v>0</v>
      </c>
      <c r="CL174" s="273">
        <v>189</v>
      </c>
      <c r="CM174" s="273">
        <v>0</v>
      </c>
      <c r="CN174" s="273">
        <v>0</v>
      </c>
      <c r="CO174" s="273">
        <v>0</v>
      </c>
      <c r="CP174" s="273">
        <v>0</v>
      </c>
      <c r="CQ174" s="274">
        <f t="shared" si="72"/>
        <v>189</v>
      </c>
      <c r="CR174" s="276">
        <f t="shared" si="73"/>
        <v>23.625</v>
      </c>
      <c r="CS174" s="298"/>
      <c r="CT174" s="299">
        <v>0</v>
      </c>
      <c r="CU174" s="273">
        <v>0</v>
      </c>
      <c r="CV174" s="273">
        <v>0</v>
      </c>
      <c r="CW174" s="273">
        <v>0</v>
      </c>
      <c r="CX174" s="273">
        <v>0</v>
      </c>
      <c r="CY174" s="273">
        <v>0</v>
      </c>
      <c r="CZ174" s="273">
        <v>0</v>
      </c>
      <c r="DA174" s="273">
        <v>0</v>
      </c>
      <c r="DB174" s="274">
        <f t="shared" si="74"/>
        <v>0</v>
      </c>
      <c r="DC174" s="275">
        <f t="shared" si="75"/>
        <v>0</v>
      </c>
      <c r="DD174" s="298"/>
      <c r="DE174" s="299">
        <v>0</v>
      </c>
      <c r="DF174" s="273">
        <v>0</v>
      </c>
      <c r="DG174" s="273">
        <v>189</v>
      </c>
      <c r="DH174" s="273">
        <v>0</v>
      </c>
      <c r="DI174" s="273">
        <v>1</v>
      </c>
      <c r="DJ174" s="273">
        <v>0</v>
      </c>
      <c r="DK174" s="273">
        <v>189</v>
      </c>
      <c r="DL174" s="273">
        <v>0</v>
      </c>
      <c r="DM174" s="274">
        <f t="shared" si="76"/>
        <v>379</v>
      </c>
      <c r="DN174" s="276">
        <f t="shared" si="77"/>
        <v>47.375</v>
      </c>
      <c r="DO174" s="298"/>
      <c r="DP174" s="299">
        <v>0</v>
      </c>
      <c r="DQ174" s="273">
        <v>0</v>
      </c>
      <c r="DR174" s="273">
        <v>0</v>
      </c>
      <c r="DS174" s="273">
        <v>0</v>
      </c>
      <c r="DT174" s="273">
        <v>0</v>
      </c>
      <c r="DU174" s="273">
        <v>0</v>
      </c>
      <c r="DV174" s="273">
        <v>0</v>
      </c>
      <c r="DW174" s="273">
        <v>0</v>
      </c>
      <c r="DX174" s="274">
        <f t="shared" si="78"/>
        <v>0</v>
      </c>
      <c r="DY174" s="276">
        <f t="shared" si="79"/>
        <v>0</v>
      </c>
      <c r="DZ174" s="298"/>
      <c r="EA174" s="299">
        <v>0</v>
      </c>
      <c r="EB174" s="273">
        <v>0</v>
      </c>
      <c r="EC174" s="273">
        <v>0</v>
      </c>
      <c r="ED174" s="273">
        <v>0</v>
      </c>
      <c r="EE174" s="273">
        <v>0</v>
      </c>
      <c r="EF174" s="273">
        <v>0</v>
      </c>
      <c r="EG174" s="273">
        <v>0</v>
      </c>
      <c r="EH174" s="273">
        <v>0</v>
      </c>
      <c r="EI174" s="274">
        <f t="shared" si="80"/>
        <v>0</v>
      </c>
      <c r="EJ174" s="275">
        <f t="shared" si="81"/>
        <v>0</v>
      </c>
      <c r="EK174" s="298"/>
      <c r="EL174" s="299">
        <v>0</v>
      </c>
      <c r="EM174" s="273">
        <v>0</v>
      </c>
      <c r="EN174" s="273">
        <v>0</v>
      </c>
      <c r="EO174" s="273">
        <v>0</v>
      </c>
      <c r="EP174" s="273">
        <v>0</v>
      </c>
      <c r="EQ174" s="273">
        <v>0</v>
      </c>
      <c r="ER174" s="273">
        <v>0</v>
      </c>
      <c r="ES174" s="273">
        <v>0</v>
      </c>
      <c r="ET174" s="274">
        <f t="shared" si="82"/>
        <v>0</v>
      </c>
      <c r="EU174" s="276">
        <f t="shared" si="83"/>
        <v>0</v>
      </c>
    </row>
    <row r="175" spans="1:151" ht="16.5" thickTop="1" thickBot="1" x14ac:dyDescent="0.3">
      <c r="A175" s="279">
        <v>164</v>
      </c>
      <c r="B175" s="280">
        <v>748131</v>
      </c>
      <c r="C175" s="281" t="s">
        <v>474</v>
      </c>
      <c r="D175" s="293" t="s">
        <v>475</v>
      </c>
      <c r="E175" s="294">
        <v>116.35</v>
      </c>
      <c r="F175" s="295">
        <v>189</v>
      </c>
      <c r="G175" s="268"/>
      <c r="H175" s="302">
        <v>0</v>
      </c>
      <c r="I175" s="269">
        <v>0</v>
      </c>
      <c r="J175" s="269">
        <v>189</v>
      </c>
      <c r="K175" s="268">
        <v>0</v>
      </c>
      <c r="L175" s="269">
        <v>0</v>
      </c>
      <c r="M175" s="269">
        <v>0</v>
      </c>
      <c r="N175" s="269">
        <v>189</v>
      </c>
      <c r="O175" s="269">
        <v>0</v>
      </c>
      <c r="P175" s="269">
        <f t="shared" si="56"/>
        <v>378</v>
      </c>
      <c r="Q175" s="270">
        <f t="shared" si="58"/>
        <v>189</v>
      </c>
      <c r="R175" s="270">
        <f t="shared" si="57"/>
        <v>189</v>
      </c>
      <c r="S175" s="271">
        <f t="shared" si="59"/>
        <v>47.25</v>
      </c>
      <c r="T175" s="296"/>
      <c r="U175" s="297">
        <v>0</v>
      </c>
      <c r="V175" s="273">
        <v>0</v>
      </c>
      <c r="W175" s="273">
        <v>0</v>
      </c>
      <c r="X175" s="273">
        <v>0</v>
      </c>
      <c r="Y175" s="273">
        <v>0</v>
      </c>
      <c r="Z175" s="273">
        <v>0</v>
      </c>
      <c r="AA175" s="273">
        <v>0</v>
      </c>
      <c r="AB175" s="273">
        <v>0</v>
      </c>
      <c r="AC175" s="274">
        <f t="shared" si="60"/>
        <v>0</v>
      </c>
      <c r="AD175" s="275">
        <f t="shared" si="61"/>
        <v>0</v>
      </c>
      <c r="AE175" s="298"/>
      <c r="AF175" s="299">
        <v>0</v>
      </c>
      <c r="AG175" s="273">
        <v>0</v>
      </c>
      <c r="AH175" s="273">
        <v>0</v>
      </c>
      <c r="AI175" s="273">
        <v>0</v>
      </c>
      <c r="AJ175" s="273">
        <v>0</v>
      </c>
      <c r="AK175" s="273">
        <v>0</v>
      </c>
      <c r="AL175" s="273">
        <v>0</v>
      </c>
      <c r="AM175" s="273">
        <v>0</v>
      </c>
      <c r="AN175" s="274">
        <f t="shared" si="62"/>
        <v>0</v>
      </c>
      <c r="AO175" s="276">
        <f t="shared" si="63"/>
        <v>0</v>
      </c>
      <c r="AP175" s="298"/>
      <c r="AQ175" s="299">
        <v>0</v>
      </c>
      <c r="AR175" s="273">
        <v>0</v>
      </c>
      <c r="AS175" s="273">
        <v>0</v>
      </c>
      <c r="AT175" s="273">
        <v>0</v>
      </c>
      <c r="AU175" s="273">
        <v>0</v>
      </c>
      <c r="AV175" s="273">
        <v>0</v>
      </c>
      <c r="AW175" s="273">
        <v>0</v>
      </c>
      <c r="AX175" s="273">
        <v>0</v>
      </c>
      <c r="AY175" s="274">
        <f t="shared" si="64"/>
        <v>0</v>
      </c>
      <c r="AZ175" s="276">
        <f t="shared" si="65"/>
        <v>0</v>
      </c>
      <c r="BA175" s="287"/>
      <c r="BB175" s="299">
        <v>0</v>
      </c>
      <c r="BC175" s="300">
        <v>0</v>
      </c>
      <c r="BD175" s="300">
        <v>189</v>
      </c>
      <c r="BE175" s="300">
        <v>0</v>
      </c>
      <c r="BF175" s="300">
        <v>0</v>
      </c>
      <c r="BG175" s="273">
        <v>0</v>
      </c>
      <c r="BH175" s="273">
        <v>0</v>
      </c>
      <c r="BI175" s="273">
        <v>0</v>
      </c>
      <c r="BJ175" s="274">
        <f t="shared" si="66"/>
        <v>189</v>
      </c>
      <c r="BK175" s="275">
        <f t="shared" si="67"/>
        <v>27</v>
      </c>
      <c r="BL175" s="298"/>
      <c r="BM175" s="299">
        <v>0</v>
      </c>
      <c r="BN175" s="273">
        <v>0</v>
      </c>
      <c r="BO175" s="273">
        <v>0</v>
      </c>
      <c r="BP175" s="273">
        <v>0</v>
      </c>
      <c r="BQ175" s="273">
        <v>0</v>
      </c>
      <c r="BR175" s="273">
        <v>0</v>
      </c>
      <c r="BS175" s="273">
        <v>0</v>
      </c>
      <c r="BT175" s="273">
        <v>0</v>
      </c>
      <c r="BU175" s="274">
        <f t="shared" si="68"/>
        <v>0</v>
      </c>
      <c r="BV175" s="276">
        <f t="shared" si="69"/>
        <v>0</v>
      </c>
      <c r="BW175" s="287"/>
      <c r="BX175" s="301">
        <v>0</v>
      </c>
      <c r="BY175" s="278">
        <v>0</v>
      </c>
      <c r="BZ175" s="278">
        <v>0</v>
      </c>
      <c r="CA175" s="278">
        <v>0</v>
      </c>
      <c r="CB175" s="278">
        <v>0</v>
      </c>
      <c r="CC175" s="278">
        <v>0</v>
      </c>
      <c r="CD175" s="278">
        <v>0</v>
      </c>
      <c r="CE175" s="278">
        <v>0</v>
      </c>
      <c r="CF175" s="274">
        <f t="shared" si="70"/>
        <v>0</v>
      </c>
      <c r="CG175" s="276">
        <f t="shared" si="71"/>
        <v>0</v>
      </c>
      <c r="CH175" s="298"/>
      <c r="CI175" s="299">
        <v>0</v>
      </c>
      <c r="CJ175" s="273">
        <v>0</v>
      </c>
      <c r="CK175" s="273">
        <v>0</v>
      </c>
      <c r="CL175" s="273">
        <v>0</v>
      </c>
      <c r="CM175" s="273">
        <v>0</v>
      </c>
      <c r="CN175" s="273">
        <v>0</v>
      </c>
      <c r="CO175" s="273">
        <v>0</v>
      </c>
      <c r="CP175" s="273">
        <v>0</v>
      </c>
      <c r="CQ175" s="274">
        <f t="shared" si="72"/>
        <v>0</v>
      </c>
      <c r="CR175" s="276">
        <f t="shared" si="73"/>
        <v>0</v>
      </c>
      <c r="CS175" s="298"/>
      <c r="CT175" s="299">
        <v>0</v>
      </c>
      <c r="CU175" s="273">
        <v>0</v>
      </c>
      <c r="CV175" s="273">
        <v>0</v>
      </c>
      <c r="CW175" s="273">
        <v>0</v>
      </c>
      <c r="CX175" s="273">
        <v>0</v>
      </c>
      <c r="CY175" s="273">
        <v>0</v>
      </c>
      <c r="CZ175" s="273">
        <v>0</v>
      </c>
      <c r="DA175" s="273">
        <v>0</v>
      </c>
      <c r="DB175" s="274">
        <f t="shared" si="74"/>
        <v>0</v>
      </c>
      <c r="DC175" s="275">
        <f t="shared" si="75"/>
        <v>0</v>
      </c>
      <c r="DD175" s="298"/>
      <c r="DE175" s="299">
        <v>0</v>
      </c>
      <c r="DF175" s="273">
        <v>0</v>
      </c>
      <c r="DG175" s="273">
        <v>0</v>
      </c>
      <c r="DH175" s="273">
        <v>0</v>
      </c>
      <c r="DI175" s="273">
        <v>0</v>
      </c>
      <c r="DJ175" s="273">
        <v>0</v>
      </c>
      <c r="DK175" s="273">
        <v>189</v>
      </c>
      <c r="DL175" s="273">
        <v>0</v>
      </c>
      <c r="DM175" s="274">
        <f t="shared" si="76"/>
        <v>189</v>
      </c>
      <c r="DN175" s="276">
        <f t="shared" si="77"/>
        <v>23.625</v>
      </c>
      <c r="DO175" s="298"/>
      <c r="DP175" s="299">
        <v>0</v>
      </c>
      <c r="DQ175" s="273">
        <v>0</v>
      </c>
      <c r="DR175" s="273">
        <v>0</v>
      </c>
      <c r="DS175" s="273">
        <v>0</v>
      </c>
      <c r="DT175" s="273">
        <v>0</v>
      </c>
      <c r="DU175" s="273">
        <v>0</v>
      </c>
      <c r="DV175" s="273">
        <v>0</v>
      </c>
      <c r="DW175" s="273">
        <v>0</v>
      </c>
      <c r="DX175" s="274">
        <f t="shared" si="78"/>
        <v>0</v>
      </c>
      <c r="DY175" s="276">
        <f t="shared" si="79"/>
        <v>0</v>
      </c>
      <c r="DZ175" s="298"/>
      <c r="EA175" s="299">
        <v>0</v>
      </c>
      <c r="EB175" s="273">
        <v>0</v>
      </c>
      <c r="EC175" s="273">
        <v>0</v>
      </c>
      <c r="ED175" s="273">
        <v>0</v>
      </c>
      <c r="EE175" s="273">
        <v>0</v>
      </c>
      <c r="EF175" s="273">
        <v>0</v>
      </c>
      <c r="EG175" s="273">
        <v>0</v>
      </c>
      <c r="EH175" s="273">
        <v>0</v>
      </c>
      <c r="EI175" s="274">
        <f t="shared" si="80"/>
        <v>0</v>
      </c>
      <c r="EJ175" s="275">
        <f t="shared" si="81"/>
        <v>0</v>
      </c>
      <c r="EK175" s="298"/>
      <c r="EL175" s="299">
        <v>0</v>
      </c>
      <c r="EM175" s="273">
        <v>0</v>
      </c>
      <c r="EN175" s="273">
        <v>0</v>
      </c>
      <c r="EO175" s="273">
        <v>0</v>
      </c>
      <c r="EP175" s="273">
        <v>0</v>
      </c>
      <c r="EQ175" s="273">
        <v>0</v>
      </c>
      <c r="ER175" s="273">
        <v>0</v>
      </c>
      <c r="ES175" s="273">
        <v>0</v>
      </c>
      <c r="ET175" s="274">
        <f t="shared" si="82"/>
        <v>0</v>
      </c>
      <c r="EU175" s="276">
        <f t="shared" si="83"/>
        <v>0</v>
      </c>
    </row>
    <row r="176" spans="1:151" ht="16.5" thickTop="1" thickBot="1" x14ac:dyDescent="0.3">
      <c r="A176" s="279">
        <v>165</v>
      </c>
      <c r="B176" s="280">
        <v>748133</v>
      </c>
      <c r="C176" s="281" t="s">
        <v>476</v>
      </c>
      <c r="D176" s="293" t="s">
        <v>477</v>
      </c>
      <c r="E176" s="294">
        <v>59.5</v>
      </c>
      <c r="F176" s="295">
        <v>129</v>
      </c>
      <c r="G176" s="268"/>
      <c r="H176" s="302">
        <v>0</v>
      </c>
      <c r="I176" s="269">
        <v>0</v>
      </c>
      <c r="J176" s="269">
        <v>0</v>
      </c>
      <c r="K176" s="268">
        <v>129</v>
      </c>
      <c r="L176" s="269">
        <v>129</v>
      </c>
      <c r="M176" s="269">
        <v>129</v>
      </c>
      <c r="N176" s="269">
        <v>0</v>
      </c>
      <c r="O176" s="269">
        <v>645</v>
      </c>
      <c r="P176" s="269">
        <f t="shared" si="56"/>
        <v>1032</v>
      </c>
      <c r="Q176" s="270">
        <f t="shared" si="58"/>
        <v>129</v>
      </c>
      <c r="R176" s="270">
        <f t="shared" si="57"/>
        <v>903</v>
      </c>
      <c r="S176" s="271">
        <f t="shared" si="59"/>
        <v>129</v>
      </c>
      <c r="T176" s="296"/>
      <c r="U176" s="297">
        <v>0</v>
      </c>
      <c r="V176" s="273">
        <v>0</v>
      </c>
      <c r="W176" s="273">
        <v>0</v>
      </c>
      <c r="X176" s="273">
        <v>0</v>
      </c>
      <c r="Y176" s="273">
        <v>0</v>
      </c>
      <c r="Z176" s="273">
        <v>0</v>
      </c>
      <c r="AA176" s="273">
        <v>0</v>
      </c>
      <c r="AB176" s="273">
        <v>0</v>
      </c>
      <c r="AC176" s="274">
        <f t="shared" si="60"/>
        <v>0</v>
      </c>
      <c r="AD176" s="275">
        <f t="shared" si="61"/>
        <v>0</v>
      </c>
      <c r="AE176" s="298"/>
      <c r="AF176" s="299">
        <v>0</v>
      </c>
      <c r="AG176" s="273">
        <v>0</v>
      </c>
      <c r="AH176" s="273">
        <v>0</v>
      </c>
      <c r="AI176" s="273">
        <v>0</v>
      </c>
      <c r="AJ176" s="273">
        <v>0</v>
      </c>
      <c r="AK176" s="273">
        <v>0</v>
      </c>
      <c r="AL176" s="273">
        <v>0</v>
      </c>
      <c r="AM176" s="273">
        <v>0</v>
      </c>
      <c r="AN176" s="274">
        <f t="shared" si="62"/>
        <v>0</v>
      </c>
      <c r="AO176" s="276">
        <f t="shared" si="63"/>
        <v>0</v>
      </c>
      <c r="AP176" s="298"/>
      <c r="AQ176" s="299">
        <v>0</v>
      </c>
      <c r="AR176" s="273">
        <v>0</v>
      </c>
      <c r="AS176" s="273">
        <v>0</v>
      </c>
      <c r="AT176" s="273">
        <v>0</v>
      </c>
      <c r="AU176" s="273">
        <v>0</v>
      </c>
      <c r="AV176" s="273">
        <v>0</v>
      </c>
      <c r="AW176" s="273">
        <v>0</v>
      </c>
      <c r="AX176" s="273">
        <v>129</v>
      </c>
      <c r="AY176" s="274">
        <f t="shared" si="64"/>
        <v>129</v>
      </c>
      <c r="AZ176" s="276">
        <f t="shared" si="65"/>
        <v>16.125</v>
      </c>
      <c r="BA176" s="304"/>
      <c r="BB176" s="299">
        <v>0</v>
      </c>
      <c r="BC176" s="300">
        <v>0</v>
      </c>
      <c r="BD176" s="300">
        <v>0</v>
      </c>
      <c r="BE176" s="300">
        <v>0</v>
      </c>
      <c r="BF176" s="300">
        <v>1</v>
      </c>
      <c r="BG176" s="273">
        <v>0</v>
      </c>
      <c r="BH176" s="273">
        <v>0</v>
      </c>
      <c r="BI176" s="273">
        <v>0</v>
      </c>
      <c r="BJ176" s="274">
        <f t="shared" si="66"/>
        <v>1</v>
      </c>
      <c r="BK176" s="275">
        <f t="shared" si="67"/>
        <v>0.14285714285714285</v>
      </c>
      <c r="BL176" s="298"/>
      <c r="BM176" s="299">
        <v>0</v>
      </c>
      <c r="BN176" s="273">
        <v>0</v>
      </c>
      <c r="BO176" s="273">
        <v>0</v>
      </c>
      <c r="BP176" s="273">
        <v>0</v>
      </c>
      <c r="BQ176" s="273">
        <v>0</v>
      </c>
      <c r="BR176" s="273">
        <v>0</v>
      </c>
      <c r="BS176" s="273">
        <v>0</v>
      </c>
      <c r="BT176" s="273">
        <v>0</v>
      </c>
      <c r="BU176" s="274">
        <f t="shared" si="68"/>
        <v>0</v>
      </c>
      <c r="BV176" s="276">
        <f t="shared" si="69"/>
        <v>0</v>
      </c>
      <c r="BW176" s="304"/>
      <c r="BX176" s="299">
        <v>0</v>
      </c>
      <c r="BY176" s="273">
        <v>0</v>
      </c>
      <c r="BZ176" s="273">
        <v>0</v>
      </c>
      <c r="CA176" s="273">
        <v>0</v>
      </c>
      <c r="CB176" s="273">
        <v>0</v>
      </c>
      <c r="CC176" s="273">
        <v>0</v>
      </c>
      <c r="CD176" s="273">
        <v>0</v>
      </c>
      <c r="CE176" s="273">
        <v>516</v>
      </c>
      <c r="CF176" s="274">
        <f t="shared" si="70"/>
        <v>516</v>
      </c>
      <c r="CG176" s="276">
        <f t="shared" si="71"/>
        <v>64.5</v>
      </c>
      <c r="CH176" s="298"/>
      <c r="CI176" s="299">
        <v>0</v>
      </c>
      <c r="CJ176" s="273">
        <v>0</v>
      </c>
      <c r="CK176" s="273">
        <v>0</v>
      </c>
      <c r="CL176" s="273">
        <v>0</v>
      </c>
      <c r="CM176" s="273">
        <v>0</v>
      </c>
      <c r="CN176" s="273">
        <v>0</v>
      </c>
      <c r="CO176" s="273">
        <v>0</v>
      </c>
      <c r="CP176" s="273">
        <v>0</v>
      </c>
      <c r="CQ176" s="274">
        <f t="shared" si="72"/>
        <v>0</v>
      </c>
      <c r="CR176" s="276">
        <f t="shared" si="73"/>
        <v>0</v>
      </c>
      <c r="CS176" s="298"/>
      <c r="CT176" s="299">
        <v>0</v>
      </c>
      <c r="CU176" s="273">
        <v>0</v>
      </c>
      <c r="CV176" s="273">
        <v>0</v>
      </c>
      <c r="CW176" s="273">
        <v>0</v>
      </c>
      <c r="CX176" s="273">
        <v>0</v>
      </c>
      <c r="CY176" s="273">
        <v>0</v>
      </c>
      <c r="CZ176" s="273">
        <v>0</v>
      </c>
      <c r="DA176" s="273">
        <v>0</v>
      </c>
      <c r="DB176" s="274">
        <f t="shared" si="74"/>
        <v>0</v>
      </c>
      <c r="DC176" s="275">
        <f t="shared" si="75"/>
        <v>0</v>
      </c>
      <c r="DD176" s="298"/>
      <c r="DE176" s="299">
        <v>0</v>
      </c>
      <c r="DF176" s="273">
        <v>0</v>
      </c>
      <c r="DG176" s="273">
        <v>0</v>
      </c>
      <c r="DH176" s="273">
        <v>0</v>
      </c>
      <c r="DI176" s="273">
        <v>0</v>
      </c>
      <c r="DJ176" s="273">
        <v>129</v>
      </c>
      <c r="DK176" s="273">
        <v>0</v>
      </c>
      <c r="DL176" s="273">
        <v>0</v>
      </c>
      <c r="DM176" s="274">
        <f t="shared" si="76"/>
        <v>129</v>
      </c>
      <c r="DN176" s="276">
        <f t="shared" si="77"/>
        <v>16.125</v>
      </c>
      <c r="DO176" s="298"/>
      <c r="DP176" s="299">
        <v>0</v>
      </c>
      <c r="DQ176" s="273">
        <v>0</v>
      </c>
      <c r="DR176" s="273">
        <v>0</v>
      </c>
      <c r="DS176" s="273">
        <v>0</v>
      </c>
      <c r="DT176" s="273">
        <v>0</v>
      </c>
      <c r="DU176" s="273">
        <v>0</v>
      </c>
      <c r="DV176" s="273">
        <v>0</v>
      </c>
      <c r="DW176" s="273">
        <v>0</v>
      </c>
      <c r="DX176" s="274">
        <f t="shared" si="78"/>
        <v>0</v>
      </c>
      <c r="DY176" s="276">
        <f t="shared" si="79"/>
        <v>0</v>
      </c>
      <c r="DZ176" s="298"/>
      <c r="EA176" s="299">
        <v>0</v>
      </c>
      <c r="EB176" s="273">
        <v>0</v>
      </c>
      <c r="EC176" s="273">
        <v>0</v>
      </c>
      <c r="ED176" s="273">
        <v>0</v>
      </c>
      <c r="EE176" s="273">
        <v>0</v>
      </c>
      <c r="EF176" s="273">
        <v>0</v>
      </c>
      <c r="EG176" s="273">
        <v>0</v>
      </c>
      <c r="EH176" s="273">
        <v>0</v>
      </c>
      <c r="EI176" s="274">
        <f t="shared" si="80"/>
        <v>0</v>
      </c>
      <c r="EJ176" s="275">
        <f t="shared" si="81"/>
        <v>0</v>
      </c>
      <c r="EK176" s="298"/>
      <c r="EL176" s="299">
        <v>0</v>
      </c>
      <c r="EM176" s="273">
        <v>0</v>
      </c>
      <c r="EN176" s="273">
        <v>0</v>
      </c>
      <c r="EO176" s="273">
        <v>129</v>
      </c>
      <c r="EP176" s="273">
        <v>0</v>
      </c>
      <c r="EQ176" s="273">
        <v>0</v>
      </c>
      <c r="ER176" s="273">
        <v>0</v>
      </c>
      <c r="ES176" s="273">
        <v>0</v>
      </c>
      <c r="ET176" s="274">
        <f t="shared" si="82"/>
        <v>129</v>
      </c>
      <c r="EU176" s="276">
        <f t="shared" si="83"/>
        <v>16.125</v>
      </c>
    </row>
    <row r="177" spans="1:153" ht="16.5" thickTop="1" thickBot="1" x14ac:dyDescent="0.3">
      <c r="A177" s="279">
        <v>166</v>
      </c>
      <c r="B177" s="280">
        <v>751056</v>
      </c>
      <c r="C177" s="281" t="s">
        <v>514</v>
      </c>
      <c r="D177" s="293" t="s">
        <v>518</v>
      </c>
      <c r="E177" s="294">
        <v>34.5</v>
      </c>
      <c r="F177" s="295">
        <v>69</v>
      </c>
      <c r="G177" s="268"/>
      <c r="H177" s="302"/>
      <c r="I177" s="269"/>
      <c r="J177" s="269"/>
      <c r="K177" s="268"/>
      <c r="L177" s="269">
        <v>0</v>
      </c>
      <c r="M177" s="269">
        <v>207</v>
      </c>
      <c r="N177" s="269">
        <v>414</v>
      </c>
      <c r="O177" s="269">
        <v>207</v>
      </c>
      <c r="P177" s="269">
        <f t="shared" si="56"/>
        <v>828</v>
      </c>
      <c r="Q177" s="270">
        <f t="shared" si="58"/>
        <v>0</v>
      </c>
      <c r="R177" s="270">
        <f t="shared" si="57"/>
        <v>828</v>
      </c>
      <c r="S177" s="271">
        <f t="shared" si="59"/>
        <v>207</v>
      </c>
      <c r="T177" s="296"/>
      <c r="U177" s="297"/>
      <c r="V177" s="273"/>
      <c r="W177" s="273"/>
      <c r="X177" s="273"/>
      <c r="Y177" s="273">
        <v>0</v>
      </c>
      <c r="Z177" s="273">
        <v>0</v>
      </c>
      <c r="AA177" s="273">
        <v>0</v>
      </c>
      <c r="AB177" s="273">
        <v>0</v>
      </c>
      <c r="AC177" s="274"/>
      <c r="AD177" s="305"/>
      <c r="AE177" s="298"/>
      <c r="AF177" s="299"/>
      <c r="AG177" s="273"/>
      <c r="AH177" s="273"/>
      <c r="AI177" s="273"/>
      <c r="AJ177" s="273">
        <v>0</v>
      </c>
      <c r="AK177" s="273">
        <v>0</v>
      </c>
      <c r="AL177" s="273">
        <v>0</v>
      </c>
      <c r="AM177" s="273">
        <v>0</v>
      </c>
      <c r="AN177" s="274"/>
      <c r="AO177" s="306"/>
      <c r="AP177" s="298"/>
      <c r="AQ177" s="299"/>
      <c r="AR177" s="273"/>
      <c r="AS177" s="273"/>
      <c r="AT177" s="273"/>
      <c r="AU177" s="273">
        <v>0</v>
      </c>
      <c r="AV177" s="273">
        <v>0</v>
      </c>
      <c r="AW177" s="273">
        <v>0</v>
      </c>
      <c r="AX177" s="273">
        <v>0</v>
      </c>
      <c r="AY177" s="274"/>
      <c r="AZ177" s="306"/>
      <c r="BA177" s="304"/>
      <c r="BB177" s="299"/>
      <c r="BC177" s="300"/>
      <c r="BD177" s="300"/>
      <c r="BE177" s="300"/>
      <c r="BF177" s="300">
        <v>0</v>
      </c>
      <c r="BG177" s="273">
        <v>0</v>
      </c>
      <c r="BH177" s="273">
        <v>0</v>
      </c>
      <c r="BI177" s="273">
        <v>0</v>
      </c>
      <c r="BJ177" s="274"/>
      <c r="BK177" s="305"/>
      <c r="BL177" s="298"/>
      <c r="BM177" s="299"/>
      <c r="BN177" s="273"/>
      <c r="BO177" s="273"/>
      <c r="BP177" s="273"/>
      <c r="BQ177" s="273">
        <v>0</v>
      </c>
      <c r="BR177" s="273">
        <v>0</v>
      </c>
      <c r="BS177" s="273">
        <v>138</v>
      </c>
      <c r="BT177" s="273">
        <v>0</v>
      </c>
      <c r="BU177" s="274"/>
      <c r="BV177" s="306"/>
      <c r="BW177" s="304"/>
      <c r="BX177" s="299"/>
      <c r="BY177" s="273"/>
      <c r="BZ177" s="273"/>
      <c r="CA177" s="273"/>
      <c r="CB177" s="273">
        <v>0</v>
      </c>
      <c r="CC177" s="273">
        <v>0</v>
      </c>
      <c r="CD177" s="273">
        <v>69</v>
      </c>
      <c r="CE177" s="273">
        <v>138</v>
      </c>
      <c r="CF177" s="274"/>
      <c r="CG177" s="306"/>
      <c r="CH177" s="298"/>
      <c r="CI177" s="299"/>
      <c r="CJ177" s="273"/>
      <c r="CK177" s="273"/>
      <c r="CL177" s="273"/>
      <c r="CM177" s="273">
        <v>0</v>
      </c>
      <c r="CN177" s="273">
        <v>207</v>
      </c>
      <c r="CO177" s="273">
        <v>69</v>
      </c>
      <c r="CP177" s="273">
        <v>0</v>
      </c>
      <c r="CQ177" s="274"/>
      <c r="CR177" s="306"/>
      <c r="CS177" s="298"/>
      <c r="CT177" s="299"/>
      <c r="CU177" s="273"/>
      <c r="CV177" s="273"/>
      <c r="CW177" s="273"/>
      <c r="CX177" s="273">
        <v>0</v>
      </c>
      <c r="CY177" s="273">
        <v>0</v>
      </c>
      <c r="CZ177" s="273">
        <v>69</v>
      </c>
      <c r="DA177" s="273">
        <v>0</v>
      </c>
      <c r="DB177" s="274"/>
      <c r="DC177" s="305"/>
      <c r="DD177" s="298"/>
      <c r="DE177" s="299"/>
      <c r="DF177" s="273"/>
      <c r="DG177" s="273"/>
      <c r="DH177" s="273"/>
      <c r="DI177" s="273">
        <v>0</v>
      </c>
      <c r="DJ177" s="273">
        <v>0</v>
      </c>
      <c r="DK177" s="273">
        <v>69</v>
      </c>
      <c r="DL177" s="273">
        <v>69</v>
      </c>
      <c r="DM177" s="274"/>
      <c r="DN177" s="306"/>
      <c r="DO177" s="298"/>
      <c r="DP177" s="299"/>
      <c r="DQ177" s="273"/>
      <c r="DR177" s="273"/>
      <c r="DS177" s="273"/>
      <c r="DT177" s="273">
        <v>0</v>
      </c>
      <c r="DU177" s="273">
        <v>0</v>
      </c>
      <c r="DV177" s="273">
        <v>0</v>
      </c>
      <c r="DW177" s="273">
        <v>0</v>
      </c>
      <c r="DX177" s="274"/>
      <c r="DY177" s="306"/>
      <c r="DZ177" s="298"/>
      <c r="EA177" s="299"/>
      <c r="EB177" s="273"/>
      <c r="EC177" s="273"/>
      <c r="ED177" s="273"/>
      <c r="EE177" s="273">
        <v>0</v>
      </c>
      <c r="EF177" s="273">
        <v>0</v>
      </c>
      <c r="EG177" s="273">
        <v>0</v>
      </c>
      <c r="EH177" s="273">
        <v>0</v>
      </c>
      <c r="EI177" s="274"/>
      <c r="EJ177" s="305"/>
      <c r="EK177" s="298"/>
      <c r="EL177" s="299"/>
      <c r="EM177" s="273"/>
      <c r="EN177" s="273"/>
      <c r="EO177" s="273"/>
      <c r="EP177" s="273">
        <v>0</v>
      </c>
      <c r="EQ177" s="273">
        <v>0</v>
      </c>
      <c r="ER177" s="273">
        <v>0</v>
      </c>
      <c r="ES177" s="273">
        <v>0</v>
      </c>
      <c r="ET177" s="274"/>
      <c r="EU177" s="303"/>
    </row>
    <row r="178" spans="1:153" ht="16.5" thickTop="1" thickBot="1" x14ac:dyDescent="0.3">
      <c r="A178" s="279">
        <v>167</v>
      </c>
      <c r="B178" s="280">
        <v>751059</v>
      </c>
      <c r="C178" s="281" t="s">
        <v>515</v>
      </c>
      <c r="D178" s="293" t="s">
        <v>519</v>
      </c>
      <c r="E178" s="294">
        <v>34.5</v>
      </c>
      <c r="F178" s="295">
        <v>69</v>
      </c>
      <c r="G178" s="268"/>
      <c r="H178" s="302"/>
      <c r="I178" s="269"/>
      <c r="J178" s="269"/>
      <c r="K178" s="268"/>
      <c r="L178" s="269">
        <v>0</v>
      </c>
      <c r="M178" s="269">
        <v>0</v>
      </c>
      <c r="N178" s="269">
        <v>345</v>
      </c>
      <c r="O178" s="269">
        <v>345</v>
      </c>
      <c r="P178" s="269">
        <f t="shared" si="56"/>
        <v>690</v>
      </c>
      <c r="Q178" s="270">
        <f t="shared" si="58"/>
        <v>0</v>
      </c>
      <c r="R178" s="270">
        <f t="shared" si="57"/>
        <v>690</v>
      </c>
      <c r="S178" s="271">
        <f t="shared" si="59"/>
        <v>172.5</v>
      </c>
      <c r="T178" s="296"/>
      <c r="U178" s="297"/>
      <c r="V178" s="273"/>
      <c r="W178" s="273"/>
      <c r="X178" s="273"/>
      <c r="Y178" s="273">
        <v>0</v>
      </c>
      <c r="Z178" s="273">
        <v>0</v>
      </c>
      <c r="AA178" s="273">
        <v>0</v>
      </c>
      <c r="AB178" s="273">
        <v>69</v>
      </c>
      <c r="AC178" s="274"/>
      <c r="AD178" s="305"/>
      <c r="AE178" s="298"/>
      <c r="AF178" s="299"/>
      <c r="AG178" s="273"/>
      <c r="AH178" s="273"/>
      <c r="AI178" s="273"/>
      <c r="AJ178" s="273">
        <v>0</v>
      </c>
      <c r="AK178" s="273">
        <v>0</v>
      </c>
      <c r="AL178" s="273">
        <v>138</v>
      </c>
      <c r="AM178" s="273">
        <v>0</v>
      </c>
      <c r="AN178" s="274"/>
      <c r="AO178" s="306"/>
      <c r="AP178" s="298"/>
      <c r="AQ178" s="299"/>
      <c r="AR178" s="273"/>
      <c r="AS178" s="273"/>
      <c r="AT178" s="273"/>
      <c r="AU178" s="273">
        <v>0</v>
      </c>
      <c r="AV178" s="273">
        <v>0</v>
      </c>
      <c r="AW178" s="273">
        <v>0</v>
      </c>
      <c r="AX178" s="273">
        <v>0</v>
      </c>
      <c r="AY178" s="274"/>
      <c r="AZ178" s="306"/>
      <c r="BA178" s="304"/>
      <c r="BB178" s="299"/>
      <c r="BC178" s="300"/>
      <c r="BD178" s="300"/>
      <c r="BE178" s="300"/>
      <c r="BF178" s="300">
        <v>0</v>
      </c>
      <c r="BG178" s="273">
        <v>0</v>
      </c>
      <c r="BH178" s="273">
        <v>69</v>
      </c>
      <c r="BI178" s="273">
        <v>0</v>
      </c>
      <c r="BJ178" s="274"/>
      <c r="BK178" s="305"/>
      <c r="BL178" s="298"/>
      <c r="BM178" s="299"/>
      <c r="BN178" s="273"/>
      <c r="BO178" s="273"/>
      <c r="BP178" s="273"/>
      <c r="BQ178" s="273">
        <v>0</v>
      </c>
      <c r="BR178" s="273">
        <v>0</v>
      </c>
      <c r="BS178" s="273">
        <v>69</v>
      </c>
      <c r="BT178" s="273">
        <v>69</v>
      </c>
      <c r="BU178" s="274"/>
      <c r="BV178" s="306"/>
      <c r="BW178" s="304"/>
      <c r="BX178" s="299"/>
      <c r="BY178" s="273"/>
      <c r="BZ178" s="273"/>
      <c r="CA178" s="273"/>
      <c r="CB178" s="273">
        <v>0</v>
      </c>
      <c r="CC178" s="273">
        <v>0</v>
      </c>
      <c r="CD178" s="273">
        <v>69</v>
      </c>
      <c r="CE178" s="273">
        <v>69</v>
      </c>
      <c r="CF178" s="274"/>
      <c r="CG178" s="306"/>
      <c r="CH178" s="298"/>
      <c r="CI178" s="299"/>
      <c r="CJ178" s="273"/>
      <c r="CK178" s="273"/>
      <c r="CL178" s="273"/>
      <c r="CM178" s="273">
        <v>0</v>
      </c>
      <c r="CN178" s="273">
        <v>0</v>
      </c>
      <c r="CO178" s="273">
        <v>0</v>
      </c>
      <c r="CP178" s="273">
        <v>0</v>
      </c>
      <c r="CQ178" s="274"/>
      <c r="CR178" s="306"/>
      <c r="CS178" s="298"/>
      <c r="CT178" s="299"/>
      <c r="CU178" s="273"/>
      <c r="CV178" s="273"/>
      <c r="CW178" s="273"/>
      <c r="CX178" s="273">
        <v>0</v>
      </c>
      <c r="CY178" s="273">
        <v>0</v>
      </c>
      <c r="CZ178" s="273">
        <v>0</v>
      </c>
      <c r="DA178" s="273">
        <v>0</v>
      </c>
      <c r="DB178" s="274"/>
      <c r="DC178" s="305"/>
      <c r="DD178" s="298"/>
      <c r="DE178" s="299"/>
      <c r="DF178" s="273"/>
      <c r="DG178" s="273"/>
      <c r="DH178" s="273"/>
      <c r="DI178" s="273">
        <v>0</v>
      </c>
      <c r="DJ178" s="273">
        <v>0</v>
      </c>
      <c r="DK178" s="273">
        <v>0</v>
      </c>
      <c r="DL178" s="273">
        <v>138</v>
      </c>
      <c r="DM178" s="274"/>
      <c r="DN178" s="306"/>
      <c r="DO178" s="298"/>
      <c r="DP178" s="299"/>
      <c r="DQ178" s="273"/>
      <c r="DR178" s="273"/>
      <c r="DS178" s="273"/>
      <c r="DT178" s="273">
        <v>0</v>
      </c>
      <c r="DU178" s="273">
        <v>0</v>
      </c>
      <c r="DV178" s="273">
        <v>0</v>
      </c>
      <c r="DW178" s="273">
        <v>0</v>
      </c>
      <c r="DX178" s="274"/>
      <c r="DY178" s="306"/>
      <c r="DZ178" s="298"/>
      <c r="EA178" s="299"/>
      <c r="EB178" s="273"/>
      <c r="EC178" s="273"/>
      <c r="ED178" s="273"/>
      <c r="EE178" s="273">
        <v>0</v>
      </c>
      <c r="EF178" s="273">
        <v>0</v>
      </c>
      <c r="EG178" s="273">
        <v>0</v>
      </c>
      <c r="EH178" s="273">
        <v>0</v>
      </c>
      <c r="EI178" s="274"/>
      <c r="EJ178" s="305"/>
      <c r="EK178" s="298"/>
      <c r="EL178" s="299"/>
      <c r="EM178" s="273"/>
      <c r="EN178" s="273"/>
      <c r="EO178" s="273"/>
      <c r="EP178" s="273">
        <v>0</v>
      </c>
      <c r="EQ178" s="273">
        <v>0</v>
      </c>
      <c r="ER178" s="273">
        <v>0</v>
      </c>
      <c r="ES178" s="273">
        <v>0</v>
      </c>
      <c r="ET178" s="274"/>
      <c r="EU178" s="303"/>
    </row>
    <row r="179" spans="1:153" ht="16.5" thickTop="1" thickBot="1" x14ac:dyDescent="0.3">
      <c r="A179" s="279">
        <v>168</v>
      </c>
      <c r="B179" s="280">
        <v>751060</v>
      </c>
      <c r="C179" s="281" t="s">
        <v>516</v>
      </c>
      <c r="D179" s="293" t="s">
        <v>520</v>
      </c>
      <c r="E179" s="294">
        <v>29.5</v>
      </c>
      <c r="F179" s="295">
        <v>59</v>
      </c>
      <c r="G179" s="268"/>
      <c r="H179" s="302"/>
      <c r="I179" s="269"/>
      <c r="J179" s="269"/>
      <c r="K179" s="268"/>
      <c r="L179" s="269">
        <v>0</v>
      </c>
      <c r="M179" s="269">
        <v>295</v>
      </c>
      <c r="N179" s="269">
        <v>236</v>
      </c>
      <c r="O179" s="269">
        <v>708</v>
      </c>
      <c r="P179" s="269">
        <f t="shared" si="56"/>
        <v>1239</v>
      </c>
      <c r="Q179" s="270">
        <f t="shared" si="58"/>
        <v>0</v>
      </c>
      <c r="R179" s="270">
        <f t="shared" si="57"/>
        <v>1239</v>
      </c>
      <c r="S179" s="271">
        <f t="shared" si="59"/>
        <v>309.75</v>
      </c>
      <c r="T179" s="296"/>
      <c r="U179" s="297"/>
      <c r="V179" s="273"/>
      <c r="W179" s="273"/>
      <c r="X179" s="273"/>
      <c r="Y179" s="273">
        <v>0</v>
      </c>
      <c r="Z179" s="273">
        <v>59</v>
      </c>
      <c r="AA179" s="273">
        <v>0</v>
      </c>
      <c r="AB179" s="273">
        <v>0</v>
      </c>
      <c r="AC179" s="274"/>
      <c r="AD179" s="305"/>
      <c r="AE179" s="298"/>
      <c r="AF179" s="299"/>
      <c r="AG179" s="273"/>
      <c r="AH179" s="273"/>
      <c r="AI179" s="273"/>
      <c r="AJ179" s="273">
        <v>0</v>
      </c>
      <c r="AK179" s="273">
        <v>0</v>
      </c>
      <c r="AL179" s="273">
        <v>59</v>
      </c>
      <c r="AM179" s="273">
        <v>0</v>
      </c>
      <c r="AN179" s="274"/>
      <c r="AO179" s="306"/>
      <c r="AP179" s="298"/>
      <c r="AQ179" s="299"/>
      <c r="AR179" s="273"/>
      <c r="AS179" s="273"/>
      <c r="AT179" s="273"/>
      <c r="AU179" s="273">
        <v>0</v>
      </c>
      <c r="AV179" s="273">
        <v>59</v>
      </c>
      <c r="AW179" s="273">
        <v>0</v>
      </c>
      <c r="AX179" s="273">
        <v>0</v>
      </c>
      <c r="AY179" s="274"/>
      <c r="AZ179" s="306"/>
      <c r="BA179" s="304"/>
      <c r="BB179" s="299"/>
      <c r="BC179" s="300"/>
      <c r="BD179" s="300"/>
      <c r="BE179" s="300"/>
      <c r="BF179" s="300">
        <v>0</v>
      </c>
      <c r="BG179" s="273">
        <v>0</v>
      </c>
      <c r="BH179" s="273">
        <v>59</v>
      </c>
      <c r="BI179" s="273">
        <v>0</v>
      </c>
      <c r="BJ179" s="274"/>
      <c r="BK179" s="305"/>
      <c r="BL179" s="298"/>
      <c r="BM179" s="299"/>
      <c r="BN179" s="273"/>
      <c r="BO179" s="273"/>
      <c r="BP179" s="273"/>
      <c r="BQ179" s="273">
        <v>0</v>
      </c>
      <c r="BR179" s="273">
        <v>0</v>
      </c>
      <c r="BS179" s="273">
        <v>0</v>
      </c>
      <c r="BT179" s="273">
        <v>0</v>
      </c>
      <c r="BU179" s="274"/>
      <c r="BV179" s="306"/>
      <c r="BW179" s="304"/>
      <c r="BX179" s="299"/>
      <c r="BY179" s="273"/>
      <c r="BZ179" s="273"/>
      <c r="CA179" s="273"/>
      <c r="CB179" s="273">
        <v>0</v>
      </c>
      <c r="CC179" s="273">
        <v>0</v>
      </c>
      <c r="CD179" s="273">
        <v>0</v>
      </c>
      <c r="CE179" s="273">
        <v>472</v>
      </c>
      <c r="CF179" s="274"/>
      <c r="CG179" s="306"/>
      <c r="CH179" s="298"/>
      <c r="CI179" s="299"/>
      <c r="CJ179" s="273"/>
      <c r="CK179" s="273"/>
      <c r="CL179" s="273"/>
      <c r="CM179" s="273">
        <v>0</v>
      </c>
      <c r="CN179" s="273">
        <v>59</v>
      </c>
      <c r="CO179" s="273">
        <v>0</v>
      </c>
      <c r="CP179" s="273">
        <v>118</v>
      </c>
      <c r="CQ179" s="274"/>
      <c r="CR179" s="306"/>
      <c r="CS179" s="298"/>
      <c r="CT179" s="299"/>
      <c r="CU179" s="273"/>
      <c r="CV179" s="273"/>
      <c r="CW179" s="273"/>
      <c r="CX179" s="273">
        <v>0</v>
      </c>
      <c r="CY179" s="273">
        <v>0</v>
      </c>
      <c r="CZ179" s="273">
        <v>0</v>
      </c>
      <c r="DA179" s="273">
        <v>0</v>
      </c>
      <c r="DB179" s="274"/>
      <c r="DC179" s="305"/>
      <c r="DD179" s="298"/>
      <c r="DE179" s="299"/>
      <c r="DF179" s="273"/>
      <c r="DG179" s="273"/>
      <c r="DH179" s="273"/>
      <c r="DI179" s="273">
        <v>0</v>
      </c>
      <c r="DJ179" s="273">
        <v>118</v>
      </c>
      <c r="DK179" s="273">
        <v>118</v>
      </c>
      <c r="DL179" s="273">
        <v>59</v>
      </c>
      <c r="DM179" s="274"/>
      <c r="DN179" s="306"/>
      <c r="DO179" s="298"/>
      <c r="DP179" s="299"/>
      <c r="DQ179" s="273"/>
      <c r="DR179" s="273"/>
      <c r="DS179" s="273"/>
      <c r="DT179" s="273">
        <v>0</v>
      </c>
      <c r="DU179" s="273">
        <v>0</v>
      </c>
      <c r="DV179" s="273">
        <v>0</v>
      </c>
      <c r="DW179" s="273">
        <v>59</v>
      </c>
      <c r="DX179" s="274"/>
      <c r="DY179" s="306"/>
      <c r="DZ179" s="298"/>
      <c r="EA179" s="299"/>
      <c r="EB179" s="273"/>
      <c r="EC179" s="273"/>
      <c r="ED179" s="273"/>
      <c r="EE179" s="273">
        <v>0</v>
      </c>
      <c r="EF179" s="273">
        <v>0</v>
      </c>
      <c r="EG179" s="273">
        <v>0</v>
      </c>
      <c r="EH179" s="273">
        <v>0</v>
      </c>
      <c r="EI179" s="274"/>
      <c r="EJ179" s="305"/>
      <c r="EK179" s="298"/>
      <c r="EL179" s="299"/>
      <c r="EM179" s="273"/>
      <c r="EN179" s="273"/>
      <c r="EO179" s="273"/>
      <c r="EP179" s="273">
        <v>0</v>
      </c>
      <c r="EQ179" s="273">
        <v>0</v>
      </c>
      <c r="ER179" s="273">
        <v>0</v>
      </c>
      <c r="ES179" s="273">
        <v>0</v>
      </c>
      <c r="ET179" s="274"/>
      <c r="EU179" s="303"/>
    </row>
    <row r="180" spans="1:153" ht="16.5" thickTop="1" thickBot="1" x14ac:dyDescent="0.3">
      <c r="A180" s="279">
        <v>169</v>
      </c>
      <c r="B180" s="280">
        <v>751063</v>
      </c>
      <c r="C180" s="281" t="s">
        <v>517</v>
      </c>
      <c r="D180" s="293" t="s">
        <v>521</v>
      </c>
      <c r="E180" s="294">
        <v>29.5</v>
      </c>
      <c r="F180" s="295">
        <v>59</v>
      </c>
      <c r="G180" s="268"/>
      <c r="H180" s="302"/>
      <c r="I180" s="269"/>
      <c r="J180" s="269"/>
      <c r="K180" s="268"/>
      <c r="L180" s="269">
        <v>0</v>
      </c>
      <c r="M180" s="269">
        <v>590</v>
      </c>
      <c r="N180" s="269">
        <v>767</v>
      </c>
      <c r="O180" s="269">
        <v>826</v>
      </c>
      <c r="P180" s="269">
        <f t="shared" si="56"/>
        <v>2183</v>
      </c>
      <c r="Q180" s="270">
        <f>SUM(G180:K180)</f>
        <v>0</v>
      </c>
      <c r="R180" s="270">
        <f t="shared" si="57"/>
        <v>2183</v>
      </c>
      <c r="S180" s="271">
        <f t="shared" si="59"/>
        <v>545.75</v>
      </c>
      <c r="T180" s="296"/>
      <c r="U180" s="297"/>
      <c r="V180" s="273"/>
      <c r="W180" s="273"/>
      <c r="X180" s="273"/>
      <c r="Y180" s="273">
        <v>0</v>
      </c>
      <c r="Z180" s="273">
        <v>236</v>
      </c>
      <c r="AA180" s="273">
        <v>177</v>
      </c>
      <c r="AB180" s="273">
        <v>118</v>
      </c>
      <c r="AC180" s="274"/>
      <c r="AD180" s="305"/>
      <c r="AE180" s="298"/>
      <c r="AF180" s="299"/>
      <c r="AG180" s="273"/>
      <c r="AH180" s="273"/>
      <c r="AI180" s="273"/>
      <c r="AJ180" s="273">
        <v>0</v>
      </c>
      <c r="AK180" s="273">
        <v>59</v>
      </c>
      <c r="AL180" s="273">
        <v>118</v>
      </c>
      <c r="AM180" s="273">
        <v>118</v>
      </c>
      <c r="AN180" s="274"/>
      <c r="AO180" s="306"/>
      <c r="AP180" s="298"/>
      <c r="AQ180" s="299"/>
      <c r="AR180" s="273"/>
      <c r="AS180" s="273"/>
      <c r="AT180" s="273"/>
      <c r="AU180" s="273">
        <v>0</v>
      </c>
      <c r="AV180" s="273">
        <v>0</v>
      </c>
      <c r="AW180" s="273">
        <v>59</v>
      </c>
      <c r="AX180" s="273">
        <v>59</v>
      </c>
      <c r="AY180" s="274"/>
      <c r="AZ180" s="306"/>
      <c r="BA180" s="304"/>
      <c r="BB180" s="299"/>
      <c r="BC180" s="300"/>
      <c r="BD180" s="300"/>
      <c r="BE180" s="300"/>
      <c r="BF180" s="300">
        <v>0</v>
      </c>
      <c r="BG180" s="273">
        <v>0</v>
      </c>
      <c r="BH180" s="273">
        <v>59</v>
      </c>
      <c r="BI180" s="273">
        <v>0</v>
      </c>
      <c r="BJ180" s="274"/>
      <c r="BK180" s="305"/>
      <c r="BL180" s="298"/>
      <c r="BM180" s="299"/>
      <c r="BN180" s="273"/>
      <c r="BO180" s="273"/>
      <c r="BP180" s="273"/>
      <c r="BQ180" s="273">
        <v>0</v>
      </c>
      <c r="BR180" s="273">
        <v>0</v>
      </c>
      <c r="BS180" s="273">
        <v>118</v>
      </c>
      <c r="BT180" s="273">
        <v>59</v>
      </c>
      <c r="BU180" s="274"/>
      <c r="BV180" s="306"/>
      <c r="BW180" s="304"/>
      <c r="BX180" s="299"/>
      <c r="BY180" s="273"/>
      <c r="BZ180" s="273"/>
      <c r="CA180" s="273"/>
      <c r="CB180" s="273">
        <v>0</v>
      </c>
      <c r="CC180" s="273">
        <v>59</v>
      </c>
      <c r="CD180" s="273">
        <v>118</v>
      </c>
      <c r="CE180" s="273">
        <v>177</v>
      </c>
      <c r="CF180" s="274"/>
      <c r="CG180" s="306"/>
      <c r="CH180" s="298"/>
      <c r="CI180" s="299"/>
      <c r="CJ180" s="273"/>
      <c r="CK180" s="273"/>
      <c r="CL180" s="273"/>
      <c r="CM180" s="273">
        <v>0</v>
      </c>
      <c r="CN180" s="273">
        <v>59</v>
      </c>
      <c r="CO180" s="273">
        <v>59</v>
      </c>
      <c r="CP180" s="273">
        <v>118</v>
      </c>
      <c r="CQ180" s="274"/>
      <c r="CR180" s="306"/>
      <c r="CS180" s="298"/>
      <c r="CT180" s="299"/>
      <c r="CU180" s="273"/>
      <c r="CV180" s="273"/>
      <c r="CW180" s="273"/>
      <c r="CX180" s="273">
        <v>0</v>
      </c>
      <c r="CY180" s="273">
        <v>0</v>
      </c>
      <c r="CZ180" s="273">
        <v>0</v>
      </c>
      <c r="DA180" s="273">
        <v>0</v>
      </c>
      <c r="DB180" s="274"/>
      <c r="DC180" s="305"/>
      <c r="DD180" s="298"/>
      <c r="DE180" s="299"/>
      <c r="DF180" s="273"/>
      <c r="DG180" s="273"/>
      <c r="DH180" s="273"/>
      <c r="DI180" s="273">
        <v>0</v>
      </c>
      <c r="DJ180" s="273">
        <v>118</v>
      </c>
      <c r="DK180" s="273">
        <v>0</v>
      </c>
      <c r="DL180" s="273">
        <v>118</v>
      </c>
      <c r="DM180" s="274"/>
      <c r="DN180" s="306"/>
      <c r="DO180" s="298"/>
      <c r="DP180" s="299"/>
      <c r="DQ180" s="273"/>
      <c r="DR180" s="273"/>
      <c r="DS180" s="273"/>
      <c r="DT180" s="273">
        <v>0</v>
      </c>
      <c r="DU180" s="273">
        <v>0</v>
      </c>
      <c r="DV180" s="273">
        <v>0</v>
      </c>
      <c r="DW180" s="273">
        <v>59</v>
      </c>
      <c r="DX180" s="274"/>
      <c r="DY180" s="306"/>
      <c r="DZ180" s="298"/>
      <c r="EA180" s="299"/>
      <c r="EB180" s="273"/>
      <c r="EC180" s="273"/>
      <c r="ED180" s="273"/>
      <c r="EE180" s="273">
        <v>0</v>
      </c>
      <c r="EF180" s="273">
        <v>59</v>
      </c>
      <c r="EG180" s="273">
        <v>59</v>
      </c>
      <c r="EH180" s="273">
        <v>0</v>
      </c>
      <c r="EI180" s="274"/>
      <c r="EJ180" s="305"/>
      <c r="EK180" s="298"/>
      <c r="EL180" s="299"/>
      <c r="EM180" s="273"/>
      <c r="EN180" s="273"/>
      <c r="EO180" s="273"/>
      <c r="EP180" s="273">
        <v>0</v>
      </c>
      <c r="EQ180" s="273">
        <v>0</v>
      </c>
      <c r="ER180" s="273">
        <v>0</v>
      </c>
      <c r="ES180" s="273">
        <v>0</v>
      </c>
      <c r="ET180" s="274"/>
      <c r="EU180" s="303"/>
    </row>
    <row r="181" spans="1:153" ht="16.5" thickTop="1" thickBot="1" x14ac:dyDescent="0.3">
      <c r="A181" s="279"/>
      <c r="B181" s="280"/>
      <c r="C181" s="281"/>
      <c r="D181" s="293"/>
      <c r="E181" s="294"/>
      <c r="F181" s="295"/>
      <c r="G181" s="268"/>
      <c r="H181" s="302"/>
      <c r="I181" s="269"/>
      <c r="J181" s="269"/>
      <c r="K181" s="268"/>
      <c r="L181" s="269"/>
      <c r="M181" s="269"/>
      <c r="N181" s="269"/>
      <c r="O181" s="269"/>
      <c r="P181" s="269"/>
      <c r="Q181" s="270"/>
      <c r="R181" s="270"/>
      <c r="S181" s="271"/>
      <c r="T181" s="296"/>
      <c r="U181" s="297"/>
      <c r="V181" s="273"/>
      <c r="W181" s="273"/>
      <c r="X181" s="273"/>
      <c r="Y181" s="273"/>
      <c r="Z181" s="273"/>
      <c r="AA181" s="273"/>
      <c r="AB181" s="273"/>
      <c r="AC181" s="274"/>
      <c r="AD181" s="295"/>
      <c r="AE181" s="298"/>
      <c r="AF181" s="299"/>
      <c r="AG181" s="274"/>
      <c r="AH181" s="273"/>
      <c r="AI181" s="273"/>
      <c r="AJ181" s="273"/>
      <c r="AK181" s="273"/>
      <c r="AL181" s="273"/>
      <c r="AM181" s="273"/>
      <c r="AN181" s="274"/>
      <c r="AO181" s="307"/>
      <c r="AP181" s="298"/>
      <c r="AQ181" s="299"/>
      <c r="AR181" s="273"/>
      <c r="AS181" s="273"/>
      <c r="AT181" s="273"/>
      <c r="AU181" s="273"/>
      <c r="AV181" s="273"/>
      <c r="AW181" s="273"/>
      <c r="AX181" s="273"/>
      <c r="AY181" s="274"/>
      <c r="AZ181" s="307"/>
      <c r="BA181" s="308"/>
      <c r="BB181" s="299"/>
      <c r="BC181" s="280"/>
      <c r="BD181" s="292"/>
      <c r="BE181" s="292"/>
      <c r="BF181" s="292"/>
      <c r="BG181" s="273"/>
      <c r="BH181" s="273"/>
      <c r="BI181" s="273"/>
      <c r="BJ181" s="274"/>
      <c r="BK181" s="295"/>
      <c r="BL181" s="298"/>
      <c r="BM181" s="299"/>
      <c r="BN181" s="273"/>
      <c r="BO181" s="273"/>
      <c r="BP181" s="273"/>
      <c r="BQ181" s="273"/>
      <c r="BR181" s="273"/>
      <c r="BS181" s="273"/>
      <c r="BT181" s="273"/>
      <c r="BU181" s="274"/>
      <c r="BV181" s="307"/>
      <c r="BW181" s="308"/>
      <c r="BX181" s="299"/>
      <c r="BY181" s="273"/>
      <c r="BZ181" s="273"/>
      <c r="CA181" s="273"/>
      <c r="CB181" s="273"/>
      <c r="CC181" s="273"/>
      <c r="CD181" s="273"/>
      <c r="CE181" s="273"/>
      <c r="CF181" s="274"/>
      <c r="CG181" s="307"/>
      <c r="CH181" s="298"/>
      <c r="CI181" s="299"/>
      <c r="CJ181" s="273"/>
      <c r="CK181" s="273"/>
      <c r="CL181" s="273"/>
      <c r="CM181" s="273"/>
      <c r="CN181" s="273"/>
      <c r="CO181" s="273"/>
      <c r="CP181" s="273"/>
      <c r="CQ181" s="274"/>
      <c r="CR181" s="307"/>
      <c r="CS181" s="298"/>
      <c r="CT181" s="299"/>
      <c r="CU181" s="273"/>
      <c r="CV181" s="273"/>
      <c r="CW181" s="273"/>
      <c r="CX181" s="273"/>
      <c r="CY181" s="273"/>
      <c r="CZ181" s="273"/>
      <c r="DA181" s="273"/>
      <c r="DB181" s="274"/>
      <c r="DC181" s="307"/>
      <c r="DD181" s="298"/>
      <c r="DE181" s="299"/>
      <c r="DF181" s="273"/>
      <c r="DG181" s="273"/>
      <c r="DH181" s="273"/>
      <c r="DI181" s="273"/>
      <c r="DJ181" s="273"/>
      <c r="DK181" s="273"/>
      <c r="DL181" s="273"/>
      <c r="DM181" s="274"/>
      <c r="DN181" s="307"/>
      <c r="DO181" s="298"/>
      <c r="DP181" s="299"/>
      <c r="DQ181" s="273"/>
      <c r="DR181" s="273"/>
      <c r="DS181" s="273"/>
      <c r="DT181" s="273"/>
      <c r="DU181" s="273"/>
      <c r="DV181" s="273"/>
      <c r="DW181" s="273"/>
      <c r="DX181" s="274"/>
      <c r="DY181" s="307"/>
      <c r="DZ181" s="298"/>
      <c r="EA181" s="299"/>
      <c r="EB181" s="273"/>
      <c r="EC181" s="273"/>
      <c r="ED181" s="273"/>
      <c r="EE181" s="273"/>
      <c r="EF181" s="273"/>
      <c r="EG181" s="273"/>
      <c r="EH181" s="273"/>
      <c r="EI181" s="274"/>
      <c r="EJ181" s="295"/>
      <c r="EK181" s="298"/>
      <c r="EL181" s="299"/>
      <c r="EM181" s="273"/>
      <c r="EN181" s="273"/>
      <c r="EO181" s="273"/>
      <c r="EP181" s="273"/>
      <c r="EQ181" s="273"/>
      <c r="ER181" s="273"/>
      <c r="ES181" s="273"/>
      <c r="ET181" s="274"/>
      <c r="EU181" s="309"/>
    </row>
    <row r="182" spans="1:153" ht="16.5" thickTop="1" thickBot="1" x14ac:dyDescent="0.3">
      <c r="A182" s="298"/>
      <c r="B182" s="299"/>
      <c r="C182" s="293"/>
      <c r="D182" s="293"/>
      <c r="E182" s="294"/>
      <c r="F182" s="295"/>
      <c r="G182" s="310"/>
      <c r="H182" s="311"/>
      <c r="I182" s="312"/>
      <c r="J182" s="312"/>
      <c r="K182" s="310"/>
      <c r="L182" s="312"/>
      <c r="M182" s="312"/>
      <c r="N182" s="312"/>
      <c r="O182" s="312"/>
      <c r="P182" s="312"/>
      <c r="Q182" s="313"/>
      <c r="R182" s="313"/>
      <c r="S182" s="314"/>
      <c r="T182" s="315"/>
      <c r="U182" s="316"/>
      <c r="V182" s="317"/>
      <c r="W182" s="317"/>
      <c r="X182" s="317"/>
      <c r="Y182" s="317"/>
      <c r="Z182" s="317"/>
      <c r="AA182" s="317"/>
      <c r="AB182" s="317"/>
      <c r="AC182" s="318"/>
      <c r="AD182" s="295"/>
      <c r="AE182" s="319"/>
      <c r="AF182" s="320"/>
      <c r="AG182" s="321"/>
      <c r="AH182" s="317"/>
      <c r="AI182" s="317"/>
      <c r="AJ182" s="317"/>
      <c r="AK182" s="317"/>
      <c r="AL182" s="317"/>
      <c r="AM182" s="317"/>
      <c r="AN182" s="318"/>
      <c r="AO182" s="322"/>
      <c r="AP182" s="319"/>
      <c r="AQ182" s="320"/>
      <c r="AR182" s="317"/>
      <c r="AS182" s="317"/>
      <c r="AT182" s="317"/>
      <c r="AU182" s="317"/>
      <c r="AV182" s="317"/>
      <c r="AW182" s="317"/>
      <c r="AX182" s="317"/>
      <c r="AY182" s="318"/>
      <c r="AZ182" s="307"/>
      <c r="BA182" s="323"/>
      <c r="BB182" s="320"/>
      <c r="BC182" s="321"/>
      <c r="BD182" s="317"/>
      <c r="BE182" s="317"/>
      <c r="BF182" s="317"/>
      <c r="BG182" s="324"/>
      <c r="BH182" s="324"/>
      <c r="BI182" s="324"/>
      <c r="BJ182" s="325"/>
      <c r="BK182" s="295"/>
      <c r="BL182" s="319"/>
      <c r="BM182" s="320"/>
      <c r="BN182" s="317"/>
      <c r="BO182" s="317"/>
      <c r="BP182" s="317"/>
      <c r="BQ182" s="317"/>
      <c r="BR182" s="317"/>
      <c r="BS182" s="317"/>
      <c r="BT182" s="317"/>
      <c r="BU182" s="318"/>
      <c r="BV182" s="307"/>
      <c r="BW182" s="323"/>
      <c r="BX182" s="320"/>
      <c r="BY182" s="317"/>
      <c r="BZ182" s="317"/>
      <c r="CA182" s="317"/>
      <c r="CB182" s="317"/>
      <c r="CC182" s="317"/>
      <c r="CD182" s="317"/>
      <c r="CE182" s="317"/>
      <c r="CF182" s="318"/>
      <c r="CG182" s="307"/>
      <c r="CH182" s="319"/>
      <c r="CI182" s="320"/>
      <c r="CJ182" s="317"/>
      <c r="CK182" s="317"/>
      <c r="CL182" s="317"/>
      <c r="CM182" s="317"/>
      <c r="CN182" s="317"/>
      <c r="CO182" s="317"/>
      <c r="CP182" s="317"/>
      <c r="CQ182" s="318"/>
      <c r="CR182" s="307"/>
      <c r="CS182" s="319"/>
      <c r="CT182" s="320"/>
      <c r="CU182" s="317"/>
      <c r="CV182" s="317"/>
      <c r="CW182" s="317"/>
      <c r="CX182" s="317"/>
      <c r="CY182" s="317"/>
      <c r="CZ182" s="317"/>
      <c r="DA182" s="317"/>
      <c r="DB182" s="318"/>
      <c r="DC182" s="307"/>
      <c r="DD182" s="319"/>
      <c r="DE182" s="320"/>
      <c r="DF182" s="317"/>
      <c r="DG182" s="317"/>
      <c r="DH182" s="317"/>
      <c r="DI182" s="317"/>
      <c r="DJ182" s="317"/>
      <c r="DK182" s="317"/>
      <c r="DL182" s="317"/>
      <c r="DM182" s="318"/>
      <c r="DN182" s="307"/>
      <c r="DO182" s="319"/>
      <c r="DP182" s="320"/>
      <c r="DQ182" s="317"/>
      <c r="DR182" s="317"/>
      <c r="DS182" s="317"/>
      <c r="DT182" s="317"/>
      <c r="DU182" s="317"/>
      <c r="DV182" s="317"/>
      <c r="DW182" s="317"/>
      <c r="DX182" s="318"/>
      <c r="DY182" s="322"/>
      <c r="DZ182" s="319"/>
      <c r="EA182" s="320"/>
      <c r="EB182" s="317"/>
      <c r="EC182" s="317"/>
      <c r="ED182" s="317"/>
      <c r="EE182" s="317"/>
      <c r="EF182" s="317"/>
      <c r="EG182" s="317"/>
      <c r="EH182" s="317"/>
      <c r="EI182" s="318"/>
      <c r="EJ182" s="295"/>
      <c r="EK182" s="319"/>
      <c r="EL182" s="320"/>
      <c r="EM182" s="317"/>
      <c r="EN182" s="317"/>
      <c r="EO182" s="317"/>
      <c r="EP182" s="317"/>
      <c r="EQ182" s="317"/>
      <c r="ER182" s="317"/>
      <c r="ES182" s="317"/>
      <c r="ET182" s="318"/>
      <c r="EU182" s="326"/>
    </row>
    <row r="183" spans="1:153" s="344" customFormat="1" ht="15.75" thickBot="1" x14ac:dyDescent="0.3">
      <c r="A183" s="327"/>
      <c r="B183" s="328"/>
      <c r="C183" s="329"/>
      <c r="D183" s="582" t="s">
        <v>265</v>
      </c>
      <c r="E183" s="583"/>
      <c r="F183" s="584"/>
      <c r="G183" s="330">
        <f>SUM(G12:G182)</f>
        <v>26577</v>
      </c>
      <c r="H183" s="330">
        <f t="shared" ref="H183:N183" si="84">SUM(H12:H182)</f>
        <v>15881</v>
      </c>
      <c r="I183" s="330">
        <f t="shared" si="84"/>
        <v>15597</v>
      </c>
      <c r="J183" s="330">
        <f t="shared" si="84"/>
        <v>15300</v>
      </c>
      <c r="K183" s="330">
        <f t="shared" si="84"/>
        <v>17417</v>
      </c>
      <c r="L183" s="330">
        <f t="shared" si="84"/>
        <v>16242</v>
      </c>
      <c r="M183" s="330">
        <f t="shared" si="84"/>
        <v>12717</v>
      </c>
      <c r="N183" s="330">
        <f t="shared" si="84"/>
        <v>12588</v>
      </c>
      <c r="O183" s="330">
        <f>SUM(O12:O182)</f>
        <v>17093</v>
      </c>
      <c r="P183" s="330">
        <f>SUM(P12:P182)</f>
        <v>149412</v>
      </c>
      <c r="Q183" s="331">
        <f>SUM(Q12:Q182)</f>
        <v>90772</v>
      </c>
      <c r="R183" s="331">
        <f>SUM(R12:R182)</f>
        <v>58640</v>
      </c>
      <c r="S183" s="332">
        <f>SUM(S12:S182)</f>
        <v>17526.430555555555</v>
      </c>
      <c r="T183" s="333">
        <f t="shared" ref="T183:AZ183" si="85">SUM(T12:T182)</f>
        <v>1025</v>
      </c>
      <c r="U183" s="333">
        <f t="shared" si="85"/>
        <v>630</v>
      </c>
      <c r="V183" s="333">
        <f t="shared" si="85"/>
        <v>1144</v>
      </c>
      <c r="W183" s="333">
        <f t="shared" si="85"/>
        <v>604</v>
      </c>
      <c r="X183" s="333">
        <f t="shared" si="85"/>
        <v>899</v>
      </c>
      <c r="Y183" s="333">
        <f t="shared" si="85"/>
        <v>1293</v>
      </c>
      <c r="Z183" s="333">
        <f t="shared" si="85"/>
        <v>748</v>
      </c>
      <c r="AA183" s="333">
        <f t="shared" si="85"/>
        <v>859</v>
      </c>
      <c r="AB183" s="425"/>
      <c r="AC183" s="334">
        <f t="shared" si="85"/>
        <v>7252</v>
      </c>
      <c r="AD183" s="335">
        <f t="shared" si="85"/>
        <v>808.97222222222206</v>
      </c>
      <c r="AE183" s="333">
        <f t="shared" si="85"/>
        <v>1983</v>
      </c>
      <c r="AF183" s="333">
        <f t="shared" si="85"/>
        <v>414</v>
      </c>
      <c r="AG183" s="333">
        <f t="shared" si="85"/>
        <v>1175</v>
      </c>
      <c r="AH183" s="333">
        <f t="shared" si="85"/>
        <v>712</v>
      </c>
      <c r="AI183" s="333">
        <f t="shared" si="85"/>
        <v>680</v>
      </c>
      <c r="AJ183" s="333">
        <f t="shared" si="85"/>
        <v>9</v>
      </c>
      <c r="AK183" s="333">
        <f t="shared" si="85"/>
        <v>720</v>
      </c>
      <c r="AL183" s="333">
        <f t="shared" si="85"/>
        <v>875</v>
      </c>
      <c r="AM183" s="425"/>
      <c r="AN183" s="336">
        <f t="shared" si="85"/>
        <v>6479</v>
      </c>
      <c r="AO183" s="337">
        <f t="shared" si="85"/>
        <v>726.09722222222217</v>
      </c>
      <c r="AP183" s="333">
        <f t="shared" si="85"/>
        <v>1448</v>
      </c>
      <c r="AQ183" s="333">
        <f t="shared" si="85"/>
        <v>415</v>
      </c>
      <c r="AR183" s="333">
        <f t="shared" si="85"/>
        <v>1276</v>
      </c>
      <c r="AS183" s="333">
        <f t="shared" si="85"/>
        <v>921</v>
      </c>
      <c r="AT183" s="333">
        <f t="shared" si="85"/>
        <v>515</v>
      </c>
      <c r="AU183" s="333">
        <f t="shared" si="85"/>
        <v>5</v>
      </c>
      <c r="AV183" s="333">
        <f t="shared" si="85"/>
        <v>267</v>
      </c>
      <c r="AW183" s="333">
        <f t="shared" si="85"/>
        <v>1475</v>
      </c>
      <c r="AX183" s="425"/>
      <c r="AY183" s="334">
        <f t="shared" si="85"/>
        <v>6649</v>
      </c>
      <c r="AZ183" s="335">
        <f t="shared" si="85"/>
        <v>750.91666666666663</v>
      </c>
      <c r="BA183" s="338">
        <f>SUM(BA13:BA182,BA12)</f>
        <v>5801</v>
      </c>
      <c r="BB183" s="339">
        <f>SUM(BB12:BB182)</f>
        <v>1423</v>
      </c>
      <c r="BC183" s="333">
        <f>SUM(BC12:BC182)</f>
        <v>3938</v>
      </c>
      <c r="BD183" s="333">
        <f>SUM(BD12:BD182)</f>
        <v>3169</v>
      </c>
      <c r="BE183" s="333">
        <f>SUM(BE12:BE182)</f>
        <v>2297</v>
      </c>
      <c r="BF183" s="333">
        <f>SUM(BF12:BF182)</f>
        <v>32</v>
      </c>
      <c r="BG183" s="338">
        <f>SUM(BG13:BG182,BG12)</f>
        <v>1120</v>
      </c>
      <c r="BH183" s="338">
        <f>SUM(BH13:BH182,BH12)</f>
        <v>899</v>
      </c>
      <c r="BI183" s="338">
        <f>SUM(BI13:BI182,BI12)</f>
        <v>1092</v>
      </c>
      <c r="BJ183" s="340">
        <f>SUM(BJ12:BJ182)</f>
        <v>19584</v>
      </c>
      <c r="BK183" s="335">
        <f>SUM(BK12:BK182)</f>
        <v>2323.4503968253971</v>
      </c>
      <c r="BL183" s="333">
        <f t="shared" ref="BL183:BV183" si="86">SUM(BL12:BL182)</f>
        <v>2415</v>
      </c>
      <c r="BM183" s="333">
        <f t="shared" si="86"/>
        <v>1686</v>
      </c>
      <c r="BN183" s="333">
        <f t="shared" si="86"/>
        <v>1371</v>
      </c>
      <c r="BO183" s="333">
        <f t="shared" si="86"/>
        <v>875</v>
      </c>
      <c r="BP183" s="333">
        <f t="shared" si="86"/>
        <v>2153</v>
      </c>
      <c r="BQ183" s="333">
        <f t="shared" si="86"/>
        <v>17</v>
      </c>
      <c r="BR183" s="333">
        <f t="shared" si="86"/>
        <v>246</v>
      </c>
      <c r="BS183" s="333">
        <f t="shared" si="86"/>
        <v>1287</v>
      </c>
      <c r="BT183" s="425"/>
      <c r="BU183" s="334">
        <f t="shared" si="86"/>
        <v>8052</v>
      </c>
      <c r="BV183" s="335">
        <f t="shared" si="86"/>
        <v>1165.0694444444443</v>
      </c>
      <c r="BW183" s="333">
        <f>SUM(BW12:BW182)</f>
        <v>5837</v>
      </c>
      <c r="BX183" s="333">
        <f>SUM(BX12:BX182)</f>
        <v>5185</v>
      </c>
      <c r="BY183" s="333">
        <f>SUM(BY12:BY182)</f>
        <v>3550</v>
      </c>
      <c r="BZ183" s="333">
        <f>SUM(BZ12:BZ182)</f>
        <v>4610</v>
      </c>
      <c r="CA183" s="333">
        <f>SUM(CA12:CA182)</f>
        <v>5854</v>
      </c>
      <c r="CB183" s="333">
        <f t="shared" ref="CB183:CO183" si="87">SUM(CB12:CB182)</f>
        <v>21</v>
      </c>
      <c r="CC183" s="333">
        <f t="shared" si="87"/>
        <v>5368</v>
      </c>
      <c r="CD183" s="333">
        <f t="shared" si="87"/>
        <v>3712</v>
      </c>
      <c r="CE183" s="425"/>
      <c r="CF183" s="334">
        <f t="shared" si="87"/>
        <v>43014</v>
      </c>
      <c r="CG183" s="335">
        <f t="shared" si="87"/>
        <v>4904.3749999999991</v>
      </c>
      <c r="CH183" s="333">
        <f t="shared" si="87"/>
        <v>2470</v>
      </c>
      <c r="CI183" s="333">
        <f t="shared" si="87"/>
        <v>1565</v>
      </c>
      <c r="CJ183" s="333">
        <f t="shared" si="87"/>
        <v>462</v>
      </c>
      <c r="CK183" s="333">
        <f t="shared" si="87"/>
        <v>531</v>
      </c>
      <c r="CL183" s="333">
        <f t="shared" si="87"/>
        <v>782</v>
      </c>
      <c r="CM183" s="333">
        <f t="shared" si="87"/>
        <v>8</v>
      </c>
      <c r="CN183" s="333">
        <f t="shared" si="87"/>
        <v>1335</v>
      </c>
      <c r="CO183" s="333">
        <f t="shared" si="87"/>
        <v>630</v>
      </c>
      <c r="CP183" s="425"/>
      <c r="CQ183" s="334">
        <f>SUM(CQ12:CQ182)</f>
        <v>7912</v>
      </c>
      <c r="CR183" s="335">
        <f t="shared" ref="CR183:EU183" si="88">SUM(CR12:CR182)</f>
        <v>881.73611111111074</v>
      </c>
      <c r="CS183" s="333">
        <f t="shared" si="88"/>
        <v>873</v>
      </c>
      <c r="CT183" s="333">
        <f t="shared" si="88"/>
        <v>505</v>
      </c>
      <c r="CU183" s="333">
        <f t="shared" si="88"/>
        <v>565</v>
      </c>
      <c r="CV183" s="333">
        <f t="shared" si="88"/>
        <v>1004</v>
      </c>
      <c r="CW183" s="333">
        <f t="shared" si="88"/>
        <v>463</v>
      </c>
      <c r="CX183" s="333">
        <f t="shared" si="88"/>
        <v>8</v>
      </c>
      <c r="CY183" s="333">
        <f t="shared" si="88"/>
        <v>959</v>
      </c>
      <c r="CZ183" s="333">
        <f t="shared" si="88"/>
        <v>167</v>
      </c>
      <c r="DA183" s="425"/>
      <c r="DB183" s="334">
        <f t="shared" si="88"/>
        <v>4819</v>
      </c>
      <c r="DC183" s="335">
        <f t="shared" si="88"/>
        <v>545.79166666666674</v>
      </c>
      <c r="DD183" s="333">
        <f t="shared" si="88"/>
        <v>2840</v>
      </c>
      <c r="DE183" s="333">
        <f t="shared" si="88"/>
        <v>1050</v>
      </c>
      <c r="DF183" s="333">
        <f t="shared" si="88"/>
        <v>1227</v>
      </c>
      <c r="DG183" s="333">
        <f t="shared" si="88"/>
        <v>1839</v>
      </c>
      <c r="DH183" s="333">
        <f t="shared" si="88"/>
        <v>1695</v>
      </c>
      <c r="DI183" s="333">
        <f t="shared" si="88"/>
        <v>24</v>
      </c>
      <c r="DJ183" s="333">
        <f t="shared" si="88"/>
        <v>1124</v>
      </c>
      <c r="DK183" s="333">
        <f t="shared" si="88"/>
        <v>1993</v>
      </c>
      <c r="DL183" s="425"/>
      <c r="DM183" s="334">
        <f t="shared" si="88"/>
        <v>12657</v>
      </c>
      <c r="DN183" s="335">
        <f t="shared" si="88"/>
        <v>1416.0277777777781</v>
      </c>
      <c r="DO183" s="333">
        <f t="shared" si="88"/>
        <v>184</v>
      </c>
      <c r="DP183" s="333">
        <f t="shared" si="88"/>
        <v>375</v>
      </c>
      <c r="DQ183" s="333">
        <f t="shared" si="88"/>
        <v>89</v>
      </c>
      <c r="DR183" s="333">
        <f t="shared" si="88"/>
        <v>167</v>
      </c>
      <c r="DS183" s="333">
        <f t="shared" si="88"/>
        <v>108</v>
      </c>
      <c r="DT183" s="333">
        <f t="shared" si="88"/>
        <v>2</v>
      </c>
      <c r="DU183" s="333">
        <f t="shared" si="88"/>
        <v>59</v>
      </c>
      <c r="DV183" s="333">
        <f t="shared" si="88"/>
        <v>0</v>
      </c>
      <c r="DW183" s="425"/>
      <c r="DX183" s="336">
        <f t="shared" si="88"/>
        <v>1273</v>
      </c>
      <c r="DY183" s="337">
        <f t="shared" si="88"/>
        <v>141.44444444444446</v>
      </c>
      <c r="DZ183" s="333">
        <f t="shared" si="88"/>
        <v>680</v>
      </c>
      <c r="EA183" s="333">
        <f t="shared" si="88"/>
        <v>1437</v>
      </c>
      <c r="EB183" s="333">
        <f t="shared" si="88"/>
        <v>346</v>
      </c>
      <c r="EC183" s="333">
        <f t="shared" si="88"/>
        <v>334</v>
      </c>
      <c r="ED183" s="333">
        <f t="shared" si="88"/>
        <v>1326</v>
      </c>
      <c r="EE183" s="333">
        <f t="shared" si="88"/>
        <v>8</v>
      </c>
      <c r="EF183" s="333">
        <f t="shared" si="88"/>
        <v>295</v>
      </c>
      <c r="EG183" s="333">
        <f t="shared" si="88"/>
        <v>416</v>
      </c>
      <c r="EH183" s="425"/>
      <c r="EI183" s="334">
        <f t="shared" si="88"/>
        <v>4793</v>
      </c>
      <c r="EJ183" s="341">
        <f t="shared" si="88"/>
        <v>532.55555555555543</v>
      </c>
      <c r="EK183" s="333">
        <f t="shared" si="88"/>
        <v>1021</v>
      </c>
      <c r="EL183" s="333">
        <f t="shared" si="88"/>
        <v>1196</v>
      </c>
      <c r="EM183" s="333">
        <f t="shared" si="88"/>
        <v>454</v>
      </c>
      <c r="EN183" s="333">
        <f t="shared" si="88"/>
        <v>534</v>
      </c>
      <c r="EO183" s="333">
        <f t="shared" si="88"/>
        <v>645</v>
      </c>
      <c r="EP183" s="333">
        <f t="shared" si="88"/>
        <v>4</v>
      </c>
      <c r="EQ183" s="333">
        <f t="shared" si="88"/>
        <v>476</v>
      </c>
      <c r="ER183" s="333">
        <f t="shared" si="88"/>
        <v>275</v>
      </c>
      <c r="ES183" s="425"/>
      <c r="ET183" s="334">
        <f t="shared" si="88"/>
        <v>4762</v>
      </c>
      <c r="EU183" s="342">
        <f t="shared" si="88"/>
        <v>532.97222222222229</v>
      </c>
      <c r="EV183" s="343"/>
      <c r="EW183" s="343"/>
    </row>
    <row r="184" spans="1:153" x14ac:dyDescent="0.25">
      <c r="G184" s="137"/>
      <c r="H184" s="137">
        <f>U183+AF183+AQ183+BB183+BM183+BX183+CI183+CT183+DE183+DP183+EA183+EL183</f>
        <v>15881</v>
      </c>
      <c r="I184" s="137">
        <f>V183+AG183+AR183+BC183+BN183+BY183+CJ183+CU183+DF183+DQ183+EB183+EM183</f>
        <v>15597</v>
      </c>
      <c r="J184" s="258">
        <f>W183+AH183+AS183+BD183+BO183+BZ183+CK183+CV183+DG183+DR183+EC183+EN183</f>
        <v>15300</v>
      </c>
    </row>
  </sheetData>
  <mergeCells count="15">
    <mergeCell ref="D183:F183"/>
    <mergeCell ref="A8:EZ8"/>
    <mergeCell ref="G11:S11"/>
    <mergeCell ref="T11:AD11"/>
    <mergeCell ref="AE11:AO11"/>
    <mergeCell ref="AP11:AZ11"/>
    <mergeCell ref="BA11:BK11"/>
    <mergeCell ref="BL11:BV11"/>
    <mergeCell ref="BW11:CG11"/>
    <mergeCell ref="CH11:CR11"/>
    <mergeCell ref="CS11:DC11"/>
    <mergeCell ref="DD11:DN11"/>
    <mergeCell ref="DO11:DY11"/>
    <mergeCell ref="DZ11:EJ11"/>
    <mergeCell ref="EK11:EU11"/>
  </mergeCells>
  <hyperlinks>
    <hyperlink ref="EZ6" r:id="rId1"/>
    <hyperlink ref="EZ7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BASEUS_Week-Loc</vt:lpstr>
      <vt:lpstr>Summery</vt:lpstr>
      <vt:lpstr>Online sales</vt:lpstr>
      <vt:lpstr>VMS Weekly Performanc 2018</vt:lpstr>
      <vt:lpstr>Total Sales</vt:lpstr>
      <vt:lpstr>VMS UAE</vt:lpstr>
      <vt:lpstr>BASEUS_Week-Month</vt:lpstr>
      <vt:lpstr>Weekly-VMS-QTY</vt:lpstr>
      <vt:lpstr>Weekly-VMS-VALUE</vt:lpstr>
      <vt:lpstr>BASEUS VEC Week</vt:lpstr>
      <vt:lpstr>PO QTY</vt:lpstr>
      <vt:lpstr>Sheet4</vt:lpstr>
      <vt:lpstr>Item Status</vt:lpstr>
      <vt:lpstr>Item Status- Weekly</vt:lpstr>
      <vt:lpstr>VQAT</vt:lpstr>
      <vt:lpstr>VMS Replenishment</vt:lpstr>
      <vt:lpstr>'BASEUS VEC Week'!Print_Area</vt:lpstr>
      <vt:lpstr>'BASEUS_Week-Loc'!Print_Area</vt:lpstr>
      <vt:lpstr>Sheet4!Print_Area</vt:lpstr>
      <vt:lpstr>'Total Sales'!Print_Area</vt:lpstr>
      <vt:lpstr>'BASEUS VEC Week'!Print_Titles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2019-07-30T05:27:25Z</dcterms:modified>
</cp:coreProperties>
</file>