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Override PartName="/xl/charts/chart13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Default Extension="jpeg" ContentType="image/jpeg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activeTab="2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BASEUS_Week-Product (11)" sheetId="36" r:id="rId11"/>
    <sheet name="Master File List" sheetId="30" r:id="rId12"/>
    <sheet name="VMS_Best Seller" sheetId="35" r:id="rId13"/>
    <sheet name="Non-Moving Items" sheetId="31" r:id="rId14"/>
    <sheet name="Slow-Moving Items" sheetId="32" r:id="rId15"/>
    <sheet name="Sheet3" sheetId="33" r:id="rId16"/>
    <sheet name="Sheet4" sheetId="34" r:id="rId17"/>
  </sheets>
  <definedNames>
    <definedName name="_xlnm._FilterDatabase" localSheetId="11" hidden="1">'Master File List'!$D$2:$S$137</definedName>
    <definedName name="_xlnm._FilterDatabase" localSheetId="12" hidden="1">'VMS_Best Seller'!$B$2:$P$3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10">'BASEUS_Week-Product (11)'!$A$1:$Q$121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10">'BASEUS_Week-Product (11)'!$1:$19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S137" i="30"/>
  <c r="P137"/>
  <c r="O137"/>
  <c r="N137"/>
  <c r="M137"/>
  <c r="L137"/>
  <c r="K137"/>
  <c r="J137"/>
  <c r="I137"/>
  <c r="H137"/>
  <c r="G137"/>
  <c r="R121"/>
  <c r="R122"/>
  <c r="R123"/>
  <c r="R124"/>
  <c r="R125"/>
  <c r="R126"/>
  <c r="R127"/>
  <c r="R128"/>
  <c r="R129"/>
  <c r="R130"/>
  <c r="R131"/>
  <c r="R132"/>
  <c r="R133"/>
  <c r="R134"/>
  <c r="R135"/>
  <c r="R136"/>
  <c r="Q19" i="36"/>
  <c r="N19"/>
  <c r="M19"/>
  <c r="L19"/>
  <c r="K19"/>
  <c r="J19"/>
  <c r="I19"/>
  <c r="H19"/>
  <c r="G19"/>
  <c r="F19"/>
  <c r="E19"/>
  <c r="R18"/>
  <c r="P18"/>
  <c r="O18"/>
  <c r="B18"/>
  <c r="R17"/>
  <c r="P17"/>
  <c r="O17"/>
  <c r="B17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P49" i="35"/>
  <c r="M49"/>
  <c r="L49"/>
  <c r="K49"/>
  <c r="J49"/>
  <c r="I49"/>
  <c r="H49"/>
  <c r="G49"/>
  <c r="F49"/>
  <c r="E49"/>
  <c r="D49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AA28" i="32"/>
  <c r="AA23"/>
  <c r="AA22"/>
  <c r="AA21"/>
  <c r="AA20"/>
  <c r="AA16"/>
  <c r="AA15"/>
  <c r="AA14"/>
  <c r="AA13"/>
  <c r="AA12"/>
  <c r="AA11"/>
  <c r="AA10"/>
  <c r="AA9"/>
  <c r="AA8"/>
  <c r="AA7"/>
  <c r="AA6"/>
  <c r="AA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5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AD19" i="31"/>
  <c r="AD18"/>
  <c r="AD17"/>
  <c r="AD16"/>
  <c r="AD15"/>
  <c r="AD14"/>
  <c r="AD13"/>
  <c r="AD12"/>
  <c r="AD11"/>
  <c r="AD10"/>
  <c r="AD9"/>
  <c r="AD8"/>
  <c r="AD7"/>
  <c r="AD6"/>
  <c r="AD5"/>
  <c r="AB6"/>
  <c r="AB7"/>
  <c r="AB8"/>
  <c r="AB9"/>
  <c r="AB10"/>
  <c r="AB11"/>
  <c r="AB12"/>
  <c r="AB13"/>
  <c r="AB14"/>
  <c r="AB15"/>
  <c r="AB16"/>
  <c r="AB17"/>
  <c r="AB18"/>
  <c r="AB19"/>
  <c r="AB5"/>
  <c r="AA6"/>
  <c r="AA7"/>
  <c r="AA8"/>
  <c r="AA9"/>
  <c r="AA10"/>
  <c r="AA11"/>
  <c r="AA12"/>
  <c r="AA13"/>
  <c r="AA14"/>
  <c r="AA15"/>
  <c r="AA16"/>
  <c r="AA17"/>
  <c r="AA18"/>
  <c r="AA19"/>
  <c r="AA5"/>
  <c r="Q24" i="33"/>
  <c r="N24"/>
  <c r="M24"/>
  <c r="L24"/>
  <c r="K24"/>
  <c r="J24"/>
  <c r="I24"/>
  <c r="H24"/>
  <c r="G24"/>
  <c r="F24"/>
  <c r="E24"/>
  <c r="P23"/>
  <c r="O23"/>
  <c r="P22"/>
  <c r="O22"/>
  <c r="O21"/>
  <c r="P21" s="1"/>
  <c r="P20"/>
  <c r="O20"/>
  <c r="O19"/>
  <c r="P19" s="1"/>
  <c r="P18"/>
  <c r="O18"/>
  <c r="O17"/>
  <c r="P17" s="1"/>
  <c r="O16"/>
  <c r="P16" s="1"/>
  <c r="P15"/>
  <c r="O15"/>
  <c r="P14"/>
  <c r="O14"/>
  <c r="O13"/>
  <c r="P13" s="1"/>
  <c r="P12"/>
  <c r="O12"/>
  <c r="P11"/>
  <c r="O11"/>
  <c r="P10"/>
  <c r="O10"/>
  <c r="O9"/>
  <c r="P9" s="1"/>
  <c r="P8"/>
  <c r="O8"/>
  <c r="P7"/>
  <c r="O7"/>
  <c r="P6"/>
  <c r="O6"/>
  <c r="O5"/>
  <c r="O24" s="1"/>
  <c r="G3"/>
  <c r="H3" s="1"/>
  <c r="I3" s="1"/>
  <c r="J3" s="1"/>
  <c r="K3" s="1"/>
  <c r="L3" s="1"/>
  <c r="M3" s="1"/>
  <c r="N3" s="1"/>
  <c r="P29" i="32"/>
  <c r="M29"/>
  <c r="L29"/>
  <c r="K29"/>
  <c r="J29"/>
  <c r="I29"/>
  <c r="H29"/>
  <c r="G29"/>
  <c r="F29"/>
  <c r="E29"/>
  <c r="D29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S20" i="31"/>
  <c r="P20"/>
  <c r="O20"/>
  <c r="N20"/>
  <c r="M20"/>
  <c r="L20"/>
  <c r="K20"/>
  <c r="J20"/>
  <c r="I20"/>
  <c r="H20"/>
  <c r="G20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19" i="30"/>
  <c r="R119" s="1"/>
  <c r="Q120"/>
  <c r="R120" s="1"/>
  <c r="O14" i="29"/>
  <c r="P14" s="1"/>
  <c r="O13"/>
  <c r="P13" s="1"/>
  <c r="R12"/>
  <c r="O11"/>
  <c r="P11" s="1"/>
  <c r="R9"/>
  <c r="O8"/>
  <c r="P8" s="1"/>
  <c r="F19"/>
  <c r="O18"/>
  <c r="P18" s="1"/>
  <c r="O17"/>
  <c r="P17" s="1"/>
  <c r="R15"/>
  <c r="N19" i="10"/>
  <c r="M19"/>
  <c r="L19"/>
  <c r="K19"/>
  <c r="J19"/>
  <c r="I19"/>
  <c r="H19"/>
  <c r="G19"/>
  <c r="F19"/>
  <c r="Q118" i="30"/>
  <c r="R118" s="1"/>
  <c r="Q117"/>
  <c r="R117" s="1"/>
  <c r="Q116"/>
  <c r="R116" s="1"/>
  <c r="Q115"/>
  <c r="R115" s="1"/>
  <c r="Q114"/>
  <c r="R114" s="1"/>
  <c r="Q113"/>
  <c r="R113" s="1"/>
  <c r="Q112"/>
  <c r="R112" s="1"/>
  <c r="Q111"/>
  <c r="R111" s="1"/>
  <c r="Q110"/>
  <c r="R110" s="1"/>
  <c r="Q109"/>
  <c r="R109" s="1"/>
  <c r="Q108"/>
  <c r="R108" s="1"/>
  <c r="Q107"/>
  <c r="R107" s="1"/>
  <c r="Q106"/>
  <c r="R106" s="1"/>
  <c r="Q105"/>
  <c r="R105" s="1"/>
  <c r="Q104"/>
  <c r="R104" s="1"/>
  <c r="Q103"/>
  <c r="R103" s="1"/>
  <c r="Q102"/>
  <c r="R102" s="1"/>
  <c r="Q101"/>
  <c r="R101" s="1"/>
  <c r="Q100"/>
  <c r="R100" s="1"/>
  <c r="Q99"/>
  <c r="R99" s="1"/>
  <c r="Q98"/>
  <c r="R98" s="1"/>
  <c r="Q97"/>
  <c r="R97" s="1"/>
  <c r="Q96"/>
  <c r="R96" s="1"/>
  <c r="Q95"/>
  <c r="R95" s="1"/>
  <c r="Q94"/>
  <c r="R94" s="1"/>
  <c r="Q93"/>
  <c r="R93" s="1"/>
  <c r="Q92"/>
  <c r="R92" s="1"/>
  <c r="Q91"/>
  <c r="R91" s="1"/>
  <c r="Q90"/>
  <c r="R90" s="1"/>
  <c r="Q89"/>
  <c r="R89" s="1"/>
  <c r="Q88"/>
  <c r="R88" s="1"/>
  <c r="Q87"/>
  <c r="R87" s="1"/>
  <c r="Q86"/>
  <c r="R86" s="1"/>
  <c r="Q85"/>
  <c r="R85" s="1"/>
  <c r="Q84"/>
  <c r="R84" s="1"/>
  <c r="Q83"/>
  <c r="R83" s="1"/>
  <c r="Q82"/>
  <c r="R82" s="1"/>
  <c r="Q81"/>
  <c r="R81" s="1"/>
  <c r="Q80"/>
  <c r="R80" s="1"/>
  <c r="Q79"/>
  <c r="R79" s="1"/>
  <c r="Q78"/>
  <c r="R78" s="1"/>
  <c r="Q77"/>
  <c r="R77" s="1"/>
  <c r="Q76"/>
  <c r="R76" s="1"/>
  <c r="Q75"/>
  <c r="R75" s="1"/>
  <c r="Q74"/>
  <c r="R74" s="1"/>
  <c r="Q73"/>
  <c r="R73" s="1"/>
  <c r="Q72"/>
  <c r="R72" s="1"/>
  <c r="Q71"/>
  <c r="R71" s="1"/>
  <c r="Q70"/>
  <c r="R70" s="1"/>
  <c r="Q69"/>
  <c r="R69" s="1"/>
  <c r="Q68"/>
  <c r="R68" s="1"/>
  <c r="Q67"/>
  <c r="R67" s="1"/>
  <c r="Q66"/>
  <c r="R66" s="1"/>
  <c r="Q65"/>
  <c r="R65" s="1"/>
  <c r="Q64"/>
  <c r="R64" s="1"/>
  <c r="Q63"/>
  <c r="R63" s="1"/>
  <c r="Q62"/>
  <c r="R62" s="1"/>
  <c r="Q61"/>
  <c r="R61" s="1"/>
  <c r="Q60"/>
  <c r="R60" s="1"/>
  <c r="Q59"/>
  <c r="R59" s="1"/>
  <c r="Q58"/>
  <c r="R58" s="1"/>
  <c r="Q57"/>
  <c r="R57" s="1"/>
  <c r="Q56"/>
  <c r="R56" s="1"/>
  <c r="Q55"/>
  <c r="R55" s="1"/>
  <c r="Q54"/>
  <c r="R54" s="1"/>
  <c r="Q53"/>
  <c r="R53" s="1"/>
  <c r="Q52"/>
  <c r="R52" s="1"/>
  <c r="Q51"/>
  <c r="R51" s="1"/>
  <c r="Q50"/>
  <c r="R50" s="1"/>
  <c r="Q49"/>
  <c r="R49" s="1"/>
  <c r="Q48"/>
  <c r="R48" s="1"/>
  <c r="Q47"/>
  <c r="R47" s="1"/>
  <c r="Q46"/>
  <c r="R46" s="1"/>
  <c r="Q45"/>
  <c r="R45" s="1"/>
  <c r="Q44"/>
  <c r="R44" s="1"/>
  <c r="Q43"/>
  <c r="R43" s="1"/>
  <c r="Q42"/>
  <c r="R42" s="1"/>
  <c r="Q41"/>
  <c r="R41" s="1"/>
  <c r="Q40"/>
  <c r="R40" s="1"/>
  <c r="Q39"/>
  <c r="R39" s="1"/>
  <c r="Q38"/>
  <c r="R38" s="1"/>
  <c r="Q37"/>
  <c r="R37" s="1"/>
  <c r="Q36"/>
  <c r="R36" s="1"/>
  <c r="Q35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9" i="29"/>
  <c r="N19"/>
  <c r="M19"/>
  <c r="L19"/>
  <c r="K19"/>
  <c r="J19"/>
  <c r="I19"/>
  <c r="H19"/>
  <c r="G19"/>
  <c r="E19"/>
  <c r="R18"/>
  <c r="R17"/>
  <c r="R16"/>
  <c r="P16"/>
  <c r="O16"/>
  <c r="R14"/>
  <c r="O12"/>
  <c r="P12" s="1"/>
  <c r="R11"/>
  <c r="R10"/>
  <c r="O10"/>
  <c r="P10" s="1"/>
  <c r="O9"/>
  <c r="P9" s="1"/>
  <c r="R8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P13"/>
  <c r="O13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Q137" i="30" l="1"/>
  <c r="R137"/>
  <c r="R19" i="36"/>
  <c r="P19"/>
  <c r="O19"/>
  <c r="N49" i="35"/>
  <c r="O49"/>
  <c r="P5" i="33"/>
  <c r="P24" s="1"/>
  <c r="N29" i="32"/>
  <c r="O29"/>
  <c r="R20" i="31"/>
  <c r="Q20"/>
  <c r="R19" i="28"/>
  <c r="R7" i="29"/>
  <c r="R13"/>
  <c r="O15"/>
  <c r="P15" s="1"/>
  <c r="R19" i="27"/>
  <c r="R19" i="26"/>
  <c r="R19" i="25"/>
  <c r="R19" i="24"/>
  <c r="R19" i="23"/>
  <c r="R19" i="29"/>
  <c r="O19"/>
  <c r="P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O12"/>
  <c r="P12" s="1"/>
  <c r="O10"/>
  <c r="P10" s="1"/>
  <c r="R10"/>
  <c r="O7"/>
  <c r="P7" s="1"/>
  <c r="R16"/>
  <c r="O13"/>
  <c r="P13" s="1"/>
  <c r="O14"/>
  <c r="P14" s="1"/>
  <c r="R18"/>
  <c r="O18"/>
  <c r="P18" s="1"/>
  <c r="R17"/>
  <c r="R14"/>
  <c r="R13"/>
  <c r="R11"/>
  <c r="O11"/>
  <c r="P11" s="1"/>
  <c r="R8"/>
  <c r="O8"/>
  <c r="O15"/>
  <c r="P15" s="1"/>
  <c r="O9"/>
  <c r="P9" s="1"/>
  <c r="R15"/>
  <c r="R7"/>
  <c r="E19"/>
  <c r="R19" s="1"/>
  <c r="R9"/>
  <c r="O19" l="1"/>
  <c r="P8"/>
  <c r="P19" s="1"/>
  <c r="O15" i="21"/>
  <c r="P15" s="1"/>
  <c r="O16"/>
  <c r="P16" s="1"/>
  <c r="O13"/>
  <c r="P13" s="1"/>
  <c r="O18"/>
  <c r="P18" s="1"/>
  <c r="R15"/>
  <c r="R13"/>
  <c r="O17"/>
  <c r="P17" s="1"/>
  <c r="R16"/>
  <c r="R18"/>
  <c r="O7"/>
  <c r="O12"/>
  <c r="P12" s="1"/>
  <c r="E19"/>
  <c r="R19" s="1"/>
  <c r="R17"/>
  <c r="O9"/>
  <c r="P9" s="1"/>
  <c r="O10"/>
  <c r="P10" s="1"/>
  <c r="R10"/>
  <c r="R12"/>
  <c r="R8"/>
  <c r="O8"/>
  <c r="P8" s="1"/>
  <c r="R11"/>
  <c r="O11"/>
  <c r="P11" s="1"/>
  <c r="R14"/>
  <c r="O14"/>
  <c r="P14" s="1"/>
  <c r="R7"/>
  <c r="R9"/>
  <c r="O19" l="1"/>
  <c r="P7"/>
  <c r="P19" s="1"/>
</calcChain>
</file>

<file path=xl/sharedStrings.xml><?xml version="1.0" encoding="utf-8"?>
<sst xmlns="http://schemas.openxmlformats.org/spreadsheetml/2006/main" count="1053" uniqueCount="287">
  <si>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</si>
  <si>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</si>
  <si>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</si>
  <si>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</si>
  <si>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</si>
  <si>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</si>
  <si>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</si>
  <si>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</si>
  <si>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</si>
  <si>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</si>
  <si>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</si>
  <si>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</si>
  <si>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</si>
  <si>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</si>
  <si>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</si>
  <si>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</si>
  <si>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</si>
  <si>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</si>
  <si>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</si>
  <si>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</si>
  <si>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</si>
  <si>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</si>
  <si>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</si>
  <si>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</si>
  <si>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</si>
  <si>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</si>
  <si>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</si>
  <si>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</si>
  <si>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</si>
  <si>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</si>
  <si>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</si>
  <si>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</si>
  <si>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</si>
  <si>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</si>
  <si>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</si>
  <si>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</si>
  <si>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</si>
  <si>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</si>
  <si>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</si>
  <si>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</si>
  <si>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</si>
  <si>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</si>
  <si>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</si>
  <si>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</si>
  <si>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</si>
  <si>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</si>
  <si>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</si>
  <si>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</si>
  <si>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</si>
  <si>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</si>
  <si>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</si>
  <si>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</si>
  <si>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</si>
  <si>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</si>
  <si>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</si>
  <si>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</si>
  <si>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</si>
  <si>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</si>
  <si>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</si>
  <si>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</si>
  <si>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</si>
  <si>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</si>
  <si>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</si>
  <si>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</si>
  <si>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</si>
  <si>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</si>
  <si>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</si>
  <si>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</si>
  <si>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</si>
  <si>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</si>
  <si>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</si>
  <si>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</si>
  <si>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</si>
  <si>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</si>
  <si>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</si>
  <si>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</si>
  <si>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</si>
  <si>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</si>
  <si>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</si>
  <si>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</si>
  <si>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</si>
  <si>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</si>
  <si>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</si>
  <si>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</si>
  <si>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</si>
  <si>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</si>
  <si>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</si>
  <si>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</si>
  <si>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</si>
  <si>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</si>
  <si>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</si>
  <si>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</si>
  <si>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</si>
  <si>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</si>
  <si>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</si>
  <si>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</si>
  <si>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</si>
  <si>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</si>
  <si>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</si>
  <si>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</si>
  <si>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</si>
  <si>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</si>
  <si>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</si>
  <si>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</si>
  <si>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</si>
  <si>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</si>
  <si>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</si>
  <si>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</si>
  <si>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</si>
  <si>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</si>
  <si>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</si>
  <si>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</si>
  <si>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</si>
  <si>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</si>
  <si>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</si>
  <si>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</si>
  <si>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</si>
  <si>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</si>
  <si>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</si>
  <si>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</si>
  <si>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</si>
  <si>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</si>
  <si>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</si>
  <si>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</si>
  <si>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</si>
  <si>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</si>
  <si>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</si>
  <si>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</si>
  <si>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</si>
  <si>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</si>
  <si>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</si>
  <si>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</si>
  <si>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</si>
  <si>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</si>
  <si>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</si>
  <si>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</si>
  <si>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</si>
  <si>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</si>
  <si>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</si>
  <si>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</si>
  <si>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</si>
  <si>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</si>
  <si>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</si>
  <si>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</si>
  <si>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</si>
  <si>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</si>
  <si>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</si>
  <si>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</si>
  <si>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</si>
  <si>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</si>
  <si>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</si>
  <si>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</si>
  <si>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</si>
  <si>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</si>
  <si>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</si>
  <si>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</si>
  <si>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</si>
  <si>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</si>
  <si>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</si>
  <si>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</si>
  <si>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</si>
  <si>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</si>
  <si>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</si>
  <si>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</si>
  <si>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</si>
  <si>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</si>
  <si>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</si>
  <si>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</si>
  <si>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</si>
  <si>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</si>
  <si>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</si>
  <si>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</si>
  <si>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</si>
  <si>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</si>
  <si>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</si>
  <si>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</si>
  <si>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</si>
  <si>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</si>
  <si>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</si>
  <si>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</si>
  <si>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</si>
  <si>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</si>
  <si>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</si>
  <si>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</si>
  <si>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</si>
  <si>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</si>
  <si>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</si>
  <si>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</si>
  <si>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</si>
  <si>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</si>
  <si>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</si>
  <si>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</si>
  <si>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</si>
  <si>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</si>
  <si>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</si>
  <si>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</si>
  <si>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</si>
  <si>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</si>
  <si>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</si>
  <si>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</si>
  <si>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</si>
  <si>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</si>
  <si>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</si>
  <si>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</si>
  <si>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</si>
  <si>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</si>
  <si>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</si>
  <si>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</si>
  <si>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</si>
  <si>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</si>
  <si>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</si>
  <si>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</si>
  <si>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</si>
  <si>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</si>
  <si>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</si>
  <si>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</si>
  <si>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</si>
  <si>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</si>
  <si>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</si>
  <si>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</si>
  <si>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</si>
  <si>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</si>
  <si>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</si>
  <si>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</si>
  <si>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</si>
  <si>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</si>
  <si>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</si>
  <si>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</si>
  <si>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</si>
  <si>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</si>
  <si>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</si>
  <si>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</si>
  <si>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</si>
  <si>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</si>
  <si>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</si>
  <si>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</si>
  <si>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</si>
  <si>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</si>
  <si>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</si>
  <si>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</si>
  <si>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</si>
  <si>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</si>
  <si>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</si>
  <si>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</si>
  <si>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Analysis covered from 25.10-25.11.2018 (30 days)</t>
  </si>
  <si>
    <t>RRP</t>
  </si>
  <si>
    <t>IMAGE</t>
  </si>
  <si>
    <t>Arqoob Landed Cost</t>
  </si>
  <si>
    <t>VMS Cost</t>
  </si>
  <si>
    <t>VMS Margin</t>
  </si>
  <si>
    <t>Arqoob Margin</t>
  </si>
  <si>
    <t>Arqoob Net Profit</t>
  </si>
  <si>
    <t>Incentive Scheme</t>
  </si>
  <si>
    <t>VRF Ref</t>
  </si>
  <si>
    <t>Barcode</t>
  </si>
  <si>
    <t>UPC</t>
  </si>
  <si>
    <t>Barcode | UPC</t>
  </si>
  <si>
    <t>Retail Price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</si>
  <si>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</si>
  <si>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</si>
  <si>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</si>
  <si>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</si>
  <si>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</si>
  <si>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</si>
  <si>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</si>
  <si>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</si>
  <si>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</si>
  <si>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</si>
  <si>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</si>
  <si>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</si>
  <si>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</si>
  <si>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</si>
  <si>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</si>
  <si>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</si>
  <si>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</si>
  <si>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</si>
  <si>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</si>
  <si>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</si>
  <si>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</si>
  <si>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</si>
  <si>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</si>
  <si>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</si>
  <si>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</si>
  <si>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</si>
  <si>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</si>
  <si>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</si>
  <si>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>December 02, 2019 to December 08,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</si>
</sst>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90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/>
    </xf>
    <xf numFmtId="1" fontId="5" fillId="6" borderId="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Continuous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5" fillId="0" borderId="8" xfId="0" applyNumberFormat="1" applyFont="1" applyBorder="1" applyAlignment="1">
      <alignment horizontal="center" vertical="center" wrapText="1"/>
    </xf>
    <xf numFmtId="1" fontId="15" fillId="5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0" fillId="0" borderId="0" xfId="0" applyNumberFormat="1"/>
    <xf numFmtId="0" fontId="0" fillId="7" borderId="0" xfId="0" applyFill="1"/>
    <xf numFmtId="0" fontId="0" fillId="7" borderId="8" xfId="0" applyFill="1" applyBorder="1"/>
    <xf numFmtId="0" fontId="5" fillId="7" borderId="8" xfId="0" applyFont="1" applyFill="1" applyBorder="1" applyAlignment="1">
      <alignment horizontal="center" vertical="center" wrapText="1"/>
    </xf>
    <xf numFmtId="1" fontId="5" fillId="7" borderId="8" xfId="0" applyNumberFormat="1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 wrapText="1"/>
    </xf>
    <xf numFmtId="0" fontId="0" fillId="8" borderId="8" xfId="0" applyFill="1" applyBorder="1"/>
    <xf numFmtId="1" fontId="5" fillId="8" borderId="8" xfId="0" applyNumberFormat="1" applyFont="1" applyFill="1" applyBorder="1" applyAlignment="1">
      <alignment horizontal="center" vertical="center" wrapText="1"/>
    </xf>
    <xf numFmtId="1" fontId="1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1" fontId="5" fillId="8" borderId="9" xfId="0" applyNumberFormat="1" applyFont="1" applyFill="1" applyBorder="1" applyAlignment="1">
      <alignment horizontal="center" vertical="center" wrapText="1"/>
    </xf>
    <xf numFmtId="1" fontId="15" fillId="8" borderId="9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8" xfId="0" applyNumberFormat="1" applyBorder="1"/>
    <xf numFmtId="1" fontId="0" fillId="0" borderId="8" xfId="0" applyNumberFormat="1" applyBorder="1"/>
    <xf numFmtId="0" fontId="0" fillId="0" borderId="8" xfId="0" applyFill="1" applyBorder="1" applyAlignment="1">
      <alignment vertical="center" wrapText="1"/>
    </xf>
    <xf numFmtId="0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20" fillId="0" borderId="2" xfId="0" applyNumberFormat="1" applyFont="1" applyBorder="1" applyAlignment="1">
      <alignment horizontal="center" vertical="center" wrapText="1"/>
    </xf>
    <xf numFmtId="0" fontId="0" fillId="0" borderId="8" xfId="0" applyNumberFormat="1" applyFont="1" applyBorder="1"/>
    <xf numFmtId="0" fontId="0" fillId="0" borderId="0" xfId="0" applyBorder="1"/>
    <xf numFmtId="0" fontId="0" fillId="0" borderId="12" xfId="0" applyBorder="1"/>
    <xf numFmtId="0" fontId="0" fillId="0" borderId="8" xfId="0" applyFill="1" applyBorder="1"/>
    <xf numFmtId="0" fontId="18" fillId="0" borderId="0" xfId="0" applyFont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9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1443840"/>
        <c:axId val="141445376"/>
      </c:lineChart>
      <c:catAx>
        <c:axId val="141443840"/>
        <c:scaling>
          <c:orientation val="minMax"/>
        </c:scaling>
        <c:delete val="1"/>
        <c:axPos val="b"/>
        <c:tickLblPos val="none"/>
        <c:crossAx val="141445376"/>
        <c:crosses val="autoZero"/>
        <c:auto val="1"/>
        <c:lblAlgn val="ctr"/>
        <c:lblOffset val="100"/>
      </c:catAx>
      <c:valAx>
        <c:axId val="1414453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4384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38800768"/>
        <c:axId val="38802560"/>
      </c:lineChart>
      <c:catAx>
        <c:axId val="38800768"/>
        <c:scaling>
          <c:orientation val="minMax"/>
        </c:scaling>
        <c:delete val="1"/>
        <c:axPos val="b"/>
        <c:tickLblPos val="none"/>
        <c:crossAx val="38802560"/>
        <c:crosses val="autoZero"/>
        <c:auto val="1"/>
        <c:lblAlgn val="ctr"/>
        <c:lblOffset val="100"/>
      </c:catAx>
      <c:valAx>
        <c:axId val="388025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00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11319296"/>
        <c:axId val="111337472"/>
      </c:lineChart>
      <c:catAx>
        <c:axId val="111319296"/>
        <c:scaling>
          <c:orientation val="minMax"/>
        </c:scaling>
        <c:delete val="1"/>
        <c:axPos val="b"/>
        <c:tickLblPos val="none"/>
        <c:crossAx val="111337472"/>
        <c:crosses val="autoZero"/>
        <c:auto val="1"/>
        <c:lblAlgn val="ctr"/>
        <c:lblOffset val="100"/>
      </c:catAx>
      <c:valAx>
        <c:axId val="111337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1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78683904"/>
        <c:axId val="178685440"/>
      </c:lineChart>
      <c:catAx>
        <c:axId val="178683904"/>
        <c:scaling>
          <c:orientation val="minMax"/>
        </c:scaling>
        <c:delete val="1"/>
        <c:axPos val="b"/>
        <c:tickLblPos val="none"/>
        <c:crossAx val="178685440"/>
        <c:crosses val="autoZero"/>
        <c:auto val="1"/>
        <c:lblAlgn val="ctr"/>
        <c:lblOffset val="100"/>
      </c:catAx>
      <c:valAx>
        <c:axId val="178685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683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7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1208576"/>
        <c:axId val="181210112"/>
      </c:lineChart>
      <c:catAx>
        <c:axId val="181208576"/>
        <c:scaling>
          <c:orientation val="minMax"/>
        </c:scaling>
        <c:delete val="1"/>
        <c:axPos val="b"/>
        <c:tickLblPos val="none"/>
        <c:crossAx val="181210112"/>
        <c:crosses val="autoZero"/>
        <c:auto val="1"/>
        <c:lblAlgn val="ctr"/>
        <c:lblOffset val="100"/>
      </c:catAx>
      <c:valAx>
        <c:axId val="1812101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151969552607297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08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1234688"/>
        <c:axId val="181252864"/>
      </c:lineChart>
      <c:catAx>
        <c:axId val="181234688"/>
        <c:scaling>
          <c:orientation val="minMax"/>
        </c:scaling>
        <c:delete val="1"/>
        <c:axPos val="b"/>
        <c:tickLblPos val="none"/>
        <c:crossAx val="181252864"/>
        <c:crosses val="autoZero"/>
        <c:auto val="1"/>
        <c:lblAlgn val="ctr"/>
        <c:lblOffset val="100"/>
      </c:catAx>
      <c:valAx>
        <c:axId val="181252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34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1285632"/>
        <c:axId val="181287168"/>
      </c:lineChart>
      <c:catAx>
        <c:axId val="181285632"/>
        <c:scaling>
          <c:orientation val="minMax"/>
        </c:scaling>
        <c:delete val="1"/>
        <c:axPos val="b"/>
        <c:tickLblPos val="none"/>
        <c:crossAx val="181287168"/>
        <c:crosses val="autoZero"/>
        <c:auto val="1"/>
        <c:lblAlgn val="ctr"/>
        <c:lblOffset val="100"/>
      </c:catAx>
      <c:valAx>
        <c:axId val="1812871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85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81934720"/>
        <c:axId val="181940608"/>
      </c:lineChart>
      <c:catAx>
        <c:axId val="181934720"/>
        <c:scaling>
          <c:orientation val="minMax"/>
        </c:scaling>
        <c:delete val="1"/>
        <c:axPos val="b"/>
        <c:tickLblPos val="none"/>
        <c:crossAx val="181940608"/>
        <c:crosses val="autoZero"/>
        <c:auto val="1"/>
        <c:lblAlgn val="ctr"/>
        <c:lblOffset val="100"/>
      </c:catAx>
      <c:valAx>
        <c:axId val="1819406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347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General</c:formatCode>
                <c:ptCount val="12"/>
                <c:pt idx="0">
                  <c:v>734975</c:v>
                </c:pt>
                <c:pt idx="1">
                  <c:v>734976</c:v>
                </c:pt>
                <c:pt idx="2">
                  <c:v>734981</c:v>
                </c:pt>
                <c:pt idx="3">
                  <c:v>735669</c:v>
                </c:pt>
                <c:pt idx="4">
                  <c:v>735670</c:v>
                </c:pt>
                <c:pt idx="5">
                  <c:v>738068</c:v>
                </c:pt>
                <c:pt idx="6">
                  <c:v>738069</c:v>
                </c:pt>
                <c:pt idx="7">
                  <c:v>738071</c:v>
                </c:pt>
                <c:pt idx="8">
                  <c:v>738072</c:v>
                </c:pt>
                <c:pt idx="9">
                  <c:v>738073</c:v>
                </c:pt>
                <c:pt idx="10">
                  <c:v>738074</c:v>
                </c:pt>
                <c:pt idx="11">
                  <c:v>738075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shape val="box"/>
        <c:axId val="181986048"/>
        <c:axId val="181987584"/>
        <c:axId val="0"/>
      </c:bar3DChart>
      <c:catAx>
        <c:axId val="1819860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7584"/>
        <c:crosses val="autoZero"/>
        <c:auto val="1"/>
        <c:lblAlgn val="ctr"/>
        <c:lblOffset val="100"/>
      </c:catAx>
      <c:valAx>
        <c:axId val="18198758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604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1360512"/>
        <c:axId val="181362048"/>
      </c:lineChart>
      <c:catAx>
        <c:axId val="181360512"/>
        <c:scaling>
          <c:orientation val="minMax"/>
        </c:scaling>
        <c:delete val="1"/>
        <c:axPos val="b"/>
        <c:tickLblPos val="none"/>
        <c:crossAx val="181362048"/>
        <c:crosses val="autoZero"/>
        <c:auto val="1"/>
        <c:lblAlgn val="ctr"/>
        <c:lblOffset val="100"/>
      </c:catAx>
      <c:valAx>
        <c:axId val="1813620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60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52E-2"/>
          <c:y val="0.23130944523747626"/>
          <c:w val="0.909055617519280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81403008"/>
        <c:axId val="181994624"/>
      </c:lineChart>
      <c:catAx>
        <c:axId val="181403008"/>
        <c:scaling>
          <c:orientation val="minMax"/>
        </c:scaling>
        <c:delete val="1"/>
        <c:axPos val="b"/>
        <c:tickLblPos val="none"/>
        <c:crossAx val="181994624"/>
        <c:crosses val="autoZero"/>
        <c:auto val="1"/>
        <c:lblAlgn val="ctr"/>
        <c:lblOffset val="100"/>
      </c:catAx>
      <c:valAx>
        <c:axId val="1819946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03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15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82031488"/>
        <c:axId val="182033024"/>
      </c:lineChart>
      <c:catAx>
        <c:axId val="182031488"/>
        <c:scaling>
          <c:orientation val="minMax"/>
        </c:scaling>
        <c:delete val="1"/>
        <c:axPos val="b"/>
        <c:tickLblPos val="none"/>
        <c:crossAx val="182033024"/>
        <c:crosses val="autoZero"/>
        <c:auto val="1"/>
        <c:lblAlgn val="ctr"/>
        <c:lblOffset val="100"/>
      </c:catAx>
      <c:valAx>
        <c:axId val="1820330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031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38827136"/>
        <c:axId val="38828672"/>
      </c:lineChart>
      <c:catAx>
        <c:axId val="38827136"/>
        <c:scaling>
          <c:orientation val="minMax"/>
        </c:scaling>
        <c:delete val="1"/>
        <c:axPos val="b"/>
        <c:tickLblPos val="none"/>
        <c:crossAx val="38828672"/>
        <c:crosses val="autoZero"/>
        <c:auto val="1"/>
        <c:lblAlgn val="ctr"/>
        <c:lblOffset val="100"/>
      </c:catAx>
      <c:valAx>
        <c:axId val="38828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27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07"/>
          <c:w val="0.925866432133293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2209152"/>
        <c:axId val="182227328"/>
      </c:lineChart>
      <c:catAx>
        <c:axId val="182209152"/>
        <c:scaling>
          <c:orientation val="minMax"/>
        </c:scaling>
        <c:delete val="1"/>
        <c:axPos val="b"/>
        <c:tickLblPos val="none"/>
        <c:crossAx val="182227328"/>
        <c:crosses val="autoZero"/>
        <c:auto val="1"/>
        <c:lblAlgn val="ctr"/>
        <c:lblOffset val="100"/>
      </c:catAx>
      <c:valAx>
        <c:axId val="1822273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209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7"/>
          <c:w val="0.92021837270341222"/>
          <c:h val="0.65559575056768715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2247808"/>
        <c:axId val="182249344"/>
      </c:lineChart>
      <c:catAx>
        <c:axId val="182247808"/>
        <c:scaling>
          <c:orientation val="minMax"/>
        </c:scaling>
        <c:delete val="1"/>
        <c:axPos val="b"/>
        <c:tickLblPos val="none"/>
        <c:crossAx val="182249344"/>
        <c:crosses val="autoZero"/>
        <c:auto val="1"/>
        <c:lblAlgn val="ctr"/>
        <c:lblOffset val="100"/>
      </c:catAx>
      <c:valAx>
        <c:axId val="1822493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247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7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2290304"/>
        <c:axId val="182291840"/>
      </c:lineChart>
      <c:catAx>
        <c:axId val="182290304"/>
        <c:scaling>
          <c:orientation val="minMax"/>
        </c:scaling>
        <c:delete val="1"/>
        <c:axPos val="b"/>
        <c:tickLblPos val="none"/>
        <c:crossAx val="182291840"/>
        <c:crosses val="autoZero"/>
        <c:auto val="1"/>
        <c:lblAlgn val="ctr"/>
        <c:lblOffset val="100"/>
      </c:catAx>
      <c:valAx>
        <c:axId val="1822918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151969552607297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290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07482496"/>
        <c:axId val="107500672"/>
      </c:lineChart>
      <c:catAx>
        <c:axId val="107482496"/>
        <c:scaling>
          <c:orientation val="minMax"/>
        </c:scaling>
        <c:delete val="1"/>
        <c:axPos val="b"/>
        <c:tickLblPos val="none"/>
        <c:crossAx val="107500672"/>
        <c:crosses val="autoZero"/>
        <c:auto val="1"/>
        <c:lblAlgn val="ctr"/>
        <c:lblOffset val="100"/>
      </c:catAx>
      <c:valAx>
        <c:axId val="107500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82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07537536"/>
        <c:axId val="107539072"/>
      </c:lineChart>
      <c:catAx>
        <c:axId val="107537536"/>
        <c:scaling>
          <c:orientation val="minMax"/>
        </c:scaling>
        <c:delete val="1"/>
        <c:axPos val="b"/>
        <c:tickLblPos val="none"/>
        <c:crossAx val="107539072"/>
        <c:crosses val="autoZero"/>
        <c:auto val="1"/>
        <c:lblAlgn val="ctr"/>
        <c:lblOffset val="100"/>
      </c:catAx>
      <c:valAx>
        <c:axId val="107539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537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08550784"/>
        <c:axId val="108564864"/>
      </c:lineChart>
      <c:catAx>
        <c:axId val="108550784"/>
        <c:scaling>
          <c:orientation val="minMax"/>
        </c:scaling>
        <c:delete val="1"/>
        <c:axPos val="b"/>
        <c:tickLblPos val="none"/>
        <c:crossAx val="108564864"/>
        <c:crosses val="autoZero"/>
        <c:auto val="1"/>
        <c:lblAlgn val="ctr"/>
        <c:lblOffset val="100"/>
      </c:catAx>
      <c:valAx>
        <c:axId val="108564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151969552607297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5507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1875072"/>
        <c:axId val="181876608"/>
      </c:lineChart>
      <c:catAx>
        <c:axId val="181875072"/>
        <c:scaling>
          <c:orientation val="minMax"/>
        </c:scaling>
        <c:delete val="1"/>
        <c:axPos val="b"/>
        <c:tickLblPos val="none"/>
        <c:crossAx val="181876608"/>
        <c:crosses val="autoZero"/>
        <c:auto val="1"/>
        <c:lblAlgn val="ctr"/>
        <c:lblOffset val="100"/>
      </c:catAx>
      <c:valAx>
        <c:axId val="1818766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75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86599552"/>
        <c:axId val="86601088"/>
      </c:lineChart>
      <c:catAx>
        <c:axId val="86599552"/>
        <c:scaling>
          <c:orientation val="minMax"/>
        </c:scaling>
        <c:delete val="1"/>
        <c:axPos val="b"/>
        <c:tickLblPos val="none"/>
        <c:crossAx val="86601088"/>
        <c:crosses val="autoZero"/>
        <c:auto val="1"/>
        <c:lblAlgn val="ctr"/>
        <c:lblOffset val="100"/>
      </c:catAx>
      <c:valAx>
        <c:axId val="866010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9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9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08929408"/>
        <c:axId val="112442368"/>
      </c:lineChart>
      <c:catAx>
        <c:axId val="108929408"/>
        <c:scaling>
          <c:orientation val="minMax"/>
        </c:scaling>
        <c:delete val="1"/>
        <c:axPos val="b"/>
        <c:tickLblPos val="none"/>
        <c:crossAx val="112442368"/>
        <c:crosses val="autoZero"/>
        <c:auto val="1"/>
        <c:lblAlgn val="ctr"/>
        <c:lblOffset val="100"/>
      </c:catAx>
      <c:valAx>
        <c:axId val="1124423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92940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General</c:formatCode>
                <c:ptCount val="12"/>
                <c:pt idx="0">
                  <c:v>738076</c:v>
                </c:pt>
                <c:pt idx="1">
                  <c:v>738077</c:v>
                </c:pt>
                <c:pt idx="2">
                  <c:v>738078</c:v>
                </c:pt>
                <c:pt idx="3">
                  <c:v>738079</c:v>
                </c:pt>
                <c:pt idx="4">
                  <c:v>738080</c:v>
                </c:pt>
                <c:pt idx="5">
                  <c:v>738081</c:v>
                </c:pt>
                <c:pt idx="6">
                  <c:v>739727</c:v>
                </c:pt>
                <c:pt idx="7">
                  <c:v>739728</c:v>
                </c:pt>
                <c:pt idx="8" formatCode="0">
                  <c:v>742244</c:v>
                </c:pt>
                <c:pt idx="9" formatCode="0">
                  <c:v>742245</c:v>
                </c:pt>
                <c:pt idx="10" formatCode="0">
                  <c:v>742247</c:v>
                </c:pt>
                <c:pt idx="11" formatCode="0">
                  <c:v>742248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177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33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</c:numCache>
            </c:numRef>
          </c:val>
        </c:ser>
        <c:shape val="box"/>
        <c:axId val="108984192"/>
        <c:axId val="108985728"/>
        <c:axId val="0"/>
      </c:bar3DChart>
      <c:catAx>
        <c:axId val="1089841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85728"/>
        <c:crosses val="autoZero"/>
        <c:auto val="1"/>
        <c:lblAlgn val="ctr"/>
        <c:lblOffset val="100"/>
      </c:catAx>
      <c:valAx>
        <c:axId val="10898572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841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38849152"/>
        <c:axId val="38855040"/>
      </c:lineChart>
      <c:catAx>
        <c:axId val="38849152"/>
        <c:scaling>
          <c:orientation val="minMax"/>
        </c:scaling>
        <c:delete val="1"/>
        <c:axPos val="b"/>
        <c:tickLblPos val="none"/>
        <c:crossAx val="38855040"/>
        <c:crosses val="autoZero"/>
        <c:auto val="1"/>
        <c:lblAlgn val="ctr"/>
        <c:lblOffset val="100"/>
      </c:catAx>
      <c:valAx>
        <c:axId val="38855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49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1558272"/>
        <c:axId val="181568256"/>
      </c:lineChart>
      <c:catAx>
        <c:axId val="181558272"/>
        <c:scaling>
          <c:orientation val="minMax"/>
        </c:scaling>
        <c:delete val="1"/>
        <c:axPos val="b"/>
        <c:tickLblPos val="none"/>
        <c:crossAx val="181568256"/>
        <c:crosses val="autoZero"/>
        <c:auto val="1"/>
        <c:lblAlgn val="ctr"/>
        <c:lblOffset val="100"/>
      </c:catAx>
      <c:valAx>
        <c:axId val="181568256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58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93E-2"/>
          <c:y val="0.23130944523747632"/>
          <c:w val="0.90905561751928132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86266624"/>
        <c:axId val="86268160"/>
      </c:lineChart>
      <c:catAx>
        <c:axId val="86266624"/>
        <c:scaling>
          <c:orientation val="minMax"/>
        </c:scaling>
        <c:delete val="1"/>
        <c:axPos val="b"/>
        <c:tickLblPos val="none"/>
        <c:crossAx val="86268160"/>
        <c:crosses val="autoZero"/>
        <c:auto val="1"/>
        <c:lblAlgn val="ctr"/>
        <c:lblOffset val="100"/>
      </c:catAx>
      <c:valAx>
        <c:axId val="862681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266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48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86276352"/>
        <c:axId val="86298624"/>
      </c:lineChart>
      <c:catAx>
        <c:axId val="86276352"/>
        <c:scaling>
          <c:orientation val="minMax"/>
        </c:scaling>
        <c:delete val="1"/>
        <c:axPos val="b"/>
        <c:tickLblPos val="none"/>
        <c:crossAx val="86298624"/>
        <c:crosses val="autoZero"/>
        <c:auto val="1"/>
        <c:lblAlgn val="ctr"/>
        <c:lblOffset val="100"/>
      </c:catAx>
      <c:valAx>
        <c:axId val="862986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276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24"/>
          <c:w val="0.925866432133293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2423552"/>
        <c:axId val="182425088"/>
      </c:lineChart>
      <c:catAx>
        <c:axId val="182423552"/>
        <c:scaling>
          <c:orientation val="minMax"/>
        </c:scaling>
        <c:delete val="1"/>
        <c:axPos val="b"/>
        <c:tickLblPos val="none"/>
        <c:crossAx val="182425088"/>
        <c:crosses val="autoZero"/>
        <c:auto val="1"/>
        <c:lblAlgn val="ctr"/>
        <c:lblOffset val="100"/>
      </c:catAx>
      <c:valAx>
        <c:axId val="1824250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423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81"/>
          <c:w val="0.92021837270341222"/>
          <c:h val="0.65559575056768749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3318016"/>
        <c:axId val="183319552"/>
      </c:lineChart>
      <c:catAx>
        <c:axId val="183318016"/>
        <c:scaling>
          <c:orientation val="minMax"/>
        </c:scaling>
        <c:delete val="1"/>
        <c:axPos val="b"/>
        <c:tickLblPos val="none"/>
        <c:crossAx val="183319552"/>
        <c:crosses val="autoZero"/>
        <c:auto val="1"/>
        <c:lblAlgn val="ctr"/>
        <c:lblOffset val="100"/>
      </c:catAx>
      <c:valAx>
        <c:axId val="183319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318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3340032"/>
        <c:axId val="183358208"/>
      </c:lineChart>
      <c:catAx>
        <c:axId val="183340032"/>
        <c:scaling>
          <c:orientation val="minMax"/>
        </c:scaling>
        <c:delete val="1"/>
        <c:axPos val="b"/>
        <c:tickLblPos val="none"/>
        <c:crossAx val="183358208"/>
        <c:crosses val="autoZero"/>
        <c:auto val="1"/>
        <c:lblAlgn val="ctr"/>
        <c:lblOffset val="100"/>
      </c:catAx>
      <c:valAx>
        <c:axId val="1833582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151969552607297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340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  <c:pt idx="0">
                  <c:v>CAHUB-F01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83202560"/>
        <c:axId val="183204096"/>
      </c:lineChart>
      <c:catAx>
        <c:axId val="183202560"/>
        <c:scaling>
          <c:orientation val="minMax"/>
        </c:scaling>
        <c:delete val="1"/>
        <c:axPos val="b"/>
        <c:tickLblPos val="none"/>
        <c:crossAx val="183204096"/>
        <c:crosses val="autoZero"/>
        <c:auto val="1"/>
        <c:lblAlgn val="ctr"/>
        <c:lblOffset val="100"/>
      </c:catAx>
      <c:valAx>
        <c:axId val="1832040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202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ACSLCJ-01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  <c:pt idx="0">
                  <c:v>ACSLCJ-01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  <c:pt idx="4">
                  <c:v>20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3830784"/>
        <c:axId val="183853056"/>
      </c:lineChart>
      <c:catAx>
        <c:axId val="183830784"/>
        <c:scaling>
          <c:orientation val="minMax"/>
        </c:scaling>
        <c:delete val="1"/>
        <c:axPos val="b"/>
        <c:tickLblPos val="none"/>
        <c:crossAx val="183853056"/>
        <c:crosses val="autoZero"/>
        <c:auto val="1"/>
        <c:lblAlgn val="ctr"/>
        <c:lblOffset val="100"/>
      </c:catAx>
      <c:valAx>
        <c:axId val="183853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8307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3881728"/>
        <c:axId val="183883264"/>
      </c:lineChart>
      <c:catAx>
        <c:axId val="183881728"/>
        <c:scaling>
          <c:orientation val="minMax"/>
        </c:scaling>
        <c:delete val="1"/>
        <c:axPos val="b"/>
        <c:tickLblPos val="none"/>
        <c:crossAx val="183883264"/>
        <c:crosses val="autoZero"/>
        <c:auto val="1"/>
        <c:lblAlgn val="ctr"/>
        <c:lblOffset val="100"/>
      </c:catAx>
      <c:valAx>
        <c:axId val="1838832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1519695526072974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881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CAHUB-F02  </a:t>
            </a:r>
            <a:endParaRPr lang="en-US" sz="1400"/>
          </a:p>
        </c:rich>
      </c:tx>
      <c:layout>
        <c:manualLayout>
          <c:xMode val="edge"/>
          <c:yMode val="edge"/>
          <c:x val="0.48809987469150545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  <c:pt idx="0">
                  <c:v>CAHUB-F02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3596544"/>
        <c:axId val="183598080"/>
      </c:lineChart>
      <c:catAx>
        <c:axId val="183596544"/>
        <c:scaling>
          <c:orientation val="minMax"/>
        </c:scaling>
        <c:delete val="1"/>
        <c:axPos val="b"/>
        <c:tickLblPos val="none"/>
        <c:crossAx val="183598080"/>
        <c:crosses val="autoZero"/>
        <c:auto val="1"/>
        <c:lblAlgn val="ctr"/>
        <c:lblOffset val="100"/>
      </c:catAx>
      <c:valAx>
        <c:axId val="183598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59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76607872"/>
        <c:axId val="76609408"/>
      </c:lineChart>
      <c:catAx>
        <c:axId val="76607872"/>
        <c:scaling>
          <c:orientation val="minMax"/>
        </c:scaling>
        <c:delete val="1"/>
        <c:axPos val="b"/>
        <c:tickLblPos val="none"/>
        <c:crossAx val="76609408"/>
        <c:crosses val="autoZero"/>
        <c:auto val="1"/>
        <c:lblAlgn val="ctr"/>
        <c:lblOffset val="100"/>
      </c:catAx>
      <c:valAx>
        <c:axId val="76609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607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CAHUB-G01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3E-2"/>
          <c:y val="0.33271536691476017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  <c:pt idx="0">
                  <c:v>CAHUB-G01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3618560"/>
        <c:axId val="184234752"/>
      </c:lineChart>
      <c:catAx>
        <c:axId val="183618560"/>
        <c:scaling>
          <c:orientation val="minMax"/>
        </c:scaling>
        <c:delete val="1"/>
        <c:axPos val="b"/>
        <c:tickLblPos val="none"/>
        <c:crossAx val="184234752"/>
        <c:crosses val="autoZero"/>
        <c:auto val="1"/>
        <c:lblAlgn val="ctr"/>
        <c:lblOffset val="100"/>
      </c:catAx>
      <c:valAx>
        <c:axId val="1842347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18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06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(11)'!$C$8</c:f>
              <c:strCache>
                <c:ptCount val="1"/>
                <c:pt idx="0">
                  <c:v>SGAPIPD-CX02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84341632"/>
        <c:axId val="184343168"/>
      </c:lineChart>
      <c:catAx>
        <c:axId val="184341632"/>
        <c:scaling>
          <c:orientation val="minMax"/>
        </c:scaling>
        <c:delete val="1"/>
        <c:axPos val="b"/>
        <c:tickLblPos val="none"/>
        <c:crossAx val="184343168"/>
        <c:crosses val="autoZero"/>
        <c:auto val="1"/>
        <c:lblAlgn val="ctr"/>
        <c:lblOffset val="100"/>
      </c:catAx>
      <c:valAx>
        <c:axId val="184343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3416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9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(11)'!$B$7:$B$18</c:f>
              <c:numCache>
                <c:formatCode>General</c:formatCode>
                <c:ptCount val="12"/>
                <c:pt idx="0">
                  <c:v>742249</c:v>
                </c:pt>
                <c:pt idx="1">
                  <c:v>742292</c:v>
                </c:pt>
                <c:pt idx="2">
                  <c:v>742293</c:v>
                </c:pt>
                <c:pt idx="3">
                  <c:v>742294</c:v>
                </c:pt>
                <c:pt idx="4">
                  <c:v>742295</c:v>
                </c:pt>
                <c:pt idx="5">
                  <c:v>742296</c:v>
                </c:pt>
                <c:pt idx="6">
                  <c:v>742297</c:v>
                </c:pt>
                <c:pt idx="7">
                  <c:v>742298</c:v>
                </c:pt>
                <c:pt idx="8" formatCode="0">
                  <c:v>742300</c:v>
                </c:pt>
                <c:pt idx="9" formatCode="0">
                  <c:v>742301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(11)'!$C$7:$C$18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(11)'!$R$7:$R$18</c:f>
              <c:numCache>
                <c:formatCode>0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10</c:v>
                </c:pt>
                <c:pt idx="3">
                  <c:v>19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84380416"/>
        <c:axId val="184394496"/>
        <c:axId val="0"/>
      </c:bar3DChart>
      <c:catAx>
        <c:axId val="1843804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4496"/>
        <c:crosses val="autoZero"/>
        <c:auto val="1"/>
        <c:lblAlgn val="ctr"/>
        <c:lblOffset val="100"/>
      </c:catAx>
      <c:valAx>
        <c:axId val="18439449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041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(11)'!$C$9</c:f>
              <c:strCache>
                <c:ptCount val="1"/>
                <c:pt idx="0">
                  <c:v>SGAPIPD-DX02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4562048"/>
        <c:axId val="184563584"/>
      </c:lineChart>
      <c:catAx>
        <c:axId val="184562048"/>
        <c:scaling>
          <c:orientation val="minMax"/>
        </c:scaling>
        <c:delete val="1"/>
        <c:axPos val="b"/>
        <c:tickLblPos val="none"/>
        <c:crossAx val="184563584"/>
        <c:crosses val="autoZero"/>
        <c:auto val="1"/>
        <c:lblAlgn val="ctr"/>
        <c:lblOffset val="100"/>
      </c:catAx>
      <c:valAx>
        <c:axId val="184563584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562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21E-2"/>
          <c:y val="0.23130944523747643"/>
          <c:w val="0.909055617519281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(11)'!$C$7</c:f>
              <c:strCache>
                <c:ptCount val="1"/>
                <c:pt idx="0">
                  <c:v>SUCJLF-01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84600448"/>
        <c:axId val="184601984"/>
      </c:lineChart>
      <c:catAx>
        <c:axId val="184600448"/>
        <c:scaling>
          <c:orientation val="minMax"/>
        </c:scaling>
        <c:delete val="1"/>
        <c:axPos val="b"/>
        <c:tickLblPos val="none"/>
        <c:crossAx val="184601984"/>
        <c:crosses val="autoZero"/>
        <c:auto val="1"/>
        <c:lblAlgn val="ctr"/>
        <c:lblOffset val="100"/>
      </c:catAx>
      <c:valAx>
        <c:axId val="1846019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00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81"/>
        </c:manualLayout>
      </c:layout>
      <c:lineChart>
        <c:grouping val="standard"/>
        <c:ser>
          <c:idx val="0"/>
          <c:order val="0"/>
          <c:tx>
            <c:strRef>
              <c:f>'BASEUS_Week-Product (11)'!$C$10</c:f>
              <c:strCache>
                <c:ptCount val="1"/>
                <c:pt idx="0">
                  <c:v>LTAPIPD-ASM03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84614272"/>
        <c:axId val="184067200"/>
      </c:lineChart>
      <c:catAx>
        <c:axId val="184614272"/>
        <c:scaling>
          <c:orientation val="minMax"/>
        </c:scaling>
        <c:delete val="1"/>
        <c:axPos val="b"/>
        <c:tickLblPos val="none"/>
        <c:crossAx val="184067200"/>
        <c:crosses val="autoZero"/>
        <c:auto val="1"/>
        <c:lblAlgn val="ctr"/>
        <c:lblOffset val="100"/>
      </c:catAx>
      <c:valAx>
        <c:axId val="1840672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14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41"/>
          <c:w val="0.925866432133293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(11)'!$C$11</c:f>
              <c:strCache>
                <c:ptCount val="1"/>
                <c:pt idx="0">
                  <c:v>SUGENT-XF0S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4620160"/>
        <c:axId val="184621696"/>
      </c:lineChart>
      <c:catAx>
        <c:axId val="184620160"/>
        <c:scaling>
          <c:orientation val="minMax"/>
        </c:scaling>
        <c:delete val="1"/>
        <c:axPos val="b"/>
        <c:tickLblPos val="none"/>
        <c:crossAx val="184621696"/>
        <c:crosses val="autoZero"/>
        <c:auto val="1"/>
        <c:lblAlgn val="ctr"/>
        <c:lblOffset val="100"/>
      </c:catAx>
      <c:valAx>
        <c:axId val="1846216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20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95"/>
          <c:w val="0.92021837270341222"/>
          <c:h val="0.65559575056768782"/>
        </c:manualLayout>
      </c:layout>
      <c:lineChart>
        <c:grouping val="standard"/>
        <c:ser>
          <c:idx val="0"/>
          <c:order val="0"/>
          <c:tx>
            <c:strRef>
              <c:f>'BASEUS_Week-Product (11)'!$C$12</c:f>
              <c:strCache>
                <c:ptCount val="1"/>
                <c:pt idx="0">
                  <c:v>SUGENT-XF01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4662656"/>
        <c:axId val="184750464"/>
      </c:lineChart>
      <c:catAx>
        <c:axId val="184662656"/>
        <c:scaling>
          <c:orientation val="minMax"/>
        </c:scaling>
        <c:delete val="1"/>
        <c:axPos val="b"/>
        <c:tickLblPos val="none"/>
        <c:crossAx val="184750464"/>
        <c:crosses val="autoZero"/>
        <c:auto val="1"/>
        <c:lblAlgn val="ctr"/>
        <c:lblOffset val="100"/>
      </c:catAx>
      <c:valAx>
        <c:axId val="1847504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6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(11)'!$C$13</c:f>
              <c:strCache>
                <c:ptCount val="1"/>
                <c:pt idx="0">
                  <c:v>ACAPIPHX-ABJ01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4783232"/>
        <c:axId val="184784768"/>
      </c:lineChart>
      <c:catAx>
        <c:axId val="184783232"/>
        <c:scaling>
          <c:orientation val="minMax"/>
        </c:scaling>
        <c:delete val="1"/>
        <c:axPos val="b"/>
        <c:tickLblPos val="none"/>
        <c:crossAx val="184784768"/>
        <c:crosses val="autoZero"/>
        <c:auto val="1"/>
        <c:lblAlgn val="ctr"/>
        <c:lblOffset val="100"/>
      </c:catAx>
      <c:valAx>
        <c:axId val="1847847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1519695526072974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83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(11)'!$C$15</c:f>
              <c:strCache>
                <c:ptCount val="1"/>
                <c:pt idx="0">
                  <c:v>ACPCL-01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(11)'!$E$15:$N$15</c:f>
              <c:numCache>
                <c:formatCode>0</c:formatCode>
                <c:ptCount val="10"/>
                <c:pt idx="4">
                  <c:v>4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84809344"/>
        <c:axId val="184810880"/>
      </c:lineChart>
      <c:catAx>
        <c:axId val="184809344"/>
        <c:scaling>
          <c:orientation val="minMax"/>
        </c:scaling>
        <c:delete val="1"/>
        <c:axPos val="b"/>
        <c:tickLblPos val="none"/>
        <c:crossAx val="184810880"/>
        <c:crosses val="autoZero"/>
        <c:auto val="1"/>
        <c:lblAlgn val="ctr"/>
        <c:lblOffset val="100"/>
      </c:catAx>
      <c:valAx>
        <c:axId val="184810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09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79722752"/>
        <c:axId val="79728640"/>
      </c:lineChart>
      <c:catAx>
        <c:axId val="79722752"/>
        <c:scaling>
          <c:orientation val="minMax"/>
        </c:scaling>
        <c:delete val="1"/>
        <c:axPos val="b"/>
        <c:tickLblPos val="none"/>
        <c:crossAx val="79728640"/>
        <c:crosses val="autoZero"/>
        <c:auto val="1"/>
        <c:lblAlgn val="ctr"/>
        <c:lblOffset val="100"/>
      </c:catAx>
      <c:valAx>
        <c:axId val="797286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72275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(11)'!$E$18:$N$18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4896896"/>
        <c:axId val="184931456"/>
      </c:lineChart>
      <c:catAx>
        <c:axId val="184896896"/>
        <c:scaling>
          <c:orientation val="minMax"/>
        </c:scaling>
        <c:delete val="1"/>
        <c:axPos val="b"/>
        <c:tickLblPos val="none"/>
        <c:crossAx val="184931456"/>
        <c:crosses val="autoZero"/>
        <c:auto val="1"/>
        <c:lblAlgn val="ctr"/>
        <c:lblOffset val="100"/>
      </c:catAx>
      <c:valAx>
        <c:axId val="184931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96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06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(11)'!$C$14</c:f>
              <c:strCache>
                <c:ptCount val="1"/>
                <c:pt idx="0">
                  <c:v>ACAPIPHX-BJ01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5087104"/>
        <c:axId val="185088640"/>
      </c:lineChart>
      <c:catAx>
        <c:axId val="185087104"/>
        <c:scaling>
          <c:orientation val="minMax"/>
        </c:scaling>
        <c:delete val="1"/>
        <c:axPos val="b"/>
        <c:tickLblPos val="none"/>
        <c:crossAx val="185088640"/>
        <c:crosses val="autoZero"/>
        <c:auto val="1"/>
        <c:lblAlgn val="ctr"/>
        <c:lblOffset val="100"/>
      </c:catAx>
      <c:valAx>
        <c:axId val="1850886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151969552607297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087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3E-2"/>
          <c:y val="0.33271536691476017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(11)'!$C$16</c:f>
              <c:strCache>
                <c:ptCount val="1"/>
                <c:pt idx="0">
                  <c:v>4KCD6901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(11)'!$E$16:$N$16</c:f>
              <c:numCache>
                <c:formatCode>0</c:formatCode>
                <c:ptCount val="10"/>
                <c:pt idx="4">
                  <c:v>9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5547392"/>
        <c:axId val="185553280"/>
      </c:lineChart>
      <c:catAx>
        <c:axId val="185547392"/>
        <c:scaling>
          <c:orientation val="minMax"/>
        </c:scaling>
        <c:delete val="1"/>
        <c:axPos val="b"/>
        <c:tickLblPos val="none"/>
        <c:crossAx val="185553280"/>
        <c:crosses val="autoZero"/>
        <c:auto val="1"/>
        <c:lblAlgn val="ctr"/>
        <c:lblOffset val="100"/>
      </c:catAx>
      <c:valAx>
        <c:axId val="185553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547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64E-2"/>
          <c:y val="0.33271536691476039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(11)'!$E$17:$N$17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5586048"/>
        <c:axId val="185587584"/>
      </c:lineChart>
      <c:catAx>
        <c:axId val="185586048"/>
        <c:scaling>
          <c:orientation val="minMax"/>
        </c:scaling>
        <c:delete val="1"/>
        <c:axPos val="b"/>
        <c:tickLblPos val="none"/>
        <c:crossAx val="185587584"/>
        <c:crosses val="autoZero"/>
        <c:auto val="1"/>
        <c:lblAlgn val="ctr"/>
        <c:lblOffset val="100"/>
      </c:catAx>
      <c:valAx>
        <c:axId val="185587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586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General</c:formatCode>
                <c:ptCount val="12"/>
                <c:pt idx="0">
                  <c:v>734866</c:v>
                </c:pt>
                <c:pt idx="1">
                  <c:v>734867</c:v>
                </c:pt>
                <c:pt idx="2">
                  <c:v>734868</c:v>
                </c:pt>
                <c:pt idx="3">
                  <c:v>734869</c:v>
                </c:pt>
                <c:pt idx="4">
                  <c:v>734870</c:v>
                </c:pt>
                <c:pt idx="5">
                  <c:v>734871</c:v>
                </c:pt>
                <c:pt idx="6">
                  <c:v>734872</c:v>
                </c:pt>
                <c:pt idx="7">
                  <c:v>734873</c:v>
                </c:pt>
                <c:pt idx="8">
                  <c:v>734874</c:v>
                </c:pt>
                <c:pt idx="9">
                  <c:v>734875</c:v>
                </c:pt>
                <c:pt idx="10">
                  <c:v>734876</c:v>
                </c:pt>
                <c:pt idx="11">
                  <c:v>734877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6</c:v>
                </c:pt>
                <c:pt idx="1">
                  <c:v>13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hape val="box"/>
        <c:axId val="87437696"/>
        <c:axId val="87439232"/>
        <c:axId val="0"/>
      </c:bar3DChart>
      <c:catAx>
        <c:axId val="874376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39232"/>
        <c:crosses val="autoZero"/>
        <c:auto val="1"/>
        <c:lblAlgn val="ctr"/>
        <c:lblOffset val="100"/>
      </c:catAx>
      <c:valAx>
        <c:axId val="8743923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37696"/>
        <c:crosses val="autoZero"/>
        <c:crossBetween val="between"/>
        <c:majorUnit val="20"/>
        <c:minorUnit val="1"/>
      </c:valAx>
      <c:spPr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07582976"/>
        <c:axId val="107584512"/>
      </c:lineChart>
      <c:catAx>
        <c:axId val="107582976"/>
        <c:scaling>
          <c:orientation val="minMax"/>
        </c:scaling>
        <c:delete val="1"/>
        <c:axPos val="b"/>
        <c:tickLblPos val="none"/>
        <c:crossAx val="107584512"/>
        <c:crosses val="autoZero"/>
        <c:auto val="1"/>
        <c:lblAlgn val="ctr"/>
        <c:lblOffset val="100"/>
      </c:catAx>
      <c:valAx>
        <c:axId val="1075845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582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07604992"/>
        <c:axId val="107606784"/>
      </c:lineChart>
      <c:catAx>
        <c:axId val="107604992"/>
        <c:scaling>
          <c:orientation val="minMax"/>
        </c:scaling>
        <c:delete val="1"/>
        <c:axPos val="b"/>
        <c:tickLblPos val="none"/>
        <c:crossAx val="107606784"/>
        <c:crosses val="autoZero"/>
        <c:auto val="1"/>
        <c:lblAlgn val="ctr"/>
        <c:lblOffset val="100"/>
      </c:catAx>
      <c:valAx>
        <c:axId val="107606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604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07737856"/>
        <c:axId val="107739392"/>
      </c:lineChart>
      <c:catAx>
        <c:axId val="107737856"/>
        <c:scaling>
          <c:orientation val="minMax"/>
        </c:scaling>
        <c:delete val="1"/>
        <c:axPos val="b"/>
        <c:tickLblPos val="none"/>
        <c:crossAx val="107739392"/>
        <c:crosses val="autoZero"/>
        <c:auto val="1"/>
        <c:lblAlgn val="ctr"/>
        <c:lblOffset val="100"/>
      </c:catAx>
      <c:valAx>
        <c:axId val="107739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37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09070592"/>
        <c:axId val="109084672"/>
      </c:lineChart>
      <c:catAx>
        <c:axId val="109070592"/>
        <c:scaling>
          <c:orientation val="minMax"/>
        </c:scaling>
        <c:delete val="1"/>
        <c:axPos val="b"/>
        <c:tickLblPos val="none"/>
        <c:crossAx val="109084672"/>
        <c:crosses val="autoZero"/>
        <c:auto val="1"/>
        <c:lblAlgn val="ctr"/>
        <c:lblOffset val="100"/>
      </c:catAx>
      <c:valAx>
        <c:axId val="1090846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070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734835</c:v>
                  </c:pt>
                  <c:pt idx="1">
                    <c:v>734836</c:v>
                  </c:pt>
                  <c:pt idx="2">
                    <c:v>734837</c:v>
                  </c:pt>
                  <c:pt idx="3">
                    <c:v>734838</c:v>
                  </c:pt>
                  <c:pt idx="4">
                    <c:v>734839</c:v>
                  </c:pt>
                  <c:pt idx="5">
                    <c:v>734840</c:v>
                  </c:pt>
                  <c:pt idx="6">
                    <c:v>734841</c:v>
                  </c:pt>
                  <c:pt idx="7">
                    <c:v>734843</c:v>
                  </c:pt>
                  <c:pt idx="8">
                    <c:v>734845</c:v>
                  </c:pt>
                  <c:pt idx="9">
                    <c:v>734848</c:v>
                  </c:pt>
                  <c:pt idx="10">
                    <c:v>734864</c:v>
                  </c:pt>
                  <c:pt idx="11">
                    <c:v>734865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155</c:v>
                </c:pt>
                <c:pt idx="3">
                  <c:v>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84512512"/>
        <c:axId val="184515200"/>
        <c:axId val="0"/>
      </c:bar3DChart>
      <c:catAx>
        <c:axId val="184512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5200"/>
        <c:crosses val="autoZero"/>
        <c:auto val="1"/>
        <c:lblAlgn val="ctr"/>
        <c:lblOffset val="100"/>
      </c:catAx>
      <c:valAx>
        <c:axId val="184515200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251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09113344"/>
        <c:axId val="109114880"/>
      </c:lineChart>
      <c:catAx>
        <c:axId val="109113344"/>
        <c:scaling>
          <c:orientation val="minMax"/>
        </c:scaling>
        <c:delete val="1"/>
        <c:axPos val="b"/>
        <c:tickLblPos val="none"/>
        <c:crossAx val="109114880"/>
        <c:crosses val="autoZero"/>
        <c:auto val="1"/>
        <c:lblAlgn val="ctr"/>
        <c:lblOffset val="100"/>
      </c:catAx>
      <c:valAx>
        <c:axId val="109114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113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09155840"/>
        <c:axId val="109157376"/>
      </c:lineChart>
      <c:catAx>
        <c:axId val="109155840"/>
        <c:scaling>
          <c:orientation val="minMax"/>
        </c:scaling>
        <c:delete val="1"/>
        <c:axPos val="b"/>
        <c:tickLblPos val="none"/>
        <c:crossAx val="109157376"/>
        <c:crosses val="autoZero"/>
        <c:auto val="1"/>
        <c:lblAlgn val="ctr"/>
        <c:lblOffset val="100"/>
      </c:catAx>
      <c:valAx>
        <c:axId val="109157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155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10238720"/>
        <c:axId val="110252800"/>
      </c:lineChart>
      <c:catAx>
        <c:axId val="110238720"/>
        <c:scaling>
          <c:orientation val="minMax"/>
        </c:scaling>
        <c:delete val="1"/>
        <c:axPos val="b"/>
        <c:tickLblPos val="none"/>
        <c:crossAx val="110252800"/>
        <c:crosses val="autoZero"/>
        <c:auto val="1"/>
        <c:lblAlgn val="ctr"/>
        <c:lblOffset val="100"/>
      </c:catAx>
      <c:valAx>
        <c:axId val="1102528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38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10273280"/>
        <c:axId val="110274816"/>
      </c:lineChart>
      <c:catAx>
        <c:axId val="110273280"/>
        <c:scaling>
          <c:orientation val="minMax"/>
        </c:scaling>
        <c:delete val="1"/>
        <c:axPos val="b"/>
        <c:tickLblPos val="none"/>
        <c:crossAx val="110274816"/>
        <c:crosses val="autoZero"/>
        <c:auto val="1"/>
        <c:lblAlgn val="ctr"/>
        <c:lblOffset val="100"/>
      </c:catAx>
      <c:valAx>
        <c:axId val="1102748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73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10295296"/>
        <c:axId val="110301184"/>
      </c:lineChart>
      <c:catAx>
        <c:axId val="110295296"/>
        <c:scaling>
          <c:orientation val="minMax"/>
        </c:scaling>
        <c:delete val="1"/>
        <c:axPos val="b"/>
        <c:tickLblPos val="none"/>
        <c:crossAx val="110301184"/>
        <c:crosses val="autoZero"/>
        <c:auto val="1"/>
        <c:lblAlgn val="ctr"/>
        <c:lblOffset val="100"/>
      </c:catAx>
      <c:valAx>
        <c:axId val="1103011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95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10325760"/>
        <c:axId val="110327296"/>
      </c:lineChart>
      <c:catAx>
        <c:axId val="110325760"/>
        <c:scaling>
          <c:orientation val="minMax"/>
        </c:scaling>
        <c:delete val="1"/>
        <c:axPos val="b"/>
        <c:tickLblPos val="none"/>
        <c:crossAx val="110327296"/>
        <c:crosses val="autoZero"/>
        <c:auto val="1"/>
        <c:lblAlgn val="ctr"/>
        <c:lblOffset val="100"/>
      </c:catAx>
      <c:valAx>
        <c:axId val="1103272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3257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10364160"/>
        <c:axId val="110365696"/>
      </c:lineChart>
      <c:catAx>
        <c:axId val="110364160"/>
        <c:scaling>
          <c:orientation val="minMax"/>
        </c:scaling>
        <c:delete val="1"/>
        <c:axPos val="b"/>
        <c:tickLblPos val="none"/>
        <c:crossAx val="110365696"/>
        <c:crosses val="autoZero"/>
        <c:auto val="1"/>
        <c:lblAlgn val="ctr"/>
        <c:lblOffset val="100"/>
      </c:catAx>
      <c:valAx>
        <c:axId val="1103656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364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10435712"/>
        <c:axId val="110462080"/>
      </c:lineChart>
      <c:catAx>
        <c:axId val="110435712"/>
        <c:scaling>
          <c:orientation val="minMax"/>
        </c:scaling>
        <c:delete val="1"/>
        <c:axPos val="b"/>
        <c:tickLblPos val="none"/>
        <c:crossAx val="110462080"/>
        <c:crosses val="autoZero"/>
        <c:auto val="1"/>
        <c:lblAlgn val="ctr"/>
        <c:lblOffset val="100"/>
      </c:catAx>
      <c:valAx>
        <c:axId val="1104620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43571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General</c:formatCode>
                <c:ptCount val="12"/>
                <c:pt idx="0">
                  <c:v>734878</c:v>
                </c:pt>
                <c:pt idx="1">
                  <c:v>734879</c:v>
                </c:pt>
                <c:pt idx="2">
                  <c:v>734880</c:v>
                </c:pt>
                <c:pt idx="3">
                  <c:v>734881</c:v>
                </c:pt>
                <c:pt idx="4">
                  <c:v>734882</c:v>
                </c:pt>
                <c:pt idx="5">
                  <c:v>734883</c:v>
                </c:pt>
                <c:pt idx="6">
                  <c:v>734884</c:v>
                </c:pt>
                <c:pt idx="7">
                  <c:v>734885</c:v>
                </c:pt>
                <c:pt idx="8">
                  <c:v>734886</c:v>
                </c:pt>
                <c:pt idx="9">
                  <c:v>734887</c:v>
                </c:pt>
                <c:pt idx="10">
                  <c:v>734888</c:v>
                </c:pt>
                <c:pt idx="11">
                  <c:v>734889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10487040"/>
        <c:axId val="110488576"/>
        <c:axId val="0"/>
      </c:bar3DChart>
      <c:catAx>
        <c:axId val="1104870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8576"/>
        <c:crosses val="autoZero"/>
        <c:auto val="1"/>
        <c:lblAlgn val="ctr"/>
        <c:lblOffset val="100"/>
      </c:catAx>
      <c:valAx>
        <c:axId val="11048857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4870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10729856"/>
        <c:axId val="110952832"/>
      </c:lineChart>
      <c:catAx>
        <c:axId val="110729856"/>
        <c:scaling>
          <c:orientation val="minMax"/>
        </c:scaling>
        <c:delete val="1"/>
        <c:axPos val="b"/>
        <c:tickLblPos val="none"/>
        <c:crossAx val="110952832"/>
        <c:crosses val="autoZero"/>
        <c:auto val="1"/>
        <c:lblAlgn val="ctr"/>
        <c:lblOffset val="100"/>
      </c:catAx>
      <c:valAx>
        <c:axId val="110952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729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655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26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36815616"/>
        <c:axId val="36817152"/>
      </c:lineChart>
      <c:catAx>
        <c:axId val="36815616"/>
        <c:scaling>
          <c:orientation val="minMax"/>
        </c:scaling>
        <c:delete val="1"/>
        <c:axPos val="b"/>
        <c:tickLblPos val="none"/>
        <c:crossAx val="36817152"/>
        <c:crosses val="autoZero"/>
        <c:auto val="1"/>
        <c:lblAlgn val="ctr"/>
        <c:lblOffset val="100"/>
      </c:catAx>
      <c:valAx>
        <c:axId val="36817152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815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10989696"/>
        <c:axId val="110991232"/>
      </c:lineChart>
      <c:catAx>
        <c:axId val="110989696"/>
        <c:scaling>
          <c:orientation val="minMax"/>
        </c:scaling>
        <c:delete val="1"/>
        <c:axPos val="b"/>
        <c:tickLblPos val="none"/>
        <c:crossAx val="110991232"/>
        <c:crosses val="autoZero"/>
        <c:auto val="1"/>
        <c:lblAlgn val="ctr"/>
        <c:lblOffset val="100"/>
      </c:catAx>
      <c:valAx>
        <c:axId val="1109912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89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39331456"/>
        <c:axId val="139332992"/>
      </c:lineChart>
      <c:catAx>
        <c:axId val="139331456"/>
        <c:scaling>
          <c:orientation val="minMax"/>
        </c:scaling>
        <c:delete val="1"/>
        <c:axPos val="b"/>
        <c:tickLblPos val="none"/>
        <c:crossAx val="139332992"/>
        <c:crosses val="autoZero"/>
        <c:auto val="1"/>
        <c:lblAlgn val="ctr"/>
        <c:lblOffset val="100"/>
      </c:catAx>
      <c:valAx>
        <c:axId val="1393329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331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39349376"/>
        <c:axId val="139392128"/>
      </c:lineChart>
      <c:catAx>
        <c:axId val="139349376"/>
        <c:scaling>
          <c:orientation val="minMax"/>
        </c:scaling>
        <c:delete val="1"/>
        <c:axPos val="b"/>
        <c:tickLblPos val="none"/>
        <c:crossAx val="139392128"/>
        <c:crosses val="autoZero"/>
        <c:auto val="1"/>
        <c:lblAlgn val="ctr"/>
        <c:lblOffset val="100"/>
      </c:catAx>
      <c:valAx>
        <c:axId val="139392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34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39670656"/>
        <c:axId val="139672192"/>
      </c:lineChart>
      <c:catAx>
        <c:axId val="139670656"/>
        <c:scaling>
          <c:orientation val="minMax"/>
        </c:scaling>
        <c:delete val="1"/>
        <c:axPos val="b"/>
        <c:tickLblPos val="none"/>
        <c:crossAx val="139672192"/>
        <c:crosses val="autoZero"/>
        <c:auto val="1"/>
        <c:lblAlgn val="ctr"/>
        <c:lblOffset val="100"/>
      </c:catAx>
      <c:valAx>
        <c:axId val="139672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70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39717248"/>
        <c:axId val="139727232"/>
      </c:lineChart>
      <c:catAx>
        <c:axId val="139717248"/>
        <c:scaling>
          <c:orientation val="minMax"/>
        </c:scaling>
        <c:delete val="1"/>
        <c:axPos val="b"/>
        <c:tickLblPos val="none"/>
        <c:crossAx val="139727232"/>
        <c:crosses val="autoZero"/>
        <c:auto val="1"/>
        <c:lblAlgn val="ctr"/>
        <c:lblOffset val="100"/>
      </c:catAx>
      <c:valAx>
        <c:axId val="139727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717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39755904"/>
        <c:axId val="139757440"/>
      </c:lineChart>
      <c:catAx>
        <c:axId val="139755904"/>
        <c:scaling>
          <c:orientation val="minMax"/>
        </c:scaling>
        <c:delete val="1"/>
        <c:axPos val="b"/>
        <c:tickLblPos val="none"/>
        <c:crossAx val="139757440"/>
        <c:crosses val="autoZero"/>
        <c:auto val="1"/>
        <c:lblAlgn val="ctr"/>
        <c:lblOffset val="100"/>
      </c:catAx>
      <c:valAx>
        <c:axId val="139757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755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0314496"/>
        <c:axId val="140316032"/>
      </c:lineChart>
      <c:catAx>
        <c:axId val="140314496"/>
        <c:scaling>
          <c:orientation val="minMax"/>
        </c:scaling>
        <c:delete val="1"/>
        <c:axPos val="b"/>
        <c:tickLblPos val="none"/>
        <c:crossAx val="140316032"/>
        <c:crosses val="autoZero"/>
        <c:auto val="1"/>
        <c:lblAlgn val="ctr"/>
        <c:lblOffset val="100"/>
      </c:catAx>
      <c:valAx>
        <c:axId val="1403160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314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0328320"/>
        <c:axId val="140346496"/>
      </c:lineChart>
      <c:catAx>
        <c:axId val="140328320"/>
        <c:scaling>
          <c:orientation val="minMax"/>
        </c:scaling>
        <c:delete val="1"/>
        <c:axPos val="b"/>
        <c:tickLblPos val="none"/>
        <c:crossAx val="140346496"/>
        <c:crosses val="autoZero"/>
        <c:auto val="1"/>
        <c:lblAlgn val="ctr"/>
        <c:lblOffset val="100"/>
      </c:catAx>
      <c:valAx>
        <c:axId val="1403464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328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1431936"/>
        <c:axId val="141433472"/>
      </c:lineChart>
      <c:catAx>
        <c:axId val="141431936"/>
        <c:scaling>
          <c:orientation val="minMax"/>
        </c:scaling>
        <c:delete val="1"/>
        <c:axPos val="b"/>
        <c:tickLblPos val="none"/>
        <c:crossAx val="141433472"/>
        <c:crosses val="autoZero"/>
        <c:auto val="1"/>
        <c:lblAlgn val="ctr"/>
        <c:lblOffset val="100"/>
      </c:catAx>
      <c:valAx>
        <c:axId val="141433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31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3989376"/>
        <c:axId val="144003456"/>
      </c:lineChart>
      <c:catAx>
        <c:axId val="143989376"/>
        <c:scaling>
          <c:orientation val="minMax"/>
        </c:scaling>
        <c:delete val="1"/>
        <c:axPos val="b"/>
        <c:tickLblPos val="none"/>
        <c:crossAx val="144003456"/>
        <c:crosses val="autoZero"/>
        <c:auto val="1"/>
        <c:lblAlgn val="ctr"/>
        <c:lblOffset val="100"/>
      </c:catAx>
      <c:valAx>
        <c:axId val="144003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98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46E-2"/>
          <c:y val="0.23130944523747574"/>
          <c:w val="0.909055617519277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36841344"/>
        <c:axId val="36842880"/>
      </c:lineChart>
      <c:catAx>
        <c:axId val="36841344"/>
        <c:scaling>
          <c:orientation val="minMax"/>
        </c:scaling>
        <c:delete val="1"/>
        <c:axPos val="b"/>
        <c:tickLblPos val="none"/>
        <c:crossAx val="36842880"/>
        <c:crosses val="autoZero"/>
        <c:auto val="1"/>
        <c:lblAlgn val="ctr"/>
        <c:lblOffset val="100"/>
      </c:catAx>
      <c:valAx>
        <c:axId val="368428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84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4392960"/>
        <c:axId val="144394496"/>
      </c:lineChart>
      <c:catAx>
        <c:axId val="144392960"/>
        <c:scaling>
          <c:orientation val="minMax"/>
        </c:scaling>
        <c:delete val="1"/>
        <c:axPos val="b"/>
        <c:tickLblPos val="none"/>
        <c:crossAx val="144394496"/>
        <c:crosses val="autoZero"/>
        <c:auto val="1"/>
        <c:lblAlgn val="ctr"/>
        <c:lblOffset val="100"/>
      </c:catAx>
      <c:valAx>
        <c:axId val="1443944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39296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General</c:formatCode>
                <c:ptCount val="12"/>
                <c:pt idx="0">
                  <c:v>734890</c:v>
                </c:pt>
                <c:pt idx="1">
                  <c:v>734891</c:v>
                </c:pt>
                <c:pt idx="2">
                  <c:v>734892</c:v>
                </c:pt>
                <c:pt idx="3">
                  <c:v>734893</c:v>
                </c:pt>
                <c:pt idx="4">
                  <c:v>734894</c:v>
                </c:pt>
                <c:pt idx="5">
                  <c:v>734895</c:v>
                </c:pt>
                <c:pt idx="6">
                  <c:v>734896</c:v>
                </c:pt>
                <c:pt idx="7">
                  <c:v>734897</c:v>
                </c:pt>
                <c:pt idx="8">
                  <c:v>734898</c:v>
                </c:pt>
                <c:pt idx="9">
                  <c:v>734899</c:v>
                </c:pt>
                <c:pt idx="10">
                  <c:v>734900</c:v>
                </c:pt>
                <c:pt idx="11">
                  <c:v>734901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4439936"/>
        <c:axId val="144454016"/>
        <c:axId val="0"/>
      </c:bar3DChart>
      <c:catAx>
        <c:axId val="144439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54016"/>
        <c:crosses val="autoZero"/>
        <c:auto val="1"/>
        <c:lblAlgn val="ctr"/>
        <c:lblOffset val="100"/>
      </c:catAx>
      <c:valAx>
        <c:axId val="14445401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3993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4494592"/>
        <c:axId val="144496128"/>
      </c:lineChart>
      <c:catAx>
        <c:axId val="144494592"/>
        <c:scaling>
          <c:orientation val="minMax"/>
        </c:scaling>
        <c:delete val="1"/>
        <c:axPos val="b"/>
        <c:tickLblPos val="none"/>
        <c:crossAx val="144496128"/>
        <c:crosses val="autoZero"/>
        <c:auto val="1"/>
        <c:lblAlgn val="ctr"/>
        <c:lblOffset val="100"/>
      </c:catAx>
      <c:valAx>
        <c:axId val="144496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94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4524800"/>
        <c:axId val="144526336"/>
      </c:lineChart>
      <c:catAx>
        <c:axId val="144524800"/>
        <c:scaling>
          <c:orientation val="minMax"/>
        </c:scaling>
        <c:delete val="1"/>
        <c:axPos val="b"/>
        <c:tickLblPos val="none"/>
        <c:crossAx val="144526336"/>
        <c:crosses val="autoZero"/>
        <c:auto val="1"/>
        <c:lblAlgn val="ctr"/>
        <c:lblOffset val="100"/>
      </c:catAx>
      <c:valAx>
        <c:axId val="1445263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24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4559104"/>
        <c:axId val="178729728"/>
      </c:lineChart>
      <c:catAx>
        <c:axId val="144559104"/>
        <c:scaling>
          <c:orientation val="minMax"/>
        </c:scaling>
        <c:delete val="1"/>
        <c:axPos val="b"/>
        <c:tickLblPos val="none"/>
        <c:crossAx val="178729728"/>
        <c:crosses val="autoZero"/>
        <c:auto val="1"/>
        <c:lblAlgn val="ctr"/>
        <c:lblOffset val="100"/>
      </c:catAx>
      <c:valAx>
        <c:axId val="1787297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59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78762496"/>
        <c:axId val="178764032"/>
      </c:lineChart>
      <c:catAx>
        <c:axId val="178762496"/>
        <c:scaling>
          <c:orientation val="minMax"/>
        </c:scaling>
        <c:delete val="1"/>
        <c:axPos val="b"/>
        <c:tickLblPos val="none"/>
        <c:crossAx val="178764032"/>
        <c:crosses val="autoZero"/>
        <c:auto val="1"/>
        <c:lblAlgn val="ctr"/>
        <c:lblOffset val="100"/>
      </c:catAx>
      <c:valAx>
        <c:axId val="1787640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62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79652864"/>
        <c:axId val="179675136"/>
      </c:lineChart>
      <c:catAx>
        <c:axId val="179652864"/>
        <c:scaling>
          <c:orientation val="minMax"/>
        </c:scaling>
        <c:delete val="1"/>
        <c:axPos val="b"/>
        <c:tickLblPos val="none"/>
        <c:crossAx val="179675136"/>
        <c:crosses val="autoZero"/>
        <c:auto val="1"/>
        <c:lblAlgn val="ctr"/>
        <c:lblOffset val="100"/>
      </c:catAx>
      <c:valAx>
        <c:axId val="179675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52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79777536"/>
        <c:axId val="179779072"/>
      </c:lineChart>
      <c:catAx>
        <c:axId val="179777536"/>
        <c:scaling>
          <c:orientation val="minMax"/>
        </c:scaling>
        <c:delete val="1"/>
        <c:axPos val="b"/>
        <c:tickLblPos val="none"/>
        <c:crossAx val="179779072"/>
        <c:crosses val="autoZero"/>
        <c:auto val="1"/>
        <c:lblAlgn val="ctr"/>
        <c:lblOffset val="100"/>
      </c:catAx>
      <c:valAx>
        <c:axId val="179779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77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79799552"/>
        <c:axId val="179801088"/>
      </c:lineChart>
      <c:catAx>
        <c:axId val="179799552"/>
        <c:scaling>
          <c:orientation val="minMax"/>
        </c:scaling>
        <c:delete val="1"/>
        <c:axPos val="b"/>
        <c:tickLblPos val="none"/>
        <c:crossAx val="179801088"/>
        <c:crosses val="autoZero"/>
        <c:auto val="1"/>
        <c:lblAlgn val="ctr"/>
        <c:lblOffset val="100"/>
      </c:catAx>
      <c:valAx>
        <c:axId val="1798010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9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1046272"/>
        <c:axId val="181056256"/>
      </c:lineChart>
      <c:catAx>
        <c:axId val="181046272"/>
        <c:scaling>
          <c:orientation val="minMax"/>
        </c:scaling>
        <c:delete val="1"/>
        <c:axPos val="b"/>
        <c:tickLblPos val="none"/>
        <c:crossAx val="181056256"/>
        <c:crosses val="autoZero"/>
        <c:auto val="1"/>
        <c:lblAlgn val="ctr"/>
        <c:lblOffset val="100"/>
      </c:catAx>
      <c:valAx>
        <c:axId val="1810562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046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15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36859264"/>
        <c:axId val="36861056"/>
      </c:lineChart>
      <c:catAx>
        <c:axId val="36859264"/>
        <c:scaling>
          <c:orientation val="minMax"/>
        </c:scaling>
        <c:delete val="1"/>
        <c:axPos val="b"/>
        <c:tickLblPos val="none"/>
        <c:crossAx val="36861056"/>
        <c:crosses val="autoZero"/>
        <c:auto val="1"/>
        <c:lblAlgn val="ctr"/>
        <c:lblOffset val="100"/>
      </c:catAx>
      <c:valAx>
        <c:axId val="3686105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99534240582943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859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1138176"/>
        <c:axId val="181139712"/>
      </c:lineChart>
      <c:catAx>
        <c:axId val="181138176"/>
        <c:scaling>
          <c:orientation val="minMax"/>
        </c:scaling>
        <c:delete val="1"/>
        <c:axPos val="b"/>
        <c:tickLblPos val="none"/>
        <c:crossAx val="181139712"/>
        <c:crosses val="autoZero"/>
        <c:auto val="1"/>
        <c:lblAlgn val="ctr"/>
        <c:lblOffset val="100"/>
      </c:catAx>
      <c:valAx>
        <c:axId val="1811397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138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1180672"/>
        <c:axId val="181403648"/>
      </c:lineChart>
      <c:catAx>
        <c:axId val="181180672"/>
        <c:scaling>
          <c:orientation val="minMax"/>
        </c:scaling>
        <c:delete val="1"/>
        <c:axPos val="b"/>
        <c:tickLblPos val="none"/>
        <c:crossAx val="181403648"/>
        <c:crosses val="autoZero"/>
        <c:auto val="1"/>
        <c:lblAlgn val="ctr"/>
        <c:lblOffset val="100"/>
      </c:catAx>
      <c:valAx>
        <c:axId val="1814036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180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1469184"/>
        <c:axId val="181470720"/>
      </c:lineChart>
      <c:catAx>
        <c:axId val="181469184"/>
        <c:scaling>
          <c:orientation val="minMax"/>
        </c:scaling>
        <c:delete val="1"/>
        <c:axPos val="b"/>
        <c:tickLblPos val="none"/>
        <c:crossAx val="181470720"/>
        <c:crosses val="autoZero"/>
        <c:auto val="1"/>
        <c:lblAlgn val="ctr"/>
        <c:lblOffset val="100"/>
      </c:catAx>
      <c:valAx>
        <c:axId val="1814707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69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81675904"/>
        <c:axId val="181677440"/>
      </c:lineChart>
      <c:catAx>
        <c:axId val="181675904"/>
        <c:scaling>
          <c:orientation val="minMax"/>
        </c:scaling>
        <c:delete val="1"/>
        <c:axPos val="b"/>
        <c:tickLblPos val="none"/>
        <c:crossAx val="181677440"/>
        <c:crosses val="autoZero"/>
        <c:auto val="1"/>
        <c:lblAlgn val="ctr"/>
        <c:lblOffset val="100"/>
      </c:catAx>
      <c:valAx>
        <c:axId val="1816774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7590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General</c:formatCode>
                <c:ptCount val="12"/>
                <c:pt idx="0">
                  <c:v>734902</c:v>
                </c:pt>
                <c:pt idx="1">
                  <c:v>734903</c:v>
                </c:pt>
                <c:pt idx="2">
                  <c:v>734904</c:v>
                </c:pt>
                <c:pt idx="3">
                  <c:v>734905</c:v>
                </c:pt>
                <c:pt idx="4">
                  <c:v>734906</c:v>
                </c:pt>
                <c:pt idx="5">
                  <c:v>734907</c:v>
                </c:pt>
                <c:pt idx="6">
                  <c:v>734909</c:v>
                </c:pt>
                <c:pt idx="7">
                  <c:v>734910</c:v>
                </c:pt>
                <c:pt idx="8">
                  <c:v>734911</c:v>
                </c:pt>
                <c:pt idx="9">
                  <c:v>734912</c:v>
                </c:pt>
                <c:pt idx="10">
                  <c:v>734913</c:v>
                </c:pt>
                <c:pt idx="11">
                  <c:v>734914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5">
                  <c:v>20</c:v>
                </c:pt>
                <c:pt idx="6">
                  <c:v>24</c:v>
                </c:pt>
                <c:pt idx="7">
                  <c:v>3</c:v>
                </c:pt>
                <c:pt idx="8">
                  <c:v>14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hape val="box"/>
        <c:axId val="182341632"/>
        <c:axId val="182343168"/>
        <c:axId val="0"/>
      </c:bar3DChart>
      <c:catAx>
        <c:axId val="1823416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3168"/>
        <c:crosses val="autoZero"/>
        <c:auto val="1"/>
        <c:lblAlgn val="ctr"/>
        <c:lblOffset val="100"/>
      </c:catAx>
      <c:valAx>
        <c:axId val="18234316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16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2498432"/>
        <c:axId val="182499968"/>
      </c:lineChart>
      <c:catAx>
        <c:axId val="182498432"/>
        <c:scaling>
          <c:orientation val="minMax"/>
        </c:scaling>
        <c:delete val="1"/>
        <c:axPos val="b"/>
        <c:tickLblPos val="none"/>
        <c:crossAx val="182499968"/>
        <c:crosses val="autoZero"/>
        <c:auto val="1"/>
        <c:lblAlgn val="ctr"/>
        <c:lblOffset val="100"/>
      </c:catAx>
      <c:valAx>
        <c:axId val="1824999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498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71E-2"/>
          <c:y val="0.23130944523747596"/>
          <c:w val="0.909055617519279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82528640"/>
        <c:axId val="182571392"/>
      </c:lineChart>
      <c:catAx>
        <c:axId val="182528640"/>
        <c:scaling>
          <c:orientation val="minMax"/>
        </c:scaling>
        <c:delete val="1"/>
        <c:axPos val="b"/>
        <c:tickLblPos val="none"/>
        <c:crossAx val="182571392"/>
        <c:crosses val="autoZero"/>
        <c:auto val="1"/>
        <c:lblAlgn val="ctr"/>
        <c:lblOffset val="100"/>
      </c:catAx>
      <c:valAx>
        <c:axId val="182571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528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04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82669696"/>
        <c:axId val="182671232"/>
      </c:lineChart>
      <c:catAx>
        <c:axId val="182669696"/>
        <c:scaling>
          <c:orientation val="minMax"/>
        </c:scaling>
        <c:delete val="1"/>
        <c:axPos val="b"/>
        <c:tickLblPos val="none"/>
        <c:crossAx val="182671232"/>
        <c:crosses val="autoZero"/>
        <c:auto val="1"/>
        <c:lblAlgn val="ctr"/>
        <c:lblOffset val="100"/>
      </c:catAx>
      <c:valAx>
        <c:axId val="1826712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669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2"/>
          <c:w val="0.925866432133292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2839168"/>
        <c:axId val="182840704"/>
      </c:lineChart>
      <c:catAx>
        <c:axId val="182839168"/>
        <c:scaling>
          <c:orientation val="minMax"/>
        </c:scaling>
        <c:delete val="1"/>
        <c:axPos val="b"/>
        <c:tickLblPos val="none"/>
        <c:crossAx val="182840704"/>
        <c:crosses val="autoZero"/>
        <c:auto val="1"/>
        <c:lblAlgn val="ctr"/>
        <c:lblOffset val="100"/>
      </c:catAx>
      <c:valAx>
        <c:axId val="1828407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839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"/>
          <c:w val="0.92021837270341222"/>
          <c:h val="0.65559575056768604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3025024"/>
        <c:axId val="183039104"/>
      </c:lineChart>
      <c:catAx>
        <c:axId val="183025024"/>
        <c:scaling>
          <c:orientation val="minMax"/>
        </c:scaling>
        <c:delete val="1"/>
        <c:axPos val="b"/>
        <c:tickLblPos val="none"/>
        <c:crossAx val="183039104"/>
        <c:crosses val="autoZero"/>
        <c:auto val="1"/>
        <c:lblAlgn val="ctr"/>
        <c:lblOffset val="100"/>
      </c:catAx>
      <c:valAx>
        <c:axId val="1830391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250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07"/>
          <c:w val="0.925866432133291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36893824"/>
        <c:axId val="36895360"/>
      </c:lineChart>
      <c:catAx>
        <c:axId val="36893824"/>
        <c:scaling>
          <c:orientation val="minMax"/>
        </c:scaling>
        <c:delete val="1"/>
        <c:axPos val="b"/>
        <c:tickLblPos val="none"/>
        <c:crossAx val="36895360"/>
        <c:crosses val="autoZero"/>
        <c:auto val="1"/>
        <c:lblAlgn val="ctr"/>
        <c:lblOffset val="100"/>
      </c:catAx>
      <c:valAx>
        <c:axId val="368953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893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3088256"/>
        <c:axId val="183089792"/>
      </c:lineChart>
      <c:catAx>
        <c:axId val="183088256"/>
        <c:scaling>
          <c:orientation val="minMax"/>
        </c:scaling>
        <c:delete val="1"/>
        <c:axPos val="b"/>
        <c:tickLblPos val="none"/>
        <c:crossAx val="183089792"/>
        <c:crosses val="autoZero"/>
        <c:auto val="1"/>
        <c:lblAlgn val="ctr"/>
        <c:lblOffset val="100"/>
      </c:catAx>
      <c:valAx>
        <c:axId val="1830897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88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83458432"/>
        <c:axId val="183488896"/>
      </c:lineChart>
      <c:catAx>
        <c:axId val="183458432"/>
        <c:scaling>
          <c:orientation val="minMax"/>
        </c:scaling>
        <c:delete val="1"/>
        <c:axPos val="b"/>
        <c:tickLblPos val="none"/>
        <c:crossAx val="183488896"/>
        <c:crosses val="autoZero"/>
        <c:auto val="1"/>
        <c:lblAlgn val="ctr"/>
        <c:lblOffset val="100"/>
      </c:catAx>
      <c:valAx>
        <c:axId val="183488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58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3689600"/>
        <c:axId val="183691136"/>
      </c:lineChart>
      <c:catAx>
        <c:axId val="183689600"/>
        <c:scaling>
          <c:orientation val="minMax"/>
        </c:scaling>
        <c:delete val="1"/>
        <c:axPos val="b"/>
        <c:tickLblPos val="none"/>
        <c:crossAx val="183691136"/>
        <c:crosses val="autoZero"/>
        <c:auto val="1"/>
        <c:lblAlgn val="ctr"/>
        <c:lblOffset val="100"/>
      </c:catAx>
      <c:valAx>
        <c:axId val="183691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9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3924608"/>
        <c:axId val="183926144"/>
      </c:lineChart>
      <c:catAx>
        <c:axId val="183924608"/>
        <c:scaling>
          <c:orientation val="minMax"/>
        </c:scaling>
        <c:delete val="1"/>
        <c:axPos val="b"/>
        <c:tickLblPos val="none"/>
        <c:crossAx val="183926144"/>
        <c:crosses val="autoZero"/>
        <c:auto val="1"/>
        <c:lblAlgn val="ctr"/>
        <c:lblOffset val="100"/>
      </c:catAx>
      <c:valAx>
        <c:axId val="1839261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9246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3938432"/>
        <c:axId val="183964800"/>
      </c:lineChart>
      <c:catAx>
        <c:axId val="183938432"/>
        <c:scaling>
          <c:orientation val="minMax"/>
        </c:scaling>
        <c:delete val="1"/>
        <c:axPos val="b"/>
        <c:tickLblPos val="none"/>
        <c:crossAx val="183964800"/>
        <c:crosses val="autoZero"/>
        <c:auto val="1"/>
        <c:lblAlgn val="ctr"/>
        <c:lblOffset val="100"/>
      </c:catAx>
      <c:valAx>
        <c:axId val="1839648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938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4013952"/>
        <c:axId val="184015488"/>
      </c:lineChart>
      <c:catAx>
        <c:axId val="184013952"/>
        <c:scaling>
          <c:orientation val="minMax"/>
        </c:scaling>
        <c:delete val="1"/>
        <c:axPos val="b"/>
        <c:tickLblPos val="none"/>
        <c:crossAx val="184015488"/>
        <c:crosses val="autoZero"/>
        <c:auto val="1"/>
        <c:lblAlgn val="ctr"/>
        <c:lblOffset val="100"/>
      </c:catAx>
      <c:valAx>
        <c:axId val="1840154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013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84110080"/>
        <c:axId val="184156928"/>
      </c:lineChart>
      <c:catAx>
        <c:axId val="184110080"/>
        <c:scaling>
          <c:orientation val="minMax"/>
        </c:scaling>
        <c:delete val="1"/>
        <c:axPos val="b"/>
        <c:tickLblPos val="none"/>
        <c:crossAx val="184156928"/>
        <c:crosses val="autoZero"/>
        <c:auto val="1"/>
        <c:lblAlgn val="ctr"/>
        <c:lblOffset val="100"/>
      </c:catAx>
      <c:valAx>
        <c:axId val="1841569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11008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General</c:formatCode>
                <c:ptCount val="12"/>
                <c:pt idx="0">
                  <c:v>734915</c:v>
                </c:pt>
                <c:pt idx="1">
                  <c:v>734916</c:v>
                </c:pt>
                <c:pt idx="2">
                  <c:v>734917</c:v>
                </c:pt>
                <c:pt idx="3">
                  <c:v>734918</c:v>
                </c:pt>
                <c:pt idx="4">
                  <c:v>734920</c:v>
                </c:pt>
                <c:pt idx="5">
                  <c:v>734921</c:v>
                </c:pt>
                <c:pt idx="6">
                  <c:v>734922</c:v>
                </c:pt>
                <c:pt idx="7">
                  <c:v>734923</c:v>
                </c:pt>
                <c:pt idx="8">
                  <c:v>734924</c:v>
                </c:pt>
                <c:pt idx="9">
                  <c:v>734925</c:v>
                </c:pt>
                <c:pt idx="10">
                  <c:v>734926</c:v>
                </c:pt>
                <c:pt idx="11">
                  <c:v>734927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19</c:v>
                </c:pt>
                <c:pt idx="5">
                  <c:v>13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</c:numCache>
            </c:numRef>
          </c:val>
        </c:ser>
        <c:shape val="box"/>
        <c:axId val="184214656"/>
        <c:axId val="184216192"/>
        <c:axId val="0"/>
      </c:bar3DChart>
      <c:catAx>
        <c:axId val="1842146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6192"/>
        <c:crosses val="autoZero"/>
        <c:auto val="1"/>
        <c:lblAlgn val="ctr"/>
        <c:lblOffset val="100"/>
      </c:catAx>
      <c:valAx>
        <c:axId val="18421619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46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4441088"/>
        <c:axId val="184479744"/>
      </c:lineChart>
      <c:catAx>
        <c:axId val="184441088"/>
        <c:scaling>
          <c:orientation val="minMax"/>
        </c:scaling>
        <c:delete val="1"/>
        <c:axPos val="b"/>
        <c:tickLblPos val="none"/>
        <c:crossAx val="184479744"/>
        <c:crosses val="autoZero"/>
        <c:auto val="1"/>
        <c:lblAlgn val="ctr"/>
        <c:lblOffset val="100"/>
      </c:catAx>
      <c:valAx>
        <c:axId val="1844797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441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27E-2"/>
          <c:y val="0.23130944523747601"/>
          <c:w val="0.909055617519279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84692736"/>
        <c:axId val="184694272"/>
      </c:lineChart>
      <c:catAx>
        <c:axId val="184692736"/>
        <c:scaling>
          <c:orientation val="minMax"/>
        </c:scaling>
        <c:delete val="1"/>
        <c:axPos val="b"/>
        <c:tickLblPos val="none"/>
        <c:crossAx val="184694272"/>
        <c:crosses val="autoZero"/>
        <c:auto val="1"/>
        <c:lblAlgn val="ctr"/>
        <c:lblOffset val="100"/>
      </c:catAx>
      <c:valAx>
        <c:axId val="1846942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92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1"/>
          <c:w val="0.92021837270341222"/>
          <c:h val="0.65559575056768515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36903552"/>
        <c:axId val="36905344"/>
      </c:lineChart>
      <c:catAx>
        <c:axId val="36903552"/>
        <c:scaling>
          <c:orientation val="minMax"/>
        </c:scaling>
        <c:delete val="1"/>
        <c:axPos val="b"/>
        <c:tickLblPos val="none"/>
        <c:crossAx val="36905344"/>
        <c:crosses val="autoZero"/>
        <c:auto val="1"/>
        <c:lblAlgn val="ctr"/>
        <c:lblOffset val="100"/>
      </c:catAx>
      <c:valAx>
        <c:axId val="369053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903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26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84731136"/>
        <c:axId val="184732672"/>
      </c:lineChart>
      <c:catAx>
        <c:axId val="184731136"/>
        <c:scaling>
          <c:orientation val="minMax"/>
        </c:scaling>
        <c:delete val="1"/>
        <c:axPos val="b"/>
        <c:tickLblPos val="none"/>
        <c:crossAx val="184732672"/>
        <c:crosses val="autoZero"/>
        <c:auto val="1"/>
        <c:lblAlgn val="ctr"/>
        <c:lblOffset val="100"/>
      </c:catAx>
      <c:valAx>
        <c:axId val="1847326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31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63"/>
          <c:w val="0.925866432133292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4835072"/>
        <c:axId val="184857344"/>
      </c:lineChart>
      <c:catAx>
        <c:axId val="184835072"/>
        <c:scaling>
          <c:orientation val="minMax"/>
        </c:scaling>
        <c:delete val="1"/>
        <c:axPos val="b"/>
        <c:tickLblPos val="none"/>
        <c:crossAx val="184857344"/>
        <c:crosses val="autoZero"/>
        <c:auto val="1"/>
        <c:lblAlgn val="ctr"/>
        <c:lblOffset val="100"/>
      </c:catAx>
      <c:valAx>
        <c:axId val="1848573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35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1"/>
          <c:w val="0.92021837270341222"/>
          <c:h val="0.65559575056768626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5017088"/>
        <c:axId val="185018624"/>
      </c:lineChart>
      <c:catAx>
        <c:axId val="185017088"/>
        <c:scaling>
          <c:orientation val="minMax"/>
        </c:scaling>
        <c:delete val="1"/>
        <c:axPos val="b"/>
        <c:tickLblPos val="none"/>
        <c:crossAx val="185018624"/>
        <c:crosses val="autoZero"/>
        <c:auto val="1"/>
        <c:lblAlgn val="ctr"/>
        <c:lblOffset val="100"/>
      </c:catAx>
      <c:valAx>
        <c:axId val="1850186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017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5059584"/>
        <c:axId val="185139200"/>
      </c:lineChart>
      <c:catAx>
        <c:axId val="185059584"/>
        <c:scaling>
          <c:orientation val="minMax"/>
        </c:scaling>
        <c:delete val="1"/>
        <c:axPos val="b"/>
        <c:tickLblPos val="none"/>
        <c:crossAx val="185139200"/>
        <c:crosses val="autoZero"/>
        <c:auto val="1"/>
        <c:lblAlgn val="ctr"/>
        <c:lblOffset val="100"/>
      </c:catAx>
      <c:valAx>
        <c:axId val="1851392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059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85204736"/>
        <c:axId val="185206272"/>
      </c:lineChart>
      <c:catAx>
        <c:axId val="185204736"/>
        <c:scaling>
          <c:orientation val="minMax"/>
        </c:scaling>
        <c:delete val="1"/>
        <c:axPos val="b"/>
        <c:tickLblPos val="none"/>
        <c:crossAx val="185206272"/>
        <c:crosses val="autoZero"/>
        <c:auto val="1"/>
        <c:lblAlgn val="ctr"/>
        <c:lblOffset val="100"/>
      </c:catAx>
      <c:valAx>
        <c:axId val="185206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0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5218560"/>
        <c:axId val="185220096"/>
      </c:lineChart>
      <c:catAx>
        <c:axId val="185218560"/>
        <c:scaling>
          <c:orientation val="minMax"/>
        </c:scaling>
        <c:delete val="1"/>
        <c:axPos val="b"/>
        <c:tickLblPos val="none"/>
        <c:crossAx val="185220096"/>
        <c:crosses val="autoZero"/>
        <c:auto val="1"/>
        <c:lblAlgn val="ctr"/>
        <c:lblOffset val="100"/>
      </c:catAx>
      <c:valAx>
        <c:axId val="1852200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18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5256960"/>
        <c:axId val="185352960"/>
      </c:lineChart>
      <c:catAx>
        <c:axId val="185256960"/>
        <c:scaling>
          <c:orientation val="minMax"/>
        </c:scaling>
        <c:delete val="1"/>
        <c:axPos val="b"/>
        <c:tickLblPos val="none"/>
        <c:crossAx val="185352960"/>
        <c:crosses val="autoZero"/>
        <c:auto val="1"/>
        <c:lblAlgn val="ctr"/>
        <c:lblOffset val="100"/>
      </c:catAx>
      <c:valAx>
        <c:axId val="1853529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56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5381632"/>
        <c:axId val="185383168"/>
      </c:lineChart>
      <c:catAx>
        <c:axId val="185381632"/>
        <c:scaling>
          <c:orientation val="minMax"/>
        </c:scaling>
        <c:delete val="1"/>
        <c:axPos val="b"/>
        <c:tickLblPos val="none"/>
        <c:crossAx val="185383168"/>
        <c:crosses val="autoZero"/>
        <c:auto val="1"/>
        <c:lblAlgn val="ctr"/>
        <c:lblOffset val="100"/>
      </c:catAx>
      <c:valAx>
        <c:axId val="1853831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81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5424128"/>
        <c:axId val="185458688"/>
      </c:lineChart>
      <c:catAx>
        <c:axId val="185424128"/>
        <c:scaling>
          <c:orientation val="minMax"/>
        </c:scaling>
        <c:delete val="1"/>
        <c:axPos val="b"/>
        <c:tickLblPos val="none"/>
        <c:crossAx val="185458688"/>
        <c:crosses val="autoZero"/>
        <c:auto val="1"/>
        <c:lblAlgn val="ctr"/>
        <c:lblOffset val="100"/>
      </c:catAx>
      <c:valAx>
        <c:axId val="185458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4241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56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85950592"/>
        <c:axId val="185952128"/>
      </c:lineChart>
      <c:catAx>
        <c:axId val="185950592"/>
        <c:scaling>
          <c:orientation val="minMax"/>
        </c:scaling>
        <c:delete val="1"/>
        <c:axPos val="b"/>
        <c:tickLblPos val="none"/>
        <c:crossAx val="185952128"/>
        <c:crosses val="autoZero"/>
        <c:auto val="1"/>
        <c:lblAlgn val="ctr"/>
        <c:lblOffset val="100"/>
      </c:catAx>
      <c:valAx>
        <c:axId val="185952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95059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36934016"/>
        <c:axId val="36935552"/>
      </c:lineChart>
      <c:catAx>
        <c:axId val="36934016"/>
        <c:scaling>
          <c:orientation val="minMax"/>
        </c:scaling>
        <c:delete val="1"/>
        <c:axPos val="b"/>
        <c:tickLblPos val="none"/>
        <c:crossAx val="36935552"/>
        <c:crosses val="autoZero"/>
        <c:auto val="1"/>
        <c:lblAlgn val="ctr"/>
        <c:lblOffset val="100"/>
      </c:catAx>
      <c:valAx>
        <c:axId val="36935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934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General</c:formatCode>
                <c:ptCount val="12"/>
                <c:pt idx="0">
                  <c:v>734928</c:v>
                </c:pt>
                <c:pt idx="1">
                  <c:v>734929</c:v>
                </c:pt>
                <c:pt idx="2">
                  <c:v>734930</c:v>
                </c:pt>
                <c:pt idx="3">
                  <c:v>734931</c:v>
                </c:pt>
                <c:pt idx="4">
                  <c:v>734933</c:v>
                </c:pt>
                <c:pt idx="5">
                  <c:v>734934</c:v>
                </c:pt>
                <c:pt idx="6">
                  <c:v>734935</c:v>
                </c:pt>
                <c:pt idx="7">
                  <c:v>734936</c:v>
                </c:pt>
                <c:pt idx="8">
                  <c:v>734937</c:v>
                </c:pt>
                <c:pt idx="9">
                  <c:v>734938</c:v>
                </c:pt>
                <c:pt idx="10">
                  <c:v>734939</c:v>
                </c:pt>
                <c:pt idx="11">
                  <c:v>734940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hape val="box"/>
        <c:axId val="186001664"/>
        <c:axId val="186011648"/>
        <c:axId val="0"/>
      </c:bar3DChart>
      <c:catAx>
        <c:axId val="1860016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1648"/>
        <c:crosses val="autoZero"/>
        <c:auto val="1"/>
        <c:lblAlgn val="ctr"/>
        <c:lblOffset val="100"/>
      </c:catAx>
      <c:valAx>
        <c:axId val="18601164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166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86199424"/>
        <c:axId val="186221696"/>
      </c:lineChart>
      <c:catAx>
        <c:axId val="186199424"/>
        <c:scaling>
          <c:orientation val="minMax"/>
        </c:scaling>
        <c:delete val="1"/>
        <c:axPos val="b"/>
        <c:tickLblPos val="none"/>
        <c:crossAx val="186221696"/>
        <c:crosses val="autoZero"/>
        <c:auto val="1"/>
        <c:lblAlgn val="ctr"/>
        <c:lblOffset val="100"/>
      </c:catAx>
      <c:valAx>
        <c:axId val="1862216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99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68E-2"/>
          <c:y val="0.23130944523747607"/>
          <c:w val="0.909055617519279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86320000"/>
        <c:axId val="186321536"/>
      </c:lineChart>
      <c:catAx>
        <c:axId val="186320000"/>
        <c:scaling>
          <c:orientation val="minMax"/>
        </c:scaling>
        <c:delete val="1"/>
        <c:axPos val="b"/>
        <c:tickLblPos val="none"/>
        <c:crossAx val="186321536"/>
        <c:crosses val="autoZero"/>
        <c:auto val="1"/>
        <c:lblAlgn val="ctr"/>
        <c:lblOffset val="100"/>
      </c:catAx>
      <c:valAx>
        <c:axId val="186321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3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7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86358400"/>
        <c:axId val="186716544"/>
      </c:lineChart>
      <c:catAx>
        <c:axId val="186358400"/>
        <c:scaling>
          <c:orientation val="minMax"/>
        </c:scaling>
        <c:delete val="1"/>
        <c:axPos val="b"/>
        <c:tickLblPos val="none"/>
        <c:crossAx val="186716544"/>
        <c:crosses val="autoZero"/>
        <c:auto val="1"/>
        <c:lblAlgn val="ctr"/>
        <c:lblOffset val="100"/>
      </c:catAx>
      <c:valAx>
        <c:axId val="1867165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358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85"/>
          <c:w val="0.925866432133292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86773888"/>
        <c:axId val="186775424"/>
      </c:lineChart>
      <c:catAx>
        <c:axId val="186773888"/>
        <c:scaling>
          <c:orientation val="minMax"/>
        </c:scaling>
        <c:delete val="1"/>
        <c:axPos val="b"/>
        <c:tickLblPos val="none"/>
        <c:crossAx val="186775424"/>
        <c:crosses val="autoZero"/>
        <c:auto val="1"/>
        <c:lblAlgn val="ctr"/>
        <c:lblOffset val="100"/>
      </c:catAx>
      <c:valAx>
        <c:axId val="1867754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773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45"/>
          <c:w val="0.92021837270341222"/>
          <c:h val="0.65559575056768671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86800000"/>
        <c:axId val="186801536"/>
      </c:lineChart>
      <c:catAx>
        <c:axId val="186800000"/>
        <c:scaling>
          <c:orientation val="minMax"/>
        </c:scaling>
        <c:delete val="1"/>
        <c:axPos val="b"/>
        <c:tickLblPos val="none"/>
        <c:crossAx val="186801536"/>
        <c:crosses val="autoZero"/>
        <c:auto val="1"/>
        <c:lblAlgn val="ctr"/>
        <c:lblOffset val="100"/>
      </c:catAx>
      <c:valAx>
        <c:axId val="1868015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80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87174272"/>
        <c:axId val="187204736"/>
      </c:lineChart>
      <c:catAx>
        <c:axId val="187174272"/>
        <c:scaling>
          <c:orientation val="minMax"/>
        </c:scaling>
        <c:delete val="1"/>
        <c:axPos val="b"/>
        <c:tickLblPos val="none"/>
        <c:crossAx val="187204736"/>
        <c:crosses val="autoZero"/>
        <c:auto val="1"/>
        <c:lblAlgn val="ctr"/>
        <c:lblOffset val="100"/>
      </c:catAx>
      <c:valAx>
        <c:axId val="1872047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74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87503744"/>
        <c:axId val="187505280"/>
      </c:lineChart>
      <c:catAx>
        <c:axId val="187503744"/>
        <c:scaling>
          <c:orientation val="minMax"/>
        </c:scaling>
        <c:delete val="1"/>
        <c:axPos val="b"/>
        <c:tickLblPos val="none"/>
        <c:crossAx val="187505280"/>
        <c:crosses val="autoZero"/>
        <c:auto val="1"/>
        <c:lblAlgn val="ctr"/>
        <c:lblOffset val="100"/>
      </c:catAx>
      <c:valAx>
        <c:axId val="187505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037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87521664"/>
        <c:axId val="187572608"/>
      </c:lineChart>
      <c:catAx>
        <c:axId val="187521664"/>
        <c:scaling>
          <c:orientation val="minMax"/>
        </c:scaling>
        <c:delete val="1"/>
        <c:axPos val="b"/>
        <c:tickLblPos val="none"/>
        <c:crossAx val="187572608"/>
        <c:crosses val="autoZero"/>
        <c:auto val="1"/>
        <c:lblAlgn val="ctr"/>
        <c:lblOffset val="100"/>
      </c:catAx>
      <c:valAx>
        <c:axId val="1875726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21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87605376"/>
        <c:axId val="187606912"/>
      </c:lineChart>
      <c:catAx>
        <c:axId val="187605376"/>
        <c:scaling>
          <c:orientation val="minMax"/>
        </c:scaling>
        <c:delete val="1"/>
        <c:axPos val="b"/>
        <c:tickLblPos val="none"/>
        <c:crossAx val="187606912"/>
        <c:crosses val="autoZero"/>
        <c:auto val="1"/>
        <c:lblAlgn val="ctr"/>
        <c:lblOffset val="100"/>
      </c:catAx>
      <c:valAx>
        <c:axId val="1876069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605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36951936"/>
        <c:axId val="36953472"/>
      </c:lineChart>
      <c:catAx>
        <c:axId val="36951936"/>
        <c:scaling>
          <c:orientation val="minMax"/>
        </c:scaling>
        <c:delete val="1"/>
        <c:axPos val="b"/>
        <c:tickLblPos val="none"/>
        <c:crossAx val="36953472"/>
        <c:crosses val="autoZero"/>
        <c:auto val="1"/>
        <c:lblAlgn val="ctr"/>
        <c:lblOffset val="100"/>
      </c:catAx>
      <c:valAx>
        <c:axId val="36953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951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87234176"/>
        <c:axId val="187235712"/>
      </c:lineChart>
      <c:catAx>
        <c:axId val="187234176"/>
        <c:scaling>
          <c:orientation val="minMax"/>
        </c:scaling>
        <c:delete val="1"/>
        <c:axPos val="b"/>
        <c:tickLblPos val="none"/>
        <c:crossAx val="187235712"/>
        <c:crosses val="autoZero"/>
        <c:auto val="1"/>
        <c:lblAlgn val="ctr"/>
        <c:lblOffset val="100"/>
      </c:catAx>
      <c:valAx>
        <c:axId val="1872357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234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88071296"/>
        <c:axId val="188085376"/>
      </c:lineChart>
      <c:catAx>
        <c:axId val="188071296"/>
        <c:scaling>
          <c:orientation val="minMax"/>
        </c:scaling>
        <c:delete val="1"/>
        <c:axPos val="b"/>
        <c:tickLblPos val="none"/>
        <c:crossAx val="188085376"/>
        <c:crosses val="autoZero"/>
        <c:auto val="1"/>
        <c:lblAlgn val="ctr"/>
        <c:lblOffset val="100"/>
      </c:catAx>
      <c:valAx>
        <c:axId val="188085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071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90465536"/>
        <c:axId val="190467072"/>
      </c:lineChart>
      <c:catAx>
        <c:axId val="190465536"/>
        <c:scaling>
          <c:orientation val="minMax"/>
        </c:scaling>
        <c:delete val="1"/>
        <c:axPos val="b"/>
        <c:tickLblPos val="none"/>
        <c:crossAx val="190467072"/>
        <c:crosses val="autoZero"/>
        <c:auto val="1"/>
        <c:lblAlgn val="ctr"/>
        <c:lblOffset val="100"/>
      </c:catAx>
      <c:valAx>
        <c:axId val="1904670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4655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General</c:formatCode>
                <c:ptCount val="12"/>
                <c:pt idx="0">
                  <c:v>734941</c:v>
                </c:pt>
                <c:pt idx="1">
                  <c:v>734942</c:v>
                </c:pt>
                <c:pt idx="2">
                  <c:v>734943</c:v>
                </c:pt>
                <c:pt idx="3">
                  <c:v>734944</c:v>
                </c:pt>
                <c:pt idx="4">
                  <c:v>734945</c:v>
                </c:pt>
                <c:pt idx="5">
                  <c:v>734947</c:v>
                </c:pt>
                <c:pt idx="6">
                  <c:v>734948</c:v>
                </c:pt>
                <c:pt idx="7">
                  <c:v>734966</c:v>
                </c:pt>
                <c:pt idx="8">
                  <c:v>734968</c:v>
                </c:pt>
                <c:pt idx="9">
                  <c:v>734970</c:v>
                </c:pt>
                <c:pt idx="10">
                  <c:v>734971</c:v>
                </c:pt>
                <c:pt idx="11">
                  <c:v>734973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90512512"/>
        <c:axId val="108606592"/>
        <c:axId val="0"/>
      </c:bar3DChart>
      <c:catAx>
        <c:axId val="190512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06592"/>
        <c:crosses val="autoZero"/>
        <c:auto val="1"/>
        <c:lblAlgn val="ctr"/>
        <c:lblOffset val="100"/>
      </c:catAx>
      <c:valAx>
        <c:axId val="10860659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1251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08651264"/>
        <c:axId val="108652800"/>
      </c:lineChart>
      <c:catAx>
        <c:axId val="108651264"/>
        <c:scaling>
          <c:orientation val="minMax"/>
        </c:scaling>
        <c:delete val="1"/>
        <c:axPos val="b"/>
        <c:tickLblPos val="none"/>
        <c:crossAx val="108652800"/>
        <c:crosses val="autoZero"/>
        <c:auto val="1"/>
        <c:lblAlgn val="ctr"/>
        <c:lblOffset val="100"/>
      </c:catAx>
      <c:valAx>
        <c:axId val="108652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651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24E-2"/>
          <c:y val="0.23130944523747618"/>
          <c:w val="0.9090556175192804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08886272"/>
        <c:axId val="108888064"/>
      </c:lineChart>
      <c:catAx>
        <c:axId val="108886272"/>
        <c:scaling>
          <c:orientation val="minMax"/>
        </c:scaling>
        <c:delete val="1"/>
        <c:axPos val="b"/>
        <c:tickLblPos val="none"/>
        <c:crossAx val="108888064"/>
        <c:crosses val="autoZero"/>
        <c:auto val="1"/>
        <c:lblAlgn val="ctr"/>
        <c:lblOffset val="100"/>
      </c:catAx>
      <c:valAx>
        <c:axId val="1088880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886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92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08908544"/>
        <c:axId val="108910080"/>
      </c:lineChart>
      <c:catAx>
        <c:axId val="108908544"/>
        <c:scaling>
          <c:orientation val="minMax"/>
        </c:scaling>
        <c:delete val="1"/>
        <c:axPos val="b"/>
        <c:tickLblPos val="none"/>
        <c:crossAx val="108910080"/>
        <c:crosses val="autoZero"/>
        <c:auto val="1"/>
        <c:lblAlgn val="ctr"/>
        <c:lblOffset val="100"/>
      </c:catAx>
      <c:valAx>
        <c:axId val="1089100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908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6"/>
          <c:w val="0.92586643213329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10003712"/>
        <c:axId val="110005248"/>
      </c:lineChart>
      <c:catAx>
        <c:axId val="110003712"/>
        <c:scaling>
          <c:orientation val="minMax"/>
        </c:scaling>
        <c:delete val="1"/>
        <c:axPos val="b"/>
        <c:tickLblPos val="none"/>
        <c:crossAx val="110005248"/>
        <c:crosses val="autoZero"/>
        <c:auto val="1"/>
        <c:lblAlgn val="ctr"/>
        <c:lblOffset val="100"/>
      </c:catAx>
      <c:valAx>
        <c:axId val="1100052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03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6"/>
          <c:w val="0.92021837270341222"/>
          <c:h val="0.65559575056768693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10033920"/>
        <c:axId val="110199552"/>
      </c:lineChart>
      <c:catAx>
        <c:axId val="110033920"/>
        <c:scaling>
          <c:orientation val="minMax"/>
        </c:scaling>
        <c:delete val="1"/>
        <c:axPos val="b"/>
        <c:tickLblPos val="none"/>
        <c:crossAx val="110199552"/>
        <c:crosses val="autoZero"/>
        <c:auto val="1"/>
        <c:lblAlgn val="ctr"/>
        <c:lblOffset val="100"/>
      </c:catAx>
      <c:valAx>
        <c:axId val="110199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33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11280896"/>
        <c:axId val="111282432"/>
      </c:lineChart>
      <c:catAx>
        <c:axId val="111280896"/>
        <c:scaling>
          <c:orientation val="minMax"/>
        </c:scaling>
        <c:delete val="1"/>
        <c:axPos val="b"/>
        <c:tickLblPos val="none"/>
        <c:crossAx val="111282432"/>
        <c:crosses val="autoZero"/>
        <c:auto val="1"/>
        <c:lblAlgn val="ctr"/>
        <c:lblOffset val="100"/>
      </c:catAx>
      <c:valAx>
        <c:axId val="111282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280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18" Type="http://schemas.openxmlformats.org/officeDocument/2006/relationships/image" Target="../media/image15.jpeg"/><Relationship Id="rId3" Type="http://schemas.openxmlformats.org/officeDocument/2006/relationships/image" Target="../media/image2.jpe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17" Type="http://schemas.openxmlformats.org/officeDocument/2006/relationships/image" Target="../media/image23.jpeg"/><Relationship Id="rId2" Type="http://schemas.openxmlformats.org/officeDocument/2006/relationships/image" Target="../media/image1.jpeg"/><Relationship Id="rId16" Type="http://schemas.openxmlformats.org/officeDocument/2006/relationships/image" Target="../media/image22.jpeg"/><Relationship Id="rId1" Type="http://schemas.openxmlformats.org/officeDocument/2006/relationships/image" Target="../media/image16.png"/><Relationship Id="rId6" Type="http://schemas.openxmlformats.org/officeDocument/2006/relationships/image" Target="../media/image19.jpeg"/><Relationship Id="rId11" Type="http://schemas.openxmlformats.org/officeDocument/2006/relationships/image" Target="../media/image21.jpeg"/><Relationship Id="rId5" Type="http://schemas.openxmlformats.org/officeDocument/2006/relationships/image" Target="../media/image18.jpeg"/><Relationship Id="rId15" Type="http://schemas.openxmlformats.org/officeDocument/2006/relationships/image" Target="../media/image13.jpeg"/><Relationship Id="rId10" Type="http://schemas.openxmlformats.org/officeDocument/2006/relationships/image" Target="../media/image20.jpeg"/><Relationship Id="rId4" Type="http://schemas.openxmlformats.org/officeDocument/2006/relationships/image" Target="../media/image17.jpeg"/><Relationship Id="rId9" Type="http://schemas.openxmlformats.org/officeDocument/2006/relationships/image" Target="../media/image7.jpe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28575</xdr:rowOff>
    </xdr:from>
    <xdr:to>
      <xdr:col>1</xdr:col>
      <xdr:colOff>1076325</xdr:colOff>
      <xdr:row>4</xdr:row>
      <xdr:rowOff>1076325</xdr:rowOff>
    </xdr:to>
    <xdr:pic>
      <xdr:nvPicPr>
        <xdr:cNvPr id="4098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5</xdr:row>
      <xdr:rowOff>104776</xdr:rowOff>
    </xdr:from>
    <xdr:to>
      <xdr:col>1</xdr:col>
      <xdr:colOff>990600</xdr:colOff>
      <xdr:row>5</xdr:row>
      <xdr:rowOff>1000125</xdr:rowOff>
    </xdr:to>
    <xdr:pic>
      <xdr:nvPicPr>
        <xdr:cNvPr id="4099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6</xdr:row>
      <xdr:rowOff>104774</xdr:rowOff>
    </xdr:from>
    <xdr:to>
      <xdr:col>1</xdr:col>
      <xdr:colOff>981074</xdr:colOff>
      <xdr:row>6</xdr:row>
      <xdr:rowOff>1009649</xdr:rowOff>
    </xdr:to>
    <xdr:pic>
      <xdr:nvPicPr>
        <xdr:cNvPr id="4100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7</xdr:row>
      <xdr:rowOff>57150</xdr:rowOff>
    </xdr:from>
    <xdr:to>
      <xdr:col>1</xdr:col>
      <xdr:colOff>1009650</xdr:colOff>
      <xdr:row>7</xdr:row>
      <xdr:rowOff>1028700</xdr:rowOff>
    </xdr:to>
    <xdr:pic>
      <xdr:nvPicPr>
        <xdr:cNvPr id="4103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1076325</xdr:colOff>
      <xdr:row>8</xdr:row>
      <xdr:rowOff>1076325</xdr:rowOff>
    </xdr:to>
    <xdr:pic>
      <xdr:nvPicPr>
        <xdr:cNvPr id="4104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9</xdr:row>
      <xdr:rowOff>57150</xdr:rowOff>
    </xdr:from>
    <xdr:to>
      <xdr:col>1</xdr:col>
      <xdr:colOff>1028700</xdr:colOff>
      <xdr:row>9</xdr:row>
      <xdr:rowOff>1038225</xdr:rowOff>
    </xdr:to>
    <xdr:pic>
      <xdr:nvPicPr>
        <xdr:cNvPr id="4105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10</xdr:row>
      <xdr:rowOff>66675</xdr:rowOff>
    </xdr:from>
    <xdr:to>
      <xdr:col>1</xdr:col>
      <xdr:colOff>1009650</xdr:colOff>
      <xdr:row>10</xdr:row>
      <xdr:rowOff>1019175</xdr:rowOff>
    </xdr:to>
    <xdr:pic>
      <xdr:nvPicPr>
        <xdr:cNvPr id="4106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11</xdr:row>
      <xdr:rowOff>114301</xdr:rowOff>
    </xdr:from>
    <xdr:to>
      <xdr:col>1</xdr:col>
      <xdr:colOff>959931</xdr:colOff>
      <xdr:row>11</xdr:row>
      <xdr:rowOff>948310</xdr:rowOff>
    </xdr:to>
    <xdr:pic>
      <xdr:nvPicPr>
        <xdr:cNvPr id="4107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12</xdr:row>
      <xdr:rowOff>95251</xdr:rowOff>
    </xdr:from>
    <xdr:to>
      <xdr:col>1</xdr:col>
      <xdr:colOff>1073601</xdr:colOff>
      <xdr:row>12</xdr:row>
      <xdr:rowOff>1009650</xdr:rowOff>
    </xdr:to>
    <xdr:pic>
      <xdr:nvPicPr>
        <xdr:cNvPr id="4108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13</xdr:row>
      <xdr:rowOff>85726</xdr:rowOff>
    </xdr:from>
    <xdr:to>
      <xdr:col>1</xdr:col>
      <xdr:colOff>990600</xdr:colOff>
      <xdr:row>13</xdr:row>
      <xdr:rowOff>981075</xdr:rowOff>
    </xdr:to>
    <xdr:pic>
      <xdr:nvPicPr>
        <xdr:cNvPr id="4109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14</xdr:row>
      <xdr:rowOff>57149</xdr:rowOff>
    </xdr:from>
    <xdr:to>
      <xdr:col>1</xdr:col>
      <xdr:colOff>1028699</xdr:colOff>
      <xdr:row>14</xdr:row>
      <xdr:rowOff>1019174</xdr:rowOff>
    </xdr:to>
    <xdr:pic>
      <xdr:nvPicPr>
        <xdr:cNvPr id="4110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15</xdr:row>
      <xdr:rowOff>209550</xdr:rowOff>
    </xdr:from>
    <xdr:to>
      <xdr:col>1</xdr:col>
      <xdr:colOff>1055845</xdr:colOff>
      <xdr:row>15</xdr:row>
      <xdr:rowOff>838200</xdr:rowOff>
    </xdr:to>
    <xdr:pic>
      <xdr:nvPicPr>
        <xdr:cNvPr id="4111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981075</xdr:colOff>
      <xdr:row>16</xdr:row>
      <xdr:rowOff>990600</xdr:rowOff>
    </xdr:to>
    <xdr:pic>
      <xdr:nvPicPr>
        <xdr:cNvPr id="4112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17</xdr:row>
      <xdr:rowOff>209550</xdr:rowOff>
    </xdr:from>
    <xdr:to>
      <xdr:col>1</xdr:col>
      <xdr:colOff>1051284</xdr:colOff>
      <xdr:row>17</xdr:row>
      <xdr:rowOff>895350</xdr:rowOff>
    </xdr:to>
    <xdr:pic>
      <xdr:nvPicPr>
        <xdr:cNvPr id="4113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18</xdr:row>
      <xdr:rowOff>28575</xdr:rowOff>
    </xdr:from>
    <xdr:to>
      <xdr:col>1</xdr:col>
      <xdr:colOff>1076325</xdr:colOff>
      <xdr:row>18</xdr:row>
      <xdr:rowOff>1076325</xdr:rowOff>
    </xdr:to>
    <xdr:pic>
      <xdr:nvPicPr>
        <xdr:cNvPr id="4115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38100</xdr:rowOff>
    </xdr:from>
    <xdr:to>
      <xdr:col>1</xdr:col>
      <xdr:colOff>605790</xdr:colOff>
      <xdr:row>4</xdr:row>
      <xdr:rowOff>1057275</xdr:rowOff>
    </xdr:to>
    <xdr:pic>
      <xdr:nvPicPr>
        <xdr:cNvPr id="2" name="Picture 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895350"/>
          <a:ext cx="815340" cy="1019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5</xdr:row>
      <xdr:rowOff>28575</xdr:rowOff>
    </xdr:from>
    <xdr:to>
      <xdr:col>1</xdr:col>
      <xdr:colOff>609600</xdr:colOff>
      <xdr:row>5</xdr:row>
      <xdr:rowOff>1076325</xdr:rowOff>
    </xdr:to>
    <xdr:pic>
      <xdr:nvPicPr>
        <xdr:cNvPr id="3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6</xdr:row>
      <xdr:rowOff>104776</xdr:rowOff>
    </xdr:from>
    <xdr:to>
      <xdr:col>1</xdr:col>
      <xdr:colOff>609600</xdr:colOff>
      <xdr:row>6</xdr:row>
      <xdr:rowOff>1000125</xdr:rowOff>
    </xdr:to>
    <xdr:pic>
      <xdr:nvPicPr>
        <xdr:cNvPr id="4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7</xdr:row>
      <xdr:rowOff>104774</xdr:rowOff>
    </xdr:from>
    <xdr:to>
      <xdr:col>1</xdr:col>
      <xdr:colOff>609599</xdr:colOff>
      <xdr:row>7</xdr:row>
      <xdr:rowOff>1009649</xdr:rowOff>
    </xdr:to>
    <xdr:pic>
      <xdr:nvPicPr>
        <xdr:cNvPr id="5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609600</xdr:colOff>
      <xdr:row>8</xdr:row>
      <xdr:rowOff>1085850</xdr:rowOff>
    </xdr:to>
    <xdr:pic>
      <xdr:nvPicPr>
        <xdr:cNvPr id="6" name="Picture 6" descr="Image result for Baseus CCALL-AJK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5305425"/>
          <a:ext cx="1057275" cy="1057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9</xdr:row>
      <xdr:rowOff>57150</xdr:rowOff>
    </xdr:from>
    <xdr:to>
      <xdr:col>1</xdr:col>
      <xdr:colOff>609600</xdr:colOff>
      <xdr:row>9</xdr:row>
      <xdr:rowOff>1028700</xdr:rowOff>
    </xdr:to>
    <xdr:pic>
      <xdr:nvPicPr>
        <xdr:cNvPr id="7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8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9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11</xdr:row>
      <xdr:rowOff>28575</xdr:rowOff>
    </xdr:from>
    <xdr:to>
      <xdr:col>1</xdr:col>
      <xdr:colOff>609600</xdr:colOff>
      <xdr:row>11</xdr:row>
      <xdr:rowOff>1076325</xdr:rowOff>
    </xdr:to>
    <xdr:pic>
      <xdr:nvPicPr>
        <xdr:cNvPr id="10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12</xdr:row>
      <xdr:rowOff>57150</xdr:rowOff>
    </xdr:from>
    <xdr:to>
      <xdr:col>1</xdr:col>
      <xdr:colOff>609600</xdr:colOff>
      <xdr:row>12</xdr:row>
      <xdr:rowOff>1038225</xdr:rowOff>
    </xdr:to>
    <xdr:pic>
      <xdr:nvPicPr>
        <xdr:cNvPr id="11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13</xdr:row>
      <xdr:rowOff>66675</xdr:rowOff>
    </xdr:from>
    <xdr:to>
      <xdr:col>1</xdr:col>
      <xdr:colOff>609600</xdr:colOff>
      <xdr:row>13</xdr:row>
      <xdr:rowOff>1019175</xdr:rowOff>
    </xdr:to>
    <xdr:pic>
      <xdr:nvPicPr>
        <xdr:cNvPr id="12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14</xdr:row>
      <xdr:rowOff>114301</xdr:rowOff>
    </xdr:from>
    <xdr:to>
      <xdr:col>1</xdr:col>
      <xdr:colOff>607506</xdr:colOff>
      <xdr:row>14</xdr:row>
      <xdr:rowOff>948310</xdr:rowOff>
    </xdr:to>
    <xdr:pic>
      <xdr:nvPicPr>
        <xdr:cNvPr id="13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15</xdr:row>
      <xdr:rowOff>95251</xdr:rowOff>
    </xdr:from>
    <xdr:to>
      <xdr:col>1</xdr:col>
      <xdr:colOff>606876</xdr:colOff>
      <xdr:row>15</xdr:row>
      <xdr:rowOff>1009650</xdr:rowOff>
    </xdr:to>
    <xdr:pic>
      <xdr:nvPicPr>
        <xdr:cNvPr id="14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16</xdr:row>
      <xdr:rowOff>85726</xdr:rowOff>
    </xdr:from>
    <xdr:to>
      <xdr:col>1</xdr:col>
      <xdr:colOff>609600</xdr:colOff>
      <xdr:row>16</xdr:row>
      <xdr:rowOff>981075</xdr:rowOff>
    </xdr:to>
    <xdr:pic>
      <xdr:nvPicPr>
        <xdr:cNvPr id="15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17</xdr:row>
      <xdr:rowOff>57149</xdr:rowOff>
    </xdr:from>
    <xdr:to>
      <xdr:col>1</xdr:col>
      <xdr:colOff>609599</xdr:colOff>
      <xdr:row>17</xdr:row>
      <xdr:rowOff>1019174</xdr:rowOff>
    </xdr:to>
    <xdr:pic>
      <xdr:nvPicPr>
        <xdr:cNvPr id="16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18</xdr:row>
      <xdr:rowOff>209550</xdr:rowOff>
    </xdr:from>
    <xdr:to>
      <xdr:col>1</xdr:col>
      <xdr:colOff>608170</xdr:colOff>
      <xdr:row>18</xdr:row>
      <xdr:rowOff>838200</xdr:rowOff>
    </xdr:to>
    <xdr:pic>
      <xdr:nvPicPr>
        <xdr:cNvPr id="17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19</xdr:row>
      <xdr:rowOff>95250</xdr:rowOff>
    </xdr:from>
    <xdr:to>
      <xdr:col>1</xdr:col>
      <xdr:colOff>609600</xdr:colOff>
      <xdr:row>19</xdr:row>
      <xdr:rowOff>990600</xdr:rowOff>
    </xdr:to>
    <xdr:pic>
      <xdr:nvPicPr>
        <xdr:cNvPr id="18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20</xdr:row>
      <xdr:rowOff>209550</xdr:rowOff>
    </xdr:from>
    <xdr:to>
      <xdr:col>1</xdr:col>
      <xdr:colOff>613134</xdr:colOff>
      <xdr:row>20</xdr:row>
      <xdr:rowOff>895350</xdr:rowOff>
    </xdr:to>
    <xdr:pic>
      <xdr:nvPicPr>
        <xdr:cNvPr id="19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</xdr:colOff>
      <xdr:row>21</xdr:row>
      <xdr:rowOff>95250</xdr:rowOff>
    </xdr:from>
    <xdr:to>
      <xdr:col>1</xdr:col>
      <xdr:colOff>609600</xdr:colOff>
      <xdr:row>21</xdr:row>
      <xdr:rowOff>952500</xdr:rowOff>
    </xdr:to>
    <xdr:pic>
      <xdr:nvPicPr>
        <xdr:cNvPr id="20" name="Picture 18" descr="Image result for Baseus WXXP-0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76225" y="19735800"/>
          <a:ext cx="857250" cy="857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22</xdr:row>
      <xdr:rowOff>28575</xdr:rowOff>
    </xdr:from>
    <xdr:to>
      <xdr:col>1</xdr:col>
      <xdr:colOff>609600</xdr:colOff>
      <xdr:row>22</xdr:row>
      <xdr:rowOff>1076325</xdr:rowOff>
    </xdr:to>
    <xdr:pic>
      <xdr:nvPicPr>
        <xdr:cNvPr id="21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X18" sqref="X18"/>
    </sheetView>
  </sheetViews>
  <sheetFormatPr defaultRowHeight="15"/>
  <cols>
    <col min="1" max="1" width="5.28515625" style="7" customWidth="1"/>
    <col min="2" max="2" width="7" style="7" bestFit="1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734835</v>
      </c>
      <c r="C7" s="32" t="s">
        <v>7</v>
      </c>
      <c r="D7" s="32" t="s">
        <v>129</v>
      </c>
      <c r="E7" s="28">
        <v>0</v>
      </c>
      <c r="F7" s="25">
        <v>1</v>
      </c>
      <c r="G7" s="25">
        <v>0</v>
      </c>
      <c r="H7" s="25">
        <v>0</v>
      </c>
      <c r="I7" s="25">
        <v>0</v>
      </c>
      <c r="J7" s="25">
        <v>2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40</v>
      </c>
      <c r="R7" s="19">
        <f>SUM(E7:N7)</f>
        <v>3</v>
      </c>
      <c r="T7" s="35">
        <v>36</v>
      </c>
      <c r="U7" s="35">
        <v>3</v>
      </c>
    </row>
    <row r="8" spans="1:33" ht="15.75" customHeight="1">
      <c r="A8" s="17">
        <v>2</v>
      </c>
      <c r="B8" s="72">
        <v>734836</v>
      </c>
      <c r="C8" s="32" t="s">
        <v>8</v>
      </c>
      <c r="D8" s="32" t="s">
        <v>130</v>
      </c>
      <c r="E8" s="28">
        <v>4</v>
      </c>
      <c r="F8" s="25">
        <v>5</v>
      </c>
      <c r="G8" s="25">
        <v>2</v>
      </c>
      <c r="H8" s="25">
        <v>4</v>
      </c>
      <c r="I8" s="25">
        <v>2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8">SUM(E8:N8)</f>
        <v>18</v>
      </c>
      <c r="P8" s="23">
        <f t="shared" ref="P8:P18" si="9">O8/10</f>
        <v>1.8</v>
      </c>
      <c r="Q8" s="23">
        <v>37</v>
      </c>
      <c r="R8" s="19">
        <f t="shared" ref="R8:R19" si="10">SUM(E8:N8)</f>
        <v>18</v>
      </c>
      <c r="T8" s="35">
        <v>46</v>
      </c>
      <c r="U8" s="35">
        <v>3</v>
      </c>
    </row>
    <row r="9" spans="1:33" ht="15.75" customHeight="1">
      <c r="A9" s="17">
        <v>3</v>
      </c>
      <c r="B9" s="72">
        <v>734837</v>
      </c>
      <c r="C9" s="32" t="s">
        <v>9</v>
      </c>
      <c r="D9" s="32" t="s">
        <v>131</v>
      </c>
      <c r="E9" s="28">
        <v>54</v>
      </c>
      <c r="F9" s="25">
        <v>18</v>
      </c>
      <c r="G9" s="25">
        <v>19</v>
      </c>
      <c r="H9" s="25">
        <v>12</v>
      </c>
      <c r="I9" s="25">
        <v>26</v>
      </c>
      <c r="J9" s="25">
        <v>26</v>
      </c>
      <c r="K9" s="25">
        <v>0</v>
      </c>
      <c r="L9" s="25">
        <v>0</v>
      </c>
      <c r="M9" s="25">
        <v>0</v>
      </c>
      <c r="N9" s="25">
        <v>0</v>
      </c>
      <c r="O9" s="23">
        <f t="shared" si="8"/>
        <v>155</v>
      </c>
      <c r="P9" s="23">
        <f t="shared" si="9"/>
        <v>15.5</v>
      </c>
      <c r="Q9" s="23">
        <v>187</v>
      </c>
      <c r="R9" s="19">
        <f t="shared" si="10"/>
        <v>155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734838</v>
      </c>
      <c r="C10" s="32" t="s">
        <v>10</v>
      </c>
      <c r="D10" s="32" t="s">
        <v>132</v>
      </c>
      <c r="E10" s="28">
        <v>45</v>
      </c>
      <c r="F10" s="25">
        <v>16</v>
      </c>
      <c r="G10" s="25">
        <v>24</v>
      </c>
      <c r="H10" s="25">
        <v>13</v>
      </c>
      <c r="I10" s="25">
        <v>22</v>
      </c>
      <c r="J10" s="25">
        <v>24</v>
      </c>
      <c r="K10" s="25">
        <v>0</v>
      </c>
      <c r="L10" s="25">
        <v>0</v>
      </c>
      <c r="M10" s="25">
        <v>0</v>
      </c>
      <c r="N10" s="25">
        <v>0</v>
      </c>
      <c r="O10" s="23">
        <f t="shared" si="8"/>
        <v>144</v>
      </c>
      <c r="P10" s="23">
        <f t="shared" si="9"/>
        <v>14.4</v>
      </c>
      <c r="Q10" s="23">
        <v>140</v>
      </c>
      <c r="R10" s="19">
        <f t="shared" si="10"/>
        <v>144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734839</v>
      </c>
      <c r="C11" s="32" t="s">
        <v>11</v>
      </c>
      <c r="D11" s="32" t="s">
        <v>133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8"/>
        <v>0</v>
      </c>
      <c r="P11" s="23">
        <f t="shared" si="9"/>
        <v>0</v>
      </c>
      <c r="Q11" s="23">
        <v>0</v>
      </c>
      <c r="R11" s="19">
        <f t="shared" si="10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734840</v>
      </c>
      <c r="C12" s="32" t="s">
        <v>12</v>
      </c>
      <c r="D12" s="32" t="s">
        <v>134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8"/>
        <v>0</v>
      </c>
      <c r="P12" s="23">
        <f t="shared" si="9"/>
        <v>0</v>
      </c>
      <c r="Q12" s="23">
        <v>0</v>
      </c>
      <c r="R12" s="19">
        <f t="shared" si="10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734841</v>
      </c>
      <c r="C13" s="32" t="s">
        <v>13</v>
      </c>
      <c r="D13" s="32" t="s">
        <v>135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8"/>
        <v>0</v>
      </c>
      <c r="P13" s="23">
        <f t="shared" si="9"/>
        <v>0</v>
      </c>
      <c r="Q13" s="23">
        <v>0</v>
      </c>
      <c r="R13" s="19">
        <f t="shared" si="10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734843</v>
      </c>
      <c r="C14" s="32" t="s">
        <v>14</v>
      </c>
      <c r="D14" s="32" t="s">
        <v>136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8"/>
        <v>0</v>
      </c>
      <c r="P14" s="23">
        <f t="shared" si="9"/>
        <v>0</v>
      </c>
      <c r="Q14" s="23">
        <v>0</v>
      </c>
      <c r="R14" s="19">
        <f t="shared" si="10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734845</v>
      </c>
      <c r="C15" s="32" t="s">
        <v>15</v>
      </c>
      <c r="D15" s="32" t="s">
        <v>137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8"/>
        <v>0</v>
      </c>
      <c r="P15" s="23">
        <f t="shared" si="9"/>
        <v>0</v>
      </c>
      <c r="Q15" s="23">
        <v>0</v>
      </c>
      <c r="R15" s="19">
        <f t="shared" si="10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734848</v>
      </c>
      <c r="C16" s="32" t="s">
        <v>16</v>
      </c>
      <c r="D16" s="32" t="s">
        <v>138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8"/>
        <v>0</v>
      </c>
      <c r="P16" s="23">
        <f t="shared" si="9"/>
        <v>0</v>
      </c>
      <c r="Q16" s="23">
        <v>0</v>
      </c>
      <c r="R16" s="19">
        <f t="shared" si="10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734864</v>
      </c>
      <c r="C17" s="32" t="s">
        <v>17</v>
      </c>
      <c r="D17" s="32" t="s">
        <v>139</v>
      </c>
      <c r="E17" s="28">
        <v>0</v>
      </c>
      <c r="F17" s="25">
        <v>0</v>
      </c>
      <c r="G17" s="25">
        <v>1</v>
      </c>
      <c r="H17" s="25">
        <v>0</v>
      </c>
      <c r="I17" s="25">
        <v>1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3">
        <f t="shared" si="8"/>
        <v>3</v>
      </c>
      <c r="P17" s="23">
        <f t="shared" si="9"/>
        <v>0.3</v>
      </c>
      <c r="Q17" s="23">
        <v>24</v>
      </c>
      <c r="R17" s="19">
        <f t="shared" si="10"/>
        <v>3</v>
      </c>
      <c r="T17" s="35">
        <v>0</v>
      </c>
      <c r="U17" s="35">
        <v>1</v>
      </c>
    </row>
    <row r="18" spans="1:21" ht="15.75" customHeight="1">
      <c r="A18" s="17">
        <v>12</v>
      </c>
      <c r="B18" s="72">
        <v>734865</v>
      </c>
      <c r="C18" s="32" t="s">
        <v>18</v>
      </c>
      <c r="D18" s="32" t="s">
        <v>140</v>
      </c>
      <c r="E18" s="28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8"/>
        <v>6</v>
      </c>
      <c r="P18" s="23">
        <f t="shared" si="9"/>
        <v>0.6</v>
      </c>
      <c r="Q18" s="23">
        <v>27</v>
      </c>
      <c r="R18" s="19">
        <f t="shared" si="10"/>
        <v>6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:N19" si="11">SUM(E7:E18)</f>
        <v>104</v>
      </c>
      <c r="F19" s="30">
        <f t="shared" si="11"/>
        <v>41</v>
      </c>
      <c r="G19" s="30">
        <f t="shared" si="11"/>
        <v>49</v>
      </c>
      <c r="H19" s="30">
        <f t="shared" si="11"/>
        <v>30</v>
      </c>
      <c r="I19" s="30">
        <f t="shared" si="11"/>
        <v>51</v>
      </c>
      <c r="J19" s="30">
        <f t="shared" si="11"/>
        <v>54</v>
      </c>
      <c r="K19" s="30">
        <f t="shared" si="11"/>
        <v>0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24">
        <f>SUM(O7:O18)</f>
        <v>329</v>
      </c>
      <c r="P19" s="24">
        <f>SUM(P7:P18)</f>
        <v>32.9</v>
      </c>
      <c r="Q19" s="24">
        <f>SUM(Q7:Q18)</f>
        <v>455</v>
      </c>
      <c r="R19" s="19">
        <f t="shared" si="10"/>
        <v>329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738076</v>
      </c>
      <c r="C7" s="32" t="s">
        <v>115</v>
      </c>
      <c r="D7" s="32" t="s">
        <v>123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738077</v>
      </c>
      <c r="C8" s="32" t="s">
        <v>116</v>
      </c>
      <c r="D8" s="32" t="s">
        <v>124</v>
      </c>
      <c r="E8" s="28">
        <v>0</v>
      </c>
      <c r="F8" s="25">
        <v>0</v>
      </c>
      <c r="G8" s="25">
        <v>1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2</v>
      </c>
      <c r="P8" s="23">
        <f t="shared" ref="P8:P18" si="2">O8/10</f>
        <v>0.2</v>
      </c>
      <c r="Q8" s="23">
        <v>13</v>
      </c>
      <c r="R8" s="19">
        <f t="shared" ref="R8:R19" si="3">SUM(E8:N8)</f>
        <v>2</v>
      </c>
      <c r="T8" s="35">
        <v>8</v>
      </c>
      <c r="U8" s="35">
        <v>3</v>
      </c>
    </row>
    <row r="9" spans="1:33" ht="15.75" customHeight="1">
      <c r="A9" s="17">
        <v>3</v>
      </c>
      <c r="B9" s="72">
        <v>738078</v>
      </c>
      <c r="C9" s="32" t="s">
        <v>117</v>
      </c>
      <c r="D9" s="32" t="s">
        <v>125</v>
      </c>
      <c r="E9" s="28">
        <v>27</v>
      </c>
      <c r="F9" s="25">
        <v>51</v>
      </c>
      <c r="G9" s="25">
        <v>29</v>
      </c>
      <c r="H9" s="25">
        <v>32</v>
      </c>
      <c r="I9" s="25">
        <v>27</v>
      </c>
      <c r="J9" s="25">
        <v>11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177</v>
      </c>
      <c r="P9" s="23">
        <f t="shared" si="2"/>
        <v>17.7</v>
      </c>
      <c r="Q9" s="23">
        <v>145</v>
      </c>
      <c r="R9" s="19">
        <f t="shared" si="3"/>
        <v>177</v>
      </c>
      <c r="T9" s="35">
        <v>40</v>
      </c>
      <c r="U9" s="35">
        <v>3</v>
      </c>
    </row>
    <row r="10" spans="1:33" ht="15.75" customHeight="1">
      <c r="A10" s="17">
        <v>4</v>
      </c>
      <c r="B10" s="72">
        <v>738079</v>
      </c>
      <c r="C10" s="32" t="s">
        <v>118</v>
      </c>
      <c r="D10" s="32" t="s">
        <v>126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2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25</v>
      </c>
      <c r="R10" s="19">
        <f t="shared" si="3"/>
        <v>4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738080</v>
      </c>
      <c r="C11" s="32" t="s">
        <v>119</v>
      </c>
      <c r="D11" s="32" t="s">
        <v>127</v>
      </c>
      <c r="E11" s="28">
        <v>1</v>
      </c>
      <c r="F11" s="25">
        <v>2</v>
      </c>
      <c r="G11" s="25">
        <v>1</v>
      </c>
      <c r="H11" s="25">
        <v>1</v>
      </c>
      <c r="I11" s="25">
        <v>-1</v>
      </c>
      <c r="J11" s="25">
        <v>2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6</v>
      </c>
      <c r="P11" s="23">
        <f t="shared" si="2"/>
        <v>0.6</v>
      </c>
      <c r="Q11" s="23">
        <v>28</v>
      </c>
      <c r="R11" s="19">
        <f t="shared" si="3"/>
        <v>6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738081</v>
      </c>
      <c r="C12" s="32" t="s">
        <v>120</v>
      </c>
      <c r="D12" s="32" t="s">
        <v>128</v>
      </c>
      <c r="E12" s="28">
        <v>0</v>
      </c>
      <c r="F12" s="25">
        <v>0</v>
      </c>
      <c r="G12" s="25">
        <v>0</v>
      </c>
      <c r="H12" s="25">
        <v>1</v>
      </c>
      <c r="I12" s="25">
        <v>1</v>
      </c>
      <c r="J12" s="25">
        <v>1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3</v>
      </c>
      <c r="P12" s="23">
        <f t="shared" si="2"/>
        <v>0.3</v>
      </c>
      <c r="Q12" s="23">
        <v>11</v>
      </c>
      <c r="R12" s="19">
        <f t="shared" si="3"/>
        <v>3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739727</v>
      </c>
      <c r="C13" s="32" t="s">
        <v>240</v>
      </c>
      <c r="D13" s="32" t="s">
        <v>242</v>
      </c>
      <c r="E13" s="28">
        <v>0</v>
      </c>
      <c r="F13" s="25">
        <v>0</v>
      </c>
      <c r="G13" s="25">
        <v>0</v>
      </c>
      <c r="H13" s="25">
        <v>12</v>
      </c>
      <c r="I13" s="25">
        <v>8</v>
      </c>
      <c r="J13" s="25">
        <v>13</v>
      </c>
      <c r="K13" s="25"/>
      <c r="L13" s="25"/>
      <c r="M13" s="25"/>
      <c r="N13" s="25"/>
      <c r="O13" s="23">
        <f t="shared" si="1"/>
        <v>33</v>
      </c>
      <c r="P13" s="23">
        <f t="shared" si="2"/>
        <v>3.3</v>
      </c>
      <c r="Q13" s="23">
        <v>74</v>
      </c>
      <c r="R13" s="19">
        <f t="shared" si="3"/>
        <v>33</v>
      </c>
      <c r="T13" s="35"/>
      <c r="U13" s="35"/>
    </row>
    <row r="14" spans="1:33" ht="15.75" customHeight="1">
      <c r="A14" s="17">
        <v>8</v>
      </c>
      <c r="B14" s="72">
        <v>739728</v>
      </c>
      <c r="C14" s="32" t="s">
        <v>241</v>
      </c>
      <c r="D14" s="32" t="s">
        <v>243</v>
      </c>
      <c r="E14" s="28">
        <v>0</v>
      </c>
      <c r="F14" s="25">
        <v>0</v>
      </c>
      <c r="G14" s="25">
        <v>0</v>
      </c>
      <c r="H14" s="25">
        <v>5</v>
      </c>
      <c r="I14" s="25">
        <v>3</v>
      </c>
      <c r="J14" s="25">
        <v>4</v>
      </c>
      <c r="K14" s="25"/>
      <c r="L14" s="25"/>
      <c r="M14" s="25"/>
      <c r="N14" s="25"/>
      <c r="O14" s="23">
        <f t="shared" si="1"/>
        <v>12</v>
      </c>
      <c r="P14" s="23">
        <f t="shared" si="2"/>
        <v>1.2</v>
      </c>
      <c r="Q14" s="23">
        <v>70</v>
      </c>
      <c r="R14" s="19">
        <f t="shared" si="3"/>
        <v>12</v>
      </c>
      <c r="T14" s="35"/>
      <c r="U14" s="35"/>
    </row>
    <row r="15" spans="1:33" ht="15.75" customHeight="1">
      <c r="A15" s="17">
        <v>9</v>
      </c>
      <c r="B15" s="79">
        <v>742244</v>
      </c>
      <c r="C15" s="18" t="s">
        <v>258</v>
      </c>
      <c r="D15" s="18" t="s">
        <v>262</v>
      </c>
      <c r="E15" s="28"/>
      <c r="F15" s="25"/>
      <c r="G15" s="25"/>
      <c r="H15" s="25"/>
      <c r="I15" s="25">
        <v>0</v>
      </c>
      <c r="J15" s="25">
        <v>0</v>
      </c>
      <c r="K15" s="25"/>
      <c r="L15" s="25"/>
      <c r="M15" s="25"/>
      <c r="N15" s="25"/>
      <c r="O15" s="23">
        <f t="shared" si="1"/>
        <v>0</v>
      </c>
      <c r="P15" s="23">
        <f t="shared" si="2"/>
        <v>0</v>
      </c>
      <c r="Q15" s="23">
        <v>46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79">
        <v>742245</v>
      </c>
      <c r="C16" s="18" t="s">
        <v>259</v>
      </c>
      <c r="D16" s="18" t="s">
        <v>263</v>
      </c>
      <c r="E16" s="28"/>
      <c r="F16" s="25"/>
      <c r="G16" s="25"/>
      <c r="H16" s="25"/>
      <c r="I16" s="25">
        <v>0</v>
      </c>
      <c r="J16" s="25">
        <v>0</v>
      </c>
      <c r="K16" s="25"/>
      <c r="L16" s="25"/>
      <c r="M16" s="25"/>
      <c r="N16" s="25"/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79">
        <v>742247</v>
      </c>
      <c r="C17" s="18" t="s">
        <v>260</v>
      </c>
      <c r="D17" s="18" t="s">
        <v>264</v>
      </c>
      <c r="E17" s="28"/>
      <c r="F17" s="25"/>
      <c r="G17" s="25"/>
      <c r="H17" s="25"/>
      <c r="I17" s="25">
        <v>0</v>
      </c>
      <c r="J17" s="25">
        <v>0</v>
      </c>
      <c r="K17" s="25"/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46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79">
        <v>742248</v>
      </c>
      <c r="C18" s="18" t="s">
        <v>261</v>
      </c>
      <c r="D18" s="18" t="s">
        <v>265</v>
      </c>
      <c r="E18" s="28"/>
      <c r="F18" s="25"/>
      <c r="G18" s="25"/>
      <c r="H18" s="25"/>
      <c r="I18" s="25">
        <v>20</v>
      </c>
      <c r="J18" s="25">
        <v>16</v>
      </c>
      <c r="K18" s="25"/>
      <c r="L18" s="25"/>
      <c r="M18" s="25"/>
      <c r="N18" s="25"/>
      <c r="O18" s="23">
        <f t="shared" si="1"/>
        <v>36</v>
      </c>
      <c r="P18" s="23">
        <f t="shared" si="2"/>
        <v>3.6</v>
      </c>
      <c r="Q18" s="23">
        <v>75</v>
      </c>
      <c r="R18" s="19">
        <f t="shared" si="3"/>
        <v>36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28</v>
      </c>
      <c r="F19" s="6">
        <f>SUM(F7:F18)</f>
        <v>53</v>
      </c>
      <c r="G19" s="6">
        <f t="shared" ref="G19:J19" si="5">SUM(G7:G18)</f>
        <v>31</v>
      </c>
      <c r="H19" s="6">
        <f t="shared" si="5"/>
        <v>52</v>
      </c>
      <c r="I19" s="6">
        <f t="shared" si="5"/>
        <v>59</v>
      </c>
      <c r="J19" s="6">
        <f t="shared" si="5"/>
        <v>50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273</v>
      </c>
      <c r="P19" s="24">
        <f>SUM(P7:P18)</f>
        <v>27.3</v>
      </c>
      <c r="Q19" s="24">
        <f>SUM(Q7:Q18)</f>
        <v>547</v>
      </c>
      <c r="R19" s="19">
        <f t="shared" si="3"/>
        <v>273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80">
        <v>742249</v>
      </c>
      <c r="C7" s="32" t="s">
        <v>276</v>
      </c>
      <c r="D7" s="32" t="s">
        <v>266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89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80">
        <v>742292</v>
      </c>
      <c r="C8" s="32" t="s">
        <v>277</v>
      </c>
      <c r="D8" s="32" t="s">
        <v>267</v>
      </c>
      <c r="E8" s="28">
        <v>0</v>
      </c>
      <c r="F8" s="25">
        <v>0</v>
      </c>
      <c r="G8" s="25">
        <v>0</v>
      </c>
      <c r="H8" s="25">
        <v>0</v>
      </c>
      <c r="I8" s="25">
        <v>5</v>
      </c>
      <c r="J8" s="25">
        <v>9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14</v>
      </c>
      <c r="P8" s="23">
        <f t="shared" ref="P8:P18" si="2">O8/10</f>
        <v>1.4</v>
      </c>
      <c r="Q8" s="23">
        <v>41</v>
      </c>
      <c r="R8" s="19">
        <f t="shared" ref="R8:R19" si="3">SUM(E8:N8)</f>
        <v>14</v>
      </c>
      <c r="T8" s="35">
        <v>8</v>
      </c>
      <c r="U8" s="35">
        <v>3</v>
      </c>
    </row>
    <row r="9" spans="1:33" ht="15.75" customHeight="1">
      <c r="A9" s="17">
        <v>3</v>
      </c>
      <c r="B9" s="80">
        <v>742293</v>
      </c>
      <c r="C9" s="32" t="s">
        <v>278</v>
      </c>
      <c r="D9" s="32" t="s">
        <v>268</v>
      </c>
      <c r="E9" s="28">
        <v>0</v>
      </c>
      <c r="F9" s="25">
        <v>0</v>
      </c>
      <c r="G9" s="25">
        <v>0</v>
      </c>
      <c r="H9" s="25">
        <v>0</v>
      </c>
      <c r="I9" s="25">
        <v>2</v>
      </c>
      <c r="J9" s="25">
        <v>8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10</v>
      </c>
      <c r="P9" s="23">
        <f t="shared" si="2"/>
        <v>1</v>
      </c>
      <c r="Q9" s="23">
        <v>44</v>
      </c>
      <c r="R9" s="19">
        <f t="shared" si="3"/>
        <v>10</v>
      </c>
      <c r="T9" s="35">
        <v>40</v>
      </c>
      <c r="U9" s="35">
        <v>3</v>
      </c>
    </row>
    <row r="10" spans="1:33" ht="15.75" customHeight="1">
      <c r="A10" s="17">
        <v>4</v>
      </c>
      <c r="B10" s="80">
        <v>742294</v>
      </c>
      <c r="C10" s="32" t="s">
        <v>279</v>
      </c>
      <c r="D10" s="32" t="s">
        <v>269</v>
      </c>
      <c r="E10" s="28">
        <v>0</v>
      </c>
      <c r="F10" s="25">
        <v>0</v>
      </c>
      <c r="G10" s="25">
        <v>0</v>
      </c>
      <c r="H10" s="25">
        <v>0</v>
      </c>
      <c r="I10" s="25">
        <v>8</v>
      </c>
      <c r="J10" s="25">
        <v>11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19</v>
      </c>
      <c r="P10" s="23">
        <f t="shared" si="2"/>
        <v>1.9</v>
      </c>
      <c r="Q10" s="23">
        <v>38</v>
      </c>
      <c r="R10" s="19">
        <f t="shared" si="3"/>
        <v>19</v>
      </c>
      <c r="T10" s="35">
        <v>0</v>
      </c>
      <c r="U10" s="35">
        <v>0</v>
      </c>
    </row>
    <row r="11" spans="1:33" ht="15.75" customHeight="1">
      <c r="A11" s="17">
        <v>5</v>
      </c>
      <c r="B11" s="80">
        <v>742295</v>
      </c>
      <c r="C11" s="32" t="s">
        <v>280</v>
      </c>
      <c r="D11" s="32" t="s">
        <v>270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46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80">
        <v>742296</v>
      </c>
      <c r="C12" s="32" t="s">
        <v>281</v>
      </c>
      <c r="D12" s="32" t="s">
        <v>271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6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6</v>
      </c>
      <c r="P12" s="23">
        <f t="shared" si="2"/>
        <v>0.6</v>
      </c>
      <c r="Q12" s="23">
        <v>46</v>
      </c>
      <c r="R12" s="19">
        <f t="shared" si="3"/>
        <v>6</v>
      </c>
      <c r="T12" s="35">
        <v>0</v>
      </c>
      <c r="U12" s="35">
        <v>0</v>
      </c>
    </row>
    <row r="13" spans="1:33" ht="15.75" customHeight="1">
      <c r="A13" s="17">
        <v>7</v>
      </c>
      <c r="B13" s="80">
        <v>742297</v>
      </c>
      <c r="C13" s="32" t="s">
        <v>282</v>
      </c>
      <c r="D13" s="32" t="s">
        <v>272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16</v>
      </c>
      <c r="R13" s="19">
        <f t="shared" si="3"/>
        <v>1</v>
      </c>
      <c r="T13" s="35"/>
      <c r="U13" s="35"/>
    </row>
    <row r="14" spans="1:33" ht="15.75" customHeight="1">
      <c r="A14" s="17">
        <v>8</v>
      </c>
      <c r="B14" s="80">
        <v>742298</v>
      </c>
      <c r="C14" s="32" t="s">
        <v>283</v>
      </c>
      <c r="D14" s="32" t="s">
        <v>273</v>
      </c>
      <c r="E14" s="28">
        <v>0</v>
      </c>
      <c r="F14" s="25">
        <v>0</v>
      </c>
      <c r="G14" s="25">
        <v>0</v>
      </c>
      <c r="H14" s="25">
        <v>0</v>
      </c>
      <c r="I14" s="25">
        <v>4</v>
      </c>
      <c r="J14" s="25">
        <v>4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8</v>
      </c>
      <c r="P14" s="23">
        <f t="shared" si="2"/>
        <v>0.8</v>
      </c>
      <c r="Q14" s="23">
        <v>40</v>
      </c>
      <c r="R14" s="19">
        <f t="shared" si="3"/>
        <v>8</v>
      </c>
      <c r="T14" s="35"/>
      <c r="U14" s="35"/>
    </row>
    <row r="15" spans="1:33" ht="15.75" customHeight="1">
      <c r="A15" s="17">
        <v>9</v>
      </c>
      <c r="B15" s="79">
        <v>742300</v>
      </c>
      <c r="C15" s="18" t="s">
        <v>284</v>
      </c>
      <c r="D15" s="18" t="s">
        <v>274</v>
      </c>
      <c r="E15" s="28"/>
      <c r="F15" s="25"/>
      <c r="G15" s="25"/>
      <c r="H15" s="25"/>
      <c r="I15" s="25">
        <v>4</v>
      </c>
      <c r="J15" s="25">
        <v>5</v>
      </c>
      <c r="K15" s="25"/>
      <c r="L15" s="25"/>
      <c r="M15" s="25"/>
      <c r="N15" s="25"/>
      <c r="O15" s="23">
        <f t="shared" si="1"/>
        <v>9</v>
      </c>
      <c r="P15" s="23">
        <f t="shared" si="2"/>
        <v>0.9</v>
      </c>
      <c r="Q15" s="23">
        <v>40</v>
      </c>
      <c r="R15" s="19">
        <f t="shared" si="3"/>
        <v>9</v>
      </c>
      <c r="T15" s="35"/>
      <c r="U15" s="35"/>
    </row>
    <row r="16" spans="1:33" ht="15.75" customHeight="1">
      <c r="A16" s="17">
        <v>10</v>
      </c>
      <c r="B16" s="79">
        <v>742301</v>
      </c>
      <c r="C16" s="18" t="s">
        <v>285</v>
      </c>
      <c r="D16" s="18" t="s">
        <v>275</v>
      </c>
      <c r="E16" s="28"/>
      <c r="F16" s="25"/>
      <c r="G16" s="25"/>
      <c r="H16" s="25"/>
      <c r="I16" s="25">
        <v>9</v>
      </c>
      <c r="J16" s="25">
        <v>2</v>
      </c>
      <c r="K16" s="25"/>
      <c r="L16" s="25"/>
      <c r="M16" s="25"/>
      <c r="N16" s="25"/>
      <c r="O16" s="23">
        <f t="shared" si="1"/>
        <v>11</v>
      </c>
      <c r="P16" s="23">
        <f t="shared" si="2"/>
        <v>1.1000000000000001</v>
      </c>
      <c r="Q16" s="23">
        <v>35</v>
      </c>
      <c r="R16" s="19">
        <f t="shared" si="3"/>
        <v>11</v>
      </c>
      <c r="T16" s="35"/>
      <c r="U16" s="35"/>
    </row>
    <row r="17" spans="1:21" ht="15.75" customHeight="1">
      <c r="A17" s="17">
        <v>11</v>
      </c>
      <c r="B17" s="26">
        <f t="shared" ref="B17" si="4">R17/10</f>
        <v>0</v>
      </c>
      <c r="C17" s="18"/>
      <c r="D17" s="18"/>
      <c r="E17" s="28"/>
      <c r="F17" s="25"/>
      <c r="G17" s="25"/>
      <c r="H17" s="25"/>
      <c r="I17" s="25"/>
      <c r="J17" s="25"/>
      <c r="K17" s="25"/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26">
        <f>R18/10</f>
        <v>0</v>
      </c>
      <c r="C18" s="18"/>
      <c r="D18" s="18"/>
      <c r="E18" s="28"/>
      <c r="F18" s="25"/>
      <c r="G18" s="25"/>
      <c r="H18" s="25"/>
      <c r="I18" s="25"/>
      <c r="J18" s="25"/>
      <c r="K18" s="25"/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5">SUM(E7:E18)</f>
        <v>0</v>
      </c>
      <c r="F19" s="6">
        <f>SUM(F7:F18)</f>
        <v>0</v>
      </c>
      <c r="G19" s="6">
        <f t="shared" ref="G19:J19" si="6">SUM(G7:G18)</f>
        <v>0</v>
      </c>
      <c r="H19" s="6">
        <f t="shared" si="6"/>
        <v>0</v>
      </c>
      <c r="I19" s="6">
        <f t="shared" si="6"/>
        <v>32</v>
      </c>
      <c r="J19" s="6">
        <f t="shared" si="6"/>
        <v>48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80</v>
      </c>
      <c r="P19" s="24">
        <f>SUM(P7:P18)</f>
        <v>8</v>
      </c>
      <c r="Q19" s="24">
        <f>SUM(Q7:Q18)</f>
        <v>435</v>
      </c>
      <c r="R19" s="19">
        <f t="shared" si="3"/>
        <v>80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X137"/>
  <sheetViews>
    <sheetView workbookViewId="0">
      <pane xSplit="5" topLeftCell="F1" activePane="topRight" state="frozen"/>
      <selection pane="topRight" activeCell="P32" sqref="P32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253</v>
      </c>
      <c r="C3" s="40" t="s">
        <v>254</v>
      </c>
      <c r="D3" s="40" t="s">
        <v>121</v>
      </c>
      <c r="E3" s="40" t="s">
        <v>122</v>
      </c>
      <c r="F3" s="40" t="s">
        <v>257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255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72">
        <v>734835</v>
      </c>
      <c r="C5" s="73">
        <v>6953156282308</v>
      </c>
      <c r="D5" s="54" t="s">
        <v>7</v>
      </c>
      <c r="E5" s="54" t="s">
        <v>129</v>
      </c>
      <c r="F5" s="54">
        <v>149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2</v>
      </c>
      <c r="M5" s="55">
        <v>0</v>
      </c>
      <c r="N5" s="55">
        <v>0</v>
      </c>
      <c r="O5" s="55">
        <v>0</v>
      </c>
      <c r="P5" s="55">
        <v>0</v>
      </c>
      <c r="Q5" s="56">
        <f t="shared" ref="Q5:Q36" si="1">SUM(G5:P5)</f>
        <v>3</v>
      </c>
      <c r="R5" s="56">
        <f t="shared" ref="R5:R36" si="2">Q5/10</f>
        <v>0.3</v>
      </c>
      <c r="S5" s="56">
        <v>40</v>
      </c>
      <c r="U5" s="35">
        <v>36</v>
      </c>
      <c r="V5" s="35">
        <v>3</v>
      </c>
      <c r="X5" t="s">
        <v>239</v>
      </c>
    </row>
    <row r="6" spans="2:24">
      <c r="B6" s="72">
        <v>734836</v>
      </c>
      <c r="C6" s="73">
        <v>6953156281479</v>
      </c>
      <c r="D6" s="42" t="s">
        <v>8</v>
      </c>
      <c r="E6" s="42" t="s">
        <v>130</v>
      </c>
      <c r="F6" s="42">
        <v>149</v>
      </c>
      <c r="G6" s="43">
        <v>4</v>
      </c>
      <c r="H6" s="43">
        <v>5</v>
      </c>
      <c r="I6" s="43">
        <v>2</v>
      </c>
      <c r="J6" s="43">
        <v>4</v>
      </c>
      <c r="K6" s="43">
        <v>2</v>
      </c>
      <c r="L6" s="43">
        <v>1</v>
      </c>
      <c r="M6" s="43">
        <v>0</v>
      </c>
      <c r="N6" s="43">
        <v>0</v>
      </c>
      <c r="O6" s="43">
        <v>0</v>
      </c>
      <c r="P6" s="43">
        <v>0</v>
      </c>
      <c r="Q6" s="44">
        <f t="shared" si="1"/>
        <v>18</v>
      </c>
      <c r="R6" s="44">
        <f t="shared" si="2"/>
        <v>1.8</v>
      </c>
      <c r="S6" s="44">
        <v>37</v>
      </c>
      <c r="U6" s="35">
        <v>46</v>
      </c>
      <c r="V6" s="35">
        <v>3</v>
      </c>
      <c r="X6" t="s">
        <v>239</v>
      </c>
    </row>
    <row r="7" spans="2:24">
      <c r="B7" s="72">
        <v>734837</v>
      </c>
      <c r="C7" s="73">
        <v>6953156282964</v>
      </c>
      <c r="D7" s="42" t="s">
        <v>9</v>
      </c>
      <c r="E7" s="42" t="s">
        <v>131</v>
      </c>
      <c r="F7" s="42">
        <v>49</v>
      </c>
      <c r="G7" s="43">
        <v>54</v>
      </c>
      <c r="H7" s="43">
        <v>18</v>
      </c>
      <c r="I7" s="43">
        <v>19</v>
      </c>
      <c r="J7" s="43">
        <v>12</v>
      </c>
      <c r="K7" s="43">
        <v>26</v>
      </c>
      <c r="L7" s="43">
        <v>26</v>
      </c>
      <c r="M7" s="43">
        <v>0</v>
      </c>
      <c r="N7" s="43">
        <v>0</v>
      </c>
      <c r="O7" s="43">
        <v>0</v>
      </c>
      <c r="P7" s="43">
        <v>0</v>
      </c>
      <c r="Q7" s="44">
        <f t="shared" si="1"/>
        <v>155</v>
      </c>
      <c r="R7" s="44">
        <f t="shared" si="2"/>
        <v>15.5</v>
      </c>
      <c r="S7" s="44">
        <v>187</v>
      </c>
      <c r="U7" s="35">
        <v>0</v>
      </c>
      <c r="V7" s="35">
        <v>0</v>
      </c>
    </row>
    <row r="8" spans="2:24">
      <c r="B8" s="72">
        <v>734838</v>
      </c>
      <c r="C8" s="73">
        <v>6953156282971</v>
      </c>
      <c r="D8" s="42" t="s">
        <v>10</v>
      </c>
      <c r="E8" s="42" t="s">
        <v>132</v>
      </c>
      <c r="F8" s="42">
        <v>49</v>
      </c>
      <c r="G8" s="43">
        <v>45</v>
      </c>
      <c r="H8" s="43">
        <v>16</v>
      </c>
      <c r="I8" s="43">
        <v>24</v>
      </c>
      <c r="J8" s="43">
        <v>13</v>
      </c>
      <c r="K8" s="43">
        <v>22</v>
      </c>
      <c r="L8" s="43">
        <v>24</v>
      </c>
      <c r="M8" s="43">
        <v>0</v>
      </c>
      <c r="N8" s="43">
        <v>0</v>
      </c>
      <c r="O8" s="43">
        <v>0</v>
      </c>
      <c r="P8" s="43">
        <v>0</v>
      </c>
      <c r="Q8" s="44">
        <f t="shared" si="1"/>
        <v>144</v>
      </c>
      <c r="R8" s="44">
        <f t="shared" si="2"/>
        <v>14.4</v>
      </c>
      <c r="S8" s="44">
        <v>140</v>
      </c>
      <c r="U8" s="35">
        <v>0</v>
      </c>
      <c r="V8" s="35">
        <v>0</v>
      </c>
    </row>
    <row r="9" spans="2:24">
      <c r="B9" s="72">
        <v>734839</v>
      </c>
      <c r="C9" s="73">
        <v>6953156278806</v>
      </c>
      <c r="D9" s="42" t="s">
        <v>11</v>
      </c>
      <c r="E9" s="42" t="s">
        <v>133</v>
      </c>
      <c r="F9" s="42">
        <v>269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4">
        <f t="shared" si="1"/>
        <v>0</v>
      </c>
      <c r="R9" s="44">
        <f t="shared" si="2"/>
        <v>0</v>
      </c>
      <c r="S9" s="44">
        <v>0</v>
      </c>
      <c r="U9" s="35">
        <v>0</v>
      </c>
      <c r="V9" s="35">
        <v>0</v>
      </c>
    </row>
    <row r="10" spans="2:24">
      <c r="B10" s="72">
        <v>734840</v>
      </c>
      <c r="C10" s="73">
        <v>6953156278813</v>
      </c>
      <c r="D10" s="42" t="s">
        <v>12</v>
      </c>
      <c r="E10" s="42" t="s">
        <v>134</v>
      </c>
      <c r="F10" s="42">
        <v>269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4">
        <f t="shared" si="1"/>
        <v>0</v>
      </c>
      <c r="R10" s="44">
        <f t="shared" si="2"/>
        <v>0</v>
      </c>
      <c r="S10" s="44">
        <v>0</v>
      </c>
      <c r="U10" s="35">
        <v>0</v>
      </c>
      <c r="V10" s="35">
        <v>0</v>
      </c>
    </row>
    <row r="11" spans="2:24">
      <c r="B11" s="72">
        <v>734841</v>
      </c>
      <c r="C11" s="73">
        <v>6953156280540</v>
      </c>
      <c r="D11" s="42" t="s">
        <v>13</v>
      </c>
      <c r="E11" s="42" t="s">
        <v>135</v>
      </c>
      <c r="F11" s="42">
        <v>59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4">
        <f t="shared" si="1"/>
        <v>0</v>
      </c>
      <c r="R11" s="44">
        <f t="shared" si="2"/>
        <v>0</v>
      </c>
      <c r="S11" s="44">
        <v>0</v>
      </c>
      <c r="U11" s="35">
        <v>0</v>
      </c>
      <c r="V11" s="35">
        <v>0</v>
      </c>
    </row>
    <row r="12" spans="2:24">
      <c r="B12" s="72">
        <v>734843</v>
      </c>
      <c r="C12" s="73">
        <v>6953156280557</v>
      </c>
      <c r="D12" s="42" t="s">
        <v>14</v>
      </c>
      <c r="E12" s="42" t="s">
        <v>136</v>
      </c>
      <c r="F12" s="42">
        <v>59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4">
        <f t="shared" si="1"/>
        <v>0</v>
      </c>
      <c r="R12" s="44">
        <f t="shared" si="2"/>
        <v>0</v>
      </c>
      <c r="S12" s="44">
        <v>0</v>
      </c>
      <c r="U12" s="35">
        <v>0</v>
      </c>
      <c r="V12" s="35">
        <v>0</v>
      </c>
    </row>
    <row r="13" spans="2:24">
      <c r="B13" s="72">
        <v>734845</v>
      </c>
      <c r="C13" s="73">
        <v>6953156280564</v>
      </c>
      <c r="D13" s="42" t="s">
        <v>15</v>
      </c>
      <c r="E13" s="42" t="s">
        <v>137</v>
      </c>
      <c r="F13" s="42">
        <v>59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4">
        <f t="shared" si="1"/>
        <v>0</v>
      </c>
      <c r="R13" s="44">
        <f t="shared" si="2"/>
        <v>0</v>
      </c>
      <c r="S13" s="44">
        <v>0</v>
      </c>
      <c r="U13" s="35">
        <v>0</v>
      </c>
      <c r="V13" s="35">
        <v>0</v>
      </c>
    </row>
    <row r="14" spans="2:24">
      <c r="B14" s="72">
        <v>734848</v>
      </c>
      <c r="C14" s="73">
        <v>6953156280571</v>
      </c>
      <c r="D14" s="42" t="s">
        <v>16</v>
      </c>
      <c r="E14" s="42" t="s">
        <v>138</v>
      </c>
      <c r="F14" s="42">
        <v>59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4">
        <f t="shared" si="1"/>
        <v>0</v>
      </c>
      <c r="R14" s="44">
        <f t="shared" si="2"/>
        <v>0</v>
      </c>
      <c r="S14" s="44">
        <v>0</v>
      </c>
      <c r="U14" s="35">
        <v>0</v>
      </c>
      <c r="V14" s="35">
        <v>0</v>
      </c>
    </row>
    <row r="15" spans="2:24">
      <c r="B15" s="72">
        <v>734864</v>
      </c>
      <c r="C15" s="73">
        <v>6953156278554</v>
      </c>
      <c r="D15" s="54" t="s">
        <v>17</v>
      </c>
      <c r="E15" s="54" t="s">
        <v>139</v>
      </c>
      <c r="F15" s="54">
        <v>49</v>
      </c>
      <c r="G15" s="55">
        <v>0</v>
      </c>
      <c r="H15" s="55">
        <v>0</v>
      </c>
      <c r="I15" s="55">
        <v>1</v>
      </c>
      <c r="J15" s="55">
        <v>0</v>
      </c>
      <c r="K15" s="55">
        <v>1</v>
      </c>
      <c r="L15" s="55">
        <v>1</v>
      </c>
      <c r="M15" s="55">
        <v>0</v>
      </c>
      <c r="N15" s="55">
        <v>0</v>
      </c>
      <c r="O15" s="55">
        <v>0</v>
      </c>
      <c r="P15" s="55">
        <v>0</v>
      </c>
      <c r="Q15" s="56">
        <f t="shared" si="1"/>
        <v>3</v>
      </c>
      <c r="R15" s="56">
        <f t="shared" si="2"/>
        <v>0.3</v>
      </c>
      <c r="S15" s="56">
        <v>24</v>
      </c>
      <c r="U15" s="35">
        <v>0</v>
      </c>
      <c r="V15" s="35">
        <v>1</v>
      </c>
    </row>
    <row r="16" spans="2:24">
      <c r="B16" s="72">
        <v>734865</v>
      </c>
      <c r="C16" s="73">
        <v>6953156278547</v>
      </c>
      <c r="D16" s="42" t="s">
        <v>18</v>
      </c>
      <c r="E16" s="42" t="s">
        <v>140</v>
      </c>
      <c r="F16" s="42">
        <v>49</v>
      </c>
      <c r="G16" s="43">
        <v>1</v>
      </c>
      <c r="H16" s="43">
        <v>1</v>
      </c>
      <c r="I16" s="43">
        <v>3</v>
      </c>
      <c r="J16" s="43">
        <v>1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4">
        <f t="shared" si="1"/>
        <v>6</v>
      </c>
      <c r="R16" s="44">
        <f t="shared" si="2"/>
        <v>0.6</v>
      </c>
      <c r="S16" s="44">
        <v>27</v>
      </c>
      <c r="U16" s="35">
        <v>0</v>
      </c>
      <c r="V16" s="35">
        <v>0</v>
      </c>
    </row>
    <row r="17" spans="1:22">
      <c r="B17" s="72">
        <v>734866</v>
      </c>
      <c r="C17" s="73">
        <v>6953156278561</v>
      </c>
      <c r="D17" s="42" t="s">
        <v>19</v>
      </c>
      <c r="E17" s="42" t="s">
        <v>141</v>
      </c>
      <c r="F17" s="42">
        <v>49</v>
      </c>
      <c r="G17" s="45">
        <v>2</v>
      </c>
      <c r="H17" s="43">
        <v>0</v>
      </c>
      <c r="I17" s="43">
        <v>2</v>
      </c>
      <c r="J17" s="43">
        <v>1</v>
      </c>
      <c r="K17" s="43">
        <v>0</v>
      </c>
      <c r="L17" s="43">
        <v>1</v>
      </c>
      <c r="M17" s="43">
        <v>0</v>
      </c>
      <c r="N17" s="43">
        <v>0</v>
      </c>
      <c r="O17" s="43">
        <v>0</v>
      </c>
      <c r="P17" s="43">
        <v>0</v>
      </c>
      <c r="Q17" s="44">
        <f t="shared" si="1"/>
        <v>6</v>
      </c>
      <c r="R17" s="44">
        <f t="shared" si="2"/>
        <v>0.6</v>
      </c>
      <c r="S17" s="44">
        <v>25</v>
      </c>
      <c r="U17" s="35">
        <v>0</v>
      </c>
      <c r="V17" s="35">
        <v>1</v>
      </c>
    </row>
    <row r="18" spans="1:22">
      <c r="B18" s="72">
        <v>734867</v>
      </c>
      <c r="C18" s="73">
        <v>6953156273887</v>
      </c>
      <c r="D18" s="42" t="s">
        <v>20</v>
      </c>
      <c r="E18" s="42" t="s">
        <v>142</v>
      </c>
      <c r="F18" s="42">
        <v>219</v>
      </c>
      <c r="G18" s="45">
        <v>2</v>
      </c>
      <c r="H18" s="43">
        <v>3</v>
      </c>
      <c r="I18" s="43">
        <v>3</v>
      </c>
      <c r="J18" s="43">
        <v>2</v>
      </c>
      <c r="K18" s="43">
        <v>0</v>
      </c>
      <c r="L18" s="43">
        <v>3</v>
      </c>
      <c r="M18" s="43">
        <v>0</v>
      </c>
      <c r="N18" s="43">
        <v>0</v>
      </c>
      <c r="O18" s="43">
        <v>0</v>
      </c>
      <c r="P18" s="43">
        <v>0</v>
      </c>
      <c r="Q18" s="44">
        <f t="shared" si="1"/>
        <v>13</v>
      </c>
      <c r="R18" s="44">
        <f t="shared" si="2"/>
        <v>1.3</v>
      </c>
      <c r="S18" s="44">
        <v>30</v>
      </c>
      <c r="U18" s="35">
        <v>6</v>
      </c>
      <c r="V18" s="35">
        <v>3</v>
      </c>
    </row>
    <row r="19" spans="1:22">
      <c r="B19" s="72">
        <v>734868</v>
      </c>
      <c r="C19" s="73">
        <v>6953156273894</v>
      </c>
      <c r="D19" s="42" t="s">
        <v>21</v>
      </c>
      <c r="E19" s="42" t="s">
        <v>143</v>
      </c>
      <c r="F19" s="42">
        <v>219</v>
      </c>
      <c r="G19" s="45">
        <v>0</v>
      </c>
      <c r="H19" s="43">
        <v>0</v>
      </c>
      <c r="I19" s="43">
        <v>2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4">
        <f t="shared" si="1"/>
        <v>4</v>
      </c>
      <c r="R19" s="44">
        <f t="shared" si="2"/>
        <v>0.4</v>
      </c>
      <c r="S19" s="44">
        <v>37</v>
      </c>
      <c r="U19" s="35">
        <v>6</v>
      </c>
      <c r="V19" s="35">
        <v>3</v>
      </c>
    </row>
    <row r="20" spans="1:22">
      <c r="B20" s="72">
        <v>734869</v>
      </c>
      <c r="C20" s="73">
        <v>6953156264519</v>
      </c>
      <c r="D20" s="42" t="s">
        <v>22</v>
      </c>
      <c r="E20" s="42" t="s">
        <v>144</v>
      </c>
      <c r="F20" s="42">
        <v>209</v>
      </c>
      <c r="G20" s="45">
        <v>0</v>
      </c>
      <c r="H20" s="43">
        <v>1</v>
      </c>
      <c r="I20" s="43">
        <v>1</v>
      </c>
      <c r="J20" s="43">
        <v>1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4">
        <f t="shared" si="1"/>
        <v>3</v>
      </c>
      <c r="R20" s="44">
        <f t="shared" si="2"/>
        <v>0.3</v>
      </c>
      <c r="S20" s="44">
        <v>38</v>
      </c>
      <c r="U20" s="35">
        <v>4</v>
      </c>
      <c r="V20" s="35">
        <v>3</v>
      </c>
    </row>
    <row r="21" spans="1:22">
      <c r="A21" s="49"/>
      <c r="B21" s="72">
        <v>734870</v>
      </c>
      <c r="C21" s="73">
        <v>6953156264502</v>
      </c>
      <c r="D21" s="50" t="s">
        <v>23</v>
      </c>
      <c r="E21" s="50" t="s">
        <v>145</v>
      </c>
      <c r="F21" s="50">
        <v>209</v>
      </c>
      <c r="G21" s="51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3">
        <f t="shared" si="1"/>
        <v>0</v>
      </c>
      <c r="R21" s="53">
        <f t="shared" si="2"/>
        <v>0</v>
      </c>
      <c r="S21" s="53">
        <v>41</v>
      </c>
      <c r="U21" s="35">
        <v>0</v>
      </c>
      <c r="V21" s="35">
        <v>0</v>
      </c>
    </row>
    <row r="22" spans="1:22">
      <c r="B22" s="72">
        <v>734871</v>
      </c>
      <c r="C22" s="73">
        <v>6953156271685</v>
      </c>
      <c r="D22" s="54" t="s">
        <v>24</v>
      </c>
      <c r="E22" s="54" t="s">
        <v>146</v>
      </c>
      <c r="F22" s="54">
        <v>169</v>
      </c>
      <c r="G22" s="57">
        <v>1</v>
      </c>
      <c r="H22" s="55">
        <v>0</v>
      </c>
      <c r="I22" s="55">
        <v>0</v>
      </c>
      <c r="J22" s="55">
        <v>0</v>
      </c>
      <c r="K22" s="55">
        <v>1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6">
        <f t="shared" si="1"/>
        <v>2</v>
      </c>
      <c r="R22" s="56">
        <f t="shared" si="2"/>
        <v>0.2</v>
      </c>
      <c r="S22" s="56">
        <v>38</v>
      </c>
      <c r="U22" s="35">
        <v>0</v>
      </c>
      <c r="V22" s="35">
        <v>0</v>
      </c>
    </row>
    <row r="23" spans="1:22">
      <c r="A23" s="49"/>
      <c r="B23" s="72">
        <v>734872</v>
      </c>
      <c r="C23" s="73">
        <v>6953156271692</v>
      </c>
      <c r="D23" s="50" t="s">
        <v>25</v>
      </c>
      <c r="E23" s="50" t="s">
        <v>147</v>
      </c>
      <c r="F23" s="50">
        <v>169</v>
      </c>
      <c r="G23" s="51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3">
        <f t="shared" si="1"/>
        <v>0</v>
      </c>
      <c r="R23" s="53">
        <f t="shared" si="2"/>
        <v>0</v>
      </c>
      <c r="S23" s="53">
        <v>41</v>
      </c>
      <c r="U23" s="35">
        <v>22</v>
      </c>
      <c r="V23" s="35">
        <v>3</v>
      </c>
    </row>
    <row r="24" spans="1:22">
      <c r="B24" s="72">
        <v>734873</v>
      </c>
      <c r="C24" s="73">
        <v>6953156277953</v>
      </c>
      <c r="D24" s="42" t="s">
        <v>26</v>
      </c>
      <c r="E24" s="42" t="s">
        <v>148</v>
      </c>
      <c r="F24" s="42">
        <v>99</v>
      </c>
      <c r="G24" s="45">
        <v>2</v>
      </c>
      <c r="H24" s="43">
        <v>0</v>
      </c>
      <c r="I24" s="43">
        <v>1</v>
      </c>
      <c r="J24" s="43">
        <v>1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4">
        <f t="shared" si="1"/>
        <v>4</v>
      </c>
      <c r="R24" s="44">
        <f t="shared" si="2"/>
        <v>0.4</v>
      </c>
      <c r="S24" s="44">
        <v>37</v>
      </c>
      <c r="U24" s="35">
        <v>6</v>
      </c>
      <c r="V24" s="35">
        <v>3</v>
      </c>
    </row>
    <row r="25" spans="1:22">
      <c r="A25" s="49"/>
      <c r="B25" s="72">
        <v>734874</v>
      </c>
      <c r="C25" s="73">
        <v>6953156277960</v>
      </c>
      <c r="D25" s="50" t="s">
        <v>27</v>
      </c>
      <c r="E25" s="50" t="s">
        <v>149</v>
      </c>
      <c r="F25" s="50">
        <v>99</v>
      </c>
      <c r="G25" s="51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3">
        <f t="shared" si="1"/>
        <v>0</v>
      </c>
      <c r="R25" s="53">
        <f t="shared" si="2"/>
        <v>0</v>
      </c>
      <c r="S25" s="53">
        <v>41</v>
      </c>
      <c r="U25" s="35">
        <v>6</v>
      </c>
      <c r="V25" s="35">
        <v>3</v>
      </c>
    </row>
    <row r="26" spans="1:22">
      <c r="B26" s="72">
        <v>734875</v>
      </c>
      <c r="C26" s="73">
        <v>6953156277977</v>
      </c>
      <c r="D26" s="42" t="s">
        <v>28</v>
      </c>
      <c r="E26" s="42" t="s">
        <v>150</v>
      </c>
      <c r="F26" s="42">
        <v>99</v>
      </c>
      <c r="G26" s="45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4">
        <f t="shared" si="1"/>
        <v>0</v>
      </c>
      <c r="R26" s="44">
        <f t="shared" si="2"/>
        <v>0</v>
      </c>
      <c r="S26" s="44">
        <v>0</v>
      </c>
      <c r="U26" s="35">
        <v>0</v>
      </c>
      <c r="V26" s="35">
        <v>0</v>
      </c>
    </row>
    <row r="27" spans="1:22">
      <c r="B27" s="72">
        <v>734876</v>
      </c>
      <c r="C27" s="73">
        <v>6953156272965</v>
      </c>
      <c r="D27" s="42" t="s">
        <v>29</v>
      </c>
      <c r="E27" s="42" t="s">
        <v>151</v>
      </c>
      <c r="F27" s="42">
        <v>119</v>
      </c>
      <c r="G27" s="45">
        <v>2</v>
      </c>
      <c r="H27" s="43">
        <v>1</v>
      </c>
      <c r="I27" s="43">
        <v>0</v>
      </c>
      <c r="J27" s="43">
        <v>1</v>
      </c>
      <c r="K27" s="43">
        <v>1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4">
        <f t="shared" si="1"/>
        <v>5</v>
      </c>
      <c r="R27" s="44">
        <f t="shared" si="2"/>
        <v>0.5</v>
      </c>
      <c r="S27" s="44">
        <v>36</v>
      </c>
      <c r="U27" s="35">
        <v>0</v>
      </c>
      <c r="V27" s="35">
        <v>0</v>
      </c>
    </row>
    <row r="28" spans="1:22">
      <c r="A28" s="49"/>
      <c r="B28" s="72">
        <v>734877</v>
      </c>
      <c r="C28" s="73">
        <v>6953156272972</v>
      </c>
      <c r="D28" s="50" t="s">
        <v>30</v>
      </c>
      <c r="E28" s="50" t="s">
        <v>152</v>
      </c>
      <c r="F28" s="50">
        <v>119</v>
      </c>
      <c r="G28" s="51">
        <v>0</v>
      </c>
      <c r="H28" s="52">
        <v>0</v>
      </c>
      <c r="I28" s="52">
        <v>0</v>
      </c>
      <c r="J28" s="52">
        <v>0</v>
      </c>
      <c r="K28" s="52">
        <v>1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3">
        <f t="shared" si="1"/>
        <v>1</v>
      </c>
      <c r="R28" s="53">
        <f t="shared" si="2"/>
        <v>0.1</v>
      </c>
      <c r="S28" s="53">
        <v>25</v>
      </c>
      <c r="U28" s="35">
        <v>0</v>
      </c>
      <c r="V28" s="35">
        <v>0</v>
      </c>
    </row>
    <row r="29" spans="1:22">
      <c r="A29" s="49"/>
      <c r="B29" s="72">
        <v>734878</v>
      </c>
      <c r="C29" s="73">
        <v>6953156273825</v>
      </c>
      <c r="D29" s="50" t="s">
        <v>31</v>
      </c>
      <c r="E29" s="50" t="s">
        <v>153</v>
      </c>
      <c r="F29" s="50">
        <v>119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3">
        <f t="shared" si="1"/>
        <v>0</v>
      </c>
      <c r="R29" s="53">
        <f t="shared" si="2"/>
        <v>0</v>
      </c>
      <c r="S29" s="53">
        <v>41</v>
      </c>
      <c r="U29" s="35">
        <v>0</v>
      </c>
      <c r="V29" s="35">
        <v>0</v>
      </c>
    </row>
    <row r="30" spans="1:22">
      <c r="B30" s="72">
        <v>734879</v>
      </c>
      <c r="C30" s="73">
        <v>6953156276390</v>
      </c>
      <c r="D30" s="42" t="s">
        <v>32</v>
      </c>
      <c r="E30" s="42" t="s">
        <v>154</v>
      </c>
      <c r="F30" s="42">
        <v>289</v>
      </c>
      <c r="G30" s="43">
        <v>0</v>
      </c>
      <c r="H30" s="43">
        <v>2</v>
      </c>
      <c r="I30" s="43">
        <v>1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4">
        <f t="shared" si="1"/>
        <v>3</v>
      </c>
      <c r="R30" s="44">
        <f t="shared" si="2"/>
        <v>0.3</v>
      </c>
      <c r="S30" s="44">
        <v>38</v>
      </c>
      <c r="U30" s="35">
        <v>6</v>
      </c>
      <c r="V30" s="35">
        <v>3</v>
      </c>
    </row>
    <row r="31" spans="1:22">
      <c r="B31" s="72">
        <v>734880</v>
      </c>
      <c r="C31" s="73">
        <v>6953156276406</v>
      </c>
      <c r="D31" s="54" t="s">
        <v>33</v>
      </c>
      <c r="E31" s="54" t="s">
        <v>155</v>
      </c>
      <c r="F31" s="54">
        <v>289</v>
      </c>
      <c r="G31" s="55">
        <v>0</v>
      </c>
      <c r="H31" s="55">
        <v>0</v>
      </c>
      <c r="I31" s="55">
        <v>0</v>
      </c>
      <c r="J31" s="55">
        <v>2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6">
        <f t="shared" si="1"/>
        <v>2</v>
      </c>
      <c r="R31" s="56">
        <f t="shared" si="2"/>
        <v>0.2</v>
      </c>
      <c r="S31" s="56">
        <v>24</v>
      </c>
      <c r="U31" s="35">
        <v>21</v>
      </c>
      <c r="V31" s="35">
        <v>3</v>
      </c>
    </row>
    <row r="32" spans="1:22">
      <c r="B32" s="72">
        <v>734881</v>
      </c>
      <c r="C32" s="73">
        <v>6953156280243</v>
      </c>
      <c r="D32" s="42" t="s">
        <v>34</v>
      </c>
      <c r="E32" s="42" t="s">
        <v>156</v>
      </c>
      <c r="F32" s="42">
        <v>179</v>
      </c>
      <c r="G32" s="43">
        <v>0</v>
      </c>
      <c r="H32" s="43">
        <v>0</v>
      </c>
      <c r="I32" s="43">
        <v>6</v>
      </c>
      <c r="J32" s="43">
        <v>4</v>
      </c>
      <c r="K32" s="43">
        <v>18</v>
      </c>
      <c r="L32" s="43">
        <v>10</v>
      </c>
      <c r="M32" s="43">
        <v>0</v>
      </c>
      <c r="N32" s="43">
        <v>0</v>
      </c>
      <c r="O32" s="43">
        <v>0</v>
      </c>
      <c r="P32" s="43">
        <v>0</v>
      </c>
      <c r="Q32" s="44">
        <f t="shared" si="1"/>
        <v>38</v>
      </c>
      <c r="R32" s="44">
        <f t="shared" si="2"/>
        <v>3.8</v>
      </c>
      <c r="S32" s="44">
        <v>18</v>
      </c>
      <c r="U32" s="35">
        <v>30</v>
      </c>
      <c r="V32" s="35">
        <v>0</v>
      </c>
    </row>
    <row r="33" spans="1:22">
      <c r="B33" s="72">
        <v>734882</v>
      </c>
      <c r="C33" s="73">
        <v>6953156278844</v>
      </c>
      <c r="D33" s="42" t="s">
        <v>35</v>
      </c>
      <c r="E33" s="42" t="s">
        <v>157</v>
      </c>
      <c r="F33" s="42">
        <v>139</v>
      </c>
      <c r="G33" s="43">
        <v>2</v>
      </c>
      <c r="H33" s="43">
        <v>1</v>
      </c>
      <c r="I33" s="43">
        <v>0</v>
      </c>
      <c r="J33" s="43">
        <v>1</v>
      </c>
      <c r="K33" s="43">
        <v>0</v>
      </c>
      <c r="L33" s="43">
        <v>2</v>
      </c>
      <c r="M33" s="43">
        <v>0</v>
      </c>
      <c r="N33" s="43">
        <v>0</v>
      </c>
      <c r="O33" s="43">
        <v>0</v>
      </c>
      <c r="P33" s="43">
        <v>0</v>
      </c>
      <c r="Q33" s="44">
        <f t="shared" si="1"/>
        <v>6</v>
      </c>
      <c r="R33" s="44">
        <f t="shared" si="2"/>
        <v>0.6</v>
      </c>
      <c r="S33" s="44">
        <v>35</v>
      </c>
      <c r="U33" s="35">
        <v>6</v>
      </c>
      <c r="V33" s="35">
        <v>3</v>
      </c>
    </row>
    <row r="34" spans="1:22">
      <c r="B34" s="72">
        <v>734883</v>
      </c>
      <c r="C34" s="73">
        <v>6953156278851</v>
      </c>
      <c r="D34" s="54" t="s">
        <v>36</v>
      </c>
      <c r="E34" s="54" t="s">
        <v>158</v>
      </c>
      <c r="F34" s="54">
        <v>139</v>
      </c>
      <c r="G34" s="55">
        <v>1</v>
      </c>
      <c r="H34" s="55">
        <v>1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6">
        <f t="shared" si="1"/>
        <v>2</v>
      </c>
      <c r="R34" s="56">
        <f t="shared" si="2"/>
        <v>0.2</v>
      </c>
      <c r="S34" s="56">
        <v>24</v>
      </c>
      <c r="U34" s="35">
        <v>21</v>
      </c>
      <c r="V34" s="35">
        <v>3</v>
      </c>
    </row>
    <row r="35" spans="1:22">
      <c r="A35" s="49"/>
      <c r="B35" s="72">
        <v>734884</v>
      </c>
      <c r="C35" s="73">
        <v>6953156273016</v>
      </c>
      <c r="D35" s="50" t="s">
        <v>37</v>
      </c>
      <c r="E35" s="50" t="s">
        <v>159</v>
      </c>
      <c r="F35" s="50">
        <v>169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1</v>
      </c>
      <c r="M35" s="52">
        <v>0</v>
      </c>
      <c r="N35" s="52">
        <v>0</v>
      </c>
      <c r="O35" s="52">
        <v>0</v>
      </c>
      <c r="P35" s="52">
        <v>0</v>
      </c>
      <c r="Q35" s="53">
        <f t="shared" si="1"/>
        <v>1</v>
      </c>
      <c r="R35" s="53">
        <f t="shared" si="2"/>
        <v>0.1</v>
      </c>
      <c r="S35" s="53">
        <v>41</v>
      </c>
      <c r="U35" s="35">
        <v>0</v>
      </c>
      <c r="V35" s="35">
        <v>0</v>
      </c>
    </row>
    <row r="36" spans="1:22">
      <c r="A36" s="49"/>
      <c r="B36" s="72">
        <v>734885</v>
      </c>
      <c r="C36" s="73">
        <v>6953156273023</v>
      </c>
      <c r="D36" s="50" t="s">
        <v>38</v>
      </c>
      <c r="E36" s="50" t="s">
        <v>160</v>
      </c>
      <c r="F36" s="50">
        <v>169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1</v>
      </c>
      <c r="M36" s="52">
        <v>0</v>
      </c>
      <c r="N36" s="52">
        <v>0</v>
      </c>
      <c r="O36" s="52">
        <v>0</v>
      </c>
      <c r="P36" s="52">
        <v>0</v>
      </c>
      <c r="Q36" s="53">
        <f t="shared" si="1"/>
        <v>1</v>
      </c>
      <c r="R36" s="53">
        <f t="shared" si="2"/>
        <v>0.1</v>
      </c>
      <c r="S36" s="53">
        <v>26</v>
      </c>
      <c r="U36" s="35">
        <v>0</v>
      </c>
      <c r="V36" s="35">
        <v>0</v>
      </c>
    </row>
    <row r="37" spans="1:22">
      <c r="A37" s="49"/>
      <c r="B37" s="72">
        <v>734886</v>
      </c>
      <c r="C37" s="73">
        <v>6953156273665</v>
      </c>
      <c r="D37" s="50" t="s">
        <v>39</v>
      </c>
      <c r="E37" s="50" t="s">
        <v>161</v>
      </c>
      <c r="F37" s="50">
        <v>129</v>
      </c>
      <c r="G37" s="52">
        <v>0</v>
      </c>
      <c r="H37" s="52">
        <v>0</v>
      </c>
      <c r="I37" s="52">
        <v>0</v>
      </c>
      <c r="J37" s="52">
        <v>0</v>
      </c>
      <c r="K37" s="52">
        <v>1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3">
        <f t="shared" ref="Q37:Q68" si="3">SUM(G37:P37)</f>
        <v>1</v>
      </c>
      <c r="R37" s="53">
        <f t="shared" ref="R37:R68" si="4">Q37/10</f>
        <v>0.1</v>
      </c>
      <c r="S37" s="53">
        <v>40</v>
      </c>
      <c r="U37" s="35">
        <v>6</v>
      </c>
      <c r="V37" s="35">
        <v>3</v>
      </c>
    </row>
    <row r="38" spans="1:22">
      <c r="B38" s="72">
        <v>734887</v>
      </c>
      <c r="C38" s="73">
        <v>6953156273672</v>
      </c>
      <c r="D38" s="54" t="s">
        <v>40</v>
      </c>
      <c r="E38" s="54" t="s">
        <v>162</v>
      </c>
      <c r="F38" s="54">
        <v>129</v>
      </c>
      <c r="G38" s="55">
        <v>0</v>
      </c>
      <c r="H38" s="55">
        <v>0</v>
      </c>
      <c r="I38" s="55">
        <v>1</v>
      </c>
      <c r="J38" s="55">
        <v>1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6">
        <f t="shared" si="3"/>
        <v>2</v>
      </c>
      <c r="R38" s="56">
        <f t="shared" si="4"/>
        <v>0.2</v>
      </c>
      <c r="S38" s="56">
        <v>39</v>
      </c>
      <c r="U38" s="35">
        <v>6</v>
      </c>
      <c r="V38" s="35">
        <v>3</v>
      </c>
    </row>
    <row r="39" spans="1:22">
      <c r="A39" s="49"/>
      <c r="B39" s="72">
        <v>734888</v>
      </c>
      <c r="C39" s="73">
        <v>6953156273689</v>
      </c>
      <c r="D39" s="50" t="s">
        <v>41</v>
      </c>
      <c r="E39" s="50" t="s">
        <v>163</v>
      </c>
      <c r="F39" s="50">
        <v>129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3">
        <f t="shared" si="3"/>
        <v>0</v>
      </c>
      <c r="R39" s="53">
        <f t="shared" si="4"/>
        <v>0</v>
      </c>
      <c r="S39" s="53">
        <v>26</v>
      </c>
      <c r="U39" s="35">
        <v>11</v>
      </c>
      <c r="V39" s="35">
        <v>3</v>
      </c>
    </row>
    <row r="40" spans="1:22">
      <c r="A40" s="49"/>
      <c r="B40" s="72">
        <v>734889</v>
      </c>
      <c r="C40" s="73">
        <v>6953156271197</v>
      </c>
      <c r="D40" s="50" t="s">
        <v>42</v>
      </c>
      <c r="E40" s="50" t="s">
        <v>164</v>
      </c>
      <c r="F40" s="50">
        <v>249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3">
        <f t="shared" si="3"/>
        <v>0</v>
      </c>
      <c r="R40" s="53">
        <f t="shared" si="4"/>
        <v>0</v>
      </c>
      <c r="S40" s="53">
        <v>26</v>
      </c>
      <c r="U40" s="35">
        <v>0</v>
      </c>
      <c r="V40" s="35">
        <v>0</v>
      </c>
    </row>
    <row r="41" spans="1:22">
      <c r="A41" s="49"/>
      <c r="B41" s="72">
        <v>734890</v>
      </c>
      <c r="C41" s="73">
        <v>6953156271203</v>
      </c>
      <c r="D41" s="50" t="s">
        <v>43</v>
      </c>
      <c r="E41" s="50" t="s">
        <v>165</v>
      </c>
      <c r="F41" s="50">
        <v>249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3">
        <f t="shared" si="3"/>
        <v>0</v>
      </c>
      <c r="R41" s="53">
        <f t="shared" si="4"/>
        <v>0</v>
      </c>
      <c r="S41" s="53">
        <v>26</v>
      </c>
      <c r="U41" s="35">
        <v>0</v>
      </c>
      <c r="V41" s="35">
        <v>0</v>
      </c>
    </row>
    <row r="42" spans="1:22">
      <c r="A42" s="49"/>
      <c r="B42" s="72">
        <v>734891</v>
      </c>
      <c r="C42" s="73">
        <v>6953156271210</v>
      </c>
      <c r="D42" s="50" t="s">
        <v>44</v>
      </c>
      <c r="E42" s="50" t="s">
        <v>166</v>
      </c>
      <c r="F42" s="50">
        <v>249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3">
        <f t="shared" si="3"/>
        <v>0</v>
      </c>
      <c r="R42" s="53">
        <f t="shared" si="4"/>
        <v>0</v>
      </c>
      <c r="S42" s="53">
        <v>26</v>
      </c>
      <c r="U42" s="35">
        <v>0</v>
      </c>
      <c r="V42" s="35">
        <v>0</v>
      </c>
    </row>
    <row r="43" spans="1:22">
      <c r="A43" s="49"/>
      <c r="B43" s="72">
        <v>734892</v>
      </c>
      <c r="C43" s="73">
        <v>6953156275188</v>
      </c>
      <c r="D43" s="50" t="s">
        <v>45</v>
      </c>
      <c r="E43" s="50" t="s">
        <v>167</v>
      </c>
      <c r="F43" s="50">
        <v>229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3">
        <f t="shared" si="3"/>
        <v>0</v>
      </c>
      <c r="R43" s="53">
        <f t="shared" si="4"/>
        <v>0</v>
      </c>
      <c r="S43" s="53">
        <v>41</v>
      </c>
      <c r="U43" s="35">
        <v>0</v>
      </c>
      <c r="V43" s="35">
        <v>0</v>
      </c>
    </row>
    <row r="44" spans="1:22">
      <c r="A44" s="49"/>
      <c r="B44" s="72">
        <v>734893</v>
      </c>
      <c r="C44" s="73">
        <v>6953156275195</v>
      </c>
      <c r="D44" s="50" t="s">
        <v>46</v>
      </c>
      <c r="E44" s="50" t="s">
        <v>168</v>
      </c>
      <c r="F44" s="50">
        <v>229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3">
        <f t="shared" si="3"/>
        <v>0</v>
      </c>
      <c r="R44" s="53">
        <f t="shared" si="4"/>
        <v>0</v>
      </c>
      <c r="S44" s="53">
        <v>41</v>
      </c>
      <c r="U44" s="35">
        <v>0</v>
      </c>
      <c r="V44" s="35">
        <v>0</v>
      </c>
    </row>
    <row r="45" spans="1:22">
      <c r="A45" s="49"/>
      <c r="B45" s="72">
        <v>734894</v>
      </c>
      <c r="C45" s="73">
        <v>6953156275201</v>
      </c>
      <c r="D45" s="50" t="s">
        <v>47</v>
      </c>
      <c r="E45" s="50" t="s">
        <v>169</v>
      </c>
      <c r="F45" s="50">
        <v>229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3">
        <f t="shared" si="3"/>
        <v>0</v>
      </c>
      <c r="R45" s="53">
        <f t="shared" si="4"/>
        <v>0</v>
      </c>
      <c r="S45" s="53">
        <v>26</v>
      </c>
      <c r="U45" s="35">
        <v>6</v>
      </c>
      <c r="V45" s="35">
        <v>3</v>
      </c>
    </row>
    <row r="46" spans="1:22">
      <c r="B46" s="72">
        <v>734895</v>
      </c>
      <c r="C46" s="73">
        <v>6953156276413</v>
      </c>
      <c r="D46" s="42" t="s">
        <v>48</v>
      </c>
      <c r="E46" s="42" t="s">
        <v>170</v>
      </c>
      <c r="F46" s="42">
        <v>99</v>
      </c>
      <c r="G46" s="43">
        <v>0</v>
      </c>
      <c r="H46" s="43">
        <v>0</v>
      </c>
      <c r="I46" s="43">
        <v>0</v>
      </c>
      <c r="J46" s="43">
        <v>3</v>
      </c>
      <c r="K46" s="43">
        <v>3</v>
      </c>
      <c r="L46" s="43">
        <v>2</v>
      </c>
      <c r="M46" s="43">
        <v>0</v>
      </c>
      <c r="N46" s="43">
        <v>0</v>
      </c>
      <c r="O46" s="43">
        <v>0</v>
      </c>
      <c r="P46" s="43">
        <v>0</v>
      </c>
      <c r="Q46" s="44">
        <f t="shared" si="3"/>
        <v>8</v>
      </c>
      <c r="R46" s="44">
        <f t="shared" si="4"/>
        <v>0.8</v>
      </c>
      <c r="S46" s="44">
        <v>35</v>
      </c>
      <c r="U46" s="35">
        <v>0</v>
      </c>
      <c r="V46" s="35">
        <v>0</v>
      </c>
    </row>
    <row r="47" spans="1:22">
      <c r="B47" s="72">
        <v>734896</v>
      </c>
      <c r="C47" s="73">
        <v>6953156278721</v>
      </c>
      <c r="D47" s="54" t="s">
        <v>49</v>
      </c>
      <c r="E47" s="54" t="s">
        <v>171</v>
      </c>
      <c r="F47" s="54">
        <v>109</v>
      </c>
      <c r="G47" s="55">
        <v>1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6">
        <f t="shared" si="3"/>
        <v>1</v>
      </c>
      <c r="R47" s="56">
        <f t="shared" si="4"/>
        <v>0.1</v>
      </c>
      <c r="S47" s="56">
        <v>25</v>
      </c>
      <c r="U47" s="35">
        <v>21</v>
      </c>
      <c r="V47" s="35">
        <v>3</v>
      </c>
    </row>
    <row r="48" spans="1:22">
      <c r="B48" s="72">
        <v>734897</v>
      </c>
      <c r="C48" s="73">
        <v>6953156278738</v>
      </c>
      <c r="D48" s="54" t="s">
        <v>50</v>
      </c>
      <c r="E48" s="54" t="s">
        <v>172</v>
      </c>
      <c r="F48" s="54">
        <v>109</v>
      </c>
      <c r="G48" s="55">
        <v>0</v>
      </c>
      <c r="H48" s="55">
        <v>0</v>
      </c>
      <c r="I48" s="55">
        <v>0</v>
      </c>
      <c r="J48" s="55">
        <v>1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6">
        <f t="shared" si="3"/>
        <v>1</v>
      </c>
      <c r="R48" s="56">
        <f t="shared" si="4"/>
        <v>0.1</v>
      </c>
      <c r="S48" s="56">
        <v>25</v>
      </c>
      <c r="U48" s="35">
        <v>21</v>
      </c>
      <c r="V48" s="35">
        <v>3</v>
      </c>
    </row>
    <row r="49" spans="2:22">
      <c r="B49" s="72">
        <v>734898</v>
      </c>
      <c r="C49" s="73">
        <v>6953156278745</v>
      </c>
      <c r="D49" s="54" t="s">
        <v>51</v>
      </c>
      <c r="E49" s="54" t="s">
        <v>173</v>
      </c>
      <c r="F49" s="54">
        <v>109</v>
      </c>
      <c r="G49" s="55">
        <v>0</v>
      </c>
      <c r="H49" s="55">
        <v>1</v>
      </c>
      <c r="I49" s="55">
        <v>1</v>
      </c>
      <c r="J49" s="55">
        <v>0</v>
      </c>
      <c r="K49" s="55">
        <v>0</v>
      </c>
      <c r="L49" s="55">
        <v>1</v>
      </c>
      <c r="M49" s="55">
        <v>0</v>
      </c>
      <c r="N49" s="55">
        <v>0</v>
      </c>
      <c r="O49" s="55">
        <v>0</v>
      </c>
      <c r="P49" s="55">
        <v>0</v>
      </c>
      <c r="Q49" s="56">
        <f t="shared" si="3"/>
        <v>3</v>
      </c>
      <c r="R49" s="56">
        <f t="shared" si="4"/>
        <v>0.3</v>
      </c>
      <c r="S49" s="56">
        <v>24</v>
      </c>
      <c r="U49" s="35">
        <v>21</v>
      </c>
      <c r="V49" s="35">
        <v>3</v>
      </c>
    </row>
    <row r="50" spans="2:22">
      <c r="B50" s="72">
        <v>734899</v>
      </c>
      <c r="C50" s="73">
        <v>6953156273030</v>
      </c>
      <c r="D50" s="42" t="s">
        <v>52</v>
      </c>
      <c r="E50" s="42" t="s">
        <v>174</v>
      </c>
      <c r="F50" s="42">
        <v>109</v>
      </c>
      <c r="G50" s="43">
        <v>0</v>
      </c>
      <c r="H50" s="43">
        <v>21</v>
      </c>
      <c r="I50" s="43">
        <v>0</v>
      </c>
      <c r="J50" s="43">
        <v>0</v>
      </c>
      <c r="K50" s="43">
        <v>1</v>
      </c>
      <c r="L50" s="43">
        <v>1</v>
      </c>
      <c r="M50" s="43">
        <v>0</v>
      </c>
      <c r="N50" s="43">
        <v>0</v>
      </c>
      <c r="O50" s="43">
        <v>0</v>
      </c>
      <c r="P50" s="43">
        <v>0</v>
      </c>
      <c r="Q50" s="44">
        <f t="shared" si="3"/>
        <v>23</v>
      </c>
      <c r="R50" s="44">
        <f t="shared" si="4"/>
        <v>2.2999999999999998</v>
      </c>
      <c r="S50" s="44">
        <v>25</v>
      </c>
      <c r="U50" s="35">
        <v>36</v>
      </c>
      <c r="V50" s="35">
        <v>3</v>
      </c>
    </row>
    <row r="51" spans="2:22">
      <c r="B51" s="72">
        <v>734900</v>
      </c>
      <c r="C51" s="73">
        <v>6953156278523</v>
      </c>
      <c r="D51" s="42" t="s">
        <v>53</v>
      </c>
      <c r="E51" s="42" t="s">
        <v>175</v>
      </c>
      <c r="F51" s="42">
        <v>79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4">
        <f t="shared" si="3"/>
        <v>0</v>
      </c>
      <c r="R51" s="44">
        <f t="shared" si="4"/>
        <v>0</v>
      </c>
      <c r="S51" s="44">
        <v>0</v>
      </c>
      <c r="U51" s="35">
        <v>0</v>
      </c>
      <c r="V51" s="35">
        <v>0</v>
      </c>
    </row>
    <row r="52" spans="2:22">
      <c r="B52" s="72">
        <v>734901</v>
      </c>
      <c r="C52" s="73">
        <v>6953156278530</v>
      </c>
      <c r="D52" s="42" t="s">
        <v>54</v>
      </c>
      <c r="E52" s="42" t="s">
        <v>176</v>
      </c>
      <c r="F52" s="42">
        <v>79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4">
        <f t="shared" si="3"/>
        <v>0</v>
      </c>
      <c r="R52" s="44">
        <f t="shared" si="4"/>
        <v>0</v>
      </c>
      <c r="S52" s="44">
        <v>0</v>
      </c>
      <c r="U52" s="35">
        <v>0</v>
      </c>
      <c r="V52" s="35">
        <v>0</v>
      </c>
    </row>
    <row r="53" spans="2:22">
      <c r="B53" s="72">
        <v>734902</v>
      </c>
      <c r="C53" s="73">
        <v>6953156267503</v>
      </c>
      <c r="D53" s="54" t="s">
        <v>55</v>
      </c>
      <c r="E53" s="54" t="s">
        <v>177</v>
      </c>
      <c r="F53" s="54">
        <v>219</v>
      </c>
      <c r="G53" s="55">
        <v>1</v>
      </c>
      <c r="H53" s="55">
        <v>0</v>
      </c>
      <c r="I53" s="55">
        <v>0</v>
      </c>
      <c r="J53" s="55">
        <v>0</v>
      </c>
      <c r="K53" s="55">
        <v>4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6">
        <f t="shared" si="3"/>
        <v>5</v>
      </c>
      <c r="R53" s="56">
        <f t="shared" si="4"/>
        <v>0.5</v>
      </c>
      <c r="S53" s="56">
        <v>35</v>
      </c>
      <c r="U53" s="35">
        <v>6</v>
      </c>
      <c r="V53" s="35">
        <v>3</v>
      </c>
    </row>
    <row r="54" spans="2:22">
      <c r="B54" s="72">
        <v>734903</v>
      </c>
      <c r="C54" s="73">
        <v>6953156276420</v>
      </c>
      <c r="D54" s="42" t="s">
        <v>56</v>
      </c>
      <c r="E54" s="42" t="s">
        <v>178</v>
      </c>
      <c r="F54" s="42">
        <v>359</v>
      </c>
      <c r="G54" s="43">
        <v>1</v>
      </c>
      <c r="H54" s="43">
        <v>2</v>
      </c>
      <c r="I54" s="43">
        <v>1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4">
        <f t="shared" si="3"/>
        <v>4</v>
      </c>
      <c r="R54" s="44">
        <f t="shared" si="4"/>
        <v>0.4</v>
      </c>
      <c r="S54" s="44">
        <v>37</v>
      </c>
      <c r="U54" s="35">
        <v>6</v>
      </c>
      <c r="V54" s="35">
        <v>3</v>
      </c>
    </row>
    <row r="55" spans="2:22">
      <c r="B55" s="72">
        <v>734904</v>
      </c>
      <c r="C55" s="73">
        <v>6953156278622</v>
      </c>
      <c r="D55" s="42" t="s">
        <v>57</v>
      </c>
      <c r="E55" s="42" t="s">
        <v>179</v>
      </c>
      <c r="F55" s="42">
        <v>129</v>
      </c>
      <c r="G55" s="43">
        <v>2</v>
      </c>
      <c r="H55" s="43">
        <v>3</v>
      </c>
      <c r="I55" s="43">
        <v>3</v>
      </c>
      <c r="J55" s="43">
        <v>2</v>
      </c>
      <c r="K55" s="43">
        <v>4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4">
        <f t="shared" si="3"/>
        <v>14</v>
      </c>
      <c r="R55" s="44">
        <f t="shared" si="4"/>
        <v>1.4</v>
      </c>
      <c r="S55" s="44">
        <v>29</v>
      </c>
      <c r="U55" s="35">
        <v>6</v>
      </c>
      <c r="V55" s="35">
        <v>3</v>
      </c>
    </row>
    <row r="56" spans="2:22">
      <c r="B56" s="72">
        <v>734905</v>
      </c>
      <c r="C56" s="73">
        <v>6953156278639</v>
      </c>
      <c r="D56" s="54" t="s">
        <v>58</v>
      </c>
      <c r="E56" s="54" t="s">
        <v>180</v>
      </c>
      <c r="F56" s="54">
        <v>239</v>
      </c>
      <c r="G56" s="55">
        <v>0</v>
      </c>
      <c r="H56" s="55">
        <v>0</v>
      </c>
      <c r="I56" s="55">
        <v>0</v>
      </c>
      <c r="J56" s="55">
        <v>1</v>
      </c>
      <c r="K56" s="55">
        <v>1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6">
        <f t="shared" si="3"/>
        <v>2</v>
      </c>
      <c r="R56" s="56">
        <f t="shared" si="4"/>
        <v>0.2</v>
      </c>
      <c r="S56" s="56">
        <v>39</v>
      </c>
      <c r="U56" s="35">
        <v>0</v>
      </c>
      <c r="V56" s="35">
        <v>0</v>
      </c>
    </row>
    <row r="57" spans="2:22">
      <c r="B57" s="72">
        <v>734906</v>
      </c>
      <c r="C57" s="73">
        <v>6953156265608</v>
      </c>
      <c r="D57" s="54" t="s">
        <v>59</v>
      </c>
      <c r="E57" s="54" t="s">
        <v>181</v>
      </c>
      <c r="F57" s="54">
        <v>109</v>
      </c>
      <c r="G57" s="55">
        <v>0</v>
      </c>
      <c r="H57" s="55">
        <v>0</v>
      </c>
      <c r="I57" s="55">
        <v>0</v>
      </c>
      <c r="J57" s="55">
        <v>1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6">
        <f t="shared" si="3"/>
        <v>1</v>
      </c>
      <c r="R57" s="56">
        <f t="shared" si="4"/>
        <v>0.1</v>
      </c>
      <c r="S57" s="56">
        <v>114</v>
      </c>
      <c r="U57" s="35">
        <v>0</v>
      </c>
      <c r="V57" s="35">
        <v>0</v>
      </c>
    </row>
    <row r="58" spans="2:22">
      <c r="B58" s="72">
        <v>734907</v>
      </c>
      <c r="C58" s="73">
        <v>6953156255814</v>
      </c>
      <c r="D58" s="42" t="s">
        <v>60</v>
      </c>
      <c r="E58" s="42" t="s">
        <v>182</v>
      </c>
      <c r="F58" s="42">
        <v>49</v>
      </c>
      <c r="G58" s="43">
        <v>8</v>
      </c>
      <c r="H58" s="43">
        <v>5</v>
      </c>
      <c r="I58" s="43">
        <v>3</v>
      </c>
      <c r="J58" s="43">
        <v>1</v>
      </c>
      <c r="K58" s="43">
        <v>2</v>
      </c>
      <c r="L58" s="43">
        <v>1</v>
      </c>
      <c r="M58" s="43">
        <v>0</v>
      </c>
      <c r="N58" s="43">
        <v>0</v>
      </c>
      <c r="O58" s="43">
        <v>0</v>
      </c>
      <c r="P58" s="43">
        <v>0</v>
      </c>
      <c r="Q58" s="44">
        <f t="shared" si="3"/>
        <v>20</v>
      </c>
      <c r="R58" s="44">
        <f t="shared" si="4"/>
        <v>2</v>
      </c>
      <c r="S58" s="44">
        <v>7</v>
      </c>
      <c r="U58" s="35">
        <v>0</v>
      </c>
      <c r="V58" s="35">
        <v>0</v>
      </c>
    </row>
    <row r="59" spans="2:22">
      <c r="B59" s="72">
        <v>734909</v>
      </c>
      <c r="C59" s="73">
        <v>6953156253025</v>
      </c>
      <c r="D59" s="42" t="s">
        <v>61</v>
      </c>
      <c r="E59" s="42" t="s">
        <v>183</v>
      </c>
      <c r="F59" s="42">
        <v>49</v>
      </c>
      <c r="G59" s="43">
        <v>2</v>
      </c>
      <c r="H59" s="43">
        <v>6</v>
      </c>
      <c r="I59" s="43">
        <v>5</v>
      </c>
      <c r="J59" s="43">
        <v>3</v>
      </c>
      <c r="K59" s="43">
        <v>6</v>
      </c>
      <c r="L59" s="43">
        <v>2</v>
      </c>
      <c r="M59" s="43">
        <v>0</v>
      </c>
      <c r="N59" s="43">
        <v>0</v>
      </c>
      <c r="O59" s="43">
        <v>0</v>
      </c>
      <c r="P59" s="43">
        <v>0</v>
      </c>
      <c r="Q59" s="44">
        <f t="shared" si="3"/>
        <v>24</v>
      </c>
      <c r="R59" s="44">
        <f t="shared" si="4"/>
        <v>2.4</v>
      </c>
      <c r="S59" s="44">
        <v>32</v>
      </c>
      <c r="U59" s="35">
        <v>16</v>
      </c>
      <c r="V59" s="35">
        <v>3</v>
      </c>
    </row>
    <row r="60" spans="2:22">
      <c r="B60" s="72">
        <v>734910</v>
      </c>
      <c r="C60" s="73">
        <v>6953156253049</v>
      </c>
      <c r="D60" s="54" t="s">
        <v>62</v>
      </c>
      <c r="E60" s="54" t="s">
        <v>184</v>
      </c>
      <c r="F60" s="54">
        <v>49</v>
      </c>
      <c r="G60" s="55">
        <v>0</v>
      </c>
      <c r="H60" s="55">
        <v>1</v>
      </c>
      <c r="I60" s="55">
        <v>1</v>
      </c>
      <c r="J60" s="55">
        <v>0</v>
      </c>
      <c r="K60" s="55">
        <v>0</v>
      </c>
      <c r="L60" s="55">
        <v>1</v>
      </c>
      <c r="M60" s="55">
        <v>0</v>
      </c>
      <c r="N60" s="55">
        <v>0</v>
      </c>
      <c r="O60" s="55">
        <v>0</v>
      </c>
      <c r="P60" s="55">
        <v>0</v>
      </c>
      <c r="Q60" s="56">
        <f t="shared" si="3"/>
        <v>3</v>
      </c>
      <c r="R60" s="56">
        <f t="shared" si="4"/>
        <v>0.3</v>
      </c>
      <c r="S60" s="56">
        <v>24</v>
      </c>
      <c r="U60" s="35">
        <v>31</v>
      </c>
      <c r="V60" s="35">
        <v>3</v>
      </c>
    </row>
    <row r="61" spans="2:22">
      <c r="B61" s="72">
        <v>734911</v>
      </c>
      <c r="C61" s="73">
        <v>6953156253032</v>
      </c>
      <c r="D61" s="42" t="s">
        <v>63</v>
      </c>
      <c r="E61" s="42" t="s">
        <v>185</v>
      </c>
      <c r="F61" s="42">
        <v>49</v>
      </c>
      <c r="G61" s="43">
        <v>0</v>
      </c>
      <c r="H61" s="43">
        <v>1</v>
      </c>
      <c r="I61" s="43">
        <v>5</v>
      </c>
      <c r="J61" s="43">
        <v>1</v>
      </c>
      <c r="K61" s="43">
        <v>4</v>
      </c>
      <c r="L61" s="43">
        <v>3</v>
      </c>
      <c r="M61" s="43">
        <v>0</v>
      </c>
      <c r="N61" s="43">
        <v>0</v>
      </c>
      <c r="O61" s="43">
        <v>0</v>
      </c>
      <c r="P61" s="43">
        <v>0</v>
      </c>
      <c r="Q61" s="44">
        <f t="shared" si="3"/>
        <v>14</v>
      </c>
      <c r="R61" s="44">
        <f t="shared" si="4"/>
        <v>1.4</v>
      </c>
      <c r="S61" s="44">
        <v>34</v>
      </c>
      <c r="U61" s="35">
        <v>16</v>
      </c>
      <c r="V61" s="35">
        <v>3</v>
      </c>
    </row>
    <row r="62" spans="2:22">
      <c r="B62" s="72">
        <v>734912</v>
      </c>
      <c r="C62" s="73">
        <v>6953156259362</v>
      </c>
      <c r="D62" s="42" t="s">
        <v>64</v>
      </c>
      <c r="E62" s="42" t="s">
        <v>186</v>
      </c>
      <c r="F62" s="42">
        <v>49</v>
      </c>
      <c r="G62" s="43">
        <v>1</v>
      </c>
      <c r="H62" s="43">
        <v>1</v>
      </c>
      <c r="I62" s="43">
        <v>2</v>
      </c>
      <c r="J62" s="43">
        <v>1</v>
      </c>
      <c r="K62" s="43">
        <v>1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4">
        <f t="shared" si="3"/>
        <v>6</v>
      </c>
      <c r="R62" s="44">
        <f t="shared" si="4"/>
        <v>0.6</v>
      </c>
      <c r="S62" s="44">
        <v>25</v>
      </c>
      <c r="U62" s="35">
        <v>31</v>
      </c>
      <c r="V62" s="35">
        <v>3</v>
      </c>
    </row>
    <row r="63" spans="2:22">
      <c r="B63" s="72">
        <v>734913</v>
      </c>
      <c r="C63" s="73">
        <v>6953156253056</v>
      </c>
      <c r="D63" s="54" t="s">
        <v>65</v>
      </c>
      <c r="E63" s="54" t="s">
        <v>184</v>
      </c>
      <c r="F63" s="54">
        <v>49</v>
      </c>
      <c r="G63" s="55">
        <v>0</v>
      </c>
      <c r="H63" s="55">
        <v>0</v>
      </c>
      <c r="I63" s="55">
        <v>0</v>
      </c>
      <c r="J63" s="55">
        <v>1</v>
      </c>
      <c r="K63" s="55">
        <v>1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6">
        <f t="shared" si="3"/>
        <v>2</v>
      </c>
      <c r="R63" s="56">
        <f t="shared" si="4"/>
        <v>0.2</v>
      </c>
      <c r="S63" s="56">
        <v>24</v>
      </c>
      <c r="U63" s="35">
        <v>31</v>
      </c>
      <c r="V63" s="35">
        <v>3</v>
      </c>
    </row>
    <row r="64" spans="2:22">
      <c r="B64" s="72">
        <v>734914</v>
      </c>
      <c r="C64" s="73">
        <v>6953156280526</v>
      </c>
      <c r="D64" s="42" t="s">
        <v>66</v>
      </c>
      <c r="E64" s="42" t="s">
        <v>187</v>
      </c>
      <c r="F64" s="42">
        <v>49</v>
      </c>
      <c r="G64" s="43">
        <v>3</v>
      </c>
      <c r="H64" s="43">
        <v>0</v>
      </c>
      <c r="I64" s="43">
        <v>0</v>
      </c>
      <c r="J64" s="43">
        <v>3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4">
        <f t="shared" si="3"/>
        <v>6</v>
      </c>
      <c r="R64" s="44">
        <f t="shared" si="4"/>
        <v>0.6</v>
      </c>
      <c r="S64" s="44">
        <v>34</v>
      </c>
      <c r="U64" s="35">
        <v>6</v>
      </c>
      <c r="V64" s="35">
        <v>3</v>
      </c>
    </row>
    <row r="65" spans="2:22">
      <c r="B65" s="72">
        <v>734915</v>
      </c>
      <c r="C65" s="73">
        <v>6953156280533</v>
      </c>
      <c r="D65" s="54" t="s">
        <v>67</v>
      </c>
      <c r="E65" s="54" t="s">
        <v>188</v>
      </c>
      <c r="F65" s="54">
        <v>49</v>
      </c>
      <c r="G65" s="55">
        <v>0</v>
      </c>
      <c r="H65" s="55">
        <v>2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6">
        <f t="shared" si="3"/>
        <v>2</v>
      </c>
      <c r="R65" s="56">
        <f t="shared" si="4"/>
        <v>0.2</v>
      </c>
      <c r="S65" s="56">
        <v>24</v>
      </c>
      <c r="U65" s="35">
        <v>21</v>
      </c>
      <c r="V65" s="35">
        <v>3</v>
      </c>
    </row>
    <row r="66" spans="2:22">
      <c r="B66" s="72">
        <v>734916</v>
      </c>
      <c r="C66" s="73">
        <v>6953156259850</v>
      </c>
      <c r="D66" s="42" t="s">
        <v>68</v>
      </c>
      <c r="E66" s="42" t="s">
        <v>189</v>
      </c>
      <c r="F66" s="42">
        <v>59</v>
      </c>
      <c r="G66" s="43">
        <v>0</v>
      </c>
      <c r="H66" s="43">
        <v>0</v>
      </c>
      <c r="I66" s="43">
        <v>2</v>
      </c>
      <c r="J66" s="43">
        <v>2</v>
      </c>
      <c r="K66" s="43">
        <v>1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4">
        <f t="shared" si="3"/>
        <v>5</v>
      </c>
      <c r="R66" s="44">
        <f t="shared" si="4"/>
        <v>0.5</v>
      </c>
      <c r="S66" s="44">
        <v>36</v>
      </c>
      <c r="U66" s="35">
        <v>0</v>
      </c>
      <c r="V66" s="35">
        <v>0</v>
      </c>
    </row>
    <row r="67" spans="2:22">
      <c r="B67" s="72">
        <v>734917</v>
      </c>
      <c r="C67" s="73">
        <v>6953156259867</v>
      </c>
      <c r="D67" s="42" t="s">
        <v>69</v>
      </c>
      <c r="E67" s="42" t="s">
        <v>190</v>
      </c>
      <c r="F67" s="42">
        <v>59</v>
      </c>
      <c r="G67" s="43">
        <v>0</v>
      </c>
      <c r="H67" s="43">
        <v>0</v>
      </c>
      <c r="I67" s="43">
        <v>3</v>
      </c>
      <c r="J67" s="43">
        <v>1</v>
      </c>
      <c r="K67" s="43">
        <v>0</v>
      </c>
      <c r="L67" s="43">
        <v>1</v>
      </c>
      <c r="M67" s="43">
        <v>0</v>
      </c>
      <c r="N67" s="43">
        <v>0</v>
      </c>
      <c r="O67" s="43">
        <v>0</v>
      </c>
      <c r="P67" s="43">
        <v>0</v>
      </c>
      <c r="Q67" s="44">
        <f t="shared" si="3"/>
        <v>5</v>
      </c>
      <c r="R67" s="44">
        <f t="shared" si="4"/>
        <v>0.5</v>
      </c>
      <c r="S67" s="44">
        <v>42</v>
      </c>
      <c r="U67" s="35">
        <v>58</v>
      </c>
      <c r="V67" s="35">
        <v>3</v>
      </c>
    </row>
    <row r="68" spans="2:22">
      <c r="B68" s="72">
        <v>734918</v>
      </c>
      <c r="C68" s="73">
        <v>6953156276468</v>
      </c>
      <c r="D68" s="42" t="s">
        <v>70</v>
      </c>
      <c r="E68" s="42" t="s">
        <v>191</v>
      </c>
      <c r="F68" s="42">
        <v>99</v>
      </c>
      <c r="G68" s="43">
        <v>1</v>
      </c>
      <c r="H68" s="43">
        <v>0</v>
      </c>
      <c r="I68" s="43">
        <v>1</v>
      </c>
      <c r="J68" s="43">
        <v>1</v>
      </c>
      <c r="K68" s="43">
        <v>1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4">
        <f t="shared" si="3"/>
        <v>4</v>
      </c>
      <c r="R68" s="44">
        <f t="shared" si="4"/>
        <v>0.4</v>
      </c>
      <c r="S68" s="44">
        <v>42</v>
      </c>
      <c r="U68" s="35">
        <v>3</v>
      </c>
      <c r="V68" s="35">
        <v>3</v>
      </c>
    </row>
    <row r="69" spans="2:22">
      <c r="B69" s="72">
        <v>734920</v>
      </c>
      <c r="C69" s="73">
        <v>6953156273085</v>
      </c>
      <c r="D69" s="42" t="s">
        <v>71</v>
      </c>
      <c r="E69" s="42" t="s">
        <v>192</v>
      </c>
      <c r="F69" s="42">
        <v>69</v>
      </c>
      <c r="G69" s="43">
        <v>2</v>
      </c>
      <c r="H69" s="43">
        <v>3</v>
      </c>
      <c r="I69" s="43">
        <v>5</v>
      </c>
      <c r="J69" s="43">
        <v>1</v>
      </c>
      <c r="K69" s="43">
        <v>4</v>
      </c>
      <c r="L69" s="43">
        <v>4</v>
      </c>
      <c r="M69" s="43">
        <v>0</v>
      </c>
      <c r="N69" s="43">
        <v>0</v>
      </c>
      <c r="O69" s="43">
        <v>0</v>
      </c>
      <c r="P69" s="43">
        <v>0</v>
      </c>
      <c r="Q69" s="44">
        <f t="shared" ref="Q69:Q100" si="5">SUM(G69:P69)</f>
        <v>19</v>
      </c>
      <c r="R69" s="44">
        <f t="shared" ref="R69:R100" si="6">Q69/10</f>
        <v>1.9</v>
      </c>
      <c r="S69" s="44">
        <v>19</v>
      </c>
      <c r="U69" s="35">
        <v>0</v>
      </c>
      <c r="V69" s="35">
        <v>1</v>
      </c>
    </row>
    <row r="70" spans="2:22">
      <c r="B70" s="72">
        <v>734921</v>
      </c>
      <c r="C70" s="73">
        <v>6953156273092</v>
      </c>
      <c r="D70" s="42" t="s">
        <v>72</v>
      </c>
      <c r="E70" s="42" t="s">
        <v>193</v>
      </c>
      <c r="F70" s="42">
        <v>69</v>
      </c>
      <c r="G70" s="43">
        <v>2</v>
      </c>
      <c r="H70" s="43">
        <v>3</v>
      </c>
      <c r="I70" s="43">
        <v>1</v>
      </c>
      <c r="J70" s="43">
        <v>3</v>
      </c>
      <c r="K70" s="43">
        <v>2</v>
      </c>
      <c r="L70" s="43">
        <v>2</v>
      </c>
      <c r="M70" s="43">
        <v>0</v>
      </c>
      <c r="N70" s="43">
        <v>0</v>
      </c>
      <c r="O70" s="43">
        <v>0</v>
      </c>
      <c r="P70" s="43">
        <v>0</v>
      </c>
      <c r="Q70" s="44">
        <f t="shared" si="5"/>
        <v>13</v>
      </c>
      <c r="R70" s="44">
        <f t="shared" si="6"/>
        <v>1.3</v>
      </c>
      <c r="S70" s="44">
        <v>17</v>
      </c>
      <c r="U70" s="35">
        <v>32</v>
      </c>
      <c r="V70" s="35">
        <v>3</v>
      </c>
    </row>
    <row r="71" spans="2:22">
      <c r="B71" s="72">
        <v>734922</v>
      </c>
      <c r="C71" s="73">
        <v>6953156273108</v>
      </c>
      <c r="D71" s="42" t="s">
        <v>73</v>
      </c>
      <c r="E71" s="42" t="s">
        <v>194</v>
      </c>
      <c r="F71" s="42">
        <v>69</v>
      </c>
      <c r="G71" s="43">
        <v>3</v>
      </c>
      <c r="H71" s="43">
        <v>1</v>
      </c>
      <c r="I71" s="43">
        <v>1</v>
      </c>
      <c r="J71" s="43">
        <v>1</v>
      </c>
      <c r="K71" s="43">
        <v>3</v>
      </c>
      <c r="L71" s="43">
        <v>2</v>
      </c>
      <c r="M71" s="43">
        <v>0</v>
      </c>
      <c r="N71" s="43">
        <v>0</v>
      </c>
      <c r="O71" s="43">
        <v>0</v>
      </c>
      <c r="P71" s="43">
        <v>0</v>
      </c>
      <c r="Q71" s="44">
        <f t="shared" si="5"/>
        <v>11</v>
      </c>
      <c r="R71" s="44">
        <f t="shared" si="6"/>
        <v>1.1000000000000001</v>
      </c>
      <c r="S71" s="44">
        <v>16</v>
      </c>
      <c r="U71" s="35">
        <v>33</v>
      </c>
      <c r="V71" s="35">
        <v>3</v>
      </c>
    </row>
    <row r="72" spans="2:22">
      <c r="B72" s="72">
        <v>734923</v>
      </c>
      <c r="C72" s="73">
        <v>6953156260573</v>
      </c>
      <c r="D72" s="42" t="s">
        <v>74</v>
      </c>
      <c r="E72" s="42" t="s">
        <v>195</v>
      </c>
      <c r="F72" s="42">
        <v>59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4">
        <f t="shared" si="5"/>
        <v>0</v>
      </c>
      <c r="R72" s="44">
        <f t="shared" si="6"/>
        <v>0</v>
      </c>
      <c r="S72" s="44">
        <v>0</v>
      </c>
      <c r="U72" s="35">
        <v>0</v>
      </c>
      <c r="V72" s="35">
        <v>0</v>
      </c>
    </row>
    <row r="73" spans="2:22">
      <c r="B73" s="72">
        <v>734924</v>
      </c>
      <c r="C73" s="73">
        <v>6953156260580</v>
      </c>
      <c r="D73" s="42" t="s">
        <v>75</v>
      </c>
      <c r="E73" s="42" t="s">
        <v>196</v>
      </c>
      <c r="F73" s="42">
        <v>59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4">
        <f t="shared" si="5"/>
        <v>0</v>
      </c>
      <c r="R73" s="44">
        <f t="shared" si="6"/>
        <v>0</v>
      </c>
      <c r="S73" s="44">
        <v>0</v>
      </c>
      <c r="U73" s="35">
        <v>0</v>
      </c>
      <c r="V73" s="35">
        <v>0</v>
      </c>
    </row>
    <row r="74" spans="2:22">
      <c r="B74" s="72">
        <v>734925</v>
      </c>
      <c r="C74" s="73">
        <v>6953156260597</v>
      </c>
      <c r="D74" s="42" t="s">
        <v>76</v>
      </c>
      <c r="E74" s="42" t="s">
        <v>197</v>
      </c>
      <c r="F74" s="42">
        <v>59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4">
        <f t="shared" si="5"/>
        <v>0</v>
      </c>
      <c r="R74" s="44">
        <f t="shared" si="6"/>
        <v>0</v>
      </c>
      <c r="S74" s="44">
        <v>0</v>
      </c>
      <c r="U74" s="35">
        <v>0</v>
      </c>
      <c r="V74" s="35">
        <v>0</v>
      </c>
    </row>
    <row r="75" spans="2:22">
      <c r="B75" s="72">
        <v>734926</v>
      </c>
      <c r="C75" s="73">
        <v>6953156260603</v>
      </c>
      <c r="D75" s="42" t="s">
        <v>77</v>
      </c>
      <c r="E75" s="42" t="s">
        <v>198</v>
      </c>
      <c r="F75" s="42">
        <v>49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4">
        <f t="shared" si="5"/>
        <v>0</v>
      </c>
      <c r="R75" s="44">
        <f t="shared" si="6"/>
        <v>0</v>
      </c>
      <c r="S75" s="44">
        <v>0</v>
      </c>
      <c r="U75" s="35">
        <v>0</v>
      </c>
      <c r="V75" s="35">
        <v>0</v>
      </c>
    </row>
    <row r="76" spans="2:22">
      <c r="B76" s="72">
        <v>734927</v>
      </c>
      <c r="C76" s="73">
        <v>6953156253063</v>
      </c>
      <c r="D76" s="42" t="s">
        <v>78</v>
      </c>
      <c r="E76" s="42" t="s">
        <v>199</v>
      </c>
      <c r="F76" s="42">
        <v>49</v>
      </c>
      <c r="G76" s="43">
        <v>5</v>
      </c>
      <c r="H76" s="43">
        <v>0</v>
      </c>
      <c r="I76" s="43">
        <v>6</v>
      </c>
      <c r="J76" s="43">
        <v>2</v>
      </c>
      <c r="K76" s="43">
        <v>2</v>
      </c>
      <c r="L76" s="43">
        <v>3</v>
      </c>
      <c r="M76" s="43">
        <v>0</v>
      </c>
      <c r="N76" s="43">
        <v>0</v>
      </c>
      <c r="O76" s="43">
        <v>0</v>
      </c>
      <c r="P76" s="43">
        <v>0</v>
      </c>
      <c r="Q76" s="44">
        <f t="shared" si="5"/>
        <v>18</v>
      </c>
      <c r="R76" s="44">
        <f t="shared" si="6"/>
        <v>1.8</v>
      </c>
      <c r="S76" s="44">
        <v>35</v>
      </c>
      <c r="U76" s="35">
        <v>60</v>
      </c>
      <c r="V76" s="35">
        <v>3</v>
      </c>
    </row>
    <row r="77" spans="2:22">
      <c r="B77" s="72">
        <v>734928</v>
      </c>
      <c r="C77" s="73">
        <v>6953156253070</v>
      </c>
      <c r="D77" s="42" t="s">
        <v>79</v>
      </c>
      <c r="E77" s="42" t="s">
        <v>200</v>
      </c>
      <c r="F77" s="42">
        <v>49</v>
      </c>
      <c r="G77" s="43">
        <v>1</v>
      </c>
      <c r="H77" s="43">
        <v>1</v>
      </c>
      <c r="I77" s="43">
        <v>3</v>
      </c>
      <c r="J77" s="43">
        <v>1</v>
      </c>
      <c r="K77" s="43">
        <v>0</v>
      </c>
      <c r="L77" s="43">
        <v>1</v>
      </c>
      <c r="M77" s="43">
        <v>0</v>
      </c>
      <c r="N77" s="43">
        <v>0</v>
      </c>
      <c r="O77" s="43">
        <v>0</v>
      </c>
      <c r="P77" s="43">
        <v>0</v>
      </c>
      <c r="Q77" s="44">
        <f t="shared" si="5"/>
        <v>7</v>
      </c>
      <c r="R77" s="44">
        <f t="shared" si="6"/>
        <v>0.7</v>
      </c>
      <c r="S77" s="44">
        <v>25</v>
      </c>
      <c r="U77" s="35">
        <v>31</v>
      </c>
      <c r="V77" s="35">
        <v>3</v>
      </c>
    </row>
    <row r="78" spans="2:22">
      <c r="B78" s="72">
        <v>734929</v>
      </c>
      <c r="C78" s="73">
        <v>6953156259379</v>
      </c>
      <c r="D78" s="42" t="s">
        <v>80</v>
      </c>
      <c r="E78" s="42" t="s">
        <v>201</v>
      </c>
      <c r="F78" s="42">
        <v>49</v>
      </c>
      <c r="G78" s="43">
        <v>0</v>
      </c>
      <c r="H78" s="43">
        <v>0</v>
      </c>
      <c r="I78" s="43">
        <v>1</v>
      </c>
      <c r="J78" s="43">
        <v>2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4">
        <f t="shared" si="5"/>
        <v>3</v>
      </c>
      <c r="R78" s="44">
        <f t="shared" si="6"/>
        <v>0.3</v>
      </c>
      <c r="S78" s="44">
        <v>23</v>
      </c>
      <c r="U78" s="35">
        <v>31</v>
      </c>
      <c r="V78" s="35">
        <v>3</v>
      </c>
    </row>
    <row r="79" spans="2:22">
      <c r="B79" s="72">
        <v>734930</v>
      </c>
      <c r="C79" s="73">
        <v>6953156253094</v>
      </c>
      <c r="D79" s="42" t="s">
        <v>81</v>
      </c>
      <c r="E79" s="42" t="s">
        <v>202</v>
      </c>
      <c r="F79" s="42">
        <v>49</v>
      </c>
      <c r="G79" s="43">
        <v>3</v>
      </c>
      <c r="H79" s="43">
        <v>1</v>
      </c>
      <c r="I79" s="43">
        <v>2</v>
      </c>
      <c r="J79" s="43">
        <v>2</v>
      </c>
      <c r="K79" s="43">
        <v>1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4">
        <f t="shared" si="5"/>
        <v>9</v>
      </c>
      <c r="R79" s="44">
        <f t="shared" si="6"/>
        <v>0.9</v>
      </c>
      <c r="S79" s="44">
        <v>20</v>
      </c>
      <c r="U79" s="35">
        <v>31</v>
      </c>
      <c r="V79" s="35">
        <v>3</v>
      </c>
    </row>
    <row r="80" spans="2:22">
      <c r="B80" s="72">
        <v>734931</v>
      </c>
      <c r="C80" s="73">
        <v>6953156282001</v>
      </c>
      <c r="D80" s="42" t="s">
        <v>82</v>
      </c>
      <c r="E80" s="42" t="s">
        <v>203</v>
      </c>
      <c r="F80" s="42">
        <v>49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4">
        <f t="shared" si="5"/>
        <v>0</v>
      </c>
      <c r="R80" s="44">
        <f t="shared" si="6"/>
        <v>0</v>
      </c>
      <c r="S80" s="44">
        <v>0</v>
      </c>
      <c r="U80" s="35">
        <v>0</v>
      </c>
      <c r="V80" s="35">
        <v>0</v>
      </c>
    </row>
    <row r="81" spans="1:22">
      <c r="B81" s="72">
        <v>734933</v>
      </c>
      <c r="C81" s="73">
        <v>6953156282018</v>
      </c>
      <c r="D81" s="42" t="s">
        <v>83</v>
      </c>
      <c r="E81" s="42" t="s">
        <v>204</v>
      </c>
      <c r="F81" s="42">
        <v>49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4">
        <f t="shared" si="5"/>
        <v>0</v>
      </c>
      <c r="R81" s="44">
        <f t="shared" si="6"/>
        <v>0</v>
      </c>
      <c r="S81" s="44">
        <v>0</v>
      </c>
      <c r="U81" s="35">
        <v>0</v>
      </c>
      <c r="V81" s="35">
        <v>0</v>
      </c>
    </row>
    <row r="82" spans="1:22">
      <c r="B82" s="72">
        <v>734934</v>
      </c>
      <c r="C82" s="73">
        <v>6953156282025</v>
      </c>
      <c r="D82" s="42" t="s">
        <v>84</v>
      </c>
      <c r="E82" s="42" t="s">
        <v>205</v>
      </c>
      <c r="F82" s="42">
        <v>49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4">
        <f t="shared" si="5"/>
        <v>0</v>
      </c>
      <c r="R82" s="44">
        <f t="shared" si="6"/>
        <v>0</v>
      </c>
      <c r="S82" s="44">
        <v>0</v>
      </c>
      <c r="U82" s="35">
        <v>0</v>
      </c>
      <c r="V82" s="35">
        <v>0</v>
      </c>
    </row>
    <row r="83" spans="1:22">
      <c r="B83" s="72">
        <v>734935</v>
      </c>
      <c r="C83" s="73">
        <v>6953156280977</v>
      </c>
      <c r="D83" s="42" t="s">
        <v>85</v>
      </c>
      <c r="E83" s="42" t="s">
        <v>206</v>
      </c>
      <c r="F83" s="42">
        <v>59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4">
        <f t="shared" si="5"/>
        <v>0</v>
      </c>
      <c r="R83" s="44">
        <f t="shared" si="6"/>
        <v>0</v>
      </c>
      <c r="S83" s="44">
        <v>0</v>
      </c>
      <c r="U83" s="35">
        <v>0</v>
      </c>
      <c r="V83" s="35">
        <v>0</v>
      </c>
    </row>
    <row r="84" spans="1:22">
      <c r="B84" s="72">
        <v>734936</v>
      </c>
      <c r="C84" s="73">
        <v>6953156280984</v>
      </c>
      <c r="D84" s="42" t="s">
        <v>86</v>
      </c>
      <c r="E84" s="42" t="s">
        <v>207</v>
      </c>
      <c r="F84" s="42">
        <v>59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4">
        <f t="shared" si="5"/>
        <v>0</v>
      </c>
      <c r="R84" s="44">
        <f t="shared" si="6"/>
        <v>0</v>
      </c>
      <c r="S84" s="44">
        <v>0</v>
      </c>
      <c r="U84" s="35">
        <v>0</v>
      </c>
      <c r="V84" s="35">
        <v>0</v>
      </c>
    </row>
    <row r="85" spans="1:22">
      <c r="B85" s="72">
        <v>734937</v>
      </c>
      <c r="C85" s="73">
        <v>6953156282315</v>
      </c>
      <c r="D85" s="54" t="s">
        <v>87</v>
      </c>
      <c r="E85" s="54" t="s">
        <v>208</v>
      </c>
      <c r="F85" s="54">
        <v>149</v>
      </c>
      <c r="G85" s="55">
        <v>0</v>
      </c>
      <c r="H85" s="55">
        <v>1</v>
      </c>
      <c r="I85" s="55">
        <v>1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6">
        <f t="shared" si="5"/>
        <v>2</v>
      </c>
      <c r="R85" s="56">
        <f t="shared" si="6"/>
        <v>0.2</v>
      </c>
      <c r="S85" s="56">
        <v>15</v>
      </c>
      <c r="U85" s="35">
        <v>30</v>
      </c>
      <c r="V85" s="35">
        <v>3</v>
      </c>
    </row>
    <row r="86" spans="1:22">
      <c r="A86" s="49"/>
      <c r="B86" s="72">
        <v>734938</v>
      </c>
      <c r="C86" s="73">
        <v>6953156282322</v>
      </c>
      <c r="D86" s="50" t="s">
        <v>88</v>
      </c>
      <c r="E86" s="50" t="s">
        <v>209</v>
      </c>
      <c r="F86" s="50">
        <v>149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3">
        <f t="shared" si="5"/>
        <v>0</v>
      </c>
      <c r="R86" s="53">
        <f t="shared" si="6"/>
        <v>0</v>
      </c>
      <c r="S86" s="53">
        <v>17</v>
      </c>
      <c r="U86" s="35">
        <v>30</v>
      </c>
      <c r="V86" s="35">
        <v>3</v>
      </c>
    </row>
    <row r="87" spans="1:22">
      <c r="A87" s="49"/>
      <c r="B87" s="72">
        <v>734939</v>
      </c>
      <c r="C87" s="73">
        <v>6953156278790</v>
      </c>
      <c r="D87" s="50" t="s">
        <v>89</v>
      </c>
      <c r="E87" s="50" t="s">
        <v>210</v>
      </c>
      <c r="F87" s="50">
        <v>229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3">
        <f t="shared" si="5"/>
        <v>0</v>
      </c>
      <c r="R87" s="53">
        <f t="shared" si="6"/>
        <v>0</v>
      </c>
      <c r="S87" s="53">
        <v>41</v>
      </c>
      <c r="U87" s="35">
        <v>16</v>
      </c>
      <c r="V87" s="35">
        <v>3</v>
      </c>
    </row>
    <row r="88" spans="1:22">
      <c r="A88" s="49"/>
      <c r="B88" s="72">
        <v>734940</v>
      </c>
      <c r="C88" s="73">
        <v>6953156281707</v>
      </c>
      <c r="D88" s="50" t="s">
        <v>90</v>
      </c>
      <c r="E88" s="50" t="s">
        <v>211</v>
      </c>
      <c r="F88" s="50">
        <v>99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1</v>
      </c>
      <c r="M88" s="52">
        <v>0</v>
      </c>
      <c r="N88" s="52">
        <v>0</v>
      </c>
      <c r="O88" s="52">
        <v>0</v>
      </c>
      <c r="P88" s="52">
        <v>0</v>
      </c>
      <c r="Q88" s="53">
        <f t="shared" si="5"/>
        <v>1</v>
      </c>
      <c r="R88" s="53">
        <f t="shared" si="6"/>
        <v>0.1</v>
      </c>
      <c r="S88" s="53">
        <v>25</v>
      </c>
      <c r="U88" s="35">
        <v>0</v>
      </c>
      <c r="V88" s="35">
        <v>0</v>
      </c>
    </row>
    <row r="89" spans="1:22">
      <c r="B89" s="72">
        <v>734941</v>
      </c>
      <c r="C89" s="73">
        <v>6953156281691</v>
      </c>
      <c r="D89" s="42" t="s">
        <v>91</v>
      </c>
      <c r="E89" s="42" t="s">
        <v>212</v>
      </c>
      <c r="F89" s="42">
        <v>89</v>
      </c>
      <c r="G89" s="43">
        <v>0</v>
      </c>
      <c r="H89" s="43">
        <v>2</v>
      </c>
      <c r="I89" s="43">
        <v>0</v>
      </c>
      <c r="J89" s="43">
        <v>1</v>
      </c>
      <c r="K89" s="43">
        <v>0</v>
      </c>
      <c r="L89" s="43">
        <v>2</v>
      </c>
      <c r="M89" s="43">
        <v>0</v>
      </c>
      <c r="N89" s="43">
        <v>0</v>
      </c>
      <c r="O89" s="43">
        <v>0</v>
      </c>
      <c r="P89" s="43">
        <v>0</v>
      </c>
      <c r="Q89" s="44">
        <f t="shared" si="5"/>
        <v>5</v>
      </c>
      <c r="R89" s="44">
        <f t="shared" si="6"/>
        <v>0.5</v>
      </c>
      <c r="S89" s="44">
        <v>27</v>
      </c>
      <c r="U89" s="35">
        <v>0</v>
      </c>
      <c r="V89" s="35">
        <v>0</v>
      </c>
    </row>
    <row r="90" spans="1:22">
      <c r="B90" s="72">
        <v>734942</v>
      </c>
      <c r="C90" s="73">
        <v>6953156281370</v>
      </c>
      <c r="D90" s="54" t="s">
        <v>92</v>
      </c>
      <c r="E90" s="54" t="s">
        <v>213</v>
      </c>
      <c r="F90" s="54">
        <v>49</v>
      </c>
      <c r="G90" s="55">
        <v>0</v>
      </c>
      <c r="H90" s="55">
        <v>0</v>
      </c>
      <c r="I90" s="55">
        <v>0</v>
      </c>
      <c r="J90" s="55">
        <v>2</v>
      </c>
      <c r="K90" s="55">
        <v>4</v>
      </c>
      <c r="L90" s="55">
        <v>5</v>
      </c>
      <c r="M90" s="55">
        <v>0</v>
      </c>
      <c r="N90" s="55">
        <v>0</v>
      </c>
      <c r="O90" s="55">
        <v>0</v>
      </c>
      <c r="P90" s="55">
        <v>0</v>
      </c>
      <c r="Q90" s="56">
        <f t="shared" si="5"/>
        <v>11</v>
      </c>
      <c r="R90" s="56">
        <f t="shared" si="6"/>
        <v>1.1000000000000001</v>
      </c>
      <c r="S90" s="56">
        <v>34</v>
      </c>
      <c r="U90" s="35">
        <v>0</v>
      </c>
      <c r="V90" s="35">
        <v>0</v>
      </c>
    </row>
    <row r="91" spans="1:22">
      <c r="B91" s="72">
        <v>734943</v>
      </c>
      <c r="C91" s="73">
        <v>6953156281363</v>
      </c>
      <c r="D91" s="42" t="s">
        <v>93</v>
      </c>
      <c r="E91" s="42" t="s">
        <v>214</v>
      </c>
      <c r="F91" s="42">
        <v>49</v>
      </c>
      <c r="G91" s="43">
        <v>0</v>
      </c>
      <c r="H91" s="43">
        <v>0</v>
      </c>
      <c r="I91" s="43">
        <v>1</v>
      </c>
      <c r="J91" s="43">
        <v>6</v>
      </c>
      <c r="K91" s="43">
        <v>7</v>
      </c>
      <c r="L91" s="43">
        <v>6</v>
      </c>
      <c r="M91" s="43">
        <v>0</v>
      </c>
      <c r="N91" s="43">
        <v>0</v>
      </c>
      <c r="O91" s="43">
        <v>0</v>
      </c>
      <c r="P91" s="43">
        <v>0</v>
      </c>
      <c r="Q91" s="44">
        <f t="shared" si="5"/>
        <v>20</v>
      </c>
      <c r="R91" s="44">
        <f t="shared" si="6"/>
        <v>2</v>
      </c>
      <c r="S91" s="44">
        <v>36</v>
      </c>
      <c r="U91" s="35">
        <v>0</v>
      </c>
      <c r="V91" s="35">
        <v>0</v>
      </c>
    </row>
    <row r="92" spans="1:22">
      <c r="B92" s="72">
        <v>734944</v>
      </c>
      <c r="C92" s="73">
        <v>6953156281387</v>
      </c>
      <c r="D92" s="42" t="s">
        <v>94</v>
      </c>
      <c r="E92" s="42" t="s">
        <v>215</v>
      </c>
      <c r="F92" s="42">
        <v>49</v>
      </c>
      <c r="G92" s="43">
        <v>0</v>
      </c>
      <c r="H92" s="43">
        <v>0</v>
      </c>
      <c r="I92" s="43">
        <v>0</v>
      </c>
      <c r="J92" s="43">
        <v>5</v>
      </c>
      <c r="K92" s="43">
        <v>3</v>
      </c>
      <c r="L92" s="43">
        <v>5</v>
      </c>
      <c r="M92" s="43">
        <v>0</v>
      </c>
      <c r="N92" s="43">
        <v>0</v>
      </c>
      <c r="O92" s="43">
        <v>0</v>
      </c>
      <c r="P92" s="43">
        <v>0</v>
      </c>
      <c r="Q92" s="44">
        <f t="shared" si="5"/>
        <v>13</v>
      </c>
      <c r="R92" s="44">
        <f t="shared" si="6"/>
        <v>1.3</v>
      </c>
      <c r="S92" s="44">
        <v>35</v>
      </c>
      <c r="U92" s="35">
        <v>0</v>
      </c>
      <c r="V92" s="35">
        <v>0</v>
      </c>
    </row>
    <row r="93" spans="1:22">
      <c r="B93" s="72">
        <v>734945</v>
      </c>
      <c r="C93" s="73">
        <v>6953156280250</v>
      </c>
      <c r="D93" s="42" t="s">
        <v>95</v>
      </c>
      <c r="E93" s="42" t="s">
        <v>216</v>
      </c>
      <c r="F93" s="42">
        <v>79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4">
        <f t="shared" si="5"/>
        <v>0</v>
      </c>
      <c r="R93" s="44">
        <f t="shared" si="6"/>
        <v>0</v>
      </c>
      <c r="S93" s="44">
        <v>0</v>
      </c>
      <c r="U93" s="35">
        <v>0</v>
      </c>
      <c r="V93" s="35">
        <v>0</v>
      </c>
    </row>
    <row r="94" spans="1:22">
      <c r="B94" s="72">
        <v>734947</v>
      </c>
      <c r="C94" s="73">
        <v>6953156280267</v>
      </c>
      <c r="D94" s="42" t="s">
        <v>96</v>
      </c>
      <c r="E94" s="42" t="s">
        <v>217</v>
      </c>
      <c r="F94" s="42">
        <v>79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4">
        <f t="shared" si="5"/>
        <v>0</v>
      </c>
      <c r="R94" s="44">
        <f t="shared" si="6"/>
        <v>0</v>
      </c>
      <c r="S94" s="44">
        <v>0</v>
      </c>
      <c r="U94" s="35">
        <v>0</v>
      </c>
      <c r="V94" s="35">
        <v>0</v>
      </c>
    </row>
    <row r="95" spans="1:22">
      <c r="B95" s="72">
        <v>734948</v>
      </c>
      <c r="C95" s="73">
        <v>6953156276673</v>
      </c>
      <c r="D95" s="42" t="s">
        <v>97</v>
      </c>
      <c r="E95" s="42" t="s">
        <v>218</v>
      </c>
      <c r="F95" s="42">
        <v>109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2</v>
      </c>
      <c r="M95" s="43">
        <v>0</v>
      </c>
      <c r="N95" s="43">
        <v>0</v>
      </c>
      <c r="O95" s="43">
        <v>0</v>
      </c>
      <c r="P95" s="43">
        <v>0</v>
      </c>
      <c r="Q95" s="44">
        <f t="shared" si="5"/>
        <v>2</v>
      </c>
      <c r="R95" s="44">
        <f t="shared" si="6"/>
        <v>0.2</v>
      </c>
      <c r="S95" s="44">
        <v>25</v>
      </c>
      <c r="U95" s="35">
        <v>0</v>
      </c>
      <c r="V95" s="35">
        <v>0</v>
      </c>
    </row>
    <row r="96" spans="1:22">
      <c r="B96" s="72">
        <v>734966</v>
      </c>
      <c r="C96" s="73">
        <v>6953156282032</v>
      </c>
      <c r="D96" s="42" t="s">
        <v>98</v>
      </c>
      <c r="E96" s="42" t="s">
        <v>219</v>
      </c>
      <c r="F96" s="42">
        <v>49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4">
        <f t="shared" si="5"/>
        <v>0</v>
      </c>
      <c r="R96" s="44">
        <f t="shared" si="6"/>
        <v>0</v>
      </c>
      <c r="S96" s="44">
        <v>0</v>
      </c>
      <c r="U96" s="35">
        <v>0</v>
      </c>
      <c r="V96" s="35">
        <v>0</v>
      </c>
    </row>
    <row r="97" spans="2:22">
      <c r="B97" s="72">
        <v>734968</v>
      </c>
      <c r="C97" s="73">
        <v>6953156282049</v>
      </c>
      <c r="D97" s="42" t="s">
        <v>99</v>
      </c>
      <c r="E97" s="42" t="s">
        <v>220</v>
      </c>
      <c r="F97" s="42">
        <v>49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4">
        <f t="shared" si="5"/>
        <v>0</v>
      </c>
      <c r="R97" s="44">
        <f t="shared" si="6"/>
        <v>0</v>
      </c>
      <c r="S97" s="44">
        <v>0</v>
      </c>
      <c r="U97" s="35">
        <v>0</v>
      </c>
      <c r="V97" s="35">
        <v>0</v>
      </c>
    </row>
    <row r="98" spans="2:22">
      <c r="B98" s="72">
        <v>734970</v>
      </c>
      <c r="C98" s="73">
        <v>6953156282056</v>
      </c>
      <c r="D98" s="42" t="s">
        <v>100</v>
      </c>
      <c r="E98" s="42" t="s">
        <v>221</v>
      </c>
      <c r="F98" s="42">
        <v>49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4">
        <f t="shared" si="5"/>
        <v>0</v>
      </c>
      <c r="R98" s="44">
        <f t="shared" si="6"/>
        <v>0</v>
      </c>
      <c r="S98" s="44">
        <v>0</v>
      </c>
      <c r="U98" s="35">
        <v>0</v>
      </c>
      <c r="V98" s="35">
        <v>0</v>
      </c>
    </row>
    <row r="99" spans="2:22">
      <c r="B99" s="72">
        <v>734971</v>
      </c>
      <c r="C99" s="73">
        <v>6953156282063</v>
      </c>
      <c r="D99" s="42" t="s">
        <v>101</v>
      </c>
      <c r="E99" s="42" t="s">
        <v>222</v>
      </c>
      <c r="F99" s="42">
        <v>49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4">
        <f t="shared" si="5"/>
        <v>0</v>
      </c>
      <c r="R99" s="44">
        <f t="shared" si="6"/>
        <v>0</v>
      </c>
      <c r="S99" s="44">
        <v>0</v>
      </c>
      <c r="U99" s="35">
        <v>0</v>
      </c>
      <c r="V99" s="35">
        <v>0</v>
      </c>
    </row>
    <row r="100" spans="2:22">
      <c r="B100" s="72">
        <v>734973</v>
      </c>
      <c r="C100" s="73">
        <v>6953156282070</v>
      </c>
      <c r="D100" s="42" t="s">
        <v>102</v>
      </c>
      <c r="E100" s="42" t="s">
        <v>223</v>
      </c>
      <c r="F100" s="42">
        <v>49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4">
        <f t="shared" si="5"/>
        <v>0</v>
      </c>
      <c r="R100" s="44">
        <f t="shared" si="6"/>
        <v>0</v>
      </c>
      <c r="S100" s="44">
        <v>0</v>
      </c>
      <c r="U100" s="35">
        <v>0</v>
      </c>
      <c r="V100" s="35">
        <v>0</v>
      </c>
    </row>
    <row r="101" spans="2:22">
      <c r="B101" s="72">
        <v>734975</v>
      </c>
      <c r="C101" s="73">
        <v>6953156282087</v>
      </c>
      <c r="D101" s="42" t="s">
        <v>103</v>
      </c>
      <c r="E101" s="42" t="s">
        <v>224</v>
      </c>
      <c r="F101" s="42">
        <v>49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4">
        <f t="shared" ref="Q101:Q120" si="7">SUM(G101:P101)</f>
        <v>0</v>
      </c>
      <c r="R101" s="44">
        <f t="shared" ref="R101:R136" si="8">Q101/10</f>
        <v>0</v>
      </c>
      <c r="S101" s="44">
        <v>0</v>
      </c>
      <c r="U101" s="35">
        <v>0</v>
      </c>
      <c r="V101" s="35">
        <v>0</v>
      </c>
    </row>
    <row r="102" spans="2:22">
      <c r="B102" s="72">
        <v>734976</v>
      </c>
      <c r="C102" s="73">
        <v>6953156281738</v>
      </c>
      <c r="D102" s="42" t="s">
        <v>104</v>
      </c>
      <c r="E102" s="42" t="s">
        <v>225</v>
      </c>
      <c r="F102" s="42">
        <v>79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4">
        <f t="shared" si="7"/>
        <v>0</v>
      </c>
      <c r="R102" s="44">
        <f t="shared" si="8"/>
        <v>0</v>
      </c>
      <c r="S102" s="44">
        <v>0</v>
      </c>
      <c r="U102" s="35">
        <v>0</v>
      </c>
      <c r="V102" s="35">
        <v>0</v>
      </c>
    </row>
    <row r="103" spans="2:22">
      <c r="B103" s="72">
        <v>734981</v>
      </c>
      <c r="C103" s="73">
        <v>6953156281745</v>
      </c>
      <c r="D103" s="42" t="s">
        <v>105</v>
      </c>
      <c r="E103" s="42" t="s">
        <v>226</v>
      </c>
      <c r="F103" s="42">
        <v>79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4">
        <f t="shared" si="7"/>
        <v>0</v>
      </c>
      <c r="R103" s="44">
        <f t="shared" si="8"/>
        <v>0</v>
      </c>
      <c r="S103" s="44">
        <v>0</v>
      </c>
      <c r="U103" s="35">
        <v>0</v>
      </c>
      <c r="V103" s="35">
        <v>0</v>
      </c>
    </row>
    <row r="104" spans="2:22">
      <c r="B104" s="72">
        <v>735669</v>
      </c>
      <c r="C104" s="73">
        <v>6953156253087</v>
      </c>
      <c r="D104" s="42" t="s">
        <v>106</v>
      </c>
      <c r="E104" s="42" t="s">
        <v>202</v>
      </c>
      <c r="F104" s="42">
        <v>49</v>
      </c>
      <c r="G104" s="43">
        <v>0</v>
      </c>
      <c r="H104" s="43">
        <v>0</v>
      </c>
      <c r="I104" s="43">
        <v>3</v>
      </c>
      <c r="J104" s="43">
        <v>1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4">
        <f t="shared" si="7"/>
        <v>4</v>
      </c>
      <c r="R104" s="44">
        <f t="shared" si="8"/>
        <v>0.4</v>
      </c>
      <c r="S104" s="44">
        <v>22</v>
      </c>
      <c r="U104" s="35">
        <v>31</v>
      </c>
      <c r="V104" s="35">
        <v>3</v>
      </c>
    </row>
    <row r="105" spans="2:22">
      <c r="B105" s="72">
        <v>735670</v>
      </c>
      <c r="C105" s="73">
        <v>6953156277526</v>
      </c>
      <c r="D105" s="42" t="s">
        <v>107</v>
      </c>
      <c r="E105" s="42" t="s">
        <v>227</v>
      </c>
      <c r="F105" s="42">
        <v>99</v>
      </c>
      <c r="G105" s="43">
        <v>2</v>
      </c>
      <c r="H105" s="43">
        <v>0</v>
      </c>
      <c r="I105" s="43">
        <v>2</v>
      </c>
      <c r="J105" s="43">
        <v>1</v>
      </c>
      <c r="K105" s="43">
        <v>0</v>
      </c>
      <c r="L105" s="43">
        <v>1</v>
      </c>
      <c r="M105" s="43">
        <v>0</v>
      </c>
      <c r="N105" s="43">
        <v>0</v>
      </c>
      <c r="O105" s="43">
        <v>0</v>
      </c>
      <c r="P105" s="43">
        <v>0</v>
      </c>
      <c r="Q105" s="44">
        <f t="shared" si="7"/>
        <v>6</v>
      </c>
      <c r="R105" s="44">
        <f t="shared" si="8"/>
        <v>0.6</v>
      </c>
      <c r="S105" s="44">
        <v>110</v>
      </c>
      <c r="U105" s="35">
        <v>82</v>
      </c>
      <c r="V105" s="35">
        <v>3</v>
      </c>
    </row>
    <row r="106" spans="2:22">
      <c r="B106" s="72">
        <v>738068</v>
      </c>
      <c r="C106" s="73">
        <v>6953156275522</v>
      </c>
      <c r="D106" s="54" t="s">
        <v>108</v>
      </c>
      <c r="E106" s="54" t="s">
        <v>228</v>
      </c>
      <c r="F106" s="54">
        <v>129</v>
      </c>
      <c r="G106" s="55">
        <v>0</v>
      </c>
      <c r="H106" s="55">
        <v>0</v>
      </c>
      <c r="I106" s="55">
        <v>0</v>
      </c>
      <c r="J106" s="55">
        <v>1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6">
        <f t="shared" si="7"/>
        <v>1</v>
      </c>
      <c r="R106" s="56">
        <f t="shared" si="8"/>
        <v>0.1</v>
      </c>
      <c r="S106" s="56">
        <v>26</v>
      </c>
      <c r="U106" s="35">
        <v>0</v>
      </c>
      <c r="V106" s="35">
        <v>0</v>
      </c>
    </row>
    <row r="107" spans="2:22">
      <c r="B107" s="72">
        <v>738069</v>
      </c>
      <c r="C107" s="73">
        <v>6953156275515</v>
      </c>
      <c r="D107" s="42" t="s">
        <v>109</v>
      </c>
      <c r="E107" s="42" t="s">
        <v>229</v>
      </c>
      <c r="F107" s="42">
        <v>129</v>
      </c>
      <c r="G107" s="43">
        <v>1</v>
      </c>
      <c r="H107" s="43">
        <v>1</v>
      </c>
      <c r="I107" s="43">
        <v>1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4">
        <f t="shared" si="7"/>
        <v>3</v>
      </c>
      <c r="R107" s="44">
        <f t="shared" si="8"/>
        <v>0.3</v>
      </c>
      <c r="S107" s="44">
        <v>26</v>
      </c>
      <c r="U107" s="35">
        <v>2</v>
      </c>
      <c r="V107" s="35">
        <v>0</v>
      </c>
    </row>
    <row r="108" spans="2:22">
      <c r="B108" s="72">
        <v>738071</v>
      </c>
      <c r="C108" s="73">
        <v>6953156280816</v>
      </c>
      <c r="D108" s="54" t="s">
        <v>110</v>
      </c>
      <c r="E108" s="54" t="s">
        <v>230</v>
      </c>
      <c r="F108" s="54">
        <v>49</v>
      </c>
      <c r="G108" s="55">
        <v>0</v>
      </c>
      <c r="H108" s="55">
        <v>0</v>
      </c>
      <c r="I108" s="55">
        <v>1</v>
      </c>
      <c r="J108" s="55">
        <v>1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6">
        <f t="shared" si="7"/>
        <v>2</v>
      </c>
      <c r="R108" s="56">
        <f t="shared" si="8"/>
        <v>0.2</v>
      </c>
      <c r="S108" s="56">
        <v>48</v>
      </c>
      <c r="U108" s="35">
        <v>0</v>
      </c>
      <c r="V108" s="35">
        <v>0</v>
      </c>
    </row>
    <row r="109" spans="2:22">
      <c r="B109" s="72">
        <v>738072</v>
      </c>
      <c r="C109" s="73">
        <v>6953156280809</v>
      </c>
      <c r="D109" s="42" t="s">
        <v>111</v>
      </c>
      <c r="E109" s="42" t="s">
        <v>231</v>
      </c>
      <c r="F109" s="42">
        <v>49</v>
      </c>
      <c r="G109" s="43">
        <v>1</v>
      </c>
      <c r="H109" s="43">
        <v>0</v>
      </c>
      <c r="I109" s="43">
        <v>1</v>
      </c>
      <c r="J109" s="43">
        <v>2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4">
        <f t="shared" si="7"/>
        <v>4</v>
      </c>
      <c r="R109" s="44">
        <f t="shared" si="8"/>
        <v>0.4</v>
      </c>
      <c r="S109" s="44">
        <v>46</v>
      </c>
      <c r="U109" s="35">
        <v>0</v>
      </c>
      <c r="V109" s="35">
        <v>0</v>
      </c>
    </row>
    <row r="110" spans="2:22">
      <c r="B110" s="72">
        <v>738073</v>
      </c>
      <c r="C110" s="73">
        <v>6953156280793</v>
      </c>
      <c r="D110" s="42" t="s">
        <v>112</v>
      </c>
      <c r="E110" s="42" t="s">
        <v>232</v>
      </c>
      <c r="F110" s="42">
        <v>49</v>
      </c>
      <c r="G110" s="43">
        <v>0</v>
      </c>
      <c r="H110" s="43">
        <v>0</v>
      </c>
      <c r="I110" s="43">
        <v>1</v>
      </c>
      <c r="J110" s="43">
        <v>3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4">
        <f t="shared" si="7"/>
        <v>4</v>
      </c>
      <c r="R110" s="44">
        <f t="shared" si="8"/>
        <v>0.4</v>
      </c>
      <c r="S110" s="44">
        <v>46</v>
      </c>
      <c r="U110" s="35">
        <v>0</v>
      </c>
      <c r="V110" s="35">
        <v>0</v>
      </c>
    </row>
    <row r="111" spans="2:22">
      <c r="B111" s="72">
        <v>738074</v>
      </c>
      <c r="C111" s="73">
        <v>6953156270961</v>
      </c>
      <c r="D111" s="54" t="s">
        <v>113</v>
      </c>
      <c r="E111" s="54" t="s">
        <v>233</v>
      </c>
      <c r="F111" s="54">
        <v>719</v>
      </c>
      <c r="G111" s="55">
        <v>0</v>
      </c>
      <c r="H111" s="55">
        <v>2</v>
      </c>
      <c r="I111" s="55">
        <v>0</v>
      </c>
      <c r="J111" s="55">
        <v>0</v>
      </c>
      <c r="K111" s="55">
        <v>1</v>
      </c>
      <c r="L111" s="55">
        <v>1</v>
      </c>
      <c r="M111" s="55">
        <v>0</v>
      </c>
      <c r="N111" s="55">
        <v>0</v>
      </c>
      <c r="O111" s="55">
        <v>0</v>
      </c>
      <c r="P111" s="55">
        <v>0</v>
      </c>
      <c r="Q111" s="56">
        <f t="shared" si="7"/>
        <v>4</v>
      </c>
      <c r="R111" s="56">
        <f t="shared" si="8"/>
        <v>0.4</v>
      </c>
      <c r="S111" s="56">
        <v>6</v>
      </c>
      <c r="U111" s="35">
        <v>5</v>
      </c>
      <c r="V111" s="35">
        <v>3</v>
      </c>
    </row>
    <row r="112" spans="2:22">
      <c r="B112" s="72">
        <v>738075</v>
      </c>
      <c r="C112" s="73">
        <v>6953156261631</v>
      </c>
      <c r="D112" s="54" t="s">
        <v>114</v>
      </c>
      <c r="E112" s="54" t="s">
        <v>234</v>
      </c>
      <c r="F112" s="54">
        <v>269</v>
      </c>
      <c r="G112" s="55">
        <v>0</v>
      </c>
      <c r="H112" s="55">
        <v>0</v>
      </c>
      <c r="I112" s="55">
        <v>0</v>
      </c>
      <c r="J112" s="55">
        <v>1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6">
        <f t="shared" si="7"/>
        <v>1</v>
      </c>
      <c r="R112" s="56">
        <f t="shared" si="8"/>
        <v>0.1</v>
      </c>
      <c r="S112" s="56">
        <v>13</v>
      </c>
      <c r="U112" s="35">
        <v>0</v>
      </c>
      <c r="V112" s="35">
        <v>0</v>
      </c>
    </row>
    <row r="113" spans="1:22">
      <c r="A113" s="49"/>
      <c r="B113" s="72">
        <v>738076</v>
      </c>
      <c r="C113" s="73">
        <v>6953156258396</v>
      </c>
      <c r="D113" s="50" t="s">
        <v>115</v>
      </c>
      <c r="E113" s="50" t="s">
        <v>123</v>
      </c>
      <c r="F113" s="50">
        <v>259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3">
        <f t="shared" si="7"/>
        <v>0</v>
      </c>
      <c r="R113" s="53">
        <f t="shared" si="8"/>
        <v>0</v>
      </c>
      <c r="S113" s="53">
        <v>14</v>
      </c>
      <c r="U113" s="35">
        <v>0</v>
      </c>
      <c r="V113" s="35">
        <v>0</v>
      </c>
    </row>
    <row r="114" spans="1:22">
      <c r="B114" s="72">
        <v>738077</v>
      </c>
      <c r="C114" s="73">
        <v>6953156270954</v>
      </c>
      <c r="D114" s="54" t="s">
        <v>116</v>
      </c>
      <c r="E114" s="54" t="s">
        <v>124</v>
      </c>
      <c r="F114" s="54">
        <v>189</v>
      </c>
      <c r="G114" s="55">
        <v>0</v>
      </c>
      <c r="H114" s="55">
        <v>0</v>
      </c>
      <c r="I114" s="55">
        <v>1</v>
      </c>
      <c r="J114" s="55">
        <v>0</v>
      </c>
      <c r="K114" s="55">
        <v>0</v>
      </c>
      <c r="L114" s="55">
        <v>1</v>
      </c>
      <c r="M114" s="55">
        <v>0</v>
      </c>
      <c r="N114" s="55">
        <v>0</v>
      </c>
      <c r="O114" s="55">
        <v>0</v>
      </c>
      <c r="P114" s="55">
        <v>0</v>
      </c>
      <c r="Q114" s="56">
        <f t="shared" si="7"/>
        <v>2</v>
      </c>
      <c r="R114" s="56">
        <f t="shared" si="8"/>
        <v>0.2</v>
      </c>
      <c r="S114" s="56">
        <v>13</v>
      </c>
      <c r="U114" s="35">
        <v>8</v>
      </c>
      <c r="V114" s="35">
        <v>3</v>
      </c>
    </row>
    <row r="115" spans="1:22">
      <c r="B115" s="72">
        <v>738078</v>
      </c>
      <c r="C115" s="73">
        <v>6953156284647</v>
      </c>
      <c r="D115" s="42" t="s">
        <v>117</v>
      </c>
      <c r="E115" s="42" t="s">
        <v>125</v>
      </c>
      <c r="F115" s="42">
        <v>49</v>
      </c>
      <c r="G115" s="43">
        <v>27</v>
      </c>
      <c r="H115" s="43">
        <v>51</v>
      </c>
      <c r="I115" s="43">
        <v>29</v>
      </c>
      <c r="J115" s="43">
        <v>32</v>
      </c>
      <c r="K115" s="43">
        <v>27</v>
      </c>
      <c r="L115" s="43">
        <v>11</v>
      </c>
      <c r="M115" s="43">
        <v>0</v>
      </c>
      <c r="N115" s="43">
        <v>0</v>
      </c>
      <c r="O115" s="43">
        <v>0</v>
      </c>
      <c r="P115" s="43">
        <v>0</v>
      </c>
      <c r="Q115" s="44">
        <f t="shared" si="7"/>
        <v>177</v>
      </c>
      <c r="R115" s="44">
        <f t="shared" si="8"/>
        <v>17.7</v>
      </c>
      <c r="S115" s="44">
        <v>145</v>
      </c>
      <c r="U115" s="35">
        <v>40</v>
      </c>
      <c r="V115" s="35">
        <v>3</v>
      </c>
    </row>
    <row r="116" spans="1:22">
      <c r="B116" s="72">
        <v>738079</v>
      </c>
      <c r="C116" s="73">
        <v>6953156282926</v>
      </c>
      <c r="D116" s="54" t="s">
        <v>118</v>
      </c>
      <c r="E116" s="54" t="s">
        <v>126</v>
      </c>
      <c r="F116" s="54">
        <v>99</v>
      </c>
      <c r="G116" s="55">
        <v>0</v>
      </c>
      <c r="H116" s="55">
        <v>0</v>
      </c>
      <c r="I116" s="55">
        <v>0</v>
      </c>
      <c r="J116" s="55">
        <v>1</v>
      </c>
      <c r="K116" s="55">
        <v>1</v>
      </c>
      <c r="L116" s="55">
        <v>2</v>
      </c>
      <c r="M116" s="55">
        <v>0</v>
      </c>
      <c r="N116" s="55">
        <v>0</v>
      </c>
      <c r="O116" s="55">
        <v>0</v>
      </c>
      <c r="P116" s="55">
        <v>0</v>
      </c>
      <c r="Q116" s="56">
        <f t="shared" si="7"/>
        <v>4</v>
      </c>
      <c r="R116" s="56">
        <f t="shared" si="8"/>
        <v>0.4</v>
      </c>
      <c r="S116" s="56">
        <v>25</v>
      </c>
      <c r="U116" s="35">
        <v>0</v>
      </c>
      <c r="V116" s="35">
        <v>0</v>
      </c>
    </row>
    <row r="117" spans="1:22">
      <c r="B117" s="72">
        <v>738080</v>
      </c>
      <c r="C117" s="73">
        <v>6953156282933</v>
      </c>
      <c r="D117" s="42" t="s">
        <v>119</v>
      </c>
      <c r="E117" s="42" t="s">
        <v>127</v>
      </c>
      <c r="F117" s="42">
        <v>99</v>
      </c>
      <c r="G117" s="43">
        <v>1</v>
      </c>
      <c r="H117" s="43">
        <v>2</v>
      </c>
      <c r="I117" s="43">
        <v>1</v>
      </c>
      <c r="J117" s="43">
        <v>1</v>
      </c>
      <c r="K117" s="43">
        <v>-1</v>
      </c>
      <c r="L117" s="43">
        <v>2</v>
      </c>
      <c r="M117" s="43">
        <v>0</v>
      </c>
      <c r="N117" s="43">
        <v>0</v>
      </c>
      <c r="O117" s="43">
        <v>0</v>
      </c>
      <c r="P117" s="43">
        <v>0</v>
      </c>
      <c r="Q117" s="44">
        <f t="shared" si="7"/>
        <v>6</v>
      </c>
      <c r="R117" s="44">
        <f t="shared" si="8"/>
        <v>0.6</v>
      </c>
      <c r="S117" s="44">
        <v>28</v>
      </c>
      <c r="U117" s="35">
        <v>0</v>
      </c>
      <c r="V117" s="35">
        <v>0</v>
      </c>
    </row>
    <row r="118" spans="1:22">
      <c r="B118" s="72">
        <v>738081</v>
      </c>
      <c r="C118" s="73">
        <v>6953156280274</v>
      </c>
      <c r="D118" s="54" t="s">
        <v>120</v>
      </c>
      <c r="E118" s="54" t="s">
        <v>128</v>
      </c>
      <c r="F118" s="54">
        <v>139</v>
      </c>
      <c r="G118" s="55">
        <v>0</v>
      </c>
      <c r="H118" s="55">
        <v>0</v>
      </c>
      <c r="I118" s="55">
        <v>0</v>
      </c>
      <c r="J118" s="55">
        <v>1</v>
      </c>
      <c r="K118" s="55">
        <v>1</v>
      </c>
      <c r="L118" s="55">
        <v>1</v>
      </c>
      <c r="M118" s="55">
        <v>0</v>
      </c>
      <c r="N118" s="55">
        <v>0</v>
      </c>
      <c r="O118" s="55">
        <v>0</v>
      </c>
      <c r="P118" s="55">
        <v>0</v>
      </c>
      <c r="Q118" s="56">
        <f t="shared" si="7"/>
        <v>3</v>
      </c>
      <c r="R118" s="56">
        <f t="shared" si="8"/>
        <v>0.3</v>
      </c>
      <c r="S118" s="56">
        <v>11</v>
      </c>
      <c r="U118" s="47">
        <v>0</v>
      </c>
      <c r="V118" s="47">
        <v>0</v>
      </c>
    </row>
    <row r="119" spans="1:22">
      <c r="B119" s="72">
        <v>739727</v>
      </c>
      <c r="C119" s="73">
        <v>6953156282940</v>
      </c>
      <c r="D119" s="42" t="s">
        <v>240</v>
      </c>
      <c r="E119" s="42" t="s">
        <v>242</v>
      </c>
      <c r="F119" s="42">
        <v>99</v>
      </c>
      <c r="G119" s="42">
        <v>0</v>
      </c>
      <c r="H119" s="42">
        <v>0</v>
      </c>
      <c r="I119" s="42">
        <v>0</v>
      </c>
      <c r="J119" s="42">
        <v>12</v>
      </c>
      <c r="K119" s="42">
        <v>8</v>
      </c>
      <c r="L119" s="42">
        <v>13</v>
      </c>
      <c r="M119" s="42">
        <v>0</v>
      </c>
      <c r="N119" s="42">
        <v>0</v>
      </c>
      <c r="O119" s="42">
        <v>0</v>
      </c>
      <c r="P119" s="42">
        <v>0</v>
      </c>
      <c r="Q119" s="44">
        <f t="shared" si="7"/>
        <v>33</v>
      </c>
      <c r="R119" s="44">
        <f t="shared" si="8"/>
        <v>3.3</v>
      </c>
      <c r="S119" s="44">
        <v>74</v>
      </c>
      <c r="T119" s="82"/>
      <c r="U119" s="42"/>
      <c r="V119" s="42"/>
    </row>
    <row r="120" spans="1:22">
      <c r="B120" s="72">
        <v>739728</v>
      </c>
      <c r="C120" s="73">
        <v>6953156282957</v>
      </c>
      <c r="D120" s="42" t="s">
        <v>241</v>
      </c>
      <c r="E120" s="42" t="s">
        <v>243</v>
      </c>
      <c r="F120" s="42">
        <v>99</v>
      </c>
      <c r="G120" s="42">
        <v>0</v>
      </c>
      <c r="H120" s="42">
        <v>0</v>
      </c>
      <c r="I120" s="42">
        <v>0</v>
      </c>
      <c r="J120" s="42">
        <v>5</v>
      </c>
      <c r="K120" s="42">
        <v>3</v>
      </c>
      <c r="L120" s="42">
        <v>4</v>
      </c>
      <c r="M120" s="42">
        <v>0</v>
      </c>
      <c r="N120" s="42">
        <v>0</v>
      </c>
      <c r="O120" s="42">
        <v>0</v>
      </c>
      <c r="P120" s="42">
        <v>0</v>
      </c>
      <c r="Q120" s="44">
        <f t="shared" si="7"/>
        <v>12</v>
      </c>
      <c r="R120" s="44">
        <f t="shared" si="8"/>
        <v>1.2</v>
      </c>
      <c r="S120" s="44">
        <v>70</v>
      </c>
      <c r="T120" s="82"/>
      <c r="U120" s="42"/>
      <c r="V120" s="42"/>
    </row>
    <row r="121" spans="1:22">
      <c r="B121" s="72">
        <v>742244</v>
      </c>
      <c r="C121" s="73">
        <v>6953156284234</v>
      </c>
      <c r="D121" s="42" t="s">
        <v>258</v>
      </c>
      <c r="E121" s="42" t="s">
        <v>262</v>
      </c>
      <c r="F121" s="42">
        <v>59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44">
        <v>0</v>
      </c>
      <c r="R121" s="44">
        <f t="shared" si="8"/>
        <v>0</v>
      </c>
      <c r="S121" s="44">
        <v>46</v>
      </c>
      <c r="T121" s="81"/>
      <c r="U121" s="81"/>
      <c r="V121" s="81"/>
    </row>
    <row r="122" spans="1:22">
      <c r="B122" s="72">
        <v>742245</v>
      </c>
      <c r="C122" s="73">
        <v>6953156284241</v>
      </c>
      <c r="D122" s="42" t="s">
        <v>259</v>
      </c>
      <c r="E122" s="42" t="s">
        <v>263</v>
      </c>
      <c r="F122" s="42">
        <v>59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44">
        <v>0</v>
      </c>
      <c r="R122" s="44">
        <f t="shared" si="8"/>
        <v>0</v>
      </c>
      <c r="S122" s="44">
        <v>0</v>
      </c>
      <c r="T122" s="81"/>
      <c r="U122" s="81"/>
      <c r="V122" s="81"/>
    </row>
    <row r="123" spans="1:22">
      <c r="B123" s="72">
        <v>742247</v>
      </c>
      <c r="C123" s="73">
        <v>6953156284258</v>
      </c>
      <c r="D123" s="42" t="s">
        <v>260</v>
      </c>
      <c r="E123" s="42" t="s">
        <v>264</v>
      </c>
      <c r="F123" s="42">
        <v>59</v>
      </c>
      <c r="G123" s="83">
        <v>0</v>
      </c>
      <c r="H123" s="83">
        <v>0</v>
      </c>
      <c r="I123" s="83">
        <v>0</v>
      </c>
      <c r="J123" s="83">
        <v>0</v>
      </c>
      <c r="K123" s="83">
        <v>0</v>
      </c>
      <c r="L123" s="83">
        <v>0</v>
      </c>
      <c r="M123" s="83">
        <v>0</v>
      </c>
      <c r="N123" s="83">
        <v>0</v>
      </c>
      <c r="O123" s="83">
        <v>0</v>
      </c>
      <c r="P123" s="83">
        <v>0</v>
      </c>
      <c r="Q123" s="44">
        <v>0</v>
      </c>
      <c r="R123" s="44">
        <f t="shared" si="8"/>
        <v>0</v>
      </c>
      <c r="S123" s="44">
        <v>46</v>
      </c>
      <c r="T123" s="81"/>
      <c r="U123" s="81"/>
      <c r="V123" s="81"/>
    </row>
    <row r="124" spans="1:22">
      <c r="B124" s="72">
        <v>742248</v>
      </c>
      <c r="C124" s="73">
        <v>6953156284630</v>
      </c>
      <c r="D124" s="42" t="s">
        <v>261</v>
      </c>
      <c r="E124" s="42" t="s">
        <v>265</v>
      </c>
      <c r="F124" s="42">
        <v>49</v>
      </c>
      <c r="G124" s="83">
        <v>0</v>
      </c>
      <c r="H124" s="83">
        <v>0</v>
      </c>
      <c r="I124" s="83">
        <v>0</v>
      </c>
      <c r="J124" s="83">
        <v>0</v>
      </c>
      <c r="K124" s="83">
        <v>20</v>
      </c>
      <c r="L124" s="83">
        <v>16</v>
      </c>
      <c r="M124" s="83">
        <v>0</v>
      </c>
      <c r="N124" s="83">
        <v>0</v>
      </c>
      <c r="O124" s="83">
        <v>0</v>
      </c>
      <c r="P124" s="83">
        <v>0</v>
      </c>
      <c r="Q124" s="44">
        <v>20</v>
      </c>
      <c r="R124" s="44">
        <f t="shared" si="8"/>
        <v>2</v>
      </c>
      <c r="S124" s="44">
        <v>75</v>
      </c>
      <c r="T124" s="81"/>
      <c r="U124" s="81"/>
      <c r="V124" s="81"/>
    </row>
    <row r="125" spans="1:22">
      <c r="B125" s="72">
        <v>742249</v>
      </c>
      <c r="C125" s="73">
        <v>6953156286603</v>
      </c>
      <c r="D125" s="42" t="s">
        <v>276</v>
      </c>
      <c r="E125" s="42" t="s">
        <v>266</v>
      </c>
      <c r="F125" s="42">
        <v>99</v>
      </c>
      <c r="G125" s="83">
        <v>0</v>
      </c>
      <c r="H125" s="83">
        <v>0</v>
      </c>
      <c r="I125" s="83">
        <v>0</v>
      </c>
      <c r="J125" s="83">
        <v>0</v>
      </c>
      <c r="K125" s="83">
        <v>0</v>
      </c>
      <c r="L125" s="83">
        <v>1</v>
      </c>
      <c r="M125" s="83">
        <v>0</v>
      </c>
      <c r="N125" s="83">
        <v>0</v>
      </c>
      <c r="O125" s="83">
        <v>0</v>
      </c>
      <c r="P125" s="83">
        <v>0</v>
      </c>
      <c r="Q125" s="44">
        <v>0</v>
      </c>
      <c r="R125" s="44">
        <f t="shared" si="8"/>
        <v>0</v>
      </c>
      <c r="S125" s="44">
        <v>89</v>
      </c>
      <c r="T125" s="81"/>
      <c r="U125" s="81"/>
      <c r="V125" s="81"/>
    </row>
    <row r="126" spans="1:22">
      <c r="B126" s="72">
        <v>742292</v>
      </c>
      <c r="C126" s="73">
        <v>6953156279650</v>
      </c>
      <c r="D126" s="42" t="s">
        <v>277</v>
      </c>
      <c r="E126" s="42" t="s">
        <v>267</v>
      </c>
      <c r="F126" s="42">
        <v>79</v>
      </c>
      <c r="G126" s="83">
        <v>0</v>
      </c>
      <c r="H126" s="83">
        <v>0</v>
      </c>
      <c r="I126" s="83">
        <v>0</v>
      </c>
      <c r="J126" s="83">
        <v>0</v>
      </c>
      <c r="K126" s="83">
        <v>5</v>
      </c>
      <c r="L126" s="83">
        <v>9</v>
      </c>
      <c r="M126" s="83">
        <v>0</v>
      </c>
      <c r="N126" s="83">
        <v>0</v>
      </c>
      <c r="O126" s="83">
        <v>0</v>
      </c>
      <c r="P126" s="83">
        <v>0</v>
      </c>
      <c r="Q126" s="44">
        <v>5</v>
      </c>
      <c r="R126" s="44">
        <f t="shared" si="8"/>
        <v>0.5</v>
      </c>
      <c r="S126" s="44">
        <v>41</v>
      </c>
      <c r="T126" s="81"/>
      <c r="U126" s="81"/>
      <c r="V126" s="81"/>
    </row>
    <row r="127" spans="1:22">
      <c r="B127" s="72">
        <v>742293</v>
      </c>
      <c r="C127" s="73">
        <v>6953156279667</v>
      </c>
      <c r="D127" s="42" t="s">
        <v>278</v>
      </c>
      <c r="E127" s="42" t="s">
        <v>268</v>
      </c>
      <c r="F127" s="42">
        <v>89</v>
      </c>
      <c r="G127" s="83">
        <v>0</v>
      </c>
      <c r="H127" s="83">
        <v>0</v>
      </c>
      <c r="I127" s="83">
        <v>0</v>
      </c>
      <c r="J127" s="83">
        <v>0</v>
      </c>
      <c r="K127" s="83">
        <v>2</v>
      </c>
      <c r="L127" s="83">
        <v>8</v>
      </c>
      <c r="M127" s="83">
        <v>0</v>
      </c>
      <c r="N127" s="83">
        <v>0</v>
      </c>
      <c r="O127" s="83">
        <v>0</v>
      </c>
      <c r="P127" s="83">
        <v>0</v>
      </c>
      <c r="Q127" s="44">
        <v>2</v>
      </c>
      <c r="R127" s="44">
        <f t="shared" si="8"/>
        <v>0.2</v>
      </c>
      <c r="S127" s="44">
        <v>44</v>
      </c>
      <c r="T127" s="81"/>
      <c r="U127" s="81"/>
      <c r="V127" s="81"/>
    </row>
    <row r="128" spans="1:22">
      <c r="B128" s="72">
        <v>742294</v>
      </c>
      <c r="C128" s="73">
        <v>6953156282100</v>
      </c>
      <c r="D128" s="42" t="s">
        <v>279</v>
      </c>
      <c r="E128" s="42" t="s">
        <v>269</v>
      </c>
      <c r="F128" s="42">
        <v>159</v>
      </c>
      <c r="G128" s="83">
        <v>0</v>
      </c>
      <c r="H128" s="83">
        <v>0</v>
      </c>
      <c r="I128" s="83">
        <v>0</v>
      </c>
      <c r="J128" s="83">
        <v>0</v>
      </c>
      <c r="K128" s="83">
        <v>8</v>
      </c>
      <c r="L128" s="83">
        <v>11</v>
      </c>
      <c r="M128" s="83">
        <v>0</v>
      </c>
      <c r="N128" s="83">
        <v>0</v>
      </c>
      <c r="O128" s="83">
        <v>0</v>
      </c>
      <c r="P128" s="83">
        <v>0</v>
      </c>
      <c r="Q128" s="44">
        <v>8</v>
      </c>
      <c r="R128" s="44">
        <f t="shared" si="8"/>
        <v>0.8</v>
      </c>
      <c r="S128" s="44">
        <v>38</v>
      </c>
      <c r="T128" s="81"/>
      <c r="U128" s="81"/>
      <c r="V128" s="81"/>
    </row>
    <row r="129" spans="2:22">
      <c r="B129" s="72">
        <v>742295</v>
      </c>
      <c r="C129" s="73">
        <v>6953156279155</v>
      </c>
      <c r="D129" s="42" t="s">
        <v>280</v>
      </c>
      <c r="E129" s="42" t="s">
        <v>270</v>
      </c>
      <c r="F129" s="42">
        <v>79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1</v>
      </c>
      <c r="M129" s="83">
        <v>0</v>
      </c>
      <c r="N129" s="83">
        <v>0</v>
      </c>
      <c r="O129" s="83">
        <v>0</v>
      </c>
      <c r="P129" s="83">
        <v>0</v>
      </c>
      <c r="Q129" s="44">
        <v>0</v>
      </c>
      <c r="R129" s="44">
        <f t="shared" si="8"/>
        <v>0</v>
      </c>
      <c r="S129" s="44">
        <v>46</v>
      </c>
      <c r="T129" s="81"/>
      <c r="U129" s="81"/>
      <c r="V129" s="81"/>
    </row>
    <row r="130" spans="2:22">
      <c r="B130" s="72">
        <v>742296</v>
      </c>
      <c r="C130" s="73">
        <v>6953156279148</v>
      </c>
      <c r="D130" s="42" t="s">
        <v>281</v>
      </c>
      <c r="E130" s="42" t="s">
        <v>271</v>
      </c>
      <c r="F130" s="42">
        <v>79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6</v>
      </c>
      <c r="M130" s="83">
        <v>0</v>
      </c>
      <c r="N130" s="83">
        <v>0</v>
      </c>
      <c r="O130" s="83">
        <v>0</v>
      </c>
      <c r="P130" s="83">
        <v>0</v>
      </c>
      <c r="Q130" s="44">
        <v>0</v>
      </c>
      <c r="R130" s="44">
        <f t="shared" si="8"/>
        <v>0</v>
      </c>
      <c r="S130" s="44">
        <v>46</v>
      </c>
      <c r="T130" s="81"/>
      <c r="U130" s="81"/>
      <c r="V130" s="81"/>
    </row>
    <row r="131" spans="2:22">
      <c r="B131" s="72">
        <v>742297</v>
      </c>
      <c r="C131" s="73">
        <v>6953156272668</v>
      </c>
      <c r="D131" s="42" t="s">
        <v>282</v>
      </c>
      <c r="E131" s="42" t="s">
        <v>272</v>
      </c>
      <c r="F131" s="42">
        <v>249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1</v>
      </c>
      <c r="M131" s="83">
        <v>0</v>
      </c>
      <c r="N131" s="83">
        <v>0</v>
      </c>
      <c r="O131" s="83">
        <v>0</v>
      </c>
      <c r="P131" s="83">
        <v>0</v>
      </c>
      <c r="Q131" s="44">
        <v>0</v>
      </c>
      <c r="R131" s="44">
        <f t="shared" si="8"/>
        <v>0</v>
      </c>
      <c r="S131" s="44">
        <v>16</v>
      </c>
      <c r="T131" s="81"/>
      <c r="U131" s="81"/>
      <c r="V131" s="81"/>
    </row>
    <row r="132" spans="2:22">
      <c r="B132" s="72">
        <v>742298</v>
      </c>
      <c r="C132" s="73">
        <v>6953156270640</v>
      </c>
      <c r="D132" s="42" t="s">
        <v>283</v>
      </c>
      <c r="E132" s="42" t="s">
        <v>273</v>
      </c>
      <c r="F132" s="42">
        <v>189</v>
      </c>
      <c r="G132" s="83">
        <v>0</v>
      </c>
      <c r="H132" s="83">
        <v>0</v>
      </c>
      <c r="I132" s="83">
        <v>0</v>
      </c>
      <c r="J132" s="83">
        <v>0</v>
      </c>
      <c r="K132" s="83">
        <v>4</v>
      </c>
      <c r="L132" s="83">
        <v>4</v>
      </c>
      <c r="M132" s="83">
        <v>0</v>
      </c>
      <c r="N132" s="83">
        <v>0</v>
      </c>
      <c r="O132" s="83">
        <v>0</v>
      </c>
      <c r="P132" s="83">
        <v>0</v>
      </c>
      <c r="Q132" s="44">
        <v>4</v>
      </c>
      <c r="R132" s="44">
        <f t="shared" si="8"/>
        <v>0.4</v>
      </c>
      <c r="S132" s="44">
        <v>40</v>
      </c>
      <c r="T132" s="81"/>
      <c r="U132" s="81"/>
      <c r="V132" s="81"/>
    </row>
    <row r="133" spans="2:22">
      <c r="B133" s="72">
        <v>742300</v>
      </c>
      <c r="C133" s="73">
        <v>6953156284401</v>
      </c>
      <c r="D133" s="42" t="s">
        <v>284</v>
      </c>
      <c r="E133" s="42" t="s">
        <v>274</v>
      </c>
      <c r="F133" s="42">
        <v>59</v>
      </c>
      <c r="G133" s="83">
        <v>0</v>
      </c>
      <c r="H133" s="83">
        <v>0</v>
      </c>
      <c r="I133" s="83">
        <v>0</v>
      </c>
      <c r="J133" s="83">
        <v>0</v>
      </c>
      <c r="K133" s="83">
        <v>4</v>
      </c>
      <c r="L133" s="83">
        <v>5</v>
      </c>
      <c r="M133" s="83">
        <v>0</v>
      </c>
      <c r="N133" s="83">
        <v>0</v>
      </c>
      <c r="O133" s="83">
        <v>0</v>
      </c>
      <c r="P133" s="83">
        <v>0</v>
      </c>
      <c r="Q133" s="44">
        <v>4</v>
      </c>
      <c r="R133" s="44">
        <f t="shared" si="8"/>
        <v>0.4</v>
      </c>
      <c r="S133" s="44">
        <v>40</v>
      </c>
      <c r="T133" s="81"/>
      <c r="U133" s="81"/>
      <c r="V133" s="81"/>
    </row>
    <row r="134" spans="2:22">
      <c r="B134" s="72">
        <v>742301</v>
      </c>
      <c r="C134" s="73">
        <v>6958444961736</v>
      </c>
      <c r="D134" s="42" t="s">
        <v>285</v>
      </c>
      <c r="E134" s="42" t="s">
        <v>275</v>
      </c>
      <c r="F134" s="42">
        <v>199</v>
      </c>
      <c r="G134" s="83">
        <v>0</v>
      </c>
      <c r="H134" s="83">
        <v>0</v>
      </c>
      <c r="I134" s="83">
        <v>0</v>
      </c>
      <c r="J134" s="83">
        <v>0</v>
      </c>
      <c r="K134" s="83">
        <v>9</v>
      </c>
      <c r="L134" s="83">
        <v>2</v>
      </c>
      <c r="M134" s="83">
        <v>0</v>
      </c>
      <c r="N134" s="83">
        <v>0</v>
      </c>
      <c r="O134" s="83">
        <v>0</v>
      </c>
      <c r="P134" s="83">
        <v>0</v>
      </c>
      <c r="Q134" s="44">
        <v>9</v>
      </c>
      <c r="R134" s="44">
        <f t="shared" si="8"/>
        <v>0.9</v>
      </c>
      <c r="S134" s="44">
        <v>35</v>
      </c>
      <c r="T134" s="81"/>
      <c r="U134" s="81"/>
      <c r="V134" s="81"/>
    </row>
    <row r="135" spans="2:22">
      <c r="B135" s="72"/>
      <c r="C135" s="73"/>
      <c r="D135" s="42"/>
      <c r="E135" s="42"/>
      <c r="F135" s="42"/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0</v>
      </c>
      <c r="O135" s="83">
        <v>0</v>
      </c>
      <c r="P135" s="83">
        <v>0</v>
      </c>
      <c r="Q135" s="44">
        <v>0</v>
      </c>
      <c r="R135" s="44">
        <f t="shared" si="8"/>
        <v>0</v>
      </c>
      <c r="S135" s="44">
        <v>0</v>
      </c>
      <c r="T135" s="81"/>
      <c r="U135" s="81"/>
      <c r="V135" s="81"/>
    </row>
    <row r="136" spans="2:22">
      <c r="B136" s="72"/>
      <c r="C136" s="73"/>
      <c r="D136" s="42"/>
      <c r="E136" s="42"/>
      <c r="F136" s="42"/>
      <c r="G136" s="83">
        <v>0</v>
      </c>
      <c r="H136" s="83">
        <v>0</v>
      </c>
      <c r="I136" s="83">
        <v>0</v>
      </c>
      <c r="J136" s="83">
        <v>0</v>
      </c>
      <c r="K136" s="83">
        <v>0</v>
      </c>
      <c r="L136" s="83">
        <v>0</v>
      </c>
      <c r="M136" s="83">
        <v>0</v>
      </c>
      <c r="N136" s="83">
        <v>0</v>
      </c>
      <c r="O136" s="83">
        <v>0</v>
      </c>
      <c r="P136" s="83">
        <v>0</v>
      </c>
      <c r="Q136" s="44">
        <v>0</v>
      </c>
      <c r="R136" s="44">
        <f t="shared" si="8"/>
        <v>0</v>
      </c>
      <c r="S136" s="44">
        <v>0</v>
      </c>
      <c r="T136" s="81"/>
      <c r="U136" s="81"/>
      <c r="V136" s="81"/>
    </row>
    <row r="137" spans="2:22">
      <c r="B137" s="42"/>
      <c r="C137" s="42"/>
      <c r="D137" s="42"/>
      <c r="E137" s="42"/>
      <c r="F137" s="42"/>
      <c r="G137" s="73">
        <f>SUM(G5:G134)</f>
        <v>184</v>
      </c>
      <c r="H137" s="73">
        <f t="shared" ref="H137:P137" si="9">SUM(H5:H134)</f>
        <v>161</v>
      </c>
      <c r="I137" s="73">
        <f t="shared" si="9"/>
        <v>154</v>
      </c>
      <c r="J137" s="73">
        <f t="shared" si="9"/>
        <v>155</v>
      </c>
      <c r="K137" s="73">
        <f t="shared" si="9"/>
        <v>221</v>
      </c>
      <c r="L137" s="73">
        <f t="shared" si="9"/>
        <v>217</v>
      </c>
      <c r="M137" s="73">
        <f t="shared" si="9"/>
        <v>0</v>
      </c>
      <c r="N137" s="73">
        <f t="shared" si="9"/>
        <v>0</v>
      </c>
      <c r="O137" s="73">
        <f t="shared" si="9"/>
        <v>0</v>
      </c>
      <c r="P137" s="73">
        <f t="shared" si="9"/>
        <v>0</v>
      </c>
      <c r="Q137" s="73">
        <f>SUM(Q5:Q136)</f>
        <v>1028</v>
      </c>
      <c r="R137" s="73">
        <f>SUM(R5:R134)</f>
        <v>102.80000000000001</v>
      </c>
      <c r="S137" s="73">
        <f>SUM(S5:S136)</f>
        <v>3829</v>
      </c>
    </row>
  </sheetData>
  <autoFilter ref="D2:S137">
    <filterColumn colId="2"/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49"/>
  <sheetViews>
    <sheetView workbookViewId="0">
      <selection activeCell="W13" sqref="W13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s="38"/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1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</row>
    <row r="4" spans="2:21" ht="6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</row>
    <row r="5" spans="2:21">
      <c r="B5" s="42" t="s">
        <v>8</v>
      </c>
      <c r="C5" s="42" t="s">
        <v>130</v>
      </c>
      <c r="D5" s="43">
        <v>4</v>
      </c>
      <c r="E5" s="43">
        <v>5</v>
      </c>
      <c r="F5" s="43">
        <v>2</v>
      </c>
      <c r="G5" s="43">
        <v>4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4">
        <f t="shared" ref="N5:N29" si="1">SUM(D5:M5)</f>
        <v>15</v>
      </c>
      <c r="O5" s="44">
        <f t="shared" ref="O5:O29" si="2">N5/10</f>
        <v>1.5</v>
      </c>
      <c r="P5" s="44">
        <v>40</v>
      </c>
      <c r="R5" s="35">
        <v>46</v>
      </c>
      <c r="S5" s="35">
        <v>3</v>
      </c>
      <c r="U5" t="s">
        <v>239</v>
      </c>
    </row>
    <row r="6" spans="2:21">
      <c r="B6" s="42" t="s">
        <v>9</v>
      </c>
      <c r="C6" s="42" t="s">
        <v>131</v>
      </c>
      <c r="D6" s="43">
        <v>54</v>
      </c>
      <c r="E6" s="43">
        <v>18</v>
      </c>
      <c r="F6" s="43">
        <v>19</v>
      </c>
      <c r="G6" s="43">
        <v>12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4">
        <f t="shared" si="1"/>
        <v>103</v>
      </c>
      <c r="O6" s="44">
        <f t="shared" si="2"/>
        <v>10.3</v>
      </c>
      <c r="P6" s="44">
        <v>182</v>
      </c>
      <c r="R6" s="35">
        <v>0</v>
      </c>
      <c r="S6" s="35">
        <v>0</v>
      </c>
    </row>
    <row r="7" spans="2:21">
      <c r="B7" s="42" t="s">
        <v>10</v>
      </c>
      <c r="C7" s="42" t="s">
        <v>132</v>
      </c>
      <c r="D7" s="43">
        <v>45</v>
      </c>
      <c r="E7" s="43">
        <v>16</v>
      </c>
      <c r="F7" s="43">
        <v>24</v>
      </c>
      <c r="G7" s="43">
        <v>13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4">
        <f t="shared" si="1"/>
        <v>98</v>
      </c>
      <c r="O7" s="44">
        <f t="shared" si="2"/>
        <v>9.8000000000000007</v>
      </c>
      <c r="P7" s="44">
        <v>155</v>
      </c>
      <c r="R7" s="35">
        <v>0</v>
      </c>
      <c r="S7" s="35">
        <v>0</v>
      </c>
    </row>
    <row r="8" spans="2:21">
      <c r="B8" s="42" t="s">
        <v>18</v>
      </c>
      <c r="C8" s="42" t="s">
        <v>140</v>
      </c>
      <c r="D8" s="43">
        <v>1</v>
      </c>
      <c r="E8" s="43">
        <v>1</v>
      </c>
      <c r="F8" s="43">
        <v>3</v>
      </c>
      <c r="G8" s="43">
        <v>1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4">
        <f t="shared" si="1"/>
        <v>6</v>
      </c>
      <c r="O8" s="44">
        <f t="shared" si="2"/>
        <v>0.6</v>
      </c>
      <c r="P8" s="44">
        <v>23</v>
      </c>
      <c r="R8" s="35">
        <v>0</v>
      </c>
      <c r="S8" s="35">
        <v>0</v>
      </c>
    </row>
    <row r="9" spans="2:21">
      <c r="B9" s="42" t="s">
        <v>19</v>
      </c>
      <c r="C9" s="42" t="s">
        <v>141</v>
      </c>
      <c r="D9" s="45">
        <v>2</v>
      </c>
      <c r="E9" s="43">
        <v>0</v>
      </c>
      <c r="F9" s="43">
        <v>2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4">
        <f t="shared" si="1"/>
        <v>5</v>
      </c>
      <c r="O9" s="44">
        <f t="shared" si="2"/>
        <v>0.5</v>
      </c>
      <c r="P9" s="44">
        <v>21</v>
      </c>
      <c r="R9" s="35">
        <v>0</v>
      </c>
      <c r="S9" s="35">
        <v>1</v>
      </c>
    </row>
    <row r="10" spans="2:21">
      <c r="B10" s="42" t="s">
        <v>20</v>
      </c>
      <c r="C10" s="42" t="s">
        <v>142</v>
      </c>
      <c r="D10" s="45">
        <v>2</v>
      </c>
      <c r="E10" s="43">
        <v>3</v>
      </c>
      <c r="F10" s="43">
        <v>3</v>
      </c>
      <c r="G10" s="43">
        <v>2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4">
        <f t="shared" si="1"/>
        <v>10</v>
      </c>
      <c r="O10" s="44">
        <f t="shared" si="2"/>
        <v>1</v>
      </c>
      <c r="P10" s="44">
        <v>32</v>
      </c>
      <c r="R10" s="35">
        <v>6</v>
      </c>
      <c r="S10" s="35">
        <v>3</v>
      </c>
    </row>
    <row r="11" spans="2:21">
      <c r="B11" s="42" t="s">
        <v>21</v>
      </c>
      <c r="C11" s="42" t="s">
        <v>143</v>
      </c>
      <c r="D11" s="45">
        <v>0</v>
      </c>
      <c r="E11" s="43">
        <v>0</v>
      </c>
      <c r="F11" s="43">
        <v>2</v>
      </c>
      <c r="G11" s="43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4">
        <f t="shared" si="1"/>
        <v>3</v>
      </c>
      <c r="O11" s="44">
        <f t="shared" si="2"/>
        <v>0.3</v>
      </c>
      <c r="P11" s="44">
        <v>39</v>
      </c>
      <c r="R11" s="35">
        <v>6</v>
      </c>
      <c r="S11" s="35">
        <v>3</v>
      </c>
    </row>
    <row r="12" spans="2:21">
      <c r="B12" s="42" t="s">
        <v>22</v>
      </c>
      <c r="C12" s="42" t="s">
        <v>144</v>
      </c>
      <c r="D12" s="45">
        <v>0</v>
      </c>
      <c r="E12" s="43">
        <v>1</v>
      </c>
      <c r="F12" s="43">
        <v>1</v>
      </c>
      <c r="G12" s="43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4">
        <f t="shared" si="1"/>
        <v>3</v>
      </c>
      <c r="O12" s="44">
        <f t="shared" si="2"/>
        <v>0.3</v>
      </c>
      <c r="P12" s="44">
        <v>39</v>
      </c>
      <c r="R12" s="35">
        <v>4</v>
      </c>
      <c r="S12" s="35">
        <v>3</v>
      </c>
    </row>
    <row r="13" spans="2:21">
      <c r="B13" s="42" t="s">
        <v>26</v>
      </c>
      <c r="C13" s="42" t="s">
        <v>148</v>
      </c>
      <c r="D13" s="45">
        <v>2</v>
      </c>
      <c r="E13" s="43">
        <v>0</v>
      </c>
      <c r="F13" s="43">
        <v>1</v>
      </c>
      <c r="G13" s="43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4">
        <f t="shared" si="1"/>
        <v>4</v>
      </c>
      <c r="O13" s="44">
        <f t="shared" si="2"/>
        <v>0.4</v>
      </c>
      <c r="P13" s="44">
        <v>38</v>
      </c>
      <c r="R13" s="35">
        <v>6</v>
      </c>
      <c r="S13" s="35">
        <v>3</v>
      </c>
    </row>
    <row r="14" spans="2:21">
      <c r="B14" s="42" t="s">
        <v>29</v>
      </c>
      <c r="C14" s="42" t="s">
        <v>151</v>
      </c>
      <c r="D14" s="45">
        <v>2</v>
      </c>
      <c r="E14" s="43">
        <v>1</v>
      </c>
      <c r="F14" s="43">
        <v>0</v>
      </c>
      <c r="G14" s="43">
        <v>1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4">
        <f t="shared" si="1"/>
        <v>4</v>
      </c>
      <c r="O14" s="44">
        <f t="shared" si="2"/>
        <v>0.4</v>
      </c>
      <c r="P14" s="44">
        <v>38</v>
      </c>
      <c r="R14" s="35">
        <v>0</v>
      </c>
      <c r="S14" s="35">
        <v>0</v>
      </c>
    </row>
    <row r="15" spans="2:21">
      <c r="B15" s="42" t="s">
        <v>32</v>
      </c>
      <c r="C15" s="42" t="s">
        <v>154</v>
      </c>
      <c r="D15" s="43">
        <v>0</v>
      </c>
      <c r="E15" s="43">
        <v>2</v>
      </c>
      <c r="F15" s="43">
        <v>1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4">
        <f t="shared" si="1"/>
        <v>3</v>
      </c>
      <c r="O15" s="44">
        <f t="shared" si="2"/>
        <v>0.3</v>
      </c>
      <c r="P15" s="44">
        <v>38</v>
      </c>
      <c r="R15" s="35">
        <v>6</v>
      </c>
      <c r="S15" s="35">
        <v>3</v>
      </c>
    </row>
    <row r="16" spans="2:21">
      <c r="B16" s="42" t="s">
        <v>34</v>
      </c>
      <c r="C16" s="42" t="s">
        <v>156</v>
      </c>
      <c r="D16" s="43">
        <v>0</v>
      </c>
      <c r="E16" s="43">
        <v>0</v>
      </c>
      <c r="F16" s="43">
        <v>6</v>
      </c>
      <c r="G16" s="43">
        <v>4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4">
        <f t="shared" si="1"/>
        <v>10</v>
      </c>
      <c r="O16" s="44">
        <f t="shared" si="2"/>
        <v>1</v>
      </c>
      <c r="P16" s="44">
        <v>20</v>
      </c>
      <c r="R16" s="35">
        <v>30</v>
      </c>
      <c r="S16" s="35">
        <v>0</v>
      </c>
    </row>
    <row r="17" spans="2:19">
      <c r="B17" s="42" t="s">
        <v>35</v>
      </c>
      <c r="C17" s="42" t="s">
        <v>157</v>
      </c>
      <c r="D17" s="43">
        <v>2</v>
      </c>
      <c r="E17" s="43">
        <v>1</v>
      </c>
      <c r="F17" s="43">
        <v>0</v>
      </c>
      <c r="G17" s="43">
        <v>1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4">
        <f t="shared" si="1"/>
        <v>4</v>
      </c>
      <c r="O17" s="44">
        <f t="shared" si="2"/>
        <v>0.4</v>
      </c>
      <c r="P17" s="44">
        <v>37</v>
      </c>
      <c r="R17" s="35">
        <v>6</v>
      </c>
      <c r="S17" s="35">
        <v>3</v>
      </c>
    </row>
    <row r="18" spans="2:19">
      <c r="B18" s="42" t="s">
        <v>48</v>
      </c>
      <c r="C18" s="42" t="s">
        <v>170</v>
      </c>
      <c r="D18" s="43">
        <v>0</v>
      </c>
      <c r="E18" s="43">
        <v>0</v>
      </c>
      <c r="F18" s="43">
        <v>0</v>
      </c>
      <c r="G18" s="43">
        <v>3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4">
        <f t="shared" si="1"/>
        <v>3</v>
      </c>
      <c r="O18" s="44">
        <f t="shared" si="2"/>
        <v>0.3</v>
      </c>
      <c r="P18" s="44">
        <v>41</v>
      </c>
      <c r="R18" s="35">
        <v>0</v>
      </c>
      <c r="S18" s="35">
        <v>0</v>
      </c>
    </row>
    <row r="19" spans="2:19">
      <c r="B19" s="42" t="s">
        <v>52</v>
      </c>
      <c r="C19" s="42" t="s">
        <v>174</v>
      </c>
      <c r="D19" s="43">
        <v>0</v>
      </c>
      <c r="E19" s="43">
        <v>21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4">
        <f t="shared" si="1"/>
        <v>21</v>
      </c>
      <c r="O19" s="44">
        <f t="shared" si="2"/>
        <v>2.1</v>
      </c>
      <c r="P19" s="44">
        <v>26</v>
      </c>
      <c r="R19" s="35">
        <v>36</v>
      </c>
      <c r="S19" s="35">
        <v>3</v>
      </c>
    </row>
    <row r="20" spans="2:19">
      <c r="B20" s="42" t="s">
        <v>56</v>
      </c>
      <c r="C20" s="42" t="s">
        <v>178</v>
      </c>
      <c r="D20" s="43">
        <v>1</v>
      </c>
      <c r="E20" s="43">
        <v>2</v>
      </c>
      <c r="F20" s="43">
        <v>1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4">
        <f t="shared" si="1"/>
        <v>4</v>
      </c>
      <c r="O20" s="44">
        <f t="shared" si="2"/>
        <v>0.4</v>
      </c>
      <c r="P20" s="44">
        <v>37</v>
      </c>
      <c r="R20" s="35">
        <v>6</v>
      </c>
      <c r="S20" s="35">
        <v>3</v>
      </c>
    </row>
    <row r="21" spans="2:19">
      <c r="B21" s="42" t="s">
        <v>57</v>
      </c>
      <c r="C21" s="42" t="s">
        <v>179</v>
      </c>
      <c r="D21" s="43">
        <v>2</v>
      </c>
      <c r="E21" s="43">
        <v>3</v>
      </c>
      <c r="F21" s="43">
        <v>3</v>
      </c>
      <c r="G21" s="43">
        <v>2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4">
        <f t="shared" si="1"/>
        <v>10</v>
      </c>
      <c r="O21" s="44">
        <f t="shared" si="2"/>
        <v>1</v>
      </c>
      <c r="P21" s="44">
        <v>31</v>
      </c>
      <c r="R21" s="35">
        <v>6</v>
      </c>
      <c r="S21" s="35">
        <v>3</v>
      </c>
    </row>
    <row r="22" spans="2:19">
      <c r="B22" s="42" t="s">
        <v>60</v>
      </c>
      <c r="C22" s="42" t="s">
        <v>182</v>
      </c>
      <c r="D22" s="43">
        <v>8</v>
      </c>
      <c r="E22" s="43">
        <v>5</v>
      </c>
      <c r="F22" s="43">
        <v>3</v>
      </c>
      <c r="G22" s="43">
        <v>1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4">
        <f t="shared" si="1"/>
        <v>17</v>
      </c>
      <c r="O22" s="44">
        <f t="shared" si="2"/>
        <v>1.7</v>
      </c>
      <c r="P22" s="44">
        <v>10</v>
      </c>
      <c r="R22" s="35">
        <v>0</v>
      </c>
      <c r="S22" s="35">
        <v>0</v>
      </c>
    </row>
    <row r="23" spans="2:19">
      <c r="B23" s="42" t="s">
        <v>61</v>
      </c>
      <c r="C23" s="42" t="s">
        <v>183</v>
      </c>
      <c r="D23" s="43">
        <v>2</v>
      </c>
      <c r="E23" s="43">
        <v>6</v>
      </c>
      <c r="F23" s="43">
        <v>5</v>
      </c>
      <c r="G23" s="43">
        <v>3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4">
        <f t="shared" si="1"/>
        <v>16</v>
      </c>
      <c r="O23" s="44">
        <f t="shared" si="2"/>
        <v>1.6</v>
      </c>
      <c r="P23" s="44">
        <v>37</v>
      </c>
      <c r="R23" s="35">
        <v>16</v>
      </c>
      <c r="S23" s="35">
        <v>3</v>
      </c>
    </row>
    <row r="24" spans="2:19">
      <c r="B24" s="42" t="s">
        <v>63</v>
      </c>
      <c r="C24" s="42" t="s">
        <v>185</v>
      </c>
      <c r="D24" s="43">
        <v>0</v>
      </c>
      <c r="E24" s="43">
        <v>1</v>
      </c>
      <c r="F24" s="43">
        <v>5</v>
      </c>
      <c r="G24" s="43">
        <v>1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4">
        <f t="shared" si="1"/>
        <v>7</v>
      </c>
      <c r="O24" s="44">
        <f t="shared" si="2"/>
        <v>0.7</v>
      </c>
      <c r="P24" s="44">
        <v>34</v>
      </c>
      <c r="R24" s="35">
        <v>16</v>
      </c>
      <c r="S24" s="35">
        <v>3</v>
      </c>
    </row>
    <row r="25" spans="2:19">
      <c r="B25" s="42" t="s">
        <v>64</v>
      </c>
      <c r="C25" s="42" t="s">
        <v>186</v>
      </c>
      <c r="D25" s="43">
        <v>1</v>
      </c>
      <c r="E25" s="43">
        <v>1</v>
      </c>
      <c r="F25" s="43">
        <v>2</v>
      </c>
      <c r="G25" s="43">
        <v>1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5</v>
      </c>
      <c r="O25" s="44">
        <f t="shared" si="2"/>
        <v>0.5</v>
      </c>
      <c r="P25" s="44">
        <v>22</v>
      </c>
      <c r="R25" s="35">
        <v>31</v>
      </c>
      <c r="S25" s="35">
        <v>3</v>
      </c>
    </row>
    <row r="26" spans="2:19">
      <c r="B26" s="42" t="s">
        <v>66</v>
      </c>
      <c r="C26" s="42" t="s">
        <v>187</v>
      </c>
      <c r="D26" s="43">
        <v>3</v>
      </c>
      <c r="E26" s="43">
        <v>0</v>
      </c>
      <c r="F26" s="43">
        <v>0</v>
      </c>
      <c r="G26" s="43">
        <v>3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4">
        <f t="shared" si="1"/>
        <v>6</v>
      </c>
      <c r="O26" s="44">
        <f t="shared" si="2"/>
        <v>0.6</v>
      </c>
      <c r="P26" s="44">
        <v>38</v>
      </c>
      <c r="R26" s="35">
        <v>6</v>
      </c>
      <c r="S26" s="35">
        <v>3</v>
      </c>
    </row>
    <row r="27" spans="2:19">
      <c r="B27" s="42" t="s">
        <v>68</v>
      </c>
      <c r="C27" s="42" t="s">
        <v>189</v>
      </c>
      <c r="D27" s="43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4">
        <f t="shared" si="1"/>
        <v>4</v>
      </c>
      <c r="O27" s="44">
        <f t="shared" si="2"/>
        <v>0.4</v>
      </c>
      <c r="P27" s="44">
        <v>39</v>
      </c>
      <c r="R27" s="35">
        <v>0</v>
      </c>
      <c r="S27" s="35">
        <v>0</v>
      </c>
    </row>
    <row r="28" spans="2:19">
      <c r="B28" s="42" t="s">
        <v>69</v>
      </c>
      <c r="C28" s="42" t="s">
        <v>190</v>
      </c>
      <c r="D28" s="43">
        <v>0</v>
      </c>
      <c r="E28" s="43">
        <v>0</v>
      </c>
      <c r="F28" s="43">
        <v>3</v>
      </c>
      <c r="G28" s="43">
        <v>1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4">
        <f t="shared" si="1"/>
        <v>4</v>
      </c>
      <c r="O28" s="44">
        <f t="shared" si="2"/>
        <v>0.4</v>
      </c>
      <c r="P28" s="44">
        <v>38</v>
      </c>
      <c r="R28" s="35">
        <v>58</v>
      </c>
      <c r="S28" s="35">
        <v>3</v>
      </c>
    </row>
    <row r="29" spans="2:19">
      <c r="B29" s="42" t="s">
        <v>70</v>
      </c>
      <c r="C29" s="42" t="s">
        <v>191</v>
      </c>
      <c r="D29" s="43">
        <v>1</v>
      </c>
      <c r="E29" s="43">
        <v>0</v>
      </c>
      <c r="F29" s="43">
        <v>1</v>
      </c>
      <c r="G29" s="43">
        <v>1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4">
        <f t="shared" si="1"/>
        <v>3</v>
      </c>
      <c r="O29" s="44">
        <f t="shared" si="2"/>
        <v>0.3</v>
      </c>
      <c r="P29" s="44">
        <v>39</v>
      </c>
      <c r="R29" s="35">
        <v>3</v>
      </c>
      <c r="S29" s="35">
        <v>3</v>
      </c>
    </row>
    <row r="30" spans="2:19">
      <c r="B30" s="42" t="s">
        <v>71</v>
      </c>
      <c r="C30" s="42" t="s">
        <v>192</v>
      </c>
      <c r="D30" s="43">
        <v>2</v>
      </c>
      <c r="E30" s="43">
        <v>3</v>
      </c>
      <c r="F30" s="43">
        <v>5</v>
      </c>
      <c r="G30" s="43">
        <v>1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4">
        <f t="shared" ref="N30:N48" si="3">SUM(D30:M30)</f>
        <v>11</v>
      </c>
      <c r="O30" s="44">
        <f t="shared" ref="O30:O48" si="4">N30/10</f>
        <v>1.1000000000000001</v>
      </c>
      <c r="P30" s="44">
        <v>18</v>
      </c>
      <c r="R30" s="35">
        <v>0</v>
      </c>
      <c r="S30" s="35">
        <v>1</v>
      </c>
    </row>
    <row r="31" spans="2:19">
      <c r="B31" s="42" t="s">
        <v>72</v>
      </c>
      <c r="C31" s="42" t="s">
        <v>193</v>
      </c>
      <c r="D31" s="43">
        <v>2</v>
      </c>
      <c r="E31" s="43">
        <v>3</v>
      </c>
      <c r="F31" s="43">
        <v>1</v>
      </c>
      <c r="G31" s="43">
        <v>3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4">
        <f t="shared" si="3"/>
        <v>9</v>
      </c>
      <c r="O31" s="44">
        <f t="shared" si="4"/>
        <v>0.9</v>
      </c>
      <c r="P31" s="44">
        <v>22</v>
      </c>
      <c r="R31" s="35">
        <v>32</v>
      </c>
      <c r="S31" s="35">
        <v>3</v>
      </c>
    </row>
    <row r="32" spans="2:19">
      <c r="B32" s="42" t="s">
        <v>73</v>
      </c>
      <c r="C32" s="42" t="s">
        <v>194</v>
      </c>
      <c r="D32" s="43">
        <v>3</v>
      </c>
      <c r="E32" s="43">
        <v>1</v>
      </c>
      <c r="F32" s="43">
        <v>1</v>
      </c>
      <c r="G32" s="43">
        <v>1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4">
        <f t="shared" si="3"/>
        <v>6</v>
      </c>
      <c r="O32" s="44">
        <f t="shared" si="4"/>
        <v>0.6</v>
      </c>
      <c r="P32" s="44">
        <v>20</v>
      </c>
      <c r="R32" s="35">
        <v>33</v>
      </c>
      <c r="S32" s="35">
        <v>3</v>
      </c>
    </row>
    <row r="33" spans="2:19">
      <c r="B33" s="42" t="s">
        <v>78</v>
      </c>
      <c r="C33" s="42" t="s">
        <v>199</v>
      </c>
      <c r="D33" s="43">
        <v>5</v>
      </c>
      <c r="E33" s="43">
        <v>0</v>
      </c>
      <c r="F33" s="43">
        <v>6</v>
      </c>
      <c r="G33" s="43">
        <v>2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4">
        <f t="shared" si="3"/>
        <v>13</v>
      </c>
      <c r="O33" s="44">
        <f t="shared" si="4"/>
        <v>1.3</v>
      </c>
      <c r="P33" s="44">
        <v>27</v>
      </c>
      <c r="R33" s="35">
        <v>60</v>
      </c>
      <c r="S33" s="35">
        <v>3</v>
      </c>
    </row>
    <row r="34" spans="2:19">
      <c r="B34" s="42" t="s">
        <v>79</v>
      </c>
      <c r="C34" s="42" t="s">
        <v>200</v>
      </c>
      <c r="D34" s="43">
        <v>1</v>
      </c>
      <c r="E34" s="43">
        <v>1</v>
      </c>
      <c r="F34" s="43">
        <v>3</v>
      </c>
      <c r="G34" s="43">
        <v>1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4">
        <f t="shared" si="3"/>
        <v>6</v>
      </c>
      <c r="O34" s="44">
        <f t="shared" si="4"/>
        <v>0.6</v>
      </c>
      <c r="P34" s="44">
        <v>21</v>
      </c>
      <c r="R34" s="35">
        <v>31</v>
      </c>
      <c r="S34" s="35">
        <v>3</v>
      </c>
    </row>
    <row r="35" spans="2:19">
      <c r="B35" s="42" t="s">
        <v>80</v>
      </c>
      <c r="C35" s="42" t="s">
        <v>201</v>
      </c>
      <c r="D35" s="43">
        <v>0</v>
      </c>
      <c r="E35" s="43">
        <v>0</v>
      </c>
      <c r="F35" s="43">
        <v>1</v>
      </c>
      <c r="G35" s="43">
        <v>2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4">
        <f t="shared" si="3"/>
        <v>3</v>
      </c>
      <c r="O35" s="44">
        <f t="shared" si="4"/>
        <v>0.3</v>
      </c>
      <c r="P35" s="44">
        <v>25</v>
      </c>
      <c r="R35" s="35">
        <v>31</v>
      </c>
      <c r="S35" s="35">
        <v>3</v>
      </c>
    </row>
    <row r="36" spans="2:19">
      <c r="B36" s="42" t="s">
        <v>81</v>
      </c>
      <c r="C36" s="42" t="s">
        <v>202</v>
      </c>
      <c r="D36" s="43">
        <v>3</v>
      </c>
      <c r="E36" s="43">
        <v>1</v>
      </c>
      <c r="F36" s="43">
        <v>2</v>
      </c>
      <c r="G36" s="43">
        <v>2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4">
        <f t="shared" si="3"/>
        <v>8</v>
      </c>
      <c r="O36" s="44">
        <f t="shared" si="4"/>
        <v>0.8</v>
      </c>
      <c r="P36" s="44">
        <v>23</v>
      </c>
      <c r="R36" s="35">
        <v>31</v>
      </c>
      <c r="S36" s="35">
        <v>3</v>
      </c>
    </row>
    <row r="37" spans="2:19">
      <c r="B37" s="42" t="s">
        <v>91</v>
      </c>
      <c r="C37" s="42" t="s">
        <v>212</v>
      </c>
      <c r="D37" s="43">
        <v>0</v>
      </c>
      <c r="E37" s="43">
        <v>2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4">
        <f t="shared" si="3"/>
        <v>3</v>
      </c>
      <c r="O37" s="44">
        <f t="shared" si="4"/>
        <v>0.3</v>
      </c>
      <c r="P37" s="44">
        <v>28</v>
      </c>
      <c r="R37" s="35">
        <v>0</v>
      </c>
      <c r="S37" s="35">
        <v>0</v>
      </c>
    </row>
    <row r="38" spans="2:19">
      <c r="B38" s="42" t="s">
        <v>93</v>
      </c>
      <c r="C38" s="42" t="s">
        <v>214</v>
      </c>
      <c r="D38" s="43">
        <v>0</v>
      </c>
      <c r="E38" s="43">
        <v>0</v>
      </c>
      <c r="F38" s="43">
        <v>1</v>
      </c>
      <c r="G38" s="43">
        <v>6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4">
        <f t="shared" si="3"/>
        <v>7</v>
      </c>
      <c r="O38" s="44">
        <f t="shared" si="4"/>
        <v>0.7</v>
      </c>
      <c r="P38" s="44">
        <v>39</v>
      </c>
      <c r="R38" s="35">
        <v>0</v>
      </c>
      <c r="S38" s="35">
        <v>0</v>
      </c>
    </row>
    <row r="39" spans="2:19">
      <c r="B39" s="42" t="s">
        <v>94</v>
      </c>
      <c r="C39" s="42" t="s">
        <v>215</v>
      </c>
      <c r="D39" s="43">
        <v>0</v>
      </c>
      <c r="E39" s="43">
        <v>0</v>
      </c>
      <c r="F39" s="43">
        <v>0</v>
      </c>
      <c r="G39" s="43">
        <v>5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4">
        <f t="shared" si="3"/>
        <v>5</v>
      </c>
      <c r="O39" s="44">
        <f t="shared" si="4"/>
        <v>0.5</v>
      </c>
      <c r="P39" s="44">
        <v>30</v>
      </c>
      <c r="R39" s="35">
        <v>0</v>
      </c>
      <c r="S39" s="35">
        <v>0</v>
      </c>
    </row>
    <row r="40" spans="2:19">
      <c r="B40" s="42" t="s">
        <v>106</v>
      </c>
      <c r="C40" s="42" t="s">
        <v>202</v>
      </c>
      <c r="D40" s="43">
        <v>0</v>
      </c>
      <c r="E40" s="43">
        <v>0</v>
      </c>
      <c r="F40" s="43">
        <v>3</v>
      </c>
      <c r="G40" s="43">
        <v>1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4">
        <f t="shared" si="3"/>
        <v>4</v>
      </c>
      <c r="O40" s="44">
        <f t="shared" si="4"/>
        <v>0.4</v>
      </c>
      <c r="P40" s="44">
        <v>23</v>
      </c>
      <c r="R40" s="35">
        <v>31</v>
      </c>
      <c r="S40" s="35">
        <v>3</v>
      </c>
    </row>
    <row r="41" spans="2:19">
      <c r="B41" s="42" t="s">
        <v>107</v>
      </c>
      <c r="C41" s="42" t="s">
        <v>227</v>
      </c>
      <c r="D41" s="43">
        <v>2</v>
      </c>
      <c r="E41" s="43">
        <v>0</v>
      </c>
      <c r="F41" s="43">
        <v>2</v>
      </c>
      <c r="G41" s="43">
        <v>1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4">
        <f t="shared" si="3"/>
        <v>5</v>
      </c>
      <c r="O41" s="44">
        <f t="shared" si="4"/>
        <v>0.5</v>
      </c>
      <c r="P41" s="44">
        <v>111</v>
      </c>
      <c r="R41" s="35">
        <v>82</v>
      </c>
      <c r="S41" s="35">
        <v>3</v>
      </c>
    </row>
    <row r="42" spans="2:19">
      <c r="B42" s="42" t="s">
        <v>109</v>
      </c>
      <c r="C42" s="42" t="s">
        <v>229</v>
      </c>
      <c r="D42" s="43">
        <v>1</v>
      </c>
      <c r="E42" s="43">
        <v>1</v>
      </c>
      <c r="F42" s="43">
        <v>1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4">
        <f t="shared" si="3"/>
        <v>3</v>
      </c>
      <c r="O42" s="44">
        <f t="shared" si="4"/>
        <v>0.3</v>
      </c>
      <c r="P42" s="44">
        <v>26</v>
      </c>
      <c r="R42" s="35">
        <v>2</v>
      </c>
      <c r="S42" s="35">
        <v>0</v>
      </c>
    </row>
    <row r="43" spans="2:19">
      <c r="B43" s="42" t="s">
        <v>111</v>
      </c>
      <c r="C43" s="42" t="s">
        <v>231</v>
      </c>
      <c r="D43" s="43">
        <v>1</v>
      </c>
      <c r="E43" s="43">
        <v>0</v>
      </c>
      <c r="F43" s="43">
        <v>1</v>
      </c>
      <c r="G43" s="43">
        <v>2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4">
        <f t="shared" si="3"/>
        <v>4</v>
      </c>
      <c r="O43" s="44">
        <f t="shared" si="4"/>
        <v>0.4</v>
      </c>
      <c r="P43" s="44">
        <v>48</v>
      </c>
      <c r="R43" s="35">
        <v>0</v>
      </c>
      <c r="S43" s="35">
        <v>0</v>
      </c>
    </row>
    <row r="44" spans="2:19">
      <c r="B44" s="42" t="s">
        <v>112</v>
      </c>
      <c r="C44" s="42" t="s">
        <v>232</v>
      </c>
      <c r="D44" s="43">
        <v>0</v>
      </c>
      <c r="E44" s="43">
        <v>0</v>
      </c>
      <c r="F44" s="43">
        <v>1</v>
      </c>
      <c r="G44" s="43">
        <v>3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4">
        <f t="shared" si="3"/>
        <v>4</v>
      </c>
      <c r="O44" s="44">
        <f t="shared" si="4"/>
        <v>0.4</v>
      </c>
      <c r="P44" s="44">
        <v>49</v>
      </c>
      <c r="R44" s="35">
        <v>0</v>
      </c>
      <c r="S44" s="35">
        <v>0</v>
      </c>
    </row>
    <row r="45" spans="2:19">
      <c r="B45" s="42" t="s">
        <v>117</v>
      </c>
      <c r="C45" s="42" t="s">
        <v>125</v>
      </c>
      <c r="D45" s="43">
        <v>27</v>
      </c>
      <c r="E45" s="43">
        <v>51</v>
      </c>
      <c r="F45" s="43">
        <v>29</v>
      </c>
      <c r="G45" s="43">
        <v>32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4">
        <f t="shared" si="3"/>
        <v>139</v>
      </c>
      <c r="O45" s="44">
        <f t="shared" si="4"/>
        <v>13.9</v>
      </c>
      <c r="P45" s="44">
        <v>134</v>
      </c>
      <c r="R45" s="35">
        <v>40</v>
      </c>
      <c r="S45" s="35">
        <v>3</v>
      </c>
    </row>
    <row r="46" spans="2:19">
      <c r="B46" s="42" t="s">
        <v>119</v>
      </c>
      <c r="C46" s="42" t="s">
        <v>127</v>
      </c>
      <c r="D46" s="43">
        <v>1</v>
      </c>
      <c r="E46" s="43">
        <v>2</v>
      </c>
      <c r="F46" s="43">
        <v>1</v>
      </c>
      <c r="G46" s="43">
        <v>1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3"/>
        <v>5</v>
      </c>
      <c r="O46" s="44">
        <f t="shared" si="4"/>
        <v>0.5</v>
      </c>
      <c r="P46" s="44">
        <v>25</v>
      </c>
      <c r="R46" s="35">
        <v>0</v>
      </c>
      <c r="S46" s="35">
        <v>0</v>
      </c>
    </row>
    <row r="47" spans="2:19">
      <c r="B47" s="42" t="s">
        <v>240</v>
      </c>
      <c r="C47" s="42" t="s">
        <v>242</v>
      </c>
      <c r="D47" s="42">
        <v>0</v>
      </c>
      <c r="E47" s="42">
        <v>0</v>
      </c>
      <c r="F47" s="42">
        <v>0</v>
      </c>
      <c r="G47" s="42">
        <v>12</v>
      </c>
      <c r="H47" s="42"/>
      <c r="I47" s="42"/>
      <c r="J47" s="42"/>
      <c r="K47" s="42"/>
      <c r="L47" s="42"/>
      <c r="M47" s="42"/>
      <c r="N47" s="46">
        <f t="shared" si="3"/>
        <v>12</v>
      </c>
      <c r="O47" s="46">
        <f t="shared" si="4"/>
        <v>1.2</v>
      </c>
      <c r="P47" s="46">
        <v>78</v>
      </c>
      <c r="Q47" s="42"/>
      <c r="R47" s="42"/>
      <c r="S47" s="42"/>
    </row>
    <row r="48" spans="2:19">
      <c r="B48" s="42" t="s">
        <v>241</v>
      </c>
      <c r="C48" s="42" t="s">
        <v>243</v>
      </c>
      <c r="D48" s="42">
        <v>0</v>
      </c>
      <c r="E48" s="42">
        <v>0</v>
      </c>
      <c r="F48" s="42">
        <v>0</v>
      </c>
      <c r="G48" s="42">
        <v>5</v>
      </c>
      <c r="H48" s="42"/>
      <c r="I48" s="42"/>
      <c r="J48" s="42"/>
      <c r="K48" s="42"/>
      <c r="L48" s="42"/>
      <c r="M48" s="42"/>
      <c r="N48" s="46">
        <f t="shared" si="3"/>
        <v>5</v>
      </c>
      <c r="O48" s="46">
        <f t="shared" si="4"/>
        <v>0.5</v>
      </c>
      <c r="P48" s="46">
        <v>78</v>
      </c>
      <c r="Q48" s="42"/>
      <c r="R48" s="42"/>
      <c r="S48" s="42"/>
    </row>
    <row r="49" spans="4:16">
      <c r="D49" s="48">
        <f t="shared" ref="D49:P49" si="5">SUM(D5:D48)</f>
        <v>180</v>
      </c>
      <c r="E49" s="48">
        <f t="shared" si="5"/>
        <v>152</v>
      </c>
      <c r="F49" s="48">
        <f t="shared" si="5"/>
        <v>147</v>
      </c>
      <c r="G49" s="48">
        <f t="shared" si="5"/>
        <v>141</v>
      </c>
      <c r="H49" s="48">
        <f t="shared" si="5"/>
        <v>0</v>
      </c>
      <c r="I49" s="48">
        <f t="shared" si="5"/>
        <v>0</v>
      </c>
      <c r="J49" s="48">
        <f t="shared" si="5"/>
        <v>0</v>
      </c>
      <c r="K49" s="48">
        <f t="shared" si="5"/>
        <v>0</v>
      </c>
      <c r="L49" s="48">
        <f t="shared" si="5"/>
        <v>0</v>
      </c>
      <c r="M49" s="48">
        <f t="shared" si="5"/>
        <v>0</v>
      </c>
      <c r="N49" s="48">
        <f t="shared" si="5"/>
        <v>620</v>
      </c>
      <c r="O49" s="48">
        <f t="shared" si="5"/>
        <v>61.999999999999993</v>
      </c>
      <c r="P49" s="48">
        <f t="shared" si="5"/>
        <v>1919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AE20"/>
  <sheetViews>
    <sheetView workbookViewId="0">
      <pane ySplit="4" topLeftCell="A5" activePane="bottomLeft" state="frozen"/>
      <selection pane="bottomLeft" activeCell="D15" sqref="D15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7" customWidth="1"/>
    <col min="5" max="5" width="7" bestFit="1" customWidth="1"/>
    <col min="6" max="6" width="14.140625" bestFit="1" customWidth="1"/>
    <col min="7" max="18" width="9.140625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1" spans="2:31">
      <c r="C1" t="s">
        <v>244</v>
      </c>
    </row>
    <row r="2" spans="2:31">
      <c r="C2" s="38"/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31" ht="30" customHeight="1">
      <c r="B3" s="86" t="s">
        <v>246</v>
      </c>
      <c r="C3" s="40" t="s">
        <v>121</v>
      </c>
      <c r="D3" s="40" t="s">
        <v>122</v>
      </c>
      <c r="E3" s="40" t="s">
        <v>253</v>
      </c>
      <c r="F3" s="40" t="s">
        <v>256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  <c r="Y3" s="85" t="s">
        <v>245</v>
      </c>
      <c r="Z3" s="84" t="s">
        <v>247</v>
      </c>
      <c r="AA3" s="88" t="s">
        <v>248</v>
      </c>
      <c r="AB3" s="89" t="s">
        <v>249</v>
      </c>
      <c r="AC3" s="84" t="s">
        <v>250</v>
      </c>
      <c r="AD3" s="84" t="s">
        <v>251</v>
      </c>
      <c r="AE3" s="84" t="s">
        <v>252</v>
      </c>
    </row>
    <row r="4" spans="2:31" ht="15" customHeight="1">
      <c r="B4" s="87"/>
      <c r="C4" s="61"/>
      <c r="D4" s="61"/>
      <c r="E4" s="61"/>
      <c r="F4" s="6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  <c r="Y4" s="85"/>
      <c r="Z4" s="84"/>
      <c r="AA4" s="88"/>
      <c r="AB4" s="89"/>
      <c r="AC4" s="84"/>
      <c r="AD4" s="84"/>
      <c r="AE4" s="84"/>
    </row>
    <row r="5" spans="2:31" ht="87" customHeight="1">
      <c r="C5" s="63" t="s">
        <v>25</v>
      </c>
      <c r="D5" s="74" t="s">
        <v>147</v>
      </c>
      <c r="E5" s="75">
        <v>734872</v>
      </c>
      <c r="F5" s="76">
        <v>6953156271692</v>
      </c>
      <c r="G5" s="64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5">
        <v>0</v>
      </c>
      <c r="P5" s="65">
        <v>0</v>
      </c>
      <c r="Q5" s="66">
        <f t="shared" ref="Q5:Q19" si="1">SUM(G5:P5)</f>
        <v>0</v>
      </c>
      <c r="R5" s="66">
        <f t="shared" ref="R5:R19" si="2">Q5/10</f>
        <v>0</v>
      </c>
      <c r="S5" s="53">
        <v>41</v>
      </c>
      <c r="U5" s="35">
        <v>22</v>
      </c>
      <c r="V5" s="35">
        <v>3</v>
      </c>
      <c r="Y5" s="67">
        <v>169</v>
      </c>
      <c r="Z5" s="69">
        <v>38.770000000000003</v>
      </c>
      <c r="AA5" s="68">
        <f>Y5*0.5</f>
        <v>84.5</v>
      </c>
      <c r="AB5" s="69">
        <f>(Y5-AA5)/Y5</f>
        <v>0.5</v>
      </c>
      <c r="AC5" s="68">
        <v>84.5</v>
      </c>
      <c r="AD5" s="69">
        <f>AC5-Z5</f>
        <v>45.73</v>
      </c>
      <c r="AE5" s="70">
        <v>10</v>
      </c>
    </row>
    <row r="6" spans="2:31" ht="87" customHeight="1">
      <c r="C6" s="63" t="s">
        <v>27</v>
      </c>
      <c r="D6" s="74" t="s">
        <v>149</v>
      </c>
      <c r="E6" s="77">
        <v>734874</v>
      </c>
      <c r="F6" s="78">
        <v>6953156277960</v>
      </c>
      <c r="G6" s="64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6">
        <f t="shared" si="1"/>
        <v>0</v>
      </c>
      <c r="R6" s="66">
        <f t="shared" si="2"/>
        <v>0</v>
      </c>
      <c r="S6" s="53">
        <v>41</v>
      </c>
      <c r="U6" s="35">
        <v>6</v>
      </c>
      <c r="V6" s="35">
        <v>3</v>
      </c>
      <c r="Y6" s="67">
        <v>99</v>
      </c>
      <c r="Z6" s="69">
        <v>20.420000000000002</v>
      </c>
      <c r="AA6" s="68">
        <f t="shared" ref="AA6:AA19" si="3">Y6*0.5</f>
        <v>49.5</v>
      </c>
      <c r="AB6" s="69">
        <f t="shared" ref="AB6:AB19" si="4">(Y6-AA6)/Y6</f>
        <v>0.5</v>
      </c>
      <c r="AC6" s="68">
        <v>49.5</v>
      </c>
      <c r="AD6" s="69">
        <f t="shared" ref="AD6:AD19" si="5">AC6-Z6</f>
        <v>29.08</v>
      </c>
      <c r="AE6" s="70">
        <v>4</v>
      </c>
    </row>
    <row r="7" spans="2:31" ht="87" customHeight="1">
      <c r="C7" s="63" t="s">
        <v>30</v>
      </c>
      <c r="D7" s="74" t="s">
        <v>152</v>
      </c>
      <c r="E7" s="77">
        <v>734877</v>
      </c>
      <c r="F7" s="78">
        <v>6953156272972</v>
      </c>
      <c r="G7" s="64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6">
        <f t="shared" si="1"/>
        <v>0</v>
      </c>
      <c r="R7" s="66">
        <f t="shared" si="2"/>
        <v>0</v>
      </c>
      <c r="S7" s="53">
        <v>26</v>
      </c>
      <c r="U7" s="35">
        <v>0</v>
      </c>
      <c r="V7" s="35">
        <v>0</v>
      </c>
      <c r="Y7" s="67">
        <v>119</v>
      </c>
      <c r="Z7" s="69">
        <v>27.16</v>
      </c>
      <c r="AA7" s="68">
        <f t="shared" si="3"/>
        <v>59.5</v>
      </c>
      <c r="AB7" s="69">
        <f t="shared" si="4"/>
        <v>0.5</v>
      </c>
      <c r="AC7" s="68">
        <v>59.5</v>
      </c>
      <c r="AD7" s="69">
        <f t="shared" si="5"/>
        <v>32.340000000000003</v>
      </c>
      <c r="AE7" s="70">
        <v>2</v>
      </c>
    </row>
    <row r="8" spans="2:31" ht="87" customHeight="1">
      <c r="C8" s="63" t="s">
        <v>37</v>
      </c>
      <c r="D8" s="74" t="s">
        <v>159</v>
      </c>
      <c r="E8" s="77">
        <v>734884</v>
      </c>
      <c r="F8" s="78">
        <v>6953156273016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6">
        <f t="shared" si="1"/>
        <v>0</v>
      </c>
      <c r="R8" s="66">
        <f t="shared" si="2"/>
        <v>0</v>
      </c>
      <c r="S8" s="53">
        <v>41</v>
      </c>
      <c r="U8" s="35">
        <v>0</v>
      </c>
      <c r="V8" s="35">
        <v>0</v>
      </c>
      <c r="Y8" s="67">
        <v>169</v>
      </c>
      <c r="Z8" s="69">
        <v>40.159999999999997</v>
      </c>
      <c r="AA8" s="68">
        <f t="shared" si="3"/>
        <v>84.5</v>
      </c>
      <c r="AB8" s="69">
        <f t="shared" si="4"/>
        <v>0.5</v>
      </c>
      <c r="AC8" s="68">
        <v>84.5</v>
      </c>
      <c r="AD8" s="69">
        <f t="shared" si="5"/>
        <v>44.34</v>
      </c>
      <c r="AE8" s="70">
        <v>4</v>
      </c>
    </row>
    <row r="9" spans="2:31" ht="87" customHeight="1">
      <c r="C9" s="63" t="s">
        <v>39</v>
      </c>
      <c r="D9" s="74" t="s">
        <v>161</v>
      </c>
      <c r="E9" s="77">
        <v>734886</v>
      </c>
      <c r="F9" s="78">
        <v>6953156273665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6">
        <f t="shared" si="1"/>
        <v>0</v>
      </c>
      <c r="R9" s="66">
        <f t="shared" si="2"/>
        <v>0</v>
      </c>
      <c r="S9" s="53">
        <v>41</v>
      </c>
      <c r="U9" s="35">
        <v>6</v>
      </c>
      <c r="V9" s="35">
        <v>3</v>
      </c>
      <c r="Y9" s="67">
        <v>129</v>
      </c>
      <c r="Z9" s="69">
        <v>29.27</v>
      </c>
      <c r="AA9" s="68">
        <f t="shared" si="3"/>
        <v>64.5</v>
      </c>
      <c r="AB9" s="69">
        <f t="shared" si="4"/>
        <v>0.5</v>
      </c>
      <c r="AC9" s="68">
        <v>64.5</v>
      </c>
      <c r="AD9" s="69">
        <f t="shared" si="5"/>
        <v>35.230000000000004</v>
      </c>
      <c r="AE9" s="70">
        <v>5</v>
      </c>
    </row>
    <row r="10" spans="2:31" ht="87" customHeight="1">
      <c r="C10" s="63" t="s">
        <v>41</v>
      </c>
      <c r="D10" s="74" t="s">
        <v>163</v>
      </c>
      <c r="E10" s="77">
        <v>734888</v>
      </c>
      <c r="F10" s="78">
        <v>6953156273689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6">
        <f t="shared" si="1"/>
        <v>0</v>
      </c>
      <c r="R10" s="66">
        <f t="shared" si="2"/>
        <v>0</v>
      </c>
      <c r="S10" s="53">
        <v>26</v>
      </c>
      <c r="U10" s="35">
        <v>11</v>
      </c>
      <c r="V10" s="35">
        <v>3</v>
      </c>
      <c r="Y10" s="67">
        <v>129</v>
      </c>
      <c r="Z10" s="69">
        <v>29.27</v>
      </c>
      <c r="AA10" s="68">
        <f t="shared" si="3"/>
        <v>64.5</v>
      </c>
      <c r="AB10" s="69">
        <f t="shared" si="4"/>
        <v>0.5</v>
      </c>
      <c r="AC10" s="68">
        <v>64.5</v>
      </c>
      <c r="AD10" s="69">
        <f t="shared" si="5"/>
        <v>35.230000000000004</v>
      </c>
      <c r="AE10" s="70">
        <v>5</v>
      </c>
    </row>
    <row r="11" spans="2:31" ht="87" customHeight="1">
      <c r="C11" s="63" t="s">
        <v>42</v>
      </c>
      <c r="D11" s="74" t="s">
        <v>164</v>
      </c>
      <c r="E11" s="77">
        <v>734889</v>
      </c>
      <c r="F11" s="78">
        <v>6953156271197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6">
        <f t="shared" si="1"/>
        <v>0</v>
      </c>
      <c r="R11" s="66">
        <f t="shared" si="2"/>
        <v>0</v>
      </c>
      <c r="S11" s="53">
        <v>26</v>
      </c>
      <c r="U11" s="35">
        <v>0</v>
      </c>
      <c r="V11" s="35">
        <v>0</v>
      </c>
      <c r="Y11" s="67">
        <v>249</v>
      </c>
      <c r="Z11" s="69">
        <v>60</v>
      </c>
      <c r="AA11" s="68">
        <f t="shared" si="3"/>
        <v>124.5</v>
      </c>
      <c r="AB11" s="69">
        <f t="shared" si="4"/>
        <v>0.5</v>
      </c>
      <c r="AC11" s="68">
        <v>124.5</v>
      </c>
      <c r="AD11" s="69">
        <f t="shared" si="5"/>
        <v>64.5</v>
      </c>
      <c r="AE11" s="70">
        <v>4</v>
      </c>
    </row>
    <row r="12" spans="2:31" ht="87" customHeight="1">
      <c r="C12" s="63" t="s">
        <v>43</v>
      </c>
      <c r="D12" s="74" t="s">
        <v>165</v>
      </c>
      <c r="E12" s="77">
        <v>734890</v>
      </c>
      <c r="F12" s="78">
        <v>6953156271203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6">
        <f t="shared" si="1"/>
        <v>0</v>
      </c>
      <c r="R12" s="66">
        <f t="shared" si="2"/>
        <v>0</v>
      </c>
      <c r="S12" s="53">
        <v>26</v>
      </c>
      <c r="U12" s="35">
        <v>0</v>
      </c>
      <c r="V12" s="35">
        <v>0</v>
      </c>
      <c r="Y12" s="67">
        <v>249</v>
      </c>
      <c r="Z12" s="69">
        <v>60</v>
      </c>
      <c r="AA12" s="68">
        <f t="shared" si="3"/>
        <v>124.5</v>
      </c>
      <c r="AB12" s="69">
        <f t="shared" si="4"/>
        <v>0.5</v>
      </c>
      <c r="AC12" s="68">
        <v>124.5</v>
      </c>
      <c r="AD12" s="69">
        <f t="shared" si="5"/>
        <v>64.5</v>
      </c>
      <c r="AE12" s="70">
        <v>4</v>
      </c>
    </row>
    <row r="13" spans="2:31" ht="87" customHeight="1">
      <c r="C13" s="63" t="s">
        <v>44</v>
      </c>
      <c r="D13" s="74" t="s">
        <v>166</v>
      </c>
      <c r="E13" s="77">
        <v>734891</v>
      </c>
      <c r="F13" s="78">
        <v>6953156271210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6">
        <f t="shared" si="1"/>
        <v>0</v>
      </c>
      <c r="R13" s="66">
        <f t="shared" si="2"/>
        <v>0</v>
      </c>
      <c r="S13" s="53">
        <v>26</v>
      </c>
      <c r="U13" s="35">
        <v>0</v>
      </c>
      <c r="V13" s="35">
        <v>0</v>
      </c>
      <c r="Y13" s="67">
        <v>249</v>
      </c>
      <c r="Z13" s="69">
        <v>60</v>
      </c>
      <c r="AA13" s="68">
        <f t="shared" si="3"/>
        <v>124.5</v>
      </c>
      <c r="AB13" s="69">
        <f t="shared" si="4"/>
        <v>0.5</v>
      </c>
      <c r="AC13" s="68">
        <v>124.5</v>
      </c>
      <c r="AD13" s="69">
        <f t="shared" si="5"/>
        <v>64.5</v>
      </c>
      <c r="AE13" s="70">
        <v>4</v>
      </c>
    </row>
    <row r="14" spans="2:31" ht="87" customHeight="1">
      <c r="C14" s="63" t="s">
        <v>45</v>
      </c>
      <c r="D14" s="74" t="s">
        <v>167</v>
      </c>
      <c r="E14" s="77">
        <v>734892</v>
      </c>
      <c r="F14" s="78">
        <v>6953156275188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6">
        <f t="shared" si="1"/>
        <v>0</v>
      </c>
      <c r="R14" s="66">
        <f t="shared" si="2"/>
        <v>0</v>
      </c>
      <c r="S14" s="53">
        <v>41</v>
      </c>
      <c r="U14" s="35">
        <v>0</v>
      </c>
      <c r="V14" s="35">
        <v>0</v>
      </c>
      <c r="Y14" s="67">
        <v>229</v>
      </c>
      <c r="Z14" s="69">
        <v>51.34</v>
      </c>
      <c r="AA14" s="68">
        <f t="shared" si="3"/>
        <v>114.5</v>
      </c>
      <c r="AB14" s="69">
        <f t="shared" si="4"/>
        <v>0.5</v>
      </c>
      <c r="AC14" s="68">
        <v>114.5</v>
      </c>
      <c r="AD14" s="69">
        <f t="shared" si="5"/>
        <v>63.16</v>
      </c>
      <c r="AE14" s="70">
        <v>3</v>
      </c>
    </row>
    <row r="15" spans="2:31" ht="87" customHeight="1">
      <c r="C15" s="63" t="s">
        <v>46</v>
      </c>
      <c r="D15" s="74" t="s">
        <v>168</v>
      </c>
      <c r="E15" s="77">
        <v>734893</v>
      </c>
      <c r="F15" s="78">
        <v>6953156275195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6">
        <f t="shared" si="1"/>
        <v>0</v>
      </c>
      <c r="R15" s="66">
        <f t="shared" si="2"/>
        <v>0</v>
      </c>
      <c r="S15" s="53">
        <v>41</v>
      </c>
      <c r="U15" s="35">
        <v>0</v>
      </c>
      <c r="V15" s="35">
        <v>0</v>
      </c>
      <c r="Y15" s="67">
        <v>229</v>
      </c>
      <c r="Z15" s="69">
        <v>54</v>
      </c>
      <c r="AA15" s="68">
        <f t="shared" si="3"/>
        <v>114.5</v>
      </c>
      <c r="AB15" s="69">
        <f t="shared" si="4"/>
        <v>0.5</v>
      </c>
      <c r="AC15" s="68">
        <v>114.5</v>
      </c>
      <c r="AD15" s="69">
        <f t="shared" si="5"/>
        <v>60.5</v>
      </c>
      <c r="AE15" s="70">
        <v>3</v>
      </c>
    </row>
    <row r="16" spans="2:31" ht="87" customHeight="1">
      <c r="C16" s="63" t="s">
        <v>47</v>
      </c>
      <c r="D16" s="74" t="s">
        <v>169</v>
      </c>
      <c r="E16" s="77">
        <v>734894</v>
      </c>
      <c r="F16" s="78">
        <v>6953156275201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6">
        <f t="shared" si="1"/>
        <v>0</v>
      </c>
      <c r="R16" s="66">
        <f t="shared" si="2"/>
        <v>0</v>
      </c>
      <c r="S16" s="53">
        <v>26</v>
      </c>
      <c r="U16" s="35">
        <v>6</v>
      </c>
      <c r="V16" s="35">
        <v>3</v>
      </c>
      <c r="Y16" s="67">
        <v>229</v>
      </c>
      <c r="Z16" s="69">
        <v>54</v>
      </c>
      <c r="AA16" s="68">
        <f t="shared" si="3"/>
        <v>114.5</v>
      </c>
      <c r="AB16" s="69">
        <f t="shared" si="4"/>
        <v>0.5</v>
      </c>
      <c r="AC16" s="68">
        <v>114.5</v>
      </c>
      <c r="AD16" s="69">
        <f t="shared" si="5"/>
        <v>60.5</v>
      </c>
      <c r="AE16" s="70">
        <v>3</v>
      </c>
    </row>
    <row r="17" spans="3:31" ht="87" customHeight="1">
      <c r="C17" s="63" t="s">
        <v>88</v>
      </c>
      <c r="D17" s="74" t="s">
        <v>209</v>
      </c>
      <c r="E17" s="77">
        <v>734938</v>
      </c>
      <c r="F17" s="78">
        <v>6953156282322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6">
        <f t="shared" si="1"/>
        <v>0</v>
      </c>
      <c r="R17" s="66">
        <f t="shared" si="2"/>
        <v>0</v>
      </c>
      <c r="S17" s="53">
        <v>17</v>
      </c>
      <c r="U17" s="35">
        <v>30</v>
      </c>
      <c r="V17" s="35">
        <v>3</v>
      </c>
      <c r="Y17" s="67">
        <v>149</v>
      </c>
      <c r="Z17" s="69">
        <v>35.119999999999997</v>
      </c>
      <c r="AA17" s="68">
        <f t="shared" si="3"/>
        <v>74.5</v>
      </c>
      <c r="AB17" s="69">
        <f t="shared" si="4"/>
        <v>0.5</v>
      </c>
      <c r="AC17" s="68">
        <v>74.5</v>
      </c>
      <c r="AD17" s="69">
        <f t="shared" si="5"/>
        <v>39.380000000000003</v>
      </c>
      <c r="AE17" s="70">
        <v>4</v>
      </c>
    </row>
    <row r="18" spans="3:31" ht="87" customHeight="1">
      <c r="C18" s="63" t="s">
        <v>89</v>
      </c>
      <c r="D18" s="74" t="s">
        <v>210</v>
      </c>
      <c r="E18" s="77">
        <v>734939</v>
      </c>
      <c r="F18" s="78">
        <v>6953156278790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6">
        <f t="shared" si="1"/>
        <v>0</v>
      </c>
      <c r="R18" s="66">
        <f t="shared" si="2"/>
        <v>0</v>
      </c>
      <c r="S18" s="53">
        <v>41</v>
      </c>
      <c r="U18" s="35">
        <v>16</v>
      </c>
      <c r="V18" s="35">
        <v>3</v>
      </c>
      <c r="Y18" s="67">
        <v>229</v>
      </c>
      <c r="Z18" s="69">
        <v>53.54</v>
      </c>
      <c r="AA18" s="68">
        <f t="shared" si="3"/>
        <v>114.5</v>
      </c>
      <c r="AB18" s="69">
        <f t="shared" si="4"/>
        <v>0.5</v>
      </c>
      <c r="AC18" s="68">
        <v>114.5</v>
      </c>
      <c r="AD18" s="69">
        <f t="shared" si="5"/>
        <v>60.96</v>
      </c>
      <c r="AE18" s="70">
        <v>5</v>
      </c>
    </row>
    <row r="19" spans="3:31" ht="87" customHeight="1">
      <c r="C19" s="63" t="s">
        <v>115</v>
      </c>
      <c r="D19" s="74" t="s">
        <v>123</v>
      </c>
      <c r="E19" s="77">
        <v>738076</v>
      </c>
      <c r="F19" s="78">
        <v>6953156258396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6">
        <f t="shared" si="1"/>
        <v>0</v>
      </c>
      <c r="R19" s="66">
        <f t="shared" si="2"/>
        <v>0</v>
      </c>
      <c r="S19" s="53">
        <v>14</v>
      </c>
      <c r="U19" s="35">
        <v>0</v>
      </c>
      <c r="V19" s="35">
        <v>0</v>
      </c>
      <c r="Y19" s="67">
        <v>259</v>
      </c>
      <c r="Z19" s="69">
        <v>60.94</v>
      </c>
      <c r="AA19" s="68">
        <f t="shared" si="3"/>
        <v>129.5</v>
      </c>
      <c r="AB19" s="69">
        <f t="shared" si="4"/>
        <v>0.5</v>
      </c>
      <c r="AC19" s="68">
        <v>129.5</v>
      </c>
      <c r="AD19" s="69">
        <f t="shared" si="5"/>
        <v>68.56</v>
      </c>
      <c r="AE19" s="70">
        <v>3</v>
      </c>
    </row>
    <row r="20" spans="3:31">
      <c r="G20" s="48">
        <f t="shared" ref="G20:S20" si="6">SUM(G5:G19)</f>
        <v>0</v>
      </c>
      <c r="H20" s="48">
        <f t="shared" si="6"/>
        <v>0</v>
      </c>
      <c r="I20" s="48">
        <f t="shared" si="6"/>
        <v>0</v>
      </c>
      <c r="J20" s="48">
        <f t="shared" si="6"/>
        <v>0</v>
      </c>
      <c r="K20" s="48">
        <f t="shared" si="6"/>
        <v>0</v>
      </c>
      <c r="L20" s="48">
        <f t="shared" si="6"/>
        <v>0</v>
      </c>
      <c r="M20" s="48">
        <f t="shared" si="6"/>
        <v>0</v>
      </c>
      <c r="N20" s="48">
        <f t="shared" si="6"/>
        <v>0</v>
      </c>
      <c r="O20" s="48">
        <f t="shared" si="6"/>
        <v>0</v>
      </c>
      <c r="P20" s="48">
        <f t="shared" si="6"/>
        <v>0</v>
      </c>
      <c r="Q20" s="48">
        <f t="shared" si="6"/>
        <v>0</v>
      </c>
      <c r="R20" s="48">
        <f t="shared" si="6"/>
        <v>0</v>
      </c>
      <c r="S20" s="48">
        <f t="shared" si="6"/>
        <v>474</v>
      </c>
    </row>
  </sheetData>
  <mergeCells count="8">
    <mergeCell ref="AD3:AD4"/>
    <mergeCell ref="AE3:AE4"/>
    <mergeCell ref="Y3:Y4"/>
    <mergeCell ref="B3:B4"/>
    <mergeCell ref="Z3:Z4"/>
    <mergeCell ref="AA3:AA4"/>
    <mergeCell ref="AB3:AB4"/>
    <mergeCell ref="AC3:AC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AB29"/>
  <sheetViews>
    <sheetView workbookViewId="0">
      <pane xSplit="3" topLeftCell="N1" activePane="topRight" state="frozen"/>
      <selection pane="topRight" activeCell="B5" sqref="B5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8">
      <c r="B2" t="s">
        <v>244</v>
      </c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8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  <c r="V3" s="85" t="s">
        <v>245</v>
      </c>
      <c r="W3" s="84" t="s">
        <v>247</v>
      </c>
      <c r="X3" s="88" t="s">
        <v>248</v>
      </c>
      <c r="Y3" s="89" t="s">
        <v>249</v>
      </c>
      <c r="Z3" s="84" t="s">
        <v>250</v>
      </c>
      <c r="AA3" s="84" t="s">
        <v>251</v>
      </c>
      <c r="AB3" s="84" t="s">
        <v>252</v>
      </c>
    </row>
    <row r="4" spans="2:28" ht="15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  <c r="V4" s="85"/>
      <c r="W4" s="84"/>
      <c r="X4" s="88"/>
      <c r="Y4" s="89"/>
      <c r="Z4" s="84"/>
      <c r="AA4" s="84"/>
      <c r="AB4" s="84"/>
    </row>
    <row r="5" spans="2:28">
      <c r="B5" s="54" t="s">
        <v>7</v>
      </c>
      <c r="C5" s="54" t="s">
        <v>129</v>
      </c>
      <c r="D5" s="55">
        <v>0</v>
      </c>
      <c r="E5" s="55">
        <v>1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6">
        <f t="shared" ref="N5:N28" si="1">SUM(D5:M5)</f>
        <v>1</v>
      </c>
      <c r="O5" s="56">
        <f t="shared" ref="O5:O28" si="2">N5/10</f>
        <v>0.1</v>
      </c>
      <c r="P5" s="56">
        <v>40</v>
      </c>
      <c r="R5" s="35">
        <v>36</v>
      </c>
      <c r="S5" s="35">
        <v>3</v>
      </c>
      <c r="U5" t="s">
        <v>239</v>
      </c>
      <c r="V5">
        <v>149</v>
      </c>
      <c r="W5">
        <v>35.119999999999997</v>
      </c>
      <c r="X5">
        <f>V5*0.5</f>
        <v>74.5</v>
      </c>
      <c r="Y5" s="68">
        <f>(V5-X5)/V5</f>
        <v>0.5</v>
      </c>
      <c r="Z5">
        <v>74.5</v>
      </c>
      <c r="AA5">
        <f>Z5-W5</f>
        <v>39.380000000000003</v>
      </c>
      <c r="AB5" s="71">
        <v>2</v>
      </c>
    </row>
    <row r="6" spans="2:28">
      <c r="B6" s="54" t="s">
        <v>17</v>
      </c>
      <c r="C6" s="54" t="s">
        <v>139</v>
      </c>
      <c r="D6" s="55">
        <v>0</v>
      </c>
      <c r="E6" s="55">
        <v>0</v>
      </c>
      <c r="F6" s="55">
        <v>1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6">
        <f t="shared" si="1"/>
        <v>1</v>
      </c>
      <c r="O6" s="56">
        <f t="shared" si="2"/>
        <v>0.1</v>
      </c>
      <c r="P6" s="56">
        <v>25</v>
      </c>
      <c r="R6" s="35">
        <v>0</v>
      </c>
      <c r="S6" s="35">
        <v>1</v>
      </c>
      <c r="V6">
        <v>49</v>
      </c>
      <c r="W6">
        <v>9.33</v>
      </c>
      <c r="X6">
        <f t="shared" ref="X6:X28" si="3">V6*0.5</f>
        <v>24.5</v>
      </c>
      <c r="Y6" s="68">
        <f t="shared" ref="Y6:Y28" si="4">(V6-X6)/V6</f>
        <v>0.5</v>
      </c>
      <c r="Z6">
        <v>24.5</v>
      </c>
      <c r="AA6">
        <f t="shared" ref="AA6:AA28" si="5">Z6-W6</f>
        <v>15.17</v>
      </c>
      <c r="AB6" s="71">
        <v>2</v>
      </c>
    </row>
    <row r="7" spans="2:28">
      <c r="B7" s="54" t="s">
        <v>24</v>
      </c>
      <c r="C7" s="54" t="s">
        <v>146</v>
      </c>
      <c r="D7" s="57">
        <v>1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6">
        <f t="shared" si="1"/>
        <v>1</v>
      </c>
      <c r="O7" s="56">
        <f t="shared" si="2"/>
        <v>0.1</v>
      </c>
      <c r="P7" s="56">
        <v>40</v>
      </c>
      <c r="R7" s="35">
        <v>0</v>
      </c>
      <c r="S7" s="35">
        <v>0</v>
      </c>
      <c r="V7">
        <v>169</v>
      </c>
      <c r="W7">
        <v>38.770000000000003</v>
      </c>
      <c r="X7">
        <f t="shared" si="3"/>
        <v>84.5</v>
      </c>
      <c r="Y7" s="68">
        <f t="shared" si="4"/>
        <v>0.5</v>
      </c>
      <c r="Z7">
        <v>84.5</v>
      </c>
      <c r="AA7">
        <f t="shared" si="5"/>
        <v>45.73</v>
      </c>
      <c r="AB7" s="71">
        <v>3</v>
      </c>
    </row>
    <row r="8" spans="2:28">
      <c r="B8" s="54" t="s">
        <v>33</v>
      </c>
      <c r="C8" s="54" t="s">
        <v>155</v>
      </c>
      <c r="D8" s="55">
        <v>0</v>
      </c>
      <c r="E8" s="55">
        <v>0</v>
      </c>
      <c r="F8" s="55">
        <v>0</v>
      </c>
      <c r="G8" s="55">
        <v>2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6">
        <f t="shared" si="1"/>
        <v>2</v>
      </c>
      <c r="O8" s="56">
        <f t="shared" si="2"/>
        <v>0.2</v>
      </c>
      <c r="P8" s="56">
        <v>26</v>
      </c>
      <c r="R8" s="35">
        <v>21</v>
      </c>
      <c r="S8" s="35">
        <v>3</v>
      </c>
      <c r="V8">
        <v>289</v>
      </c>
      <c r="W8">
        <v>70.3</v>
      </c>
      <c r="X8">
        <f t="shared" si="3"/>
        <v>144.5</v>
      </c>
      <c r="Y8" s="68">
        <f t="shared" si="4"/>
        <v>0.5</v>
      </c>
      <c r="Z8">
        <v>144.5</v>
      </c>
      <c r="AA8">
        <f t="shared" si="5"/>
        <v>74.2</v>
      </c>
      <c r="AB8" s="71">
        <v>3</v>
      </c>
    </row>
    <row r="9" spans="2:28">
      <c r="B9" s="54" t="s">
        <v>36</v>
      </c>
      <c r="C9" s="54" t="s">
        <v>158</v>
      </c>
      <c r="D9" s="55">
        <v>1</v>
      </c>
      <c r="E9" s="55">
        <v>1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6">
        <f t="shared" si="1"/>
        <v>2</v>
      </c>
      <c r="O9" s="56">
        <f t="shared" si="2"/>
        <v>0.2</v>
      </c>
      <c r="P9" s="56">
        <v>24</v>
      </c>
      <c r="R9" s="35">
        <v>21</v>
      </c>
      <c r="S9" s="35">
        <v>3</v>
      </c>
      <c r="V9">
        <v>139</v>
      </c>
      <c r="W9">
        <v>29</v>
      </c>
      <c r="X9">
        <f t="shared" si="3"/>
        <v>69.5</v>
      </c>
      <c r="Y9" s="68">
        <f t="shared" si="4"/>
        <v>0.5</v>
      </c>
      <c r="Z9">
        <v>69.5</v>
      </c>
      <c r="AA9">
        <f t="shared" si="5"/>
        <v>40.5</v>
      </c>
      <c r="AB9" s="71">
        <v>3</v>
      </c>
    </row>
    <row r="10" spans="2:28">
      <c r="B10" s="54" t="s">
        <v>40</v>
      </c>
      <c r="C10" s="54" t="s">
        <v>162</v>
      </c>
      <c r="D10" s="55">
        <v>0</v>
      </c>
      <c r="E10" s="55">
        <v>0</v>
      </c>
      <c r="F10" s="55">
        <v>1</v>
      </c>
      <c r="G10" s="55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6">
        <f t="shared" si="1"/>
        <v>2</v>
      </c>
      <c r="O10" s="56">
        <f t="shared" si="2"/>
        <v>0.2</v>
      </c>
      <c r="P10" s="56">
        <v>40</v>
      </c>
      <c r="R10" s="35">
        <v>6</v>
      </c>
      <c r="S10" s="35">
        <v>3</v>
      </c>
      <c r="V10">
        <v>129</v>
      </c>
      <c r="W10">
        <v>29.26</v>
      </c>
      <c r="X10">
        <f t="shared" si="3"/>
        <v>64.5</v>
      </c>
      <c r="Y10" s="68">
        <f t="shared" si="4"/>
        <v>0.5</v>
      </c>
      <c r="Z10">
        <v>64.5</v>
      </c>
      <c r="AA10">
        <f t="shared" si="5"/>
        <v>35.239999999999995</v>
      </c>
      <c r="AB10" s="71">
        <v>3</v>
      </c>
    </row>
    <row r="11" spans="2:28">
      <c r="B11" s="54" t="s">
        <v>49</v>
      </c>
      <c r="C11" s="54" t="s">
        <v>171</v>
      </c>
      <c r="D11" s="55">
        <v>1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6">
        <f t="shared" si="1"/>
        <v>1</v>
      </c>
      <c r="O11" s="56">
        <f t="shared" si="2"/>
        <v>0.1</v>
      </c>
      <c r="P11" s="56">
        <v>25</v>
      </c>
      <c r="R11" s="35">
        <v>21</v>
      </c>
      <c r="S11" s="35">
        <v>3</v>
      </c>
      <c r="V11">
        <v>109</v>
      </c>
      <c r="W11">
        <v>24.15</v>
      </c>
      <c r="X11">
        <f t="shared" si="3"/>
        <v>54.5</v>
      </c>
      <c r="Y11" s="68">
        <f t="shared" si="4"/>
        <v>0.5</v>
      </c>
      <c r="Z11">
        <v>54.5</v>
      </c>
      <c r="AA11">
        <f t="shared" si="5"/>
        <v>30.35</v>
      </c>
      <c r="AB11" s="71">
        <v>3</v>
      </c>
    </row>
    <row r="12" spans="2:28">
      <c r="B12" s="54" t="s">
        <v>50</v>
      </c>
      <c r="C12" s="54" t="s">
        <v>172</v>
      </c>
      <c r="D12" s="55">
        <v>0</v>
      </c>
      <c r="E12" s="55">
        <v>0</v>
      </c>
      <c r="F12" s="55">
        <v>0</v>
      </c>
      <c r="G12" s="55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6">
        <f t="shared" si="1"/>
        <v>1</v>
      </c>
      <c r="O12" s="56">
        <f t="shared" si="2"/>
        <v>0.1</v>
      </c>
      <c r="P12" s="56">
        <v>26</v>
      </c>
      <c r="R12" s="35">
        <v>21</v>
      </c>
      <c r="S12" s="35">
        <v>3</v>
      </c>
      <c r="V12">
        <v>109</v>
      </c>
      <c r="W12">
        <v>24.15</v>
      </c>
      <c r="X12">
        <f t="shared" si="3"/>
        <v>54.5</v>
      </c>
      <c r="Y12" s="68">
        <f t="shared" si="4"/>
        <v>0.5</v>
      </c>
      <c r="Z12">
        <v>54.5</v>
      </c>
      <c r="AA12">
        <f t="shared" si="5"/>
        <v>30.35</v>
      </c>
      <c r="AB12" s="71">
        <v>3</v>
      </c>
    </row>
    <row r="13" spans="2:28">
      <c r="B13" s="54" t="s">
        <v>51</v>
      </c>
      <c r="C13" s="54" t="s">
        <v>173</v>
      </c>
      <c r="D13" s="55">
        <v>0</v>
      </c>
      <c r="E13" s="55">
        <v>1</v>
      </c>
      <c r="F13" s="55">
        <v>1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6">
        <f t="shared" si="1"/>
        <v>2</v>
      </c>
      <c r="O13" s="56">
        <f t="shared" si="2"/>
        <v>0.2</v>
      </c>
      <c r="P13" s="56">
        <v>24</v>
      </c>
      <c r="R13" s="35">
        <v>21</v>
      </c>
      <c r="S13" s="35">
        <v>3</v>
      </c>
      <c r="V13">
        <v>109</v>
      </c>
      <c r="W13">
        <v>24.15</v>
      </c>
      <c r="X13">
        <f t="shared" si="3"/>
        <v>54.5</v>
      </c>
      <c r="Y13" s="68">
        <f t="shared" si="4"/>
        <v>0.5</v>
      </c>
      <c r="Z13">
        <v>54.5</v>
      </c>
      <c r="AA13">
        <f t="shared" si="5"/>
        <v>30.35</v>
      </c>
      <c r="AB13" s="71">
        <v>3</v>
      </c>
    </row>
    <row r="14" spans="2:28">
      <c r="B14" s="54" t="s">
        <v>55</v>
      </c>
      <c r="C14" s="54" t="s">
        <v>177</v>
      </c>
      <c r="D14" s="55">
        <v>1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6">
        <f t="shared" si="1"/>
        <v>1</v>
      </c>
      <c r="O14" s="56">
        <f t="shared" si="2"/>
        <v>0.1</v>
      </c>
      <c r="P14" s="56">
        <v>40</v>
      </c>
      <c r="R14" s="35">
        <v>6</v>
      </c>
      <c r="S14" s="35">
        <v>3</v>
      </c>
      <c r="V14">
        <v>219</v>
      </c>
      <c r="W14">
        <v>51.44</v>
      </c>
      <c r="X14">
        <f t="shared" si="3"/>
        <v>109.5</v>
      </c>
      <c r="Y14" s="68">
        <f t="shared" si="4"/>
        <v>0.5</v>
      </c>
      <c r="Z14">
        <v>109.5</v>
      </c>
      <c r="AA14">
        <f t="shared" si="5"/>
        <v>58.06</v>
      </c>
      <c r="AB14" s="71">
        <v>4</v>
      </c>
    </row>
    <row r="15" spans="2:28">
      <c r="B15" s="54" t="s">
        <v>58</v>
      </c>
      <c r="C15" s="54" t="s">
        <v>180</v>
      </c>
      <c r="D15" s="55">
        <v>0</v>
      </c>
      <c r="E15" s="55">
        <v>0</v>
      </c>
      <c r="F15" s="55">
        <v>0</v>
      </c>
      <c r="G15" s="55">
        <v>1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6">
        <f t="shared" si="1"/>
        <v>1</v>
      </c>
      <c r="O15" s="56">
        <f t="shared" si="2"/>
        <v>0.1</v>
      </c>
      <c r="P15" s="56">
        <v>41</v>
      </c>
      <c r="R15" s="35">
        <v>0</v>
      </c>
      <c r="S15" s="35">
        <v>0</v>
      </c>
      <c r="V15">
        <v>239</v>
      </c>
      <c r="W15">
        <v>54</v>
      </c>
      <c r="X15">
        <f t="shared" si="3"/>
        <v>119.5</v>
      </c>
      <c r="Y15" s="68">
        <f t="shared" si="4"/>
        <v>0.5</v>
      </c>
      <c r="Z15">
        <v>119.5</v>
      </c>
      <c r="AA15">
        <f t="shared" si="5"/>
        <v>65.5</v>
      </c>
      <c r="AB15" s="71">
        <v>3</v>
      </c>
    </row>
    <row r="16" spans="2:28">
      <c r="B16" s="54" t="s">
        <v>59</v>
      </c>
      <c r="C16" s="54" t="s">
        <v>181</v>
      </c>
      <c r="D16" s="55">
        <v>0</v>
      </c>
      <c r="E16" s="55">
        <v>0</v>
      </c>
      <c r="F16" s="55">
        <v>0</v>
      </c>
      <c r="G16" s="55">
        <v>1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6">
        <f t="shared" si="1"/>
        <v>1</v>
      </c>
      <c r="O16" s="56">
        <f t="shared" si="2"/>
        <v>0.1</v>
      </c>
      <c r="P16" s="56">
        <v>115</v>
      </c>
      <c r="R16" s="35">
        <v>0</v>
      </c>
      <c r="S16" s="35">
        <v>0</v>
      </c>
      <c r="V16">
        <v>109</v>
      </c>
      <c r="W16">
        <v>6.05</v>
      </c>
      <c r="X16">
        <f t="shared" si="3"/>
        <v>54.5</v>
      </c>
      <c r="Y16" s="68">
        <f t="shared" si="4"/>
        <v>0.5</v>
      </c>
      <c r="Z16">
        <v>54.5</v>
      </c>
      <c r="AA16">
        <f t="shared" si="5"/>
        <v>48.45</v>
      </c>
      <c r="AB16" s="71">
        <v>3</v>
      </c>
    </row>
    <row r="17" spans="2:28">
      <c r="B17" s="54" t="s">
        <v>62</v>
      </c>
      <c r="C17" s="54" t="s">
        <v>184</v>
      </c>
      <c r="D17" s="55">
        <v>0</v>
      </c>
      <c r="E17" s="55">
        <v>1</v>
      </c>
      <c r="F17" s="55">
        <v>1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6">
        <f t="shared" si="1"/>
        <v>2</v>
      </c>
      <c r="O17" s="56">
        <f t="shared" si="2"/>
        <v>0.2</v>
      </c>
      <c r="P17" s="56">
        <v>24</v>
      </c>
      <c r="R17" s="35">
        <v>31</v>
      </c>
      <c r="S17" s="35">
        <v>3</v>
      </c>
      <c r="V17">
        <v>49</v>
      </c>
      <c r="W17">
        <v>11.44</v>
      </c>
      <c r="X17">
        <f t="shared" si="3"/>
        <v>24.5</v>
      </c>
      <c r="Y17" s="68">
        <f t="shared" si="4"/>
        <v>0.5</v>
      </c>
      <c r="Z17">
        <v>24.5</v>
      </c>
      <c r="AB17" s="71"/>
    </row>
    <row r="18" spans="2:28">
      <c r="B18" s="54" t="s">
        <v>65</v>
      </c>
      <c r="C18" s="54" t="s">
        <v>184</v>
      </c>
      <c r="D18" s="55">
        <v>0</v>
      </c>
      <c r="E18" s="55">
        <v>0</v>
      </c>
      <c r="F18" s="55">
        <v>0</v>
      </c>
      <c r="G18" s="55">
        <v>1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6">
        <f t="shared" si="1"/>
        <v>1</v>
      </c>
      <c r="O18" s="56">
        <f t="shared" si="2"/>
        <v>0.1</v>
      </c>
      <c r="P18" s="56">
        <v>26</v>
      </c>
      <c r="R18" s="35">
        <v>31</v>
      </c>
      <c r="S18" s="35">
        <v>3</v>
      </c>
      <c r="V18">
        <v>49</v>
      </c>
      <c r="W18">
        <v>11.44</v>
      </c>
      <c r="X18">
        <f t="shared" si="3"/>
        <v>24.5</v>
      </c>
      <c r="Y18" s="68">
        <f t="shared" si="4"/>
        <v>0.5</v>
      </c>
      <c r="Z18">
        <v>24.5</v>
      </c>
      <c r="AB18" s="71"/>
    </row>
    <row r="19" spans="2:28">
      <c r="B19" s="54" t="s">
        <v>67</v>
      </c>
      <c r="C19" s="54" t="s">
        <v>188</v>
      </c>
      <c r="D19" s="55">
        <v>0</v>
      </c>
      <c r="E19" s="55">
        <v>2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6">
        <f t="shared" si="1"/>
        <v>2</v>
      </c>
      <c r="O19" s="56">
        <f t="shared" si="2"/>
        <v>0.2</v>
      </c>
      <c r="P19" s="56">
        <v>24</v>
      </c>
      <c r="R19" s="35">
        <v>21</v>
      </c>
      <c r="S19" s="35">
        <v>3</v>
      </c>
      <c r="V19">
        <v>49</v>
      </c>
      <c r="X19">
        <f t="shared" si="3"/>
        <v>24.5</v>
      </c>
      <c r="Y19" s="68">
        <f t="shared" si="4"/>
        <v>0.5</v>
      </c>
      <c r="Z19">
        <v>24.5</v>
      </c>
      <c r="AB19" s="71"/>
    </row>
    <row r="20" spans="2:28">
      <c r="B20" s="54" t="s">
        <v>87</v>
      </c>
      <c r="C20" s="54" t="s">
        <v>208</v>
      </c>
      <c r="D20" s="55">
        <v>0</v>
      </c>
      <c r="E20" s="55">
        <v>1</v>
      </c>
      <c r="F20" s="55">
        <v>1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6">
        <f t="shared" si="1"/>
        <v>2</v>
      </c>
      <c r="O20" s="56">
        <f t="shared" si="2"/>
        <v>0.2</v>
      </c>
      <c r="P20" s="56">
        <v>15</v>
      </c>
      <c r="R20" s="35">
        <v>30</v>
      </c>
      <c r="S20" s="35">
        <v>3</v>
      </c>
      <c r="V20">
        <v>149</v>
      </c>
      <c r="W20">
        <v>35.119999999999997</v>
      </c>
      <c r="X20">
        <f t="shared" si="3"/>
        <v>74.5</v>
      </c>
      <c r="Y20" s="68">
        <f t="shared" si="4"/>
        <v>0.5</v>
      </c>
      <c r="Z20">
        <v>74.5</v>
      </c>
      <c r="AA20">
        <f t="shared" si="5"/>
        <v>39.380000000000003</v>
      </c>
      <c r="AB20" s="71">
        <v>3</v>
      </c>
    </row>
    <row r="21" spans="2:28">
      <c r="B21" s="54" t="s">
        <v>92</v>
      </c>
      <c r="C21" s="54" t="s">
        <v>213</v>
      </c>
      <c r="D21" s="55">
        <v>0</v>
      </c>
      <c r="E21" s="55">
        <v>0</v>
      </c>
      <c r="F21" s="55">
        <v>0</v>
      </c>
      <c r="G21" s="55">
        <v>2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6">
        <f t="shared" si="1"/>
        <v>2</v>
      </c>
      <c r="O21" s="56">
        <f t="shared" si="2"/>
        <v>0.2</v>
      </c>
      <c r="P21" s="56">
        <v>40</v>
      </c>
      <c r="R21" s="35">
        <v>0</v>
      </c>
      <c r="S21" s="35">
        <v>0</v>
      </c>
      <c r="V21">
        <v>49</v>
      </c>
      <c r="W21">
        <v>7</v>
      </c>
      <c r="X21">
        <f t="shared" si="3"/>
        <v>24.5</v>
      </c>
      <c r="Y21" s="68">
        <f t="shared" si="4"/>
        <v>0.5</v>
      </c>
      <c r="Z21">
        <v>24.5</v>
      </c>
      <c r="AA21">
        <f t="shared" si="5"/>
        <v>17.5</v>
      </c>
      <c r="AB21" s="71">
        <v>2</v>
      </c>
    </row>
    <row r="22" spans="2:28">
      <c r="B22" s="54" t="s">
        <v>108</v>
      </c>
      <c r="C22" s="54" t="s">
        <v>228</v>
      </c>
      <c r="D22" s="55">
        <v>0</v>
      </c>
      <c r="E22" s="55">
        <v>0</v>
      </c>
      <c r="F22" s="55">
        <v>0</v>
      </c>
      <c r="G22" s="55">
        <v>1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6">
        <f t="shared" si="1"/>
        <v>1</v>
      </c>
      <c r="O22" s="56">
        <f t="shared" si="2"/>
        <v>0.1</v>
      </c>
      <c r="P22" s="56">
        <v>27</v>
      </c>
      <c r="R22" s="35">
        <v>0</v>
      </c>
      <c r="S22" s="35">
        <v>0</v>
      </c>
      <c r="V22">
        <v>129</v>
      </c>
      <c r="W22">
        <v>29</v>
      </c>
      <c r="X22">
        <f t="shared" si="3"/>
        <v>64.5</v>
      </c>
      <c r="Y22" s="68">
        <f t="shared" si="4"/>
        <v>0.5</v>
      </c>
      <c r="Z22">
        <v>64.5</v>
      </c>
      <c r="AA22">
        <f t="shared" si="5"/>
        <v>35.5</v>
      </c>
      <c r="AB22" s="71">
        <v>3</v>
      </c>
    </row>
    <row r="23" spans="2:28">
      <c r="B23" s="54" t="s">
        <v>110</v>
      </c>
      <c r="C23" s="54" t="s">
        <v>230</v>
      </c>
      <c r="D23" s="55">
        <v>0</v>
      </c>
      <c r="E23" s="55">
        <v>0</v>
      </c>
      <c r="F23" s="55">
        <v>1</v>
      </c>
      <c r="G23" s="55">
        <v>1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6">
        <f t="shared" si="1"/>
        <v>2</v>
      </c>
      <c r="O23" s="56">
        <f t="shared" si="2"/>
        <v>0.2</v>
      </c>
      <c r="P23" s="56">
        <v>49</v>
      </c>
      <c r="R23" s="35">
        <v>0</v>
      </c>
      <c r="S23" s="35">
        <v>0</v>
      </c>
      <c r="V23">
        <v>49</v>
      </c>
      <c r="W23">
        <v>12</v>
      </c>
      <c r="X23">
        <f t="shared" si="3"/>
        <v>24.5</v>
      </c>
      <c r="Y23" s="68">
        <f t="shared" si="4"/>
        <v>0.5</v>
      </c>
      <c r="Z23">
        <v>24.5</v>
      </c>
      <c r="AA23">
        <f t="shared" si="5"/>
        <v>12.5</v>
      </c>
      <c r="AB23" s="71">
        <v>2</v>
      </c>
    </row>
    <row r="24" spans="2:28">
      <c r="B24" s="54" t="s">
        <v>113</v>
      </c>
      <c r="C24" s="54" t="s">
        <v>233</v>
      </c>
      <c r="D24" s="55">
        <v>0</v>
      </c>
      <c r="E24" s="55">
        <v>2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6">
        <f t="shared" si="1"/>
        <v>2</v>
      </c>
      <c r="O24" s="56">
        <f t="shared" si="2"/>
        <v>0.2</v>
      </c>
      <c r="P24" s="56">
        <v>6</v>
      </c>
      <c r="R24" s="35">
        <v>5</v>
      </c>
      <c r="S24" s="35">
        <v>3</v>
      </c>
      <c r="V24">
        <v>719</v>
      </c>
      <c r="X24">
        <f t="shared" si="3"/>
        <v>359.5</v>
      </c>
      <c r="Y24" s="68">
        <f t="shared" si="4"/>
        <v>0.5</v>
      </c>
      <c r="Z24">
        <v>359.5</v>
      </c>
      <c r="AB24" s="71"/>
    </row>
    <row r="25" spans="2:28">
      <c r="B25" s="54" t="s">
        <v>114</v>
      </c>
      <c r="C25" s="54" t="s">
        <v>234</v>
      </c>
      <c r="D25" s="55">
        <v>0</v>
      </c>
      <c r="E25" s="55">
        <v>0</v>
      </c>
      <c r="F25" s="55">
        <v>0</v>
      </c>
      <c r="G25" s="55">
        <v>1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6">
        <f t="shared" si="1"/>
        <v>1</v>
      </c>
      <c r="O25" s="56">
        <f t="shared" si="2"/>
        <v>0.1</v>
      </c>
      <c r="P25" s="56">
        <v>14</v>
      </c>
      <c r="R25" s="35">
        <v>0</v>
      </c>
      <c r="S25" s="35">
        <v>0</v>
      </c>
      <c r="V25">
        <v>269</v>
      </c>
      <c r="X25">
        <f t="shared" si="3"/>
        <v>134.5</v>
      </c>
      <c r="Y25" s="68">
        <f t="shared" si="4"/>
        <v>0.5</v>
      </c>
      <c r="Z25">
        <v>134.5</v>
      </c>
      <c r="AB25" s="71"/>
    </row>
    <row r="26" spans="2:28">
      <c r="B26" s="54" t="s">
        <v>116</v>
      </c>
      <c r="C26" s="54" t="s">
        <v>124</v>
      </c>
      <c r="D26" s="55">
        <v>0</v>
      </c>
      <c r="E26" s="55">
        <v>0</v>
      </c>
      <c r="F26" s="55">
        <v>1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6">
        <f t="shared" si="1"/>
        <v>1</v>
      </c>
      <c r="O26" s="56">
        <f t="shared" si="2"/>
        <v>0.1</v>
      </c>
      <c r="P26" s="56">
        <v>13</v>
      </c>
      <c r="R26" s="35">
        <v>8</v>
      </c>
      <c r="S26" s="35">
        <v>3</v>
      </c>
      <c r="V26">
        <v>189</v>
      </c>
      <c r="X26">
        <f t="shared" si="3"/>
        <v>94.5</v>
      </c>
      <c r="Y26" s="68">
        <f t="shared" si="4"/>
        <v>0.5</v>
      </c>
      <c r="Z26">
        <v>94.5</v>
      </c>
      <c r="AB26" s="71"/>
    </row>
    <row r="27" spans="2:28">
      <c r="B27" s="54" t="s">
        <v>118</v>
      </c>
      <c r="C27" s="54" t="s">
        <v>126</v>
      </c>
      <c r="D27" s="55">
        <v>0</v>
      </c>
      <c r="E27" s="55">
        <v>0</v>
      </c>
      <c r="F27" s="55">
        <v>0</v>
      </c>
      <c r="G27" s="55">
        <v>1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6">
        <f t="shared" si="1"/>
        <v>1</v>
      </c>
      <c r="O27" s="56">
        <f t="shared" si="2"/>
        <v>0.1</v>
      </c>
      <c r="P27" s="56">
        <v>27</v>
      </c>
      <c r="R27" s="35">
        <v>0</v>
      </c>
      <c r="S27" s="35">
        <v>0</v>
      </c>
      <c r="V27">
        <v>99</v>
      </c>
      <c r="X27">
        <f t="shared" si="3"/>
        <v>49.5</v>
      </c>
      <c r="Y27" s="68">
        <f t="shared" si="4"/>
        <v>0.5</v>
      </c>
      <c r="Z27">
        <v>49.5</v>
      </c>
      <c r="AB27" s="71"/>
    </row>
    <row r="28" spans="2:28">
      <c r="B28" s="54" t="s">
        <v>120</v>
      </c>
      <c r="C28" s="54" t="s">
        <v>128</v>
      </c>
      <c r="D28" s="58">
        <v>0</v>
      </c>
      <c r="E28" s="58">
        <v>0</v>
      </c>
      <c r="F28" s="58">
        <v>0</v>
      </c>
      <c r="G28" s="58">
        <v>1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9">
        <f t="shared" si="1"/>
        <v>1</v>
      </c>
      <c r="O28" s="59">
        <f t="shared" si="2"/>
        <v>0.1</v>
      </c>
      <c r="P28" s="59">
        <v>12</v>
      </c>
      <c r="R28" s="47">
        <v>0</v>
      </c>
      <c r="S28" s="47">
        <v>0</v>
      </c>
      <c r="V28">
        <v>139</v>
      </c>
      <c r="W28">
        <v>31.2</v>
      </c>
      <c r="X28">
        <f t="shared" si="3"/>
        <v>69.5</v>
      </c>
      <c r="Y28" s="68">
        <f t="shared" si="4"/>
        <v>0.5</v>
      </c>
      <c r="Z28">
        <v>69.5</v>
      </c>
      <c r="AA28">
        <f t="shared" si="5"/>
        <v>38.299999999999997</v>
      </c>
      <c r="AB28" s="71">
        <v>3</v>
      </c>
    </row>
    <row r="29" spans="2:28">
      <c r="D29" s="48">
        <f t="shared" ref="D29:P29" si="6">SUM(D5:D28)</f>
        <v>4</v>
      </c>
      <c r="E29" s="48">
        <f t="shared" si="6"/>
        <v>9</v>
      </c>
      <c r="F29" s="48">
        <f t="shared" si="6"/>
        <v>7</v>
      </c>
      <c r="G29" s="48">
        <f t="shared" si="6"/>
        <v>14</v>
      </c>
      <c r="H29" s="48">
        <f t="shared" si="6"/>
        <v>0</v>
      </c>
      <c r="I29" s="48">
        <f t="shared" si="6"/>
        <v>0</v>
      </c>
      <c r="J29" s="48">
        <f t="shared" si="6"/>
        <v>0</v>
      </c>
      <c r="K29" s="48">
        <f t="shared" si="6"/>
        <v>0</v>
      </c>
      <c r="L29" s="48">
        <f t="shared" si="6"/>
        <v>0</v>
      </c>
      <c r="M29" s="48">
        <f t="shared" si="6"/>
        <v>0</v>
      </c>
      <c r="N29" s="48">
        <f t="shared" si="6"/>
        <v>34</v>
      </c>
      <c r="O29" s="48">
        <f t="shared" si="6"/>
        <v>3.4000000000000012</v>
      </c>
      <c r="P29" s="48">
        <f t="shared" si="6"/>
        <v>743</v>
      </c>
    </row>
  </sheetData>
  <mergeCells count="7">
    <mergeCell ref="AB3:AB4"/>
    <mergeCell ref="V3:V4"/>
    <mergeCell ref="W3:W4"/>
    <mergeCell ref="X3:X4"/>
    <mergeCell ref="Y3:Y4"/>
    <mergeCell ref="Z3:Z4"/>
    <mergeCell ref="AA3:A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W24"/>
  <sheetViews>
    <sheetView workbookViewId="0">
      <selection activeCell="D9" sqref="D9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5.28515625" customWidth="1"/>
    <col min="18" max="18" width="1.7109375" customWidth="1"/>
    <col min="19" max="20" width="0" hidden="1" customWidth="1"/>
    <col min="21" max="21" width="1.42578125" customWidth="1"/>
    <col min="22" max="22" width="0" hidden="1" customWidth="1"/>
  </cols>
  <sheetData>
    <row r="1" spans="2:23">
      <c r="C1" t="s">
        <v>244</v>
      </c>
    </row>
    <row r="2" spans="2:23">
      <c r="C2" s="38"/>
      <c r="D2" s="38"/>
      <c r="E2" s="39" t="s">
        <v>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23" ht="22.5">
      <c r="B3" s="86" t="s">
        <v>246</v>
      </c>
      <c r="C3" s="40" t="s">
        <v>121</v>
      </c>
      <c r="D3" s="40" t="s">
        <v>122</v>
      </c>
      <c r="E3" s="41">
        <v>1</v>
      </c>
      <c r="F3" s="41">
        <v>2</v>
      </c>
      <c r="G3" s="41">
        <f t="shared" ref="G3:N3" si="0">+F3+1</f>
        <v>3</v>
      </c>
      <c r="H3" s="41">
        <f t="shared" si="0"/>
        <v>4</v>
      </c>
      <c r="I3" s="41">
        <f t="shared" si="0"/>
        <v>5</v>
      </c>
      <c r="J3" s="41">
        <f t="shared" si="0"/>
        <v>6</v>
      </c>
      <c r="K3" s="41">
        <f t="shared" si="0"/>
        <v>7</v>
      </c>
      <c r="L3" s="41">
        <f t="shared" si="0"/>
        <v>8</v>
      </c>
      <c r="M3" s="41">
        <f t="shared" si="0"/>
        <v>9</v>
      </c>
      <c r="N3" s="41">
        <f t="shared" si="0"/>
        <v>10</v>
      </c>
      <c r="O3" s="41" t="s">
        <v>237</v>
      </c>
      <c r="P3" s="41" t="s">
        <v>5</v>
      </c>
      <c r="Q3" s="41" t="s">
        <v>238</v>
      </c>
      <c r="S3" s="34" t="s">
        <v>235</v>
      </c>
      <c r="T3" s="34" t="s">
        <v>236</v>
      </c>
      <c r="W3" s="85" t="s">
        <v>245</v>
      </c>
    </row>
    <row r="4" spans="2:23" ht="15" customHeight="1">
      <c r="B4" s="87"/>
      <c r="C4" s="61"/>
      <c r="D4" s="6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S4" s="35"/>
      <c r="T4" s="35"/>
      <c r="W4" s="85"/>
    </row>
    <row r="5" spans="2:23" ht="87" customHeight="1">
      <c r="C5" s="62" t="s">
        <v>23</v>
      </c>
      <c r="D5" s="63" t="s">
        <v>145</v>
      </c>
      <c r="E5" s="64">
        <v>0</v>
      </c>
      <c r="F5" s="65">
        <v>0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6">
        <f t="shared" ref="O5:O23" si="1">SUM(E5:N5)</f>
        <v>0</v>
      </c>
      <c r="P5" s="66">
        <f t="shared" ref="P5:P23" si="2">O5/10</f>
        <v>0</v>
      </c>
      <c r="Q5" s="53">
        <v>41</v>
      </c>
      <c r="S5" s="35">
        <v>0</v>
      </c>
      <c r="T5" s="35">
        <v>0</v>
      </c>
      <c r="W5" s="60">
        <v>209</v>
      </c>
    </row>
    <row r="6" spans="2:23" ht="87" customHeight="1">
      <c r="C6" s="63" t="s">
        <v>25</v>
      </c>
      <c r="D6" s="63" t="s">
        <v>147</v>
      </c>
      <c r="E6" s="64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6">
        <f t="shared" si="1"/>
        <v>0</v>
      </c>
      <c r="P6" s="66">
        <f t="shared" si="2"/>
        <v>0</v>
      </c>
      <c r="Q6" s="53">
        <v>41</v>
      </c>
      <c r="S6" s="35">
        <v>22</v>
      </c>
      <c r="T6" s="35">
        <v>3</v>
      </c>
      <c r="W6" s="60">
        <v>169</v>
      </c>
    </row>
    <row r="7" spans="2:23" ht="87" customHeight="1">
      <c r="C7" s="63" t="s">
        <v>27</v>
      </c>
      <c r="D7" s="63" t="s">
        <v>149</v>
      </c>
      <c r="E7" s="64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6">
        <f t="shared" si="1"/>
        <v>0</v>
      </c>
      <c r="P7" s="66">
        <f t="shared" si="2"/>
        <v>0</v>
      </c>
      <c r="Q7" s="53">
        <v>41</v>
      </c>
      <c r="S7" s="35">
        <v>6</v>
      </c>
      <c r="T7" s="35">
        <v>3</v>
      </c>
      <c r="W7" s="60">
        <v>99</v>
      </c>
    </row>
    <row r="8" spans="2:23" ht="87" customHeight="1">
      <c r="C8" s="63" t="s">
        <v>30</v>
      </c>
      <c r="D8" s="63" t="s">
        <v>152</v>
      </c>
      <c r="E8" s="64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6">
        <f t="shared" si="1"/>
        <v>0</v>
      </c>
      <c r="P8" s="66">
        <f t="shared" si="2"/>
        <v>0</v>
      </c>
      <c r="Q8" s="53">
        <v>26</v>
      </c>
      <c r="S8" s="35">
        <v>0</v>
      </c>
      <c r="T8" s="35">
        <v>0</v>
      </c>
      <c r="W8" s="60">
        <v>119</v>
      </c>
    </row>
    <row r="9" spans="2:23" ht="87" customHeight="1">
      <c r="C9" s="62" t="s">
        <v>31</v>
      </c>
      <c r="D9" s="63" t="s">
        <v>153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6">
        <f t="shared" si="1"/>
        <v>0</v>
      </c>
      <c r="P9" s="66">
        <f t="shared" si="2"/>
        <v>0</v>
      </c>
      <c r="Q9" s="53">
        <v>41</v>
      </c>
      <c r="S9" s="35">
        <v>0</v>
      </c>
      <c r="T9" s="35">
        <v>0</v>
      </c>
      <c r="W9" s="60">
        <v>119</v>
      </c>
    </row>
    <row r="10" spans="2:23" ht="87" customHeight="1">
      <c r="C10" s="63" t="s">
        <v>37</v>
      </c>
      <c r="D10" s="63" t="s">
        <v>159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6">
        <f t="shared" si="1"/>
        <v>0</v>
      </c>
      <c r="P10" s="66">
        <f t="shared" si="2"/>
        <v>0</v>
      </c>
      <c r="Q10" s="53">
        <v>41</v>
      </c>
      <c r="S10" s="35">
        <v>0</v>
      </c>
      <c r="T10" s="35">
        <v>0</v>
      </c>
      <c r="W10" s="60">
        <v>169</v>
      </c>
    </row>
    <row r="11" spans="2:23" ht="87" customHeight="1">
      <c r="C11" s="62" t="s">
        <v>38</v>
      </c>
      <c r="D11" s="63" t="s">
        <v>160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6">
        <f t="shared" si="1"/>
        <v>0</v>
      </c>
      <c r="P11" s="66">
        <f t="shared" si="2"/>
        <v>0</v>
      </c>
      <c r="Q11" s="53">
        <v>26</v>
      </c>
      <c r="S11" s="35">
        <v>0</v>
      </c>
      <c r="T11" s="35">
        <v>0</v>
      </c>
      <c r="W11" s="60">
        <v>169</v>
      </c>
    </row>
    <row r="12" spans="2:23" ht="87" customHeight="1">
      <c r="C12" s="63" t="s">
        <v>39</v>
      </c>
      <c r="D12" s="63" t="s">
        <v>161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6">
        <f t="shared" si="1"/>
        <v>0</v>
      </c>
      <c r="P12" s="66">
        <f t="shared" si="2"/>
        <v>0</v>
      </c>
      <c r="Q12" s="53">
        <v>41</v>
      </c>
      <c r="S12" s="35">
        <v>6</v>
      </c>
      <c r="T12" s="35">
        <v>3</v>
      </c>
      <c r="W12" s="60">
        <v>129</v>
      </c>
    </row>
    <row r="13" spans="2:23" ht="87" customHeight="1">
      <c r="C13" s="63" t="s">
        <v>41</v>
      </c>
      <c r="D13" s="63" t="s">
        <v>163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6">
        <f t="shared" si="1"/>
        <v>0</v>
      </c>
      <c r="P13" s="66">
        <f t="shared" si="2"/>
        <v>0</v>
      </c>
      <c r="Q13" s="53">
        <v>26</v>
      </c>
      <c r="S13" s="35">
        <v>11</v>
      </c>
      <c r="T13" s="35">
        <v>3</v>
      </c>
      <c r="W13" s="60">
        <v>129</v>
      </c>
    </row>
    <row r="14" spans="2:23" ht="87" customHeight="1">
      <c r="C14" s="63" t="s">
        <v>42</v>
      </c>
      <c r="D14" s="63" t="s">
        <v>164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6">
        <f t="shared" si="1"/>
        <v>0</v>
      </c>
      <c r="P14" s="66">
        <f t="shared" si="2"/>
        <v>0</v>
      </c>
      <c r="Q14" s="53">
        <v>26</v>
      </c>
      <c r="S14" s="35">
        <v>0</v>
      </c>
      <c r="T14" s="35">
        <v>0</v>
      </c>
      <c r="W14" s="60">
        <v>249</v>
      </c>
    </row>
    <row r="15" spans="2:23" ht="87" customHeight="1">
      <c r="C15" s="63" t="s">
        <v>43</v>
      </c>
      <c r="D15" s="63" t="s">
        <v>165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6">
        <f t="shared" si="1"/>
        <v>0</v>
      </c>
      <c r="P15" s="66">
        <f t="shared" si="2"/>
        <v>0</v>
      </c>
      <c r="Q15" s="53">
        <v>26</v>
      </c>
      <c r="S15" s="35">
        <v>0</v>
      </c>
      <c r="T15" s="35">
        <v>0</v>
      </c>
      <c r="W15" s="60">
        <v>249</v>
      </c>
    </row>
    <row r="16" spans="2:23" ht="87" customHeight="1">
      <c r="C16" s="63" t="s">
        <v>44</v>
      </c>
      <c r="D16" s="63" t="s">
        <v>166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6">
        <f t="shared" si="1"/>
        <v>0</v>
      </c>
      <c r="P16" s="66">
        <f t="shared" si="2"/>
        <v>0</v>
      </c>
      <c r="Q16" s="53">
        <v>26</v>
      </c>
      <c r="S16" s="35">
        <v>0</v>
      </c>
      <c r="T16" s="35">
        <v>0</v>
      </c>
      <c r="W16" s="60">
        <v>249</v>
      </c>
    </row>
    <row r="17" spans="3:23" ht="87" customHeight="1">
      <c r="C17" s="63" t="s">
        <v>45</v>
      </c>
      <c r="D17" s="63" t="s">
        <v>167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6">
        <f t="shared" si="1"/>
        <v>0</v>
      </c>
      <c r="P17" s="66">
        <f t="shared" si="2"/>
        <v>0</v>
      </c>
      <c r="Q17" s="53">
        <v>41</v>
      </c>
      <c r="S17" s="35">
        <v>0</v>
      </c>
      <c r="T17" s="35">
        <v>0</v>
      </c>
      <c r="W17" s="60">
        <v>229</v>
      </c>
    </row>
    <row r="18" spans="3:23" ht="87" customHeight="1">
      <c r="C18" s="63" t="s">
        <v>46</v>
      </c>
      <c r="D18" s="63" t="s">
        <v>168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6">
        <f t="shared" si="1"/>
        <v>0</v>
      </c>
      <c r="P18" s="66">
        <f t="shared" si="2"/>
        <v>0</v>
      </c>
      <c r="Q18" s="53">
        <v>41</v>
      </c>
      <c r="S18" s="35">
        <v>0</v>
      </c>
      <c r="T18" s="35">
        <v>0</v>
      </c>
      <c r="W18" s="60">
        <v>229</v>
      </c>
    </row>
    <row r="19" spans="3:23" ht="87" customHeight="1">
      <c r="C19" s="63" t="s">
        <v>47</v>
      </c>
      <c r="D19" s="63" t="s">
        <v>169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6">
        <f t="shared" si="1"/>
        <v>0</v>
      </c>
      <c r="P19" s="66">
        <f t="shared" si="2"/>
        <v>0</v>
      </c>
      <c r="Q19" s="53">
        <v>26</v>
      </c>
      <c r="S19" s="35">
        <v>6</v>
      </c>
      <c r="T19" s="35">
        <v>3</v>
      </c>
      <c r="W19" s="60">
        <v>229</v>
      </c>
    </row>
    <row r="20" spans="3:23" ht="87" customHeight="1">
      <c r="C20" s="63" t="s">
        <v>88</v>
      </c>
      <c r="D20" s="63" t="s">
        <v>209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6">
        <f t="shared" si="1"/>
        <v>0</v>
      </c>
      <c r="P20" s="66">
        <f t="shared" si="2"/>
        <v>0</v>
      </c>
      <c r="Q20" s="53">
        <v>17</v>
      </c>
      <c r="S20" s="35">
        <v>30</v>
      </c>
      <c r="T20" s="35">
        <v>3</v>
      </c>
      <c r="W20" s="60">
        <v>149</v>
      </c>
    </row>
    <row r="21" spans="3:23" ht="87" customHeight="1">
      <c r="C21" s="63" t="s">
        <v>89</v>
      </c>
      <c r="D21" s="63" t="s">
        <v>210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6">
        <f t="shared" si="1"/>
        <v>0</v>
      </c>
      <c r="P21" s="66">
        <f t="shared" si="2"/>
        <v>0</v>
      </c>
      <c r="Q21" s="53">
        <v>41</v>
      </c>
      <c r="S21" s="35">
        <v>16</v>
      </c>
      <c r="T21" s="35">
        <v>3</v>
      </c>
      <c r="W21" s="60">
        <v>229</v>
      </c>
    </row>
    <row r="22" spans="3:23" ht="87" customHeight="1">
      <c r="C22" s="62" t="s">
        <v>90</v>
      </c>
      <c r="D22" s="63" t="s">
        <v>211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6">
        <f t="shared" si="1"/>
        <v>0</v>
      </c>
      <c r="P22" s="66">
        <f t="shared" si="2"/>
        <v>0</v>
      </c>
      <c r="Q22" s="53">
        <v>25</v>
      </c>
      <c r="S22" s="35">
        <v>0</v>
      </c>
      <c r="T22" s="35">
        <v>0</v>
      </c>
      <c r="W22" s="60">
        <v>99</v>
      </c>
    </row>
    <row r="23" spans="3:23" ht="87" customHeight="1">
      <c r="C23" s="63" t="s">
        <v>115</v>
      </c>
      <c r="D23" s="63" t="s">
        <v>123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6">
        <f t="shared" si="1"/>
        <v>0</v>
      </c>
      <c r="P23" s="66">
        <f t="shared" si="2"/>
        <v>0</v>
      </c>
      <c r="Q23" s="53">
        <v>14</v>
      </c>
      <c r="S23" s="35">
        <v>0</v>
      </c>
      <c r="T23" s="35">
        <v>0</v>
      </c>
      <c r="W23" s="60">
        <v>259</v>
      </c>
    </row>
    <row r="24" spans="3:23">
      <c r="E24" s="48">
        <f t="shared" ref="E24:Q24" si="3">SUM(E5:E23)</f>
        <v>0</v>
      </c>
      <c r="F24" s="48">
        <f t="shared" si="3"/>
        <v>0</v>
      </c>
      <c r="G24" s="48">
        <f t="shared" si="3"/>
        <v>0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607</v>
      </c>
    </row>
  </sheetData>
  <mergeCells count="2">
    <mergeCell ref="B3:B4"/>
    <mergeCell ref="W3:W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16"/>
  <sheetViews>
    <sheetView workbookViewId="0">
      <selection activeCell="B1" sqref="B1:B116"/>
    </sheetView>
  </sheetViews>
  <sheetFormatPr defaultRowHeight="15"/>
  <cols>
    <col min="1" max="1" width="16.28515625" bestFit="1" customWidth="1"/>
  </cols>
  <sheetData>
    <row r="1" spans="1:2">
      <c r="A1" s="42" t="s">
        <v>7</v>
      </c>
      <c r="B1" s="42">
        <v>149</v>
      </c>
    </row>
    <row r="2" spans="1:2">
      <c r="A2" s="42" t="s">
        <v>8</v>
      </c>
      <c r="B2" s="42">
        <v>149</v>
      </c>
    </row>
    <row r="3" spans="1:2">
      <c r="A3" s="42" t="s">
        <v>9</v>
      </c>
      <c r="B3" s="42">
        <v>49</v>
      </c>
    </row>
    <row r="4" spans="1:2">
      <c r="A4" s="42" t="s">
        <v>10</v>
      </c>
      <c r="B4" s="42">
        <v>49</v>
      </c>
    </row>
    <row r="5" spans="1:2">
      <c r="A5" s="42" t="s">
        <v>11</v>
      </c>
      <c r="B5" s="42">
        <v>269</v>
      </c>
    </row>
    <row r="6" spans="1:2">
      <c r="A6" s="42" t="s">
        <v>12</v>
      </c>
      <c r="B6" s="42">
        <v>269</v>
      </c>
    </row>
    <row r="7" spans="1:2">
      <c r="A7" s="42" t="s">
        <v>13</v>
      </c>
      <c r="B7" s="42">
        <v>59</v>
      </c>
    </row>
    <row r="8" spans="1:2">
      <c r="A8" s="42" t="s">
        <v>14</v>
      </c>
      <c r="B8" s="42">
        <v>59</v>
      </c>
    </row>
    <row r="9" spans="1:2">
      <c r="A9" s="42" t="s">
        <v>15</v>
      </c>
      <c r="B9" s="42">
        <v>59</v>
      </c>
    </row>
    <row r="10" spans="1:2">
      <c r="A10" s="42" t="s">
        <v>16</v>
      </c>
      <c r="B10" s="42">
        <v>59</v>
      </c>
    </row>
    <row r="11" spans="1:2">
      <c r="A11" s="42" t="s">
        <v>17</v>
      </c>
      <c r="B11" s="42">
        <v>49</v>
      </c>
    </row>
    <row r="12" spans="1:2">
      <c r="A12" s="42" t="s">
        <v>18</v>
      </c>
      <c r="B12" s="42">
        <v>49</v>
      </c>
    </row>
    <row r="13" spans="1:2">
      <c r="A13" s="42" t="s">
        <v>19</v>
      </c>
      <c r="B13" s="42">
        <v>49</v>
      </c>
    </row>
    <row r="14" spans="1:2">
      <c r="A14" s="42" t="s">
        <v>20</v>
      </c>
      <c r="B14" s="42">
        <v>219</v>
      </c>
    </row>
    <row r="15" spans="1:2">
      <c r="A15" s="42" t="s">
        <v>21</v>
      </c>
      <c r="B15" s="42">
        <v>219</v>
      </c>
    </row>
    <row r="16" spans="1:2">
      <c r="A16" s="42" t="s">
        <v>22</v>
      </c>
      <c r="B16" s="42">
        <v>209</v>
      </c>
    </row>
    <row r="17" spans="1:2">
      <c r="A17" s="42" t="s">
        <v>23</v>
      </c>
      <c r="B17" s="42">
        <v>209</v>
      </c>
    </row>
    <row r="18" spans="1:2">
      <c r="A18" s="42" t="s">
        <v>24</v>
      </c>
      <c r="B18" s="42">
        <v>169</v>
      </c>
    </row>
    <row r="19" spans="1:2">
      <c r="A19" s="42" t="s">
        <v>25</v>
      </c>
      <c r="B19" s="42">
        <v>169</v>
      </c>
    </row>
    <row r="20" spans="1:2">
      <c r="A20" s="42" t="s">
        <v>26</v>
      </c>
      <c r="B20" s="42">
        <v>99</v>
      </c>
    </row>
    <row r="21" spans="1:2">
      <c r="A21" s="42" t="s">
        <v>27</v>
      </c>
      <c r="B21" s="42">
        <v>99</v>
      </c>
    </row>
    <row r="22" spans="1:2">
      <c r="A22" s="42" t="s">
        <v>28</v>
      </c>
      <c r="B22" s="42">
        <v>99</v>
      </c>
    </row>
    <row r="23" spans="1:2">
      <c r="A23" s="42" t="s">
        <v>29</v>
      </c>
      <c r="B23" s="42">
        <v>119</v>
      </c>
    </row>
    <row r="24" spans="1:2">
      <c r="A24" s="42" t="s">
        <v>30</v>
      </c>
      <c r="B24" s="42">
        <v>119</v>
      </c>
    </row>
    <row r="25" spans="1:2">
      <c r="A25" s="42" t="s">
        <v>31</v>
      </c>
      <c r="B25" s="42">
        <v>119</v>
      </c>
    </row>
    <row r="26" spans="1:2">
      <c r="A26" s="42" t="s">
        <v>32</v>
      </c>
      <c r="B26" s="42">
        <v>289</v>
      </c>
    </row>
    <row r="27" spans="1:2">
      <c r="A27" s="42" t="s">
        <v>33</v>
      </c>
      <c r="B27" s="42">
        <v>289</v>
      </c>
    </row>
    <row r="28" spans="1:2">
      <c r="A28" s="42" t="s">
        <v>34</v>
      </c>
      <c r="B28" s="42">
        <v>179</v>
      </c>
    </row>
    <row r="29" spans="1:2">
      <c r="A29" s="42" t="s">
        <v>35</v>
      </c>
      <c r="B29" s="42">
        <v>139</v>
      </c>
    </row>
    <row r="30" spans="1:2">
      <c r="A30" s="42" t="s">
        <v>36</v>
      </c>
      <c r="B30" s="42">
        <v>139</v>
      </c>
    </row>
    <row r="31" spans="1:2">
      <c r="A31" s="42" t="s">
        <v>37</v>
      </c>
      <c r="B31" s="42">
        <v>169</v>
      </c>
    </row>
    <row r="32" spans="1:2">
      <c r="A32" s="42" t="s">
        <v>38</v>
      </c>
      <c r="B32" s="42">
        <v>169</v>
      </c>
    </row>
    <row r="33" spans="1:2">
      <c r="A33" s="42" t="s">
        <v>39</v>
      </c>
      <c r="B33" s="42">
        <v>129</v>
      </c>
    </row>
    <row r="34" spans="1:2">
      <c r="A34" s="42" t="s">
        <v>40</v>
      </c>
      <c r="B34" s="42">
        <v>129</v>
      </c>
    </row>
    <row r="35" spans="1:2">
      <c r="A35" s="42" t="s">
        <v>41</v>
      </c>
      <c r="B35" s="42">
        <v>129</v>
      </c>
    </row>
    <row r="36" spans="1:2">
      <c r="A36" s="42" t="s">
        <v>42</v>
      </c>
      <c r="B36" s="42">
        <v>249</v>
      </c>
    </row>
    <row r="37" spans="1:2">
      <c r="A37" s="42" t="s">
        <v>43</v>
      </c>
      <c r="B37" s="42">
        <v>249</v>
      </c>
    </row>
    <row r="38" spans="1:2">
      <c r="A38" s="42" t="s">
        <v>44</v>
      </c>
      <c r="B38" s="42">
        <v>249</v>
      </c>
    </row>
    <row r="39" spans="1:2">
      <c r="A39" s="42" t="s">
        <v>45</v>
      </c>
      <c r="B39" s="42">
        <v>229</v>
      </c>
    </row>
    <row r="40" spans="1:2">
      <c r="A40" s="42" t="s">
        <v>46</v>
      </c>
      <c r="B40" s="42">
        <v>229</v>
      </c>
    </row>
    <row r="41" spans="1:2">
      <c r="A41" s="42" t="s">
        <v>47</v>
      </c>
      <c r="B41" s="42">
        <v>229</v>
      </c>
    </row>
    <row r="42" spans="1:2">
      <c r="A42" s="42" t="s">
        <v>48</v>
      </c>
      <c r="B42" s="42">
        <v>99</v>
      </c>
    </row>
    <row r="43" spans="1:2">
      <c r="A43" s="42" t="s">
        <v>49</v>
      </c>
      <c r="B43" s="42">
        <v>109</v>
      </c>
    </row>
    <row r="44" spans="1:2">
      <c r="A44" s="42" t="s">
        <v>50</v>
      </c>
      <c r="B44" s="42">
        <v>109</v>
      </c>
    </row>
    <row r="45" spans="1:2">
      <c r="A45" s="42" t="s">
        <v>51</v>
      </c>
      <c r="B45" s="42">
        <v>109</v>
      </c>
    </row>
    <row r="46" spans="1:2">
      <c r="A46" s="42" t="s">
        <v>52</v>
      </c>
      <c r="B46" s="42">
        <v>109</v>
      </c>
    </row>
    <row r="47" spans="1:2">
      <c r="A47" s="42" t="s">
        <v>53</v>
      </c>
      <c r="B47" s="42">
        <v>79</v>
      </c>
    </row>
    <row r="48" spans="1:2">
      <c r="A48" s="42" t="s">
        <v>54</v>
      </c>
      <c r="B48" s="42">
        <v>79</v>
      </c>
    </row>
    <row r="49" spans="1:2">
      <c r="A49" s="42" t="s">
        <v>55</v>
      </c>
      <c r="B49" s="42">
        <v>219</v>
      </c>
    </row>
    <row r="50" spans="1:2">
      <c r="A50" s="42" t="s">
        <v>56</v>
      </c>
      <c r="B50" s="42">
        <v>359</v>
      </c>
    </row>
    <row r="51" spans="1:2">
      <c r="A51" s="42" t="s">
        <v>57</v>
      </c>
      <c r="B51" s="42">
        <v>129</v>
      </c>
    </row>
    <row r="52" spans="1:2">
      <c r="A52" s="42" t="s">
        <v>58</v>
      </c>
      <c r="B52" s="42">
        <v>239</v>
      </c>
    </row>
    <row r="53" spans="1:2">
      <c r="A53" s="42" t="s">
        <v>59</v>
      </c>
      <c r="B53" s="42">
        <v>109</v>
      </c>
    </row>
    <row r="54" spans="1:2">
      <c r="A54" s="42" t="s">
        <v>60</v>
      </c>
      <c r="B54" s="42">
        <v>49</v>
      </c>
    </row>
    <row r="55" spans="1:2">
      <c r="A55" s="42" t="s">
        <v>61</v>
      </c>
      <c r="B55" s="42">
        <v>49</v>
      </c>
    </row>
    <row r="56" spans="1:2">
      <c r="A56" s="42" t="s">
        <v>62</v>
      </c>
      <c r="B56" s="42">
        <v>49</v>
      </c>
    </row>
    <row r="57" spans="1:2">
      <c r="A57" s="42" t="s">
        <v>63</v>
      </c>
      <c r="B57" s="42">
        <v>49</v>
      </c>
    </row>
    <row r="58" spans="1:2">
      <c r="A58" s="42" t="s">
        <v>64</v>
      </c>
      <c r="B58" s="42">
        <v>49</v>
      </c>
    </row>
    <row r="59" spans="1:2">
      <c r="A59" s="42" t="s">
        <v>65</v>
      </c>
      <c r="B59" s="42">
        <v>49</v>
      </c>
    </row>
    <row r="60" spans="1:2">
      <c r="A60" s="42" t="s">
        <v>66</v>
      </c>
      <c r="B60" s="42">
        <v>49</v>
      </c>
    </row>
    <row r="61" spans="1:2">
      <c r="A61" s="42" t="s">
        <v>67</v>
      </c>
      <c r="B61" s="42">
        <v>49</v>
      </c>
    </row>
    <row r="62" spans="1:2">
      <c r="A62" s="42" t="s">
        <v>68</v>
      </c>
      <c r="B62" s="42">
        <v>59</v>
      </c>
    </row>
    <row r="63" spans="1:2">
      <c r="A63" s="42" t="s">
        <v>69</v>
      </c>
      <c r="B63" s="42">
        <v>59</v>
      </c>
    </row>
    <row r="64" spans="1:2">
      <c r="A64" s="42" t="s">
        <v>70</v>
      </c>
      <c r="B64" s="42">
        <v>99</v>
      </c>
    </row>
    <row r="65" spans="1:2">
      <c r="A65" s="42" t="s">
        <v>71</v>
      </c>
      <c r="B65" s="42">
        <v>69</v>
      </c>
    </row>
    <row r="66" spans="1:2">
      <c r="A66" s="42" t="s">
        <v>72</v>
      </c>
      <c r="B66" s="42">
        <v>69</v>
      </c>
    </row>
    <row r="67" spans="1:2">
      <c r="A67" s="42" t="s">
        <v>73</v>
      </c>
      <c r="B67" s="42">
        <v>69</v>
      </c>
    </row>
    <row r="68" spans="1:2">
      <c r="A68" s="42" t="s">
        <v>74</v>
      </c>
      <c r="B68" s="42">
        <v>59</v>
      </c>
    </row>
    <row r="69" spans="1:2">
      <c r="A69" s="42" t="s">
        <v>75</v>
      </c>
      <c r="B69" s="42">
        <v>59</v>
      </c>
    </row>
    <row r="70" spans="1:2">
      <c r="A70" s="42" t="s">
        <v>76</v>
      </c>
      <c r="B70" s="42">
        <v>59</v>
      </c>
    </row>
    <row r="71" spans="1:2">
      <c r="A71" s="42" t="s">
        <v>77</v>
      </c>
      <c r="B71" s="42">
        <v>49</v>
      </c>
    </row>
    <row r="72" spans="1:2">
      <c r="A72" s="42" t="s">
        <v>78</v>
      </c>
      <c r="B72" s="42">
        <v>49</v>
      </c>
    </row>
    <row r="73" spans="1:2">
      <c r="A73" s="42" t="s">
        <v>79</v>
      </c>
      <c r="B73" s="42">
        <v>49</v>
      </c>
    </row>
    <row r="74" spans="1:2">
      <c r="A74" s="42" t="s">
        <v>80</v>
      </c>
      <c r="B74" s="42">
        <v>49</v>
      </c>
    </row>
    <row r="75" spans="1:2">
      <c r="A75" s="42" t="s">
        <v>81</v>
      </c>
      <c r="B75" s="42">
        <v>49</v>
      </c>
    </row>
    <row r="76" spans="1:2">
      <c r="A76" s="42" t="s">
        <v>82</v>
      </c>
      <c r="B76" s="42">
        <v>49</v>
      </c>
    </row>
    <row r="77" spans="1:2">
      <c r="A77" s="42" t="s">
        <v>83</v>
      </c>
      <c r="B77" s="42">
        <v>49</v>
      </c>
    </row>
    <row r="78" spans="1:2">
      <c r="A78" s="42" t="s">
        <v>84</v>
      </c>
      <c r="B78" s="42">
        <v>49</v>
      </c>
    </row>
    <row r="79" spans="1:2">
      <c r="A79" s="42" t="s">
        <v>85</v>
      </c>
      <c r="B79" s="42">
        <v>59</v>
      </c>
    </row>
    <row r="80" spans="1:2">
      <c r="A80" s="42" t="s">
        <v>86</v>
      </c>
      <c r="B80" s="42">
        <v>59</v>
      </c>
    </row>
    <row r="81" spans="1:2">
      <c r="A81" s="42" t="s">
        <v>87</v>
      </c>
      <c r="B81" s="42">
        <v>149</v>
      </c>
    </row>
    <row r="82" spans="1:2">
      <c r="A82" s="42" t="s">
        <v>88</v>
      </c>
      <c r="B82" s="42">
        <v>149</v>
      </c>
    </row>
    <row r="83" spans="1:2">
      <c r="A83" s="42" t="s">
        <v>89</v>
      </c>
      <c r="B83" s="42">
        <v>229</v>
      </c>
    </row>
    <row r="84" spans="1:2">
      <c r="A84" s="42" t="s">
        <v>90</v>
      </c>
      <c r="B84" s="42">
        <v>99</v>
      </c>
    </row>
    <row r="85" spans="1:2">
      <c r="A85" s="42" t="s">
        <v>91</v>
      </c>
      <c r="B85" s="42">
        <v>89</v>
      </c>
    </row>
    <row r="86" spans="1:2">
      <c r="A86" s="42" t="s">
        <v>92</v>
      </c>
      <c r="B86" s="42">
        <v>49</v>
      </c>
    </row>
    <row r="87" spans="1:2">
      <c r="A87" s="42" t="s">
        <v>93</v>
      </c>
      <c r="B87" s="42">
        <v>49</v>
      </c>
    </row>
    <row r="88" spans="1:2">
      <c r="A88" s="42" t="s">
        <v>94</v>
      </c>
      <c r="B88" s="42">
        <v>49</v>
      </c>
    </row>
    <row r="89" spans="1:2">
      <c r="A89" s="42" t="s">
        <v>95</v>
      </c>
      <c r="B89" s="42">
        <v>79</v>
      </c>
    </row>
    <row r="90" spans="1:2">
      <c r="A90" s="42" t="s">
        <v>96</v>
      </c>
      <c r="B90" s="42">
        <v>79</v>
      </c>
    </row>
    <row r="91" spans="1:2">
      <c r="A91" s="42" t="s">
        <v>97</v>
      </c>
      <c r="B91" s="42">
        <v>109</v>
      </c>
    </row>
    <row r="92" spans="1:2">
      <c r="A92" s="42" t="s">
        <v>98</v>
      </c>
      <c r="B92" s="42">
        <v>49</v>
      </c>
    </row>
    <row r="93" spans="1:2">
      <c r="A93" s="42" t="s">
        <v>99</v>
      </c>
      <c r="B93" s="42">
        <v>49</v>
      </c>
    </row>
    <row r="94" spans="1:2">
      <c r="A94" s="42" t="s">
        <v>100</v>
      </c>
      <c r="B94" s="42">
        <v>49</v>
      </c>
    </row>
    <row r="95" spans="1:2">
      <c r="A95" s="42" t="s">
        <v>101</v>
      </c>
      <c r="B95" s="42">
        <v>49</v>
      </c>
    </row>
    <row r="96" spans="1:2">
      <c r="A96" s="42" t="s">
        <v>102</v>
      </c>
      <c r="B96" s="42">
        <v>49</v>
      </c>
    </row>
    <row r="97" spans="1:2">
      <c r="A97" s="42" t="s">
        <v>103</v>
      </c>
      <c r="B97" s="42">
        <v>49</v>
      </c>
    </row>
    <row r="98" spans="1:2">
      <c r="A98" s="42" t="s">
        <v>104</v>
      </c>
      <c r="B98" s="42">
        <v>79</v>
      </c>
    </row>
    <row r="99" spans="1:2">
      <c r="A99" s="42" t="s">
        <v>105</v>
      </c>
      <c r="B99" s="42">
        <v>79</v>
      </c>
    </row>
    <row r="100" spans="1:2">
      <c r="A100" s="42" t="s">
        <v>106</v>
      </c>
      <c r="B100" s="42">
        <v>49</v>
      </c>
    </row>
    <row r="101" spans="1:2">
      <c r="A101" s="42" t="s">
        <v>107</v>
      </c>
      <c r="B101" s="42">
        <v>99</v>
      </c>
    </row>
    <row r="102" spans="1:2">
      <c r="A102" s="42" t="s">
        <v>108</v>
      </c>
      <c r="B102" s="42">
        <v>129</v>
      </c>
    </row>
    <row r="103" spans="1:2">
      <c r="A103" s="42" t="s">
        <v>109</v>
      </c>
      <c r="B103" s="42">
        <v>129</v>
      </c>
    </row>
    <row r="104" spans="1:2">
      <c r="A104" s="42" t="s">
        <v>110</v>
      </c>
      <c r="B104" s="42">
        <v>49</v>
      </c>
    </row>
    <row r="105" spans="1:2">
      <c r="A105" s="42" t="s">
        <v>111</v>
      </c>
      <c r="B105" s="42">
        <v>49</v>
      </c>
    </row>
    <row r="106" spans="1:2">
      <c r="A106" s="42" t="s">
        <v>112</v>
      </c>
      <c r="B106" s="42">
        <v>49</v>
      </c>
    </row>
    <row r="107" spans="1:2">
      <c r="A107" s="42" t="s">
        <v>113</v>
      </c>
      <c r="B107" s="42">
        <v>719</v>
      </c>
    </row>
    <row r="108" spans="1:2">
      <c r="A108" s="42" t="s">
        <v>114</v>
      </c>
      <c r="B108" s="42">
        <v>269</v>
      </c>
    </row>
    <row r="109" spans="1:2">
      <c r="A109" s="42" t="s">
        <v>115</v>
      </c>
      <c r="B109" s="42">
        <v>259</v>
      </c>
    </row>
    <row r="110" spans="1:2">
      <c r="A110" s="42" t="s">
        <v>116</v>
      </c>
      <c r="B110" s="42">
        <v>189</v>
      </c>
    </row>
    <row r="111" spans="1:2">
      <c r="A111" s="42" t="s">
        <v>117</v>
      </c>
      <c r="B111" s="42">
        <v>49</v>
      </c>
    </row>
    <row r="112" spans="1:2">
      <c r="A112" s="42" t="s">
        <v>118</v>
      </c>
      <c r="B112" s="42">
        <v>99</v>
      </c>
    </row>
    <row r="113" spans="1:2">
      <c r="A113" s="42" t="s">
        <v>119</v>
      </c>
      <c r="B113" s="42">
        <v>99</v>
      </c>
    </row>
    <row r="114" spans="1:2">
      <c r="A114" s="42" t="s">
        <v>120</v>
      </c>
      <c r="B114" s="42">
        <v>139</v>
      </c>
    </row>
    <row r="115" spans="1:2">
      <c r="A115" s="42" t="s">
        <v>240</v>
      </c>
      <c r="B115" s="42">
        <v>99</v>
      </c>
    </row>
    <row r="116" spans="1:2">
      <c r="A116" s="42" t="s">
        <v>241</v>
      </c>
      <c r="B116" s="4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734866</v>
      </c>
      <c r="C7" s="32" t="s">
        <v>19</v>
      </c>
      <c r="D7" s="32" t="s">
        <v>141</v>
      </c>
      <c r="E7" s="29">
        <v>2</v>
      </c>
      <c r="F7" s="25">
        <v>0</v>
      </c>
      <c r="G7" s="25">
        <v>2</v>
      </c>
      <c r="H7" s="25">
        <v>1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25</v>
      </c>
      <c r="R7" s="19">
        <f>SUM(E7:N7)</f>
        <v>6</v>
      </c>
      <c r="T7" s="35">
        <v>0</v>
      </c>
      <c r="U7" s="35">
        <v>1</v>
      </c>
    </row>
    <row r="8" spans="1:33" ht="15.75" customHeight="1">
      <c r="A8" s="17">
        <v>2</v>
      </c>
      <c r="B8" s="72">
        <v>734867</v>
      </c>
      <c r="C8" s="32" t="s">
        <v>20</v>
      </c>
      <c r="D8" s="32" t="s">
        <v>142</v>
      </c>
      <c r="E8" s="29">
        <v>2</v>
      </c>
      <c r="F8" s="25">
        <v>3</v>
      </c>
      <c r="G8" s="25">
        <v>3</v>
      </c>
      <c r="H8" s="25">
        <v>2</v>
      </c>
      <c r="I8" s="25">
        <v>0</v>
      </c>
      <c r="J8" s="25">
        <v>3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13</v>
      </c>
      <c r="P8" s="23">
        <f t="shared" ref="P8:P18" si="2">O8/10</f>
        <v>1.3</v>
      </c>
      <c r="Q8" s="23">
        <v>30</v>
      </c>
      <c r="R8" s="19">
        <f t="shared" ref="R8:R19" si="3">SUM(E8:N8)</f>
        <v>13</v>
      </c>
      <c r="T8" s="35">
        <v>6</v>
      </c>
      <c r="U8" s="35">
        <v>3</v>
      </c>
    </row>
    <row r="9" spans="1:33" ht="15.75" customHeight="1">
      <c r="A9" s="17">
        <v>3</v>
      </c>
      <c r="B9" s="72">
        <v>734868</v>
      </c>
      <c r="C9" s="32" t="s">
        <v>21</v>
      </c>
      <c r="D9" s="32" t="s">
        <v>143</v>
      </c>
      <c r="E9" s="29">
        <v>0</v>
      </c>
      <c r="F9" s="25">
        <v>0</v>
      </c>
      <c r="G9" s="25">
        <v>2</v>
      </c>
      <c r="H9" s="25">
        <v>1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4</v>
      </c>
      <c r="P9" s="23">
        <f t="shared" si="2"/>
        <v>0.4</v>
      </c>
      <c r="Q9" s="23">
        <v>37</v>
      </c>
      <c r="R9" s="19">
        <f t="shared" si="3"/>
        <v>4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734869</v>
      </c>
      <c r="C10" s="32" t="s">
        <v>22</v>
      </c>
      <c r="D10" s="32" t="s">
        <v>144</v>
      </c>
      <c r="E10" s="29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</v>
      </c>
      <c r="P10" s="23">
        <f t="shared" si="2"/>
        <v>0.3</v>
      </c>
      <c r="Q10" s="23">
        <v>38</v>
      </c>
      <c r="R10" s="19">
        <f t="shared" si="3"/>
        <v>3</v>
      </c>
      <c r="T10" s="35">
        <v>4</v>
      </c>
      <c r="U10" s="35">
        <v>3</v>
      </c>
    </row>
    <row r="11" spans="1:33" ht="15.75" customHeight="1">
      <c r="A11" s="17">
        <v>5</v>
      </c>
      <c r="B11" s="72">
        <v>734870</v>
      </c>
      <c r="C11" s="32" t="s">
        <v>23</v>
      </c>
      <c r="D11" s="32" t="s">
        <v>145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41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734871</v>
      </c>
      <c r="C12" s="32" t="s">
        <v>24</v>
      </c>
      <c r="D12" s="32" t="s">
        <v>146</v>
      </c>
      <c r="E12" s="29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38</v>
      </c>
      <c r="R12" s="19">
        <f t="shared" si="3"/>
        <v>2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734872</v>
      </c>
      <c r="C13" s="32" t="s">
        <v>25</v>
      </c>
      <c r="D13" s="32" t="s">
        <v>147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41</v>
      </c>
      <c r="R13" s="19">
        <f t="shared" si="3"/>
        <v>0</v>
      </c>
      <c r="T13" s="35">
        <v>22</v>
      </c>
      <c r="U13" s="35">
        <v>3</v>
      </c>
    </row>
    <row r="14" spans="1:33" ht="15.75" customHeight="1">
      <c r="A14" s="17">
        <v>8</v>
      </c>
      <c r="B14" s="72">
        <v>734873</v>
      </c>
      <c r="C14" s="32" t="s">
        <v>26</v>
      </c>
      <c r="D14" s="32" t="s">
        <v>148</v>
      </c>
      <c r="E14" s="29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37</v>
      </c>
      <c r="R14" s="19">
        <f t="shared" si="3"/>
        <v>4</v>
      </c>
      <c r="T14" s="35">
        <v>6</v>
      </c>
      <c r="U14" s="35">
        <v>3</v>
      </c>
    </row>
    <row r="15" spans="1:33" ht="15.75" customHeight="1">
      <c r="A15" s="17">
        <v>9</v>
      </c>
      <c r="B15" s="72">
        <v>734874</v>
      </c>
      <c r="C15" s="32" t="s">
        <v>27</v>
      </c>
      <c r="D15" s="32" t="s">
        <v>149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41</v>
      </c>
      <c r="R15" s="19">
        <f t="shared" si="3"/>
        <v>0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734875</v>
      </c>
      <c r="C16" s="32" t="s">
        <v>28</v>
      </c>
      <c r="D16" s="32" t="s">
        <v>150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734876</v>
      </c>
      <c r="C17" s="32" t="s">
        <v>29</v>
      </c>
      <c r="D17" s="32" t="s">
        <v>151</v>
      </c>
      <c r="E17" s="29">
        <v>2</v>
      </c>
      <c r="F17" s="25">
        <v>1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5</v>
      </c>
      <c r="P17" s="23">
        <f t="shared" si="2"/>
        <v>0.5</v>
      </c>
      <c r="Q17" s="23">
        <v>36</v>
      </c>
      <c r="R17" s="19">
        <f t="shared" si="3"/>
        <v>5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734877</v>
      </c>
      <c r="C18" s="32" t="s">
        <v>30</v>
      </c>
      <c r="D18" s="32" t="s">
        <v>152</v>
      </c>
      <c r="E18" s="29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9</v>
      </c>
      <c r="F19" s="6">
        <f>SUM(F7:F18)</f>
        <v>5</v>
      </c>
      <c r="G19" s="6">
        <f t="shared" ref="G19:J19" si="5">SUM(G7:G18)</f>
        <v>9</v>
      </c>
      <c r="H19" s="6">
        <f t="shared" si="5"/>
        <v>7</v>
      </c>
      <c r="I19" s="6">
        <f t="shared" si="5"/>
        <v>4</v>
      </c>
      <c r="J19" s="6">
        <f t="shared" si="5"/>
        <v>4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38</v>
      </c>
      <c r="P19" s="24">
        <f>SUM(P7:P18)</f>
        <v>3.8</v>
      </c>
      <c r="Q19" s="24">
        <f>SUM(Q7:Q18)</f>
        <v>389</v>
      </c>
      <c r="R19" s="19">
        <f t="shared" si="3"/>
        <v>38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tabSelected="1"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734878</v>
      </c>
      <c r="C7" s="32" t="s">
        <v>31</v>
      </c>
      <c r="D7" s="32" t="s">
        <v>153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41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734879</v>
      </c>
      <c r="C8" s="32" t="s">
        <v>32</v>
      </c>
      <c r="D8" s="32" t="s">
        <v>154</v>
      </c>
      <c r="E8" s="28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38</v>
      </c>
      <c r="R8" s="19">
        <f t="shared" ref="R8:R19" si="3">SUM(E8:N8)</f>
        <v>3</v>
      </c>
      <c r="T8" s="35">
        <v>6</v>
      </c>
      <c r="U8" s="35">
        <v>3</v>
      </c>
    </row>
    <row r="9" spans="1:33" ht="15.75" customHeight="1">
      <c r="A9" s="17">
        <v>3</v>
      </c>
      <c r="B9" s="72">
        <v>734880</v>
      </c>
      <c r="C9" s="32" t="s">
        <v>33</v>
      </c>
      <c r="D9" s="32" t="s">
        <v>155</v>
      </c>
      <c r="E9" s="28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</v>
      </c>
      <c r="P9" s="23">
        <f t="shared" si="2"/>
        <v>0.2</v>
      </c>
      <c r="Q9" s="23">
        <v>24</v>
      </c>
      <c r="R9" s="19">
        <f t="shared" si="3"/>
        <v>2</v>
      </c>
      <c r="T9" s="35">
        <v>21</v>
      </c>
      <c r="U9" s="35">
        <v>3</v>
      </c>
    </row>
    <row r="10" spans="1:33" ht="15.75" customHeight="1">
      <c r="A10" s="17">
        <v>4</v>
      </c>
      <c r="B10" s="72">
        <v>734881</v>
      </c>
      <c r="C10" s="32" t="s">
        <v>34</v>
      </c>
      <c r="D10" s="32" t="s">
        <v>156</v>
      </c>
      <c r="E10" s="28">
        <v>0</v>
      </c>
      <c r="F10" s="25">
        <v>0</v>
      </c>
      <c r="G10" s="25">
        <v>6</v>
      </c>
      <c r="H10" s="25">
        <v>4</v>
      </c>
      <c r="I10" s="25">
        <v>18</v>
      </c>
      <c r="J10" s="25">
        <v>10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38</v>
      </c>
      <c r="P10" s="23">
        <f t="shared" si="2"/>
        <v>3.8</v>
      </c>
      <c r="Q10" s="23">
        <v>18</v>
      </c>
      <c r="R10" s="19">
        <f t="shared" si="3"/>
        <v>38</v>
      </c>
      <c r="T10" s="35">
        <v>30</v>
      </c>
      <c r="U10" s="35">
        <v>0</v>
      </c>
    </row>
    <row r="11" spans="1:33" ht="15.75" customHeight="1">
      <c r="A11" s="17">
        <v>5</v>
      </c>
      <c r="B11" s="72">
        <v>734882</v>
      </c>
      <c r="C11" s="32" t="s">
        <v>35</v>
      </c>
      <c r="D11" s="32" t="s">
        <v>157</v>
      </c>
      <c r="E11" s="28">
        <v>2</v>
      </c>
      <c r="F11" s="25">
        <v>1</v>
      </c>
      <c r="G11" s="25">
        <v>0</v>
      </c>
      <c r="H11" s="25">
        <v>1</v>
      </c>
      <c r="I11" s="25">
        <v>0</v>
      </c>
      <c r="J11" s="25">
        <v>2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6</v>
      </c>
      <c r="P11" s="23">
        <f t="shared" si="2"/>
        <v>0.6</v>
      </c>
      <c r="Q11" s="23">
        <v>35</v>
      </c>
      <c r="R11" s="19">
        <f t="shared" si="3"/>
        <v>6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734883</v>
      </c>
      <c r="C12" s="32" t="s">
        <v>36</v>
      </c>
      <c r="D12" s="32" t="s">
        <v>158</v>
      </c>
      <c r="E12" s="28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24</v>
      </c>
      <c r="R12" s="19">
        <f t="shared" si="3"/>
        <v>2</v>
      </c>
      <c r="T12" s="35">
        <v>21</v>
      </c>
      <c r="U12" s="35">
        <v>3</v>
      </c>
    </row>
    <row r="13" spans="1:33" ht="15.75" customHeight="1">
      <c r="A13" s="17">
        <v>7</v>
      </c>
      <c r="B13" s="72">
        <v>734884</v>
      </c>
      <c r="C13" s="32" t="s">
        <v>37</v>
      </c>
      <c r="D13" s="32" t="s">
        <v>159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41</v>
      </c>
      <c r="R13" s="19">
        <f t="shared" si="3"/>
        <v>1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734885</v>
      </c>
      <c r="C14" s="32" t="s">
        <v>38</v>
      </c>
      <c r="D14" s="32" t="s">
        <v>160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26</v>
      </c>
      <c r="R14" s="19">
        <f t="shared" si="3"/>
        <v>1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734886</v>
      </c>
      <c r="C15" s="32" t="s">
        <v>39</v>
      </c>
      <c r="D15" s="32" t="s">
        <v>161</v>
      </c>
      <c r="E15" s="28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734887</v>
      </c>
      <c r="C16" s="32" t="s">
        <v>40</v>
      </c>
      <c r="D16" s="32" t="s">
        <v>162</v>
      </c>
      <c r="E16" s="28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2</v>
      </c>
      <c r="P16" s="23">
        <f t="shared" si="2"/>
        <v>0.2</v>
      </c>
      <c r="Q16" s="23">
        <v>39</v>
      </c>
      <c r="R16" s="19">
        <f t="shared" si="3"/>
        <v>2</v>
      </c>
      <c r="T16" s="35">
        <v>6</v>
      </c>
      <c r="U16" s="35">
        <v>3</v>
      </c>
    </row>
    <row r="17" spans="1:21" ht="15.75" customHeight="1">
      <c r="A17" s="17">
        <v>11</v>
      </c>
      <c r="B17" s="72">
        <v>734888</v>
      </c>
      <c r="C17" s="32" t="s">
        <v>41</v>
      </c>
      <c r="D17" s="32" t="s">
        <v>163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26</v>
      </c>
      <c r="R17" s="19">
        <f t="shared" si="3"/>
        <v>0</v>
      </c>
      <c r="T17" s="35">
        <v>11</v>
      </c>
      <c r="U17" s="35">
        <v>3</v>
      </c>
    </row>
    <row r="18" spans="1:21" ht="15.75" customHeight="1">
      <c r="A18" s="17">
        <v>12</v>
      </c>
      <c r="B18" s="72">
        <v>734889</v>
      </c>
      <c r="C18" s="32" t="s">
        <v>42</v>
      </c>
      <c r="D18" s="32" t="s">
        <v>164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26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3</v>
      </c>
      <c r="F19" s="6">
        <f>SUM(F7:F18)</f>
        <v>4</v>
      </c>
      <c r="G19" s="6">
        <f t="shared" ref="G19:J19" si="5">SUM(G7:G18)</f>
        <v>8</v>
      </c>
      <c r="H19" s="6">
        <f t="shared" si="5"/>
        <v>8</v>
      </c>
      <c r="I19" s="6">
        <f t="shared" si="5"/>
        <v>19</v>
      </c>
      <c r="J19" s="6">
        <f t="shared" si="5"/>
        <v>14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56</v>
      </c>
      <c r="P19" s="24">
        <f>SUM(P7:P18)</f>
        <v>5.5999999999999988</v>
      </c>
      <c r="Q19" s="24">
        <f>SUM(Q7:Q18)</f>
        <v>378</v>
      </c>
      <c r="R19" s="19">
        <f t="shared" si="3"/>
        <v>56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734890</v>
      </c>
      <c r="C7" s="32" t="s">
        <v>43</v>
      </c>
      <c r="D7" s="32" t="s">
        <v>165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26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734891</v>
      </c>
      <c r="C8" s="32" t="s">
        <v>44</v>
      </c>
      <c r="D8" s="32" t="s">
        <v>166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26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734892</v>
      </c>
      <c r="C9" s="32" t="s">
        <v>45</v>
      </c>
      <c r="D9" s="32" t="s">
        <v>167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41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734893</v>
      </c>
      <c r="C10" s="32" t="s">
        <v>46</v>
      </c>
      <c r="D10" s="32" t="s">
        <v>168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41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734894</v>
      </c>
      <c r="C11" s="32" t="s">
        <v>47</v>
      </c>
      <c r="D11" s="32" t="s">
        <v>169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26</v>
      </c>
      <c r="R11" s="19">
        <f t="shared" si="3"/>
        <v>0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734895</v>
      </c>
      <c r="C12" s="32" t="s">
        <v>48</v>
      </c>
      <c r="D12" s="32" t="s">
        <v>170</v>
      </c>
      <c r="E12" s="28">
        <v>0</v>
      </c>
      <c r="F12" s="25">
        <v>0</v>
      </c>
      <c r="G12" s="25">
        <v>0</v>
      </c>
      <c r="H12" s="25">
        <v>3</v>
      </c>
      <c r="I12" s="25">
        <v>3</v>
      </c>
      <c r="J12" s="25">
        <v>2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8</v>
      </c>
      <c r="P12" s="23">
        <f t="shared" si="2"/>
        <v>0.8</v>
      </c>
      <c r="Q12" s="23">
        <v>35</v>
      </c>
      <c r="R12" s="19">
        <f t="shared" si="3"/>
        <v>8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734896</v>
      </c>
      <c r="C13" s="32" t="s">
        <v>49</v>
      </c>
      <c r="D13" s="32" t="s">
        <v>171</v>
      </c>
      <c r="E13" s="28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25</v>
      </c>
      <c r="R13" s="19">
        <f t="shared" si="3"/>
        <v>1</v>
      </c>
      <c r="T13" s="35">
        <v>21</v>
      </c>
      <c r="U13" s="35">
        <v>3</v>
      </c>
    </row>
    <row r="14" spans="1:33" ht="15.75" customHeight="1">
      <c r="A14" s="17">
        <v>8</v>
      </c>
      <c r="B14" s="72">
        <v>734897</v>
      </c>
      <c r="C14" s="32" t="s">
        <v>50</v>
      </c>
      <c r="D14" s="32" t="s">
        <v>172</v>
      </c>
      <c r="E14" s="28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25</v>
      </c>
      <c r="R14" s="19">
        <f t="shared" si="3"/>
        <v>1</v>
      </c>
      <c r="T14" s="35">
        <v>21</v>
      </c>
      <c r="U14" s="35">
        <v>3</v>
      </c>
    </row>
    <row r="15" spans="1:33" ht="15.75" customHeight="1">
      <c r="A15" s="17">
        <v>9</v>
      </c>
      <c r="B15" s="72">
        <v>734898</v>
      </c>
      <c r="C15" s="32" t="s">
        <v>51</v>
      </c>
      <c r="D15" s="32" t="s">
        <v>173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24</v>
      </c>
      <c r="R15" s="19">
        <f t="shared" si="3"/>
        <v>3</v>
      </c>
      <c r="T15" s="35">
        <v>21</v>
      </c>
      <c r="U15" s="35">
        <v>3</v>
      </c>
    </row>
    <row r="16" spans="1:33" ht="15.75" customHeight="1">
      <c r="A16" s="17">
        <v>10</v>
      </c>
      <c r="B16" s="72">
        <v>734899</v>
      </c>
      <c r="C16" s="32" t="s">
        <v>52</v>
      </c>
      <c r="D16" s="32" t="s">
        <v>174</v>
      </c>
      <c r="E16" s="28">
        <v>0</v>
      </c>
      <c r="F16" s="25">
        <v>21</v>
      </c>
      <c r="G16" s="25">
        <v>0</v>
      </c>
      <c r="H16" s="25">
        <v>0</v>
      </c>
      <c r="I16" s="25">
        <v>1</v>
      </c>
      <c r="J16" s="25">
        <v>1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23</v>
      </c>
      <c r="P16" s="23">
        <f t="shared" si="2"/>
        <v>2.2999999999999998</v>
      </c>
      <c r="Q16" s="23">
        <v>25</v>
      </c>
      <c r="R16" s="19">
        <f t="shared" si="3"/>
        <v>23</v>
      </c>
      <c r="T16" s="35">
        <v>36</v>
      </c>
      <c r="U16" s="35">
        <v>3</v>
      </c>
    </row>
    <row r="17" spans="1:21" ht="15.75" customHeight="1">
      <c r="A17" s="17">
        <v>11</v>
      </c>
      <c r="B17" s="72">
        <v>734900</v>
      </c>
      <c r="C17" s="32" t="s">
        <v>53</v>
      </c>
      <c r="D17" s="32" t="s">
        <v>175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734901</v>
      </c>
      <c r="C18" s="32" t="s">
        <v>54</v>
      </c>
      <c r="D18" s="32" t="s">
        <v>176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</v>
      </c>
      <c r="F19" s="6">
        <f>SUM(F7:F18)</f>
        <v>22</v>
      </c>
      <c r="G19" s="6">
        <f t="shared" ref="G19:J19" si="5">SUM(G7:G18)</f>
        <v>1</v>
      </c>
      <c r="H19" s="6">
        <f t="shared" si="5"/>
        <v>4</v>
      </c>
      <c r="I19" s="6">
        <f t="shared" si="5"/>
        <v>4</v>
      </c>
      <c r="J19" s="6">
        <f t="shared" si="5"/>
        <v>4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36</v>
      </c>
      <c r="P19" s="24">
        <f>SUM(P7:P18)</f>
        <v>3.5999999999999996</v>
      </c>
      <c r="Q19" s="24">
        <f>SUM(Q7:Q18)</f>
        <v>294</v>
      </c>
      <c r="R19" s="19">
        <f t="shared" si="3"/>
        <v>36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734902</v>
      </c>
      <c r="C7" s="32" t="s">
        <v>55</v>
      </c>
      <c r="D7" s="32" t="s">
        <v>177</v>
      </c>
      <c r="E7" s="28">
        <v>1</v>
      </c>
      <c r="F7" s="25">
        <v>0</v>
      </c>
      <c r="G7" s="25">
        <v>0</v>
      </c>
      <c r="H7" s="25">
        <v>0</v>
      </c>
      <c r="I7" s="25">
        <v>4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5</v>
      </c>
      <c r="P7" s="23">
        <f>O7/10</f>
        <v>0.5</v>
      </c>
      <c r="Q7" s="23">
        <v>35</v>
      </c>
      <c r="R7" s="19">
        <f>SUM(E7:N7)</f>
        <v>5</v>
      </c>
      <c r="T7" s="35">
        <v>6</v>
      </c>
      <c r="U7" s="35">
        <v>3</v>
      </c>
    </row>
    <row r="8" spans="1:33" ht="15.75" customHeight="1">
      <c r="A8" s="17">
        <v>2</v>
      </c>
      <c r="B8" s="72">
        <v>734903</v>
      </c>
      <c r="C8" s="32" t="s">
        <v>56</v>
      </c>
      <c r="D8" s="32" t="s">
        <v>178</v>
      </c>
      <c r="E8" s="28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37</v>
      </c>
      <c r="R8" s="19">
        <f t="shared" ref="R8:R19" si="3">SUM(E8:N8)</f>
        <v>4</v>
      </c>
      <c r="T8" s="35">
        <v>6</v>
      </c>
      <c r="U8" s="35">
        <v>3</v>
      </c>
    </row>
    <row r="9" spans="1:33" ht="15.75" customHeight="1">
      <c r="A9" s="17">
        <v>3</v>
      </c>
      <c r="B9" s="72">
        <v>734904</v>
      </c>
      <c r="C9" s="32" t="s">
        <v>57</v>
      </c>
      <c r="D9" s="32" t="s">
        <v>179</v>
      </c>
      <c r="E9" s="28">
        <v>2</v>
      </c>
      <c r="F9" s="25">
        <v>3</v>
      </c>
      <c r="G9" s="25">
        <v>3</v>
      </c>
      <c r="H9" s="25">
        <v>2</v>
      </c>
      <c r="I9" s="25">
        <v>4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14</v>
      </c>
      <c r="P9" s="23">
        <f t="shared" si="2"/>
        <v>1.4</v>
      </c>
      <c r="Q9" s="23">
        <v>29</v>
      </c>
      <c r="R9" s="19">
        <f t="shared" si="3"/>
        <v>14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734905</v>
      </c>
      <c r="C10" s="32" t="s">
        <v>58</v>
      </c>
      <c r="D10" s="32" t="s">
        <v>180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39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734906</v>
      </c>
      <c r="C11" s="32" t="s">
        <v>59</v>
      </c>
      <c r="D11" s="32" t="s">
        <v>181</v>
      </c>
      <c r="E11" s="28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114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734907</v>
      </c>
      <c r="C12" s="32" t="s">
        <v>60</v>
      </c>
      <c r="D12" s="32" t="s">
        <v>182</v>
      </c>
      <c r="E12" s="28">
        <v>8</v>
      </c>
      <c r="F12" s="25">
        <v>5</v>
      </c>
      <c r="G12" s="25">
        <v>3</v>
      </c>
      <c r="H12" s="25">
        <v>1</v>
      </c>
      <c r="I12" s="25">
        <v>2</v>
      </c>
      <c r="J12" s="25">
        <v>1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20</v>
      </c>
      <c r="P12" s="23">
        <f t="shared" si="2"/>
        <v>2</v>
      </c>
      <c r="Q12" s="23">
        <v>7</v>
      </c>
      <c r="R12" s="19">
        <f t="shared" si="3"/>
        <v>20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734909</v>
      </c>
      <c r="C13" s="32" t="s">
        <v>61</v>
      </c>
      <c r="D13" s="32" t="s">
        <v>183</v>
      </c>
      <c r="E13" s="28">
        <v>2</v>
      </c>
      <c r="F13" s="25">
        <v>6</v>
      </c>
      <c r="G13" s="25">
        <v>5</v>
      </c>
      <c r="H13" s="25">
        <v>3</v>
      </c>
      <c r="I13" s="25">
        <v>6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24</v>
      </c>
      <c r="P13" s="23">
        <f t="shared" si="2"/>
        <v>2.4</v>
      </c>
      <c r="Q13" s="23">
        <v>32</v>
      </c>
      <c r="R13" s="19">
        <f t="shared" si="3"/>
        <v>24</v>
      </c>
      <c r="T13" s="35">
        <v>16</v>
      </c>
      <c r="U13" s="35">
        <v>3</v>
      </c>
    </row>
    <row r="14" spans="1:33" ht="15.75" customHeight="1">
      <c r="A14" s="17">
        <v>8</v>
      </c>
      <c r="B14" s="72">
        <v>734910</v>
      </c>
      <c r="C14" s="32" t="s">
        <v>62</v>
      </c>
      <c r="D14" s="32" t="s">
        <v>184</v>
      </c>
      <c r="E14" s="28">
        <v>0</v>
      </c>
      <c r="F14" s="25">
        <v>1</v>
      </c>
      <c r="G14" s="25">
        <v>1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3</v>
      </c>
      <c r="P14" s="23">
        <f t="shared" si="2"/>
        <v>0.3</v>
      </c>
      <c r="Q14" s="23">
        <v>24</v>
      </c>
      <c r="R14" s="19">
        <f t="shared" si="3"/>
        <v>3</v>
      </c>
      <c r="T14" s="35">
        <v>31</v>
      </c>
      <c r="U14" s="35">
        <v>3</v>
      </c>
    </row>
    <row r="15" spans="1:33" ht="15.75" customHeight="1">
      <c r="A15" s="17">
        <v>9</v>
      </c>
      <c r="B15" s="72">
        <v>734911</v>
      </c>
      <c r="C15" s="32" t="s">
        <v>63</v>
      </c>
      <c r="D15" s="32" t="s">
        <v>185</v>
      </c>
      <c r="E15" s="28">
        <v>0</v>
      </c>
      <c r="F15" s="25">
        <v>1</v>
      </c>
      <c r="G15" s="25">
        <v>5</v>
      </c>
      <c r="H15" s="25">
        <v>1</v>
      </c>
      <c r="I15" s="25">
        <v>4</v>
      </c>
      <c r="J15" s="25">
        <v>3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14</v>
      </c>
      <c r="P15" s="23">
        <f t="shared" si="2"/>
        <v>1.4</v>
      </c>
      <c r="Q15" s="23">
        <v>34</v>
      </c>
      <c r="R15" s="19">
        <f t="shared" si="3"/>
        <v>14</v>
      </c>
      <c r="T15" s="35">
        <v>16</v>
      </c>
      <c r="U15" s="35">
        <v>3</v>
      </c>
    </row>
    <row r="16" spans="1:33" ht="15.75" customHeight="1">
      <c r="A16" s="17">
        <v>10</v>
      </c>
      <c r="B16" s="72">
        <v>734912</v>
      </c>
      <c r="C16" s="32" t="s">
        <v>64</v>
      </c>
      <c r="D16" s="32" t="s">
        <v>186</v>
      </c>
      <c r="E16" s="28">
        <v>1</v>
      </c>
      <c r="F16" s="25">
        <v>1</v>
      </c>
      <c r="G16" s="25">
        <v>2</v>
      </c>
      <c r="H16" s="25">
        <v>1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6</v>
      </c>
      <c r="P16" s="23">
        <f t="shared" si="2"/>
        <v>0.6</v>
      </c>
      <c r="Q16" s="23">
        <v>25</v>
      </c>
      <c r="R16" s="19">
        <f t="shared" si="3"/>
        <v>6</v>
      </c>
      <c r="T16" s="35">
        <v>31</v>
      </c>
      <c r="U16" s="35">
        <v>3</v>
      </c>
    </row>
    <row r="17" spans="1:21" ht="15.75" customHeight="1">
      <c r="A17" s="17">
        <v>11</v>
      </c>
      <c r="B17" s="72">
        <v>734913</v>
      </c>
      <c r="C17" s="32" t="s">
        <v>65</v>
      </c>
      <c r="D17" s="32" t="s">
        <v>184</v>
      </c>
      <c r="E17" s="28">
        <v>0</v>
      </c>
      <c r="F17" s="25">
        <v>0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2</v>
      </c>
      <c r="P17" s="23">
        <f t="shared" si="2"/>
        <v>0.2</v>
      </c>
      <c r="Q17" s="23">
        <v>24</v>
      </c>
      <c r="R17" s="19">
        <f t="shared" si="3"/>
        <v>2</v>
      </c>
      <c r="T17" s="35">
        <v>31</v>
      </c>
      <c r="U17" s="35">
        <v>3</v>
      </c>
    </row>
    <row r="18" spans="1:21" ht="15.75" customHeight="1">
      <c r="A18" s="17">
        <v>12</v>
      </c>
      <c r="B18" s="72">
        <v>734914</v>
      </c>
      <c r="C18" s="32" t="s">
        <v>66</v>
      </c>
      <c r="D18" s="32" t="s">
        <v>187</v>
      </c>
      <c r="E18" s="28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6</v>
      </c>
      <c r="P18" s="23">
        <f t="shared" si="2"/>
        <v>0.6</v>
      </c>
      <c r="Q18" s="23">
        <v>34</v>
      </c>
      <c r="R18" s="19">
        <f t="shared" si="3"/>
        <v>6</v>
      </c>
      <c r="T18" s="35">
        <v>6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18</v>
      </c>
      <c r="F19" s="6">
        <f>SUM(F7:F18)</f>
        <v>19</v>
      </c>
      <c r="G19" s="6">
        <f t="shared" ref="G19:J19" si="5">SUM(G7:G18)</f>
        <v>20</v>
      </c>
      <c r="H19" s="6">
        <f t="shared" si="5"/>
        <v>14</v>
      </c>
      <c r="I19" s="6">
        <f t="shared" si="5"/>
        <v>23</v>
      </c>
      <c r="J19" s="6">
        <f t="shared" si="5"/>
        <v>7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101</v>
      </c>
      <c r="P19" s="24">
        <f>SUM(P7:P18)</f>
        <v>10.099999999999998</v>
      </c>
      <c r="Q19" s="24">
        <f>SUM(Q7:Q18)</f>
        <v>434</v>
      </c>
      <c r="R19" s="19">
        <f t="shared" si="3"/>
        <v>101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734915</v>
      </c>
      <c r="C7" s="32" t="s">
        <v>67</v>
      </c>
      <c r="D7" s="32" t="s">
        <v>188</v>
      </c>
      <c r="E7" s="28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24</v>
      </c>
      <c r="R7" s="19">
        <f>SUM(E7:N7)</f>
        <v>2</v>
      </c>
      <c r="T7" s="35">
        <v>21</v>
      </c>
      <c r="U7" s="35">
        <v>3</v>
      </c>
    </row>
    <row r="8" spans="1:33" ht="15.75" customHeight="1">
      <c r="A8" s="17">
        <v>2</v>
      </c>
      <c r="B8" s="72">
        <v>734916</v>
      </c>
      <c r="C8" s="32" t="s">
        <v>68</v>
      </c>
      <c r="D8" s="32" t="s">
        <v>189</v>
      </c>
      <c r="E8" s="28">
        <v>0</v>
      </c>
      <c r="F8" s="25">
        <v>0</v>
      </c>
      <c r="G8" s="25">
        <v>2</v>
      </c>
      <c r="H8" s="25">
        <v>2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5</v>
      </c>
      <c r="P8" s="23">
        <f t="shared" ref="P8:P18" si="2">O8/10</f>
        <v>0.5</v>
      </c>
      <c r="Q8" s="23">
        <v>36</v>
      </c>
      <c r="R8" s="19">
        <f t="shared" ref="R8:R19" si="3">SUM(E8:N8)</f>
        <v>5</v>
      </c>
      <c r="T8" s="35">
        <v>0</v>
      </c>
      <c r="U8" s="35">
        <v>0</v>
      </c>
    </row>
    <row r="9" spans="1:33" ht="15.75" customHeight="1">
      <c r="A9" s="17">
        <v>3</v>
      </c>
      <c r="B9" s="72">
        <v>734917</v>
      </c>
      <c r="C9" s="32" t="s">
        <v>69</v>
      </c>
      <c r="D9" s="32" t="s">
        <v>190</v>
      </c>
      <c r="E9" s="28">
        <v>0</v>
      </c>
      <c r="F9" s="25">
        <v>0</v>
      </c>
      <c r="G9" s="25">
        <v>3</v>
      </c>
      <c r="H9" s="25">
        <v>1</v>
      </c>
      <c r="I9" s="25">
        <v>0</v>
      </c>
      <c r="J9" s="25">
        <v>1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5</v>
      </c>
      <c r="P9" s="23">
        <f t="shared" si="2"/>
        <v>0.5</v>
      </c>
      <c r="Q9" s="23">
        <v>42</v>
      </c>
      <c r="R9" s="19">
        <f t="shared" si="3"/>
        <v>5</v>
      </c>
      <c r="T9" s="35">
        <v>58</v>
      </c>
      <c r="U9" s="35">
        <v>3</v>
      </c>
    </row>
    <row r="10" spans="1:33" ht="15.75" customHeight="1">
      <c r="A10" s="17">
        <v>4</v>
      </c>
      <c r="B10" s="72">
        <v>734918</v>
      </c>
      <c r="C10" s="32" t="s">
        <v>70</v>
      </c>
      <c r="D10" s="32" t="s">
        <v>191</v>
      </c>
      <c r="E10" s="28">
        <v>1</v>
      </c>
      <c r="F10" s="25">
        <v>0</v>
      </c>
      <c r="G10" s="25">
        <v>1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42</v>
      </c>
      <c r="R10" s="19">
        <f t="shared" si="3"/>
        <v>4</v>
      </c>
      <c r="T10" s="35">
        <v>3</v>
      </c>
      <c r="U10" s="35">
        <v>3</v>
      </c>
    </row>
    <row r="11" spans="1:33" ht="15.75" customHeight="1">
      <c r="A11" s="17">
        <v>5</v>
      </c>
      <c r="B11" s="72">
        <v>734920</v>
      </c>
      <c r="C11" s="32" t="s">
        <v>71</v>
      </c>
      <c r="D11" s="32" t="s">
        <v>192</v>
      </c>
      <c r="E11" s="28">
        <v>2</v>
      </c>
      <c r="F11" s="25">
        <v>3</v>
      </c>
      <c r="G11" s="25">
        <v>5</v>
      </c>
      <c r="H11" s="25">
        <v>1</v>
      </c>
      <c r="I11" s="25">
        <v>4</v>
      </c>
      <c r="J11" s="25">
        <v>4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19</v>
      </c>
      <c r="P11" s="23">
        <f t="shared" si="2"/>
        <v>1.9</v>
      </c>
      <c r="Q11" s="23">
        <v>19</v>
      </c>
      <c r="R11" s="19">
        <f t="shared" si="3"/>
        <v>19</v>
      </c>
      <c r="T11" s="35">
        <v>0</v>
      </c>
      <c r="U11" s="35">
        <v>1</v>
      </c>
    </row>
    <row r="12" spans="1:33" ht="15.75" customHeight="1">
      <c r="A12" s="17">
        <v>6</v>
      </c>
      <c r="B12" s="72">
        <v>734921</v>
      </c>
      <c r="C12" s="32" t="s">
        <v>72</v>
      </c>
      <c r="D12" s="32" t="s">
        <v>193</v>
      </c>
      <c r="E12" s="28">
        <v>2</v>
      </c>
      <c r="F12" s="25">
        <v>3</v>
      </c>
      <c r="G12" s="25">
        <v>1</v>
      </c>
      <c r="H12" s="25">
        <v>3</v>
      </c>
      <c r="I12" s="25">
        <v>2</v>
      </c>
      <c r="J12" s="25">
        <v>2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13</v>
      </c>
      <c r="P12" s="23">
        <f t="shared" si="2"/>
        <v>1.3</v>
      </c>
      <c r="Q12" s="23">
        <v>17</v>
      </c>
      <c r="R12" s="19">
        <f t="shared" si="3"/>
        <v>13</v>
      </c>
      <c r="T12" s="35">
        <v>32</v>
      </c>
      <c r="U12" s="35">
        <v>3</v>
      </c>
    </row>
    <row r="13" spans="1:33" ht="15.75" customHeight="1">
      <c r="A13" s="17">
        <v>7</v>
      </c>
      <c r="B13" s="72">
        <v>734922</v>
      </c>
      <c r="C13" s="32" t="s">
        <v>73</v>
      </c>
      <c r="D13" s="32" t="s">
        <v>194</v>
      </c>
      <c r="E13" s="28">
        <v>3</v>
      </c>
      <c r="F13" s="25">
        <v>1</v>
      </c>
      <c r="G13" s="25">
        <v>1</v>
      </c>
      <c r="H13" s="25">
        <v>1</v>
      </c>
      <c r="I13" s="25">
        <v>3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11</v>
      </c>
      <c r="P13" s="23">
        <f t="shared" si="2"/>
        <v>1.1000000000000001</v>
      </c>
      <c r="Q13" s="23">
        <v>16</v>
      </c>
      <c r="R13" s="19">
        <f t="shared" si="3"/>
        <v>11</v>
      </c>
      <c r="T13" s="35">
        <v>33</v>
      </c>
      <c r="U13" s="35">
        <v>3</v>
      </c>
    </row>
    <row r="14" spans="1:33" ht="15.75" customHeight="1">
      <c r="A14" s="17">
        <v>8</v>
      </c>
      <c r="B14" s="72">
        <v>734923</v>
      </c>
      <c r="C14" s="32" t="s">
        <v>74</v>
      </c>
      <c r="D14" s="32" t="s">
        <v>195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734924</v>
      </c>
      <c r="C15" s="32" t="s">
        <v>75</v>
      </c>
      <c r="D15" s="32" t="s">
        <v>196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734925</v>
      </c>
      <c r="C16" s="32" t="s">
        <v>76</v>
      </c>
      <c r="D16" s="32" t="s">
        <v>197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734926</v>
      </c>
      <c r="C17" s="32" t="s">
        <v>77</v>
      </c>
      <c r="D17" s="32" t="s">
        <v>198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734927</v>
      </c>
      <c r="C18" s="32" t="s">
        <v>78</v>
      </c>
      <c r="D18" s="32" t="s">
        <v>199</v>
      </c>
      <c r="E18" s="28">
        <v>5</v>
      </c>
      <c r="F18" s="25">
        <v>0</v>
      </c>
      <c r="G18" s="25">
        <v>6</v>
      </c>
      <c r="H18" s="25">
        <v>2</v>
      </c>
      <c r="I18" s="25">
        <v>2</v>
      </c>
      <c r="J18" s="25">
        <v>3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18</v>
      </c>
      <c r="P18" s="23">
        <f t="shared" si="2"/>
        <v>1.8</v>
      </c>
      <c r="Q18" s="23">
        <v>35</v>
      </c>
      <c r="R18" s="19">
        <f t="shared" si="3"/>
        <v>18</v>
      </c>
      <c r="T18" s="35">
        <v>60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13</v>
      </c>
      <c r="F19" s="6">
        <f>SUM(F7:F18)</f>
        <v>9</v>
      </c>
      <c r="G19" s="6">
        <f t="shared" ref="G19:J19" si="5">SUM(G7:G18)</f>
        <v>19</v>
      </c>
      <c r="H19" s="6">
        <f t="shared" si="5"/>
        <v>11</v>
      </c>
      <c r="I19" s="6">
        <f t="shared" si="5"/>
        <v>13</v>
      </c>
      <c r="J19" s="6">
        <f t="shared" si="5"/>
        <v>12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77</v>
      </c>
      <c r="P19" s="24">
        <f>SUM(P7:P18)</f>
        <v>7.7</v>
      </c>
      <c r="Q19" s="24">
        <f>SUM(Q7:Q18)</f>
        <v>231</v>
      </c>
      <c r="R19" s="19">
        <f t="shared" si="3"/>
        <v>77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734928</v>
      </c>
      <c r="C7" s="32" t="s">
        <v>79</v>
      </c>
      <c r="D7" s="32" t="s">
        <v>200</v>
      </c>
      <c r="E7" s="28">
        <v>1</v>
      </c>
      <c r="F7" s="25">
        <v>1</v>
      </c>
      <c r="G7" s="25">
        <v>3</v>
      </c>
      <c r="H7" s="25">
        <v>1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7</v>
      </c>
      <c r="P7" s="23">
        <f>O7/10</f>
        <v>0.7</v>
      </c>
      <c r="Q7" s="23">
        <v>25</v>
      </c>
      <c r="R7" s="19">
        <f>SUM(E7:N7)</f>
        <v>7</v>
      </c>
      <c r="T7" s="35">
        <v>31</v>
      </c>
      <c r="U7" s="35">
        <v>3</v>
      </c>
    </row>
    <row r="8" spans="1:33" ht="15.75" customHeight="1">
      <c r="A8" s="17">
        <v>2</v>
      </c>
      <c r="B8" s="72">
        <v>734929</v>
      </c>
      <c r="C8" s="32" t="s">
        <v>80</v>
      </c>
      <c r="D8" s="32" t="s">
        <v>201</v>
      </c>
      <c r="E8" s="28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23</v>
      </c>
      <c r="R8" s="19">
        <f t="shared" ref="R8:R19" si="3">SUM(E8:N8)</f>
        <v>3</v>
      </c>
      <c r="T8" s="35">
        <v>31</v>
      </c>
      <c r="U8" s="35">
        <v>3</v>
      </c>
    </row>
    <row r="9" spans="1:33" ht="15.75" customHeight="1">
      <c r="A9" s="17">
        <v>3</v>
      </c>
      <c r="B9" s="72">
        <v>734930</v>
      </c>
      <c r="C9" s="32" t="s">
        <v>81</v>
      </c>
      <c r="D9" s="32" t="s">
        <v>202</v>
      </c>
      <c r="E9" s="28">
        <v>3</v>
      </c>
      <c r="F9" s="25">
        <v>1</v>
      </c>
      <c r="G9" s="25">
        <v>2</v>
      </c>
      <c r="H9" s="25">
        <v>2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9</v>
      </c>
      <c r="P9" s="23">
        <f t="shared" si="2"/>
        <v>0.9</v>
      </c>
      <c r="Q9" s="23">
        <v>20</v>
      </c>
      <c r="R9" s="19">
        <f t="shared" si="3"/>
        <v>9</v>
      </c>
      <c r="T9" s="35">
        <v>31</v>
      </c>
      <c r="U9" s="35">
        <v>3</v>
      </c>
    </row>
    <row r="10" spans="1:33" ht="15.75" customHeight="1">
      <c r="A10" s="17">
        <v>4</v>
      </c>
      <c r="B10" s="72">
        <v>734931</v>
      </c>
      <c r="C10" s="32" t="s">
        <v>82</v>
      </c>
      <c r="D10" s="32" t="s">
        <v>203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0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734933</v>
      </c>
      <c r="C11" s="32" t="s">
        <v>83</v>
      </c>
      <c r="D11" s="32" t="s">
        <v>204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734934</v>
      </c>
      <c r="C12" s="32" t="s">
        <v>84</v>
      </c>
      <c r="D12" s="32" t="s">
        <v>205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734935</v>
      </c>
      <c r="C13" s="32" t="s">
        <v>85</v>
      </c>
      <c r="D13" s="32" t="s">
        <v>206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0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734936</v>
      </c>
      <c r="C14" s="32" t="s">
        <v>86</v>
      </c>
      <c r="D14" s="32" t="s">
        <v>207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734937</v>
      </c>
      <c r="C15" s="32" t="s">
        <v>87</v>
      </c>
      <c r="D15" s="32" t="s">
        <v>208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2</v>
      </c>
      <c r="P15" s="23">
        <f t="shared" si="2"/>
        <v>0.2</v>
      </c>
      <c r="Q15" s="23">
        <v>15</v>
      </c>
      <c r="R15" s="19">
        <f t="shared" si="3"/>
        <v>2</v>
      </c>
      <c r="T15" s="35">
        <v>30</v>
      </c>
      <c r="U15" s="35">
        <v>3</v>
      </c>
    </row>
    <row r="16" spans="1:33" ht="15.75" customHeight="1">
      <c r="A16" s="17">
        <v>10</v>
      </c>
      <c r="B16" s="72">
        <v>734938</v>
      </c>
      <c r="C16" s="32" t="s">
        <v>88</v>
      </c>
      <c r="D16" s="32" t="s">
        <v>209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17</v>
      </c>
      <c r="R16" s="19">
        <f t="shared" si="3"/>
        <v>0</v>
      </c>
      <c r="T16" s="35">
        <v>30</v>
      </c>
      <c r="U16" s="35">
        <v>3</v>
      </c>
    </row>
    <row r="17" spans="1:21" ht="15.75" customHeight="1">
      <c r="A17" s="17">
        <v>11</v>
      </c>
      <c r="B17" s="72">
        <v>734939</v>
      </c>
      <c r="C17" s="32" t="s">
        <v>89</v>
      </c>
      <c r="D17" s="32" t="s">
        <v>210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41</v>
      </c>
      <c r="R17" s="19">
        <f t="shared" si="3"/>
        <v>0</v>
      </c>
      <c r="T17" s="35">
        <v>16</v>
      </c>
      <c r="U17" s="35">
        <v>3</v>
      </c>
    </row>
    <row r="18" spans="1:21" ht="15.75" customHeight="1">
      <c r="A18" s="17">
        <v>12</v>
      </c>
      <c r="B18" s="72">
        <v>734940</v>
      </c>
      <c r="C18" s="32" t="s">
        <v>90</v>
      </c>
      <c r="D18" s="32" t="s">
        <v>211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7</v>
      </c>
      <c r="H19" s="6">
        <f t="shared" si="5"/>
        <v>5</v>
      </c>
      <c r="I19" s="6">
        <f t="shared" si="5"/>
        <v>1</v>
      </c>
      <c r="J19" s="6">
        <f t="shared" si="5"/>
        <v>2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22</v>
      </c>
      <c r="P19" s="24">
        <f>SUM(P7:P18)</f>
        <v>2.2000000000000002</v>
      </c>
      <c r="Q19" s="24">
        <f>SUM(Q7:Q18)</f>
        <v>166</v>
      </c>
      <c r="R19" s="19">
        <f t="shared" si="3"/>
        <v>22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8554687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734941</v>
      </c>
      <c r="C7" s="32" t="s">
        <v>91</v>
      </c>
      <c r="D7" s="32" t="s">
        <v>212</v>
      </c>
      <c r="E7" s="28">
        <v>0</v>
      </c>
      <c r="F7" s="25">
        <v>2</v>
      </c>
      <c r="G7" s="25">
        <v>0</v>
      </c>
      <c r="H7" s="25">
        <v>1</v>
      </c>
      <c r="I7" s="25">
        <v>0</v>
      </c>
      <c r="J7" s="25">
        <v>2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5</v>
      </c>
      <c r="P7" s="23">
        <f>O7/10</f>
        <v>0.5</v>
      </c>
      <c r="Q7" s="23">
        <v>27</v>
      </c>
      <c r="R7" s="19">
        <f>SUM(E7:N7)</f>
        <v>5</v>
      </c>
      <c r="T7" s="35">
        <v>0</v>
      </c>
      <c r="U7" s="35">
        <v>0</v>
      </c>
    </row>
    <row r="8" spans="1:33" ht="15.75" customHeight="1">
      <c r="A8" s="17">
        <v>2</v>
      </c>
      <c r="B8" s="72">
        <v>734942</v>
      </c>
      <c r="C8" s="32" t="s">
        <v>92</v>
      </c>
      <c r="D8" s="32" t="s">
        <v>213</v>
      </c>
      <c r="E8" s="28">
        <v>0</v>
      </c>
      <c r="F8" s="25">
        <v>0</v>
      </c>
      <c r="G8" s="25">
        <v>0</v>
      </c>
      <c r="H8" s="25">
        <v>2</v>
      </c>
      <c r="I8" s="25">
        <v>4</v>
      </c>
      <c r="J8" s="25">
        <v>5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11</v>
      </c>
      <c r="P8" s="23">
        <f t="shared" ref="P8:P18" si="2">O8/10</f>
        <v>1.1000000000000001</v>
      </c>
      <c r="Q8" s="23">
        <v>34</v>
      </c>
      <c r="R8" s="19">
        <f t="shared" ref="R8:R19" si="3">SUM(E8:N8)</f>
        <v>11</v>
      </c>
      <c r="T8" s="35">
        <v>0</v>
      </c>
      <c r="U8" s="35">
        <v>0</v>
      </c>
    </row>
    <row r="9" spans="1:33" ht="15.75" customHeight="1">
      <c r="A9" s="17">
        <v>3</v>
      </c>
      <c r="B9" s="72">
        <v>734943</v>
      </c>
      <c r="C9" s="32" t="s">
        <v>93</v>
      </c>
      <c r="D9" s="32" t="s">
        <v>214</v>
      </c>
      <c r="E9" s="28">
        <v>0</v>
      </c>
      <c r="F9" s="25">
        <v>0</v>
      </c>
      <c r="G9" s="25">
        <v>1</v>
      </c>
      <c r="H9" s="25">
        <v>6</v>
      </c>
      <c r="I9" s="25">
        <v>7</v>
      </c>
      <c r="J9" s="25">
        <v>6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20</v>
      </c>
      <c r="P9" s="23">
        <f t="shared" si="2"/>
        <v>2</v>
      </c>
      <c r="Q9" s="23">
        <v>36</v>
      </c>
      <c r="R9" s="19">
        <f t="shared" si="3"/>
        <v>20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734944</v>
      </c>
      <c r="C10" s="32" t="s">
        <v>94</v>
      </c>
      <c r="D10" s="32" t="s">
        <v>215</v>
      </c>
      <c r="E10" s="28">
        <v>0</v>
      </c>
      <c r="F10" s="25">
        <v>0</v>
      </c>
      <c r="G10" s="25">
        <v>0</v>
      </c>
      <c r="H10" s="25">
        <v>5</v>
      </c>
      <c r="I10" s="25">
        <v>3</v>
      </c>
      <c r="J10" s="25">
        <v>5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13</v>
      </c>
      <c r="P10" s="23">
        <f t="shared" si="2"/>
        <v>1.3</v>
      </c>
      <c r="Q10" s="23">
        <v>35</v>
      </c>
      <c r="R10" s="19">
        <f t="shared" si="3"/>
        <v>13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734945</v>
      </c>
      <c r="C11" s="32" t="s">
        <v>95</v>
      </c>
      <c r="D11" s="32" t="s">
        <v>216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734947</v>
      </c>
      <c r="C12" s="32" t="s">
        <v>96</v>
      </c>
      <c r="D12" s="32" t="s">
        <v>217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734948</v>
      </c>
      <c r="C13" s="32" t="s">
        <v>97</v>
      </c>
      <c r="D13" s="32" t="s">
        <v>218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2</v>
      </c>
      <c r="P13" s="23">
        <f t="shared" si="2"/>
        <v>0.2</v>
      </c>
      <c r="Q13" s="23">
        <v>25</v>
      </c>
      <c r="R13" s="19">
        <f t="shared" si="3"/>
        <v>2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734966</v>
      </c>
      <c r="C14" s="32" t="s">
        <v>98</v>
      </c>
      <c r="D14" s="32" t="s">
        <v>219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734968</v>
      </c>
      <c r="C15" s="32" t="s">
        <v>99</v>
      </c>
      <c r="D15" s="32" t="s">
        <v>220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734970</v>
      </c>
      <c r="C16" s="32" t="s">
        <v>100</v>
      </c>
      <c r="D16" s="32" t="s">
        <v>221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734971</v>
      </c>
      <c r="C17" s="32" t="s">
        <v>101</v>
      </c>
      <c r="D17" s="32" t="s">
        <v>222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734973</v>
      </c>
      <c r="C18" s="32" t="s">
        <v>102</v>
      </c>
      <c r="D18" s="32" t="s">
        <v>223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2</v>
      </c>
      <c r="G19" s="6">
        <f t="shared" ref="G19:J19" si="5">SUM(G7:G18)</f>
        <v>1</v>
      </c>
      <c r="H19" s="6">
        <f t="shared" si="5"/>
        <v>14</v>
      </c>
      <c r="I19" s="6">
        <f t="shared" si="5"/>
        <v>14</v>
      </c>
      <c r="J19" s="6">
        <f t="shared" si="5"/>
        <v>20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51</v>
      </c>
      <c r="P19" s="24">
        <f>SUM(P7:P18)</f>
        <v>5.1000000000000005</v>
      </c>
      <c r="Q19" s="24">
        <f>SUM(Q7:Q18)</f>
        <v>157</v>
      </c>
      <c r="R19" s="19">
        <f t="shared" si="3"/>
        <v>51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57031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734975</v>
      </c>
      <c r="C7" s="32" t="s">
        <v>103</v>
      </c>
      <c r="D7" s="32" t="s">
        <v>224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734976</v>
      </c>
      <c r="C8" s="32" t="s">
        <v>104</v>
      </c>
      <c r="D8" s="32" t="s">
        <v>225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0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734981</v>
      </c>
      <c r="C9" s="32" t="s">
        <v>105</v>
      </c>
      <c r="D9" s="32" t="s">
        <v>226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0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735669</v>
      </c>
      <c r="C10" s="32" t="s">
        <v>106</v>
      </c>
      <c r="D10" s="32" t="s">
        <v>202</v>
      </c>
      <c r="E10" s="28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22</v>
      </c>
      <c r="R10" s="19">
        <f t="shared" si="3"/>
        <v>4</v>
      </c>
      <c r="T10" s="35">
        <v>31</v>
      </c>
      <c r="U10" s="35">
        <v>3</v>
      </c>
    </row>
    <row r="11" spans="1:33" ht="15.75" customHeight="1">
      <c r="A11" s="17">
        <v>5</v>
      </c>
      <c r="B11" s="72">
        <v>735670</v>
      </c>
      <c r="C11" s="32" t="s">
        <v>107</v>
      </c>
      <c r="D11" s="32" t="s">
        <v>227</v>
      </c>
      <c r="E11" s="28">
        <v>2</v>
      </c>
      <c r="F11" s="25">
        <v>0</v>
      </c>
      <c r="G11" s="25">
        <v>2</v>
      </c>
      <c r="H11" s="25">
        <v>1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6</v>
      </c>
      <c r="P11" s="23">
        <f t="shared" si="2"/>
        <v>0.6</v>
      </c>
      <c r="Q11" s="23">
        <v>110</v>
      </c>
      <c r="R11" s="19">
        <f t="shared" si="3"/>
        <v>6</v>
      </c>
      <c r="T11" s="35">
        <v>82</v>
      </c>
      <c r="U11" s="35">
        <v>3</v>
      </c>
    </row>
    <row r="12" spans="1:33" ht="15.75" customHeight="1">
      <c r="A12" s="17">
        <v>6</v>
      </c>
      <c r="B12" s="72">
        <v>738068</v>
      </c>
      <c r="C12" s="32" t="s">
        <v>108</v>
      </c>
      <c r="D12" s="32" t="s">
        <v>228</v>
      </c>
      <c r="E12" s="28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</v>
      </c>
      <c r="P12" s="23">
        <f t="shared" si="2"/>
        <v>0.1</v>
      </c>
      <c r="Q12" s="23">
        <v>26</v>
      </c>
      <c r="R12" s="19">
        <f t="shared" si="3"/>
        <v>1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738069</v>
      </c>
      <c r="C13" s="32" t="s">
        <v>109</v>
      </c>
      <c r="D13" s="32" t="s">
        <v>229</v>
      </c>
      <c r="E13" s="28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26</v>
      </c>
      <c r="R13" s="19">
        <f t="shared" si="3"/>
        <v>3</v>
      </c>
      <c r="T13" s="35">
        <v>2</v>
      </c>
      <c r="U13" s="35">
        <v>0</v>
      </c>
    </row>
    <row r="14" spans="1:33" ht="15.75" customHeight="1">
      <c r="A14" s="17">
        <v>8</v>
      </c>
      <c r="B14" s="72">
        <v>738071</v>
      </c>
      <c r="C14" s="32" t="s">
        <v>110</v>
      </c>
      <c r="D14" s="32" t="s">
        <v>230</v>
      </c>
      <c r="E14" s="28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48</v>
      </c>
      <c r="R14" s="19">
        <f t="shared" si="3"/>
        <v>2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738072</v>
      </c>
      <c r="C15" s="32" t="s">
        <v>111</v>
      </c>
      <c r="D15" s="32" t="s">
        <v>231</v>
      </c>
      <c r="E15" s="28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4</v>
      </c>
      <c r="P15" s="23">
        <f t="shared" si="2"/>
        <v>0.4</v>
      </c>
      <c r="Q15" s="23">
        <v>46</v>
      </c>
      <c r="R15" s="19">
        <f t="shared" si="3"/>
        <v>4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738073</v>
      </c>
      <c r="C16" s="32" t="s">
        <v>112</v>
      </c>
      <c r="D16" s="32" t="s">
        <v>232</v>
      </c>
      <c r="E16" s="28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4</v>
      </c>
      <c r="P16" s="23">
        <f t="shared" si="2"/>
        <v>0.4</v>
      </c>
      <c r="Q16" s="23">
        <v>46</v>
      </c>
      <c r="R16" s="19">
        <f t="shared" si="3"/>
        <v>4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738074</v>
      </c>
      <c r="C17" s="32" t="s">
        <v>113</v>
      </c>
      <c r="D17" s="32" t="s">
        <v>233</v>
      </c>
      <c r="E17" s="28">
        <v>0</v>
      </c>
      <c r="F17" s="25">
        <v>2</v>
      </c>
      <c r="G17" s="25">
        <v>0</v>
      </c>
      <c r="H17" s="25">
        <v>0</v>
      </c>
      <c r="I17" s="25">
        <v>1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4</v>
      </c>
      <c r="P17" s="23">
        <f t="shared" si="2"/>
        <v>0.4</v>
      </c>
      <c r="Q17" s="23">
        <v>6</v>
      </c>
      <c r="R17" s="19">
        <f t="shared" si="3"/>
        <v>4</v>
      </c>
      <c r="T17" s="35">
        <v>5</v>
      </c>
      <c r="U17" s="35">
        <v>3</v>
      </c>
    </row>
    <row r="18" spans="1:21" ht="15.75" customHeight="1">
      <c r="A18" s="17">
        <v>12</v>
      </c>
      <c r="B18" s="72">
        <v>738075</v>
      </c>
      <c r="C18" s="32" t="s">
        <v>114</v>
      </c>
      <c r="D18" s="32" t="s">
        <v>234</v>
      </c>
      <c r="E18" s="28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13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9</v>
      </c>
      <c r="H19" s="6">
        <f t="shared" si="5"/>
        <v>10</v>
      </c>
      <c r="I19" s="6">
        <f t="shared" si="5"/>
        <v>1</v>
      </c>
      <c r="J19" s="6">
        <f t="shared" si="5"/>
        <v>2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29</v>
      </c>
      <c r="P19" s="24">
        <f>SUM(P7:P18)</f>
        <v>2.9</v>
      </c>
      <c r="Q19" s="24">
        <f>SUM(Q7:Q18)</f>
        <v>343</v>
      </c>
      <c r="R19" s="19">
        <f t="shared" si="3"/>
        <v>29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</vt:i4>
      </vt:variant>
    </vt:vector>
  </HeadingPairs>
  <TitlesOfParts>
    <vt:vector size="39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BASEUS_Week-Product (11)</vt:lpstr>
      <vt:lpstr>Master File List</vt:lpstr>
      <vt:lpstr>VMS_Best Seller</vt:lpstr>
      <vt:lpstr>Non-Moving Items</vt:lpstr>
      <vt:lpstr>Slow-Moving Items</vt:lpstr>
      <vt:lpstr>Sheet3</vt:lpstr>
      <vt:lpstr>Sheet4</vt:lpstr>
      <vt:lpstr>'BASEUS_Week-Product'!Print_Area</vt:lpstr>
      <vt:lpstr>'BASEUS_Week-Product (10)'!Print_Area</vt:lpstr>
      <vt:lpstr>'BASEUS_Week-Product (11)'!Print_Area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(11)'!Print_Titles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2018-12-09T10:42:49Z</dcterms:modified>
</cp:coreProperties>
</file>