
<file path=[Content_Types].xml><?xml version="1.0" encoding="utf-8"?>
<Types xmlns="http://schemas.openxmlformats.org/package/2006/content-types"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charts/chart78.xml" ContentType="application/vnd.openxmlformats-officedocument.drawingml.chart+xml"/>
  <Override PartName="/xl/charts/chart89.xml" ContentType="application/vnd.openxmlformats-officedocument.drawingml.chart+xml"/>
  <Override PartName="/xl/charts/chart109.xml" ContentType="application/vnd.openxmlformats-officedocument.drawingml.chart+xml"/>
  <Override PartName="/xl/charts/chart138.xml" ContentType="application/vnd.openxmlformats-officedocument.drawingml.chart+xml"/>
  <Default Extension="xml" ContentType="application/xml"/>
  <Override PartName="/xl/drawings/drawing2.xml" ContentType="application/vnd.openxmlformats-officedocument.drawing+xml"/>
  <Override PartName="/xl/charts/chart49.xml" ContentType="application/vnd.openxmlformats-officedocument.drawingml.chart+xml"/>
  <Override PartName="/xl/charts/chart67.xml" ContentType="application/vnd.openxmlformats-officedocument.drawingml.chart+xml"/>
  <Override PartName="/xl/charts/chart96.xml" ContentType="application/vnd.openxmlformats-officedocument.drawingml.chart+xml"/>
  <Override PartName="/xl/charts/chart116.xml" ContentType="application/vnd.openxmlformats-officedocument.drawingml.chart+xml"/>
  <Override PartName="/xl/charts/chart127.xml" ContentType="application/vnd.openxmlformats-officedocument.drawingml.chart+xml"/>
  <Override PartName="/xl/worksheets/sheet3.xml" ContentType="application/vnd.openxmlformats-officedocument.spreadsheetml.worksheet+xml"/>
  <Override PartName="/xl/charts/chart27.xml" ContentType="application/vnd.openxmlformats-officedocument.drawingml.chart+xml"/>
  <Override PartName="/xl/charts/chart38.xml" ContentType="application/vnd.openxmlformats-officedocument.drawingml.chart+xml"/>
  <Override PartName="/xl/charts/chart56.xml" ContentType="application/vnd.openxmlformats-officedocument.drawingml.chart+xml"/>
  <Override PartName="/xl/charts/chart74.xml" ContentType="application/vnd.openxmlformats-officedocument.drawingml.chart+xml"/>
  <Override PartName="/xl/charts/chart85.xml" ContentType="application/vnd.openxmlformats-officedocument.drawingml.chart+xml"/>
  <Override PartName="/xl/charts/chart105.xml" ContentType="application/vnd.openxmlformats-officedocument.drawingml.chart+xml"/>
  <Override PartName="/xl/charts/chart134.xml" ContentType="application/vnd.openxmlformats-officedocument.drawingml.chart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charts/chart63.xml" ContentType="application/vnd.openxmlformats-officedocument.drawingml.chart+xml"/>
  <Override PartName="/xl/charts/chart81.xml" ContentType="application/vnd.openxmlformats-officedocument.drawingml.chart+xml"/>
  <Override PartName="/xl/charts/chart92.xml" ContentType="application/vnd.openxmlformats-officedocument.drawingml.chart+xml"/>
  <Override PartName="/xl/charts/chart112.xml" ContentType="application/vnd.openxmlformats-officedocument.drawingml.chart+xml"/>
  <Override PartName="/xl/charts/chart123.xml" ContentType="application/vnd.openxmlformats-officedocument.drawingml.chart+xml"/>
  <Override PartName="/xl/charts/chart141.xml" ContentType="application/vnd.openxmlformats-officedocument.drawingml.chart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52.xml" ContentType="application/vnd.openxmlformats-officedocument.drawingml.chart+xml"/>
  <Override PartName="/xl/charts/chart70.xml" ContentType="application/vnd.openxmlformats-officedocument.drawingml.chart+xml"/>
  <Override PartName="/xl/charts/chart101.xml" ContentType="application/vnd.openxmlformats-officedocument.drawingml.chart+xml"/>
  <Override PartName="/xl/charts/chart130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Default Extension="bin" ContentType="application/vnd.openxmlformats-officedocument.spreadsheetml.printerSettings"/>
  <Default Extension="png" ContentType="image/png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139.xml" ContentType="application/vnd.openxmlformats-officedocument.drawingml.chart+xml"/>
  <Override PartName="/xl/worksheets/sheet8.xml" ContentType="application/vnd.openxmlformats-officedocument.spreadsheetml.worksheet+xml"/>
  <Override PartName="/xl/charts/chart79.xml" ContentType="application/vnd.openxmlformats-officedocument.drawingml.chart+xml"/>
  <Override PartName="/xl/charts/chart97.xml" ContentType="application/vnd.openxmlformats-officedocument.drawingml.chart+xml"/>
  <Override PartName="/xl/charts/chart128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charts/chart57.xml" ContentType="application/vnd.openxmlformats-officedocument.drawingml.chart+xml"/>
  <Override PartName="/xl/charts/chart68.xml" ContentType="application/vnd.openxmlformats-officedocument.drawingml.chart+xml"/>
  <Override PartName="/xl/charts/chart86.xml" ContentType="application/vnd.openxmlformats-officedocument.drawingml.chart+xml"/>
  <Override PartName="/xl/charts/chart117.xml" ContentType="application/vnd.openxmlformats-officedocument.drawingml.chart+xml"/>
  <Override PartName="/xl/charts/chart135.xml" ContentType="application/vnd.openxmlformats-officedocument.drawingml.chart+xml"/>
  <Override PartName="/docProps/app.xml" ContentType="application/vnd.openxmlformats-officedocument.extended-properties+xml"/>
  <Override PartName="/xl/charts/chart28.xml" ContentType="application/vnd.openxmlformats-officedocument.drawingml.chart+xml"/>
  <Override PartName="/xl/charts/chart46.xml" ContentType="application/vnd.openxmlformats-officedocument.drawingml.chart+xml"/>
  <Override PartName="/xl/charts/chart75.xml" ContentType="application/vnd.openxmlformats-officedocument.drawingml.chart+xml"/>
  <Override PartName="/xl/charts/chart93.xml" ContentType="application/vnd.openxmlformats-officedocument.drawingml.chart+xml"/>
  <Override PartName="/xl/charts/chart106.xml" ContentType="application/vnd.openxmlformats-officedocument.drawingml.chart+xml"/>
  <Override PartName="/xl/charts/chart124.xml" ContentType="application/vnd.openxmlformats-officedocument.drawingml.chart+xml"/>
  <Override PartName="/xl/charts/chart142.xml" ContentType="application/vnd.openxmlformats-officedocument.drawingml.chart+xml"/>
  <Override PartName="/xl/charts/chart17.xml" ContentType="application/vnd.openxmlformats-officedocument.drawingml.chart+xml"/>
  <Override PartName="/xl/charts/chart35.xml" ContentType="application/vnd.openxmlformats-officedocument.drawingml.chart+xml"/>
  <Override PartName="/xl/charts/chart53.xml" ContentType="application/vnd.openxmlformats-officedocument.drawingml.chart+xml"/>
  <Override PartName="/xl/charts/chart64.xml" ContentType="application/vnd.openxmlformats-officedocument.drawingml.chart+xml"/>
  <Override PartName="/xl/charts/chart82.xml" ContentType="application/vnd.openxmlformats-officedocument.drawingml.chart+xml"/>
  <Override PartName="/xl/charts/chart113.xml" ContentType="application/vnd.openxmlformats-officedocument.drawingml.chart+xml"/>
  <Override PartName="/xl/charts/chart131.xml" ContentType="application/vnd.openxmlformats-officedocument.drawingml.chart+xml"/>
  <Override PartName="/xl/calcChain.xml" ContentType="application/vnd.openxmlformats-officedocument.spreadsheetml.calcChain+xml"/>
  <Override PartName="/xl/charts/chart13.xml" ContentType="application/vnd.openxmlformats-officedocument.drawingml.chart+xml"/>
  <Override PartName="/xl/charts/chart24.xml" ContentType="application/vnd.openxmlformats-officedocument.drawingml.chart+xml"/>
  <Override PartName="/xl/charts/chart42.xml" ContentType="application/vnd.openxmlformats-officedocument.drawingml.chart+xml"/>
  <Override PartName="/xl/charts/chart71.xml" ContentType="application/vnd.openxmlformats-officedocument.drawingml.chart+xml"/>
  <Override PartName="/xl/charts/chart102.xml" ContentType="application/vnd.openxmlformats-officedocument.drawingml.chart+xml"/>
  <Override PartName="/xl/drawings/drawing10.xml" ContentType="application/vnd.openxmlformats-officedocument.drawing+xml"/>
  <Override PartName="/xl/charts/chart120.xml" ContentType="application/vnd.openxmlformats-officedocument.drawingml.chart+xml"/>
  <Override PartName="/xl/worksheets/sheet17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60.xml" ContentType="application/vnd.openxmlformats-officedocument.drawingml.chart+xml"/>
  <Override PartName="/xl/charts/chart100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69.xml" ContentType="application/vnd.openxmlformats-officedocument.drawingml.chart+xml"/>
  <Override PartName="/xl/charts/chart98.xml" ContentType="application/vnd.openxmlformats-officedocument.drawingml.chart+xml"/>
  <Override PartName="/xl/charts/chart118.xml" ContentType="application/vnd.openxmlformats-officedocument.drawingml.chart+xml"/>
  <Override PartName="/xl/charts/chart129.xml" ContentType="application/vnd.openxmlformats-officedocument.drawingml.chart+xml"/>
  <Default Extension="rels" ContentType="application/vnd.openxmlformats-package.relationships+xml"/>
  <Override PartName="/xl/worksheets/sheet5.xml" ContentType="application/vnd.openxmlformats-officedocument.spreadsheetml.worksheet+xml"/>
  <Override PartName="/xl/charts/chart29.xml" ContentType="application/vnd.openxmlformats-officedocument.drawingml.chart+xml"/>
  <Override PartName="/xl/charts/chart58.xml" ContentType="application/vnd.openxmlformats-officedocument.drawingml.chart+xml"/>
  <Override PartName="/xl/charts/chart76.xml" ContentType="application/vnd.openxmlformats-officedocument.drawingml.chart+xml"/>
  <Override PartName="/xl/charts/chart87.xml" ContentType="application/vnd.openxmlformats-officedocument.drawingml.chart+xml"/>
  <Override PartName="/xl/charts/chart107.xml" ContentType="application/vnd.openxmlformats-officedocument.drawingml.chart+xml"/>
  <Override PartName="/xl/charts/chart136.xml" ContentType="application/vnd.openxmlformats-officedocument.drawingml.chart+xml"/>
  <Override PartName="/xl/charts/chart18.xml" ContentType="application/vnd.openxmlformats-officedocument.drawingml.chart+xml"/>
  <Override PartName="/xl/charts/chart36.xml" ContentType="application/vnd.openxmlformats-officedocument.drawingml.chart+xml"/>
  <Override PartName="/xl/charts/chart47.xml" ContentType="application/vnd.openxmlformats-officedocument.drawingml.chart+xml"/>
  <Override PartName="/xl/charts/chart65.xml" ContentType="application/vnd.openxmlformats-officedocument.drawingml.chart+xml"/>
  <Override PartName="/xl/charts/chart83.xml" ContentType="application/vnd.openxmlformats-officedocument.drawingml.chart+xml"/>
  <Override PartName="/xl/charts/chart94.xml" ContentType="application/vnd.openxmlformats-officedocument.drawingml.chart+xml"/>
  <Override PartName="/xl/charts/chart114.xml" ContentType="application/vnd.openxmlformats-officedocument.drawingml.chart+xml"/>
  <Override PartName="/xl/charts/chart125.xml" ContentType="application/vnd.openxmlformats-officedocument.drawingml.chart+xml"/>
  <Override PartName="/xl/charts/chart143.xml" ContentType="application/vnd.openxmlformats-officedocument.drawingml.chart+xml"/>
  <Override PartName="/xl/worksheets/sheet1.xml" ContentType="application/vnd.openxmlformats-officedocument.spreadsheetml.worksheet+xml"/>
  <Override PartName="/xl/charts/chart25.xml" ContentType="application/vnd.openxmlformats-officedocument.drawingml.chart+xml"/>
  <Override PartName="/xl/charts/chart54.xml" ContentType="application/vnd.openxmlformats-officedocument.drawingml.chart+xml"/>
  <Override PartName="/xl/charts/chart72.xml" ContentType="application/vnd.openxmlformats-officedocument.drawingml.chart+xml"/>
  <Override PartName="/xl/charts/chart103.xml" ContentType="application/vnd.openxmlformats-officedocument.drawingml.chart+xml"/>
  <Override PartName="/xl/drawings/drawing11.xml" ContentType="application/vnd.openxmlformats-officedocument.drawing+xml"/>
  <Override PartName="/xl/charts/chart132.xml" ContentType="application/vnd.openxmlformats-officedocument.drawingml.chart+xml"/>
  <Override PartName="/xl/charts/chart14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61.xml" ContentType="application/vnd.openxmlformats-officedocument.drawingml.chart+xml"/>
  <Override PartName="/xl/charts/chart90.xml" ContentType="application/vnd.openxmlformats-officedocument.drawingml.chart+xml"/>
  <Override PartName="/xl/charts/chart110.xml" ContentType="application/vnd.openxmlformats-officedocument.drawingml.chart+xml"/>
  <Override PartName="/xl/charts/chart121.xml" ContentType="application/vnd.openxmlformats-officedocument.drawingml.chart+xml"/>
  <Override PartName="/xl/charts/chart21.xml" ContentType="application/vnd.openxmlformats-officedocument.drawingml.chart+xml"/>
  <Override PartName="/xl/charts/chart50.xml" ContentType="application/vnd.openxmlformats-officedocument.drawingml.chart+xml"/>
  <Override PartName="/xl/worksheets/sheet16.xml" ContentType="application/vnd.openxmlformats-officedocument.spreadsheetml.workshee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99.xml" ContentType="application/vnd.openxmlformats-officedocument.drawingml.chart+xml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59.xml" ContentType="application/vnd.openxmlformats-officedocument.drawingml.chart+xml"/>
  <Override PartName="/xl/charts/chart88.xml" ContentType="application/vnd.openxmlformats-officedocument.drawingml.chart+xml"/>
  <Override PartName="/xl/charts/chart119.xml" ContentType="application/vnd.openxmlformats-officedocument.drawingml.chart+xml"/>
  <Override PartName="/xl/charts/chart137.xml" ContentType="application/vnd.openxmlformats-officedocument.drawingml.chart+xml"/>
  <Default Extension="jpeg" ContentType="image/jpeg"/>
  <Override PartName="/xl/charts/chart48.xml" ContentType="application/vnd.openxmlformats-officedocument.drawingml.chart+xml"/>
  <Override PartName="/xl/charts/chart77.xml" ContentType="application/vnd.openxmlformats-officedocument.drawingml.chart+xml"/>
  <Override PartName="/xl/charts/chart95.xml" ContentType="application/vnd.openxmlformats-officedocument.drawingml.chart+xml"/>
  <Override PartName="/xl/charts/chart108.xml" ContentType="application/vnd.openxmlformats-officedocument.drawingml.chart+xml"/>
  <Override PartName="/xl/charts/chart126.xml" ContentType="application/vnd.openxmlformats-officedocument.drawingml.char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37.xml" ContentType="application/vnd.openxmlformats-officedocument.drawingml.chart+xml"/>
  <Override PartName="/xl/charts/chart55.xml" ContentType="application/vnd.openxmlformats-officedocument.drawingml.chart+xml"/>
  <Override PartName="/xl/charts/chart66.xml" ContentType="application/vnd.openxmlformats-officedocument.drawingml.chart+xml"/>
  <Override PartName="/xl/charts/chart84.xml" ContentType="application/vnd.openxmlformats-officedocument.drawingml.chart+xml"/>
  <Override PartName="/xl/charts/chart115.xml" ContentType="application/vnd.openxmlformats-officedocument.drawingml.chart+xml"/>
  <Override PartName="/xl/charts/chart133.xml" ContentType="application/vnd.openxmlformats-officedocument.drawingml.chart+xml"/>
  <Override PartName="/xl/charts/chart26.xml" ContentType="application/vnd.openxmlformats-officedocument.drawingml.chart+xml"/>
  <Override PartName="/xl/charts/chart44.xml" ContentType="application/vnd.openxmlformats-officedocument.drawingml.chart+xml"/>
  <Override PartName="/xl/charts/chart73.xml" ContentType="application/vnd.openxmlformats-officedocument.drawingml.chart+xml"/>
  <Override PartName="/xl/charts/chart91.xml" ContentType="application/vnd.openxmlformats-officedocument.drawingml.chart+xml"/>
  <Override PartName="/xl/charts/chart104.xml" ContentType="application/vnd.openxmlformats-officedocument.drawingml.chart+xml"/>
  <Override PartName="/xl/charts/chart122.xml" ContentType="application/vnd.openxmlformats-officedocument.drawingml.chart+xml"/>
  <Override PartName="/xl/charts/chart140.xml" ContentType="application/vnd.openxmlformats-officedocument.drawingml.chart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chart33.xml" ContentType="application/vnd.openxmlformats-officedocument.drawingml.chart+xml"/>
  <Override PartName="/xl/charts/chart51.xml" ContentType="application/vnd.openxmlformats-officedocument.drawingml.chart+xml"/>
  <Override PartName="/xl/charts/chart62.xml" ContentType="application/vnd.openxmlformats-officedocument.drawingml.chart+xml"/>
  <Override PartName="/xl/charts/chart80.xml" ContentType="application/vnd.openxmlformats-officedocument.drawingml.chart+xml"/>
  <Override PartName="/xl/charts/chart11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750" yWindow="-240" windowWidth="16080" windowHeight="12525" tabRatio="869" firstSheet="4" activeTab="11"/>
  </bookViews>
  <sheets>
    <sheet name="BASEUS_Week-Product" sheetId="10" r:id="rId1"/>
    <sheet name="BASEUS_Week-Product(2)" sheetId="21" r:id="rId2"/>
    <sheet name="BASEUS_Week-Product(3)" sheetId="22" r:id="rId3"/>
    <sheet name="BASEUS_Week-Product (4)" sheetId="23" r:id="rId4"/>
    <sheet name="BASEUS_Week-Product(5)" sheetId="24" r:id="rId5"/>
    <sheet name="BASEUS_Week-Product (6)" sheetId="25" r:id="rId6"/>
    <sheet name="BASEUS_Week-Product (7)" sheetId="26" r:id="rId7"/>
    <sheet name="BASEUS_Week-Product (8)" sheetId="27" r:id="rId8"/>
    <sheet name="BASEUS_Week-Product(9)" sheetId="28" r:id="rId9"/>
    <sheet name="BASEUS_Week-Product (10)" sheetId="29" r:id="rId10"/>
    <sheet name="BASEUS_Week-Product (11)" sheetId="36" r:id="rId11"/>
    <sheet name="Master File List" sheetId="30" r:id="rId12"/>
    <sheet name="VMS_Best Seller" sheetId="35" r:id="rId13"/>
    <sheet name="Non-Moving Items" sheetId="31" r:id="rId14"/>
    <sheet name="Slow-Moving Items" sheetId="32" r:id="rId15"/>
    <sheet name="Sheet3" sheetId="33" r:id="rId16"/>
    <sheet name="Sheet4" sheetId="34" r:id="rId17"/>
  </sheets>
  <definedNames>
    <definedName name="_xlnm._FilterDatabase" localSheetId="11" hidden="1">'Master File List'!$D$2:$S$137</definedName>
    <definedName name="_xlnm._FilterDatabase" localSheetId="12" hidden="1">'VMS_Best Seller'!$B$2:$P$3</definedName>
    <definedName name="_xlnm.Print_Area" localSheetId="0">'BASEUS_Week-Product'!$A$1:$Q$121</definedName>
    <definedName name="_xlnm.Print_Area" localSheetId="9">'BASEUS_Week-Product (10)'!$A$1:$Q$121</definedName>
    <definedName name="_xlnm.Print_Area" localSheetId="10">'BASEUS_Week-Product (11)'!$A$1:$Q$121</definedName>
    <definedName name="_xlnm.Print_Area" localSheetId="3">'BASEUS_Week-Product (4)'!$A$1:$Q$121</definedName>
    <definedName name="_xlnm.Print_Area" localSheetId="5">'BASEUS_Week-Product (6)'!$A$1:$Q$121</definedName>
    <definedName name="_xlnm.Print_Area" localSheetId="6">'BASEUS_Week-Product (7)'!$A$1:$Q$121</definedName>
    <definedName name="_xlnm.Print_Area" localSheetId="7">'BASEUS_Week-Product (8)'!$A$1:$Q$121</definedName>
    <definedName name="_xlnm.Print_Area" localSheetId="1">'BASEUS_Week-Product(2)'!$A$1:$Q$121</definedName>
    <definedName name="_xlnm.Print_Area" localSheetId="2">'BASEUS_Week-Product(3)'!$A$1:$Q$121</definedName>
    <definedName name="_xlnm.Print_Area" localSheetId="4">'BASEUS_Week-Product(5)'!$A$1:$Q$121</definedName>
    <definedName name="_xlnm.Print_Area" localSheetId="8">'BASEUS_Week-Product(9)'!$A$1:$Q$121</definedName>
    <definedName name="_xlnm.Print_Titles" localSheetId="0">'BASEUS_Week-Product'!$1:$19</definedName>
    <definedName name="_xlnm.Print_Titles" localSheetId="9">'BASEUS_Week-Product (10)'!$1:$19</definedName>
    <definedName name="_xlnm.Print_Titles" localSheetId="10">'BASEUS_Week-Product (11)'!$1:$19</definedName>
    <definedName name="_xlnm.Print_Titles" localSheetId="3">'BASEUS_Week-Product (4)'!$1:$19</definedName>
    <definedName name="_xlnm.Print_Titles" localSheetId="5">'BASEUS_Week-Product (6)'!$1:$19</definedName>
    <definedName name="_xlnm.Print_Titles" localSheetId="6">'BASEUS_Week-Product (7)'!$1:$19</definedName>
    <definedName name="_xlnm.Print_Titles" localSheetId="7">'BASEUS_Week-Product (8)'!$1:$19</definedName>
    <definedName name="_xlnm.Print_Titles" localSheetId="1">'BASEUS_Week-Product(2)'!$1:$19</definedName>
    <definedName name="_xlnm.Print_Titles" localSheetId="2">'BASEUS_Week-Product(3)'!$1:$19</definedName>
    <definedName name="_xlnm.Print_Titles" localSheetId="4">'BASEUS_Week-Product(5)'!$1:$19</definedName>
    <definedName name="_xlnm.Print_Titles" localSheetId="8">'BASEUS_Week-Product(9)'!$1:$19</definedName>
  </definedNames>
  <calcPr calcId="124519"/>
</workbook>
</file>

<file path=xl/calcChain.xml><?xml version="1.0" encoding="utf-8"?>
<calcChain xmlns="http://schemas.openxmlformats.org/spreadsheetml/2006/main">
  <c r="S137" i="30"/>
  <c r="Q137"/>
  <c r="P137"/>
  <c r="O137"/>
  <c r="N137"/>
  <c r="M137"/>
  <c r="L137"/>
  <c r="K137"/>
  <c r="J137"/>
  <c r="I137"/>
  <c r="H137"/>
  <c r="G137"/>
  <c r="R121"/>
  <c r="R122"/>
  <c r="R123"/>
  <c r="R124"/>
  <c r="R125"/>
  <c r="R126"/>
  <c r="R127"/>
  <c r="R128"/>
  <c r="R129"/>
  <c r="R130"/>
  <c r="R131"/>
  <c r="R132"/>
  <c r="R133"/>
  <c r="R134"/>
  <c r="R135"/>
  <c r="R136"/>
  <c r="Q19" i="36"/>
  <c r="N19"/>
  <c r="M19"/>
  <c r="L19"/>
  <c r="K19"/>
  <c r="J19"/>
  <c r="I19"/>
  <c r="H19"/>
  <c r="G19"/>
  <c r="F19"/>
  <c r="E19"/>
  <c r="R18"/>
  <c r="P18"/>
  <c r="O18"/>
  <c r="B18"/>
  <c r="R17"/>
  <c r="P17"/>
  <c r="O17"/>
  <c r="B17"/>
  <c r="R16"/>
  <c r="O16"/>
  <c r="P16" s="1"/>
  <c r="R15"/>
  <c r="O15"/>
  <c r="P15" s="1"/>
  <c r="R14"/>
  <c r="O14"/>
  <c r="P14" s="1"/>
  <c r="R13"/>
  <c r="O13"/>
  <c r="P13" s="1"/>
  <c r="R12"/>
  <c r="O12"/>
  <c r="P12" s="1"/>
  <c r="R11"/>
  <c r="O11"/>
  <c r="P11" s="1"/>
  <c r="R10"/>
  <c r="O10"/>
  <c r="P10" s="1"/>
  <c r="R9"/>
  <c r="O9"/>
  <c r="P9" s="1"/>
  <c r="R8"/>
  <c r="O8"/>
  <c r="P8" s="1"/>
  <c r="R7"/>
  <c r="O7"/>
  <c r="P7" s="1"/>
  <c r="G5"/>
  <c r="H5" s="1"/>
  <c r="I5" s="1"/>
  <c r="J5" s="1"/>
  <c r="K5" s="1"/>
  <c r="L5" s="1"/>
  <c r="M5" s="1"/>
  <c r="N5" s="1"/>
  <c r="P49" i="35"/>
  <c r="M49"/>
  <c r="L49"/>
  <c r="K49"/>
  <c r="J49"/>
  <c r="I49"/>
  <c r="H49"/>
  <c r="G49"/>
  <c r="F49"/>
  <c r="E49"/>
  <c r="D49"/>
  <c r="N48"/>
  <c r="O48" s="1"/>
  <c r="N47"/>
  <c r="O47" s="1"/>
  <c r="N46"/>
  <c r="O46" s="1"/>
  <c r="N45"/>
  <c r="O45" s="1"/>
  <c r="N44"/>
  <c r="O44" s="1"/>
  <c r="N43"/>
  <c r="O43" s="1"/>
  <c r="N42"/>
  <c r="O42" s="1"/>
  <c r="N41"/>
  <c r="O41" s="1"/>
  <c r="N40"/>
  <c r="O40" s="1"/>
  <c r="N39"/>
  <c r="O39" s="1"/>
  <c r="N38"/>
  <c r="O38" s="1"/>
  <c r="N37"/>
  <c r="O37" s="1"/>
  <c r="N36"/>
  <c r="O36" s="1"/>
  <c r="N35"/>
  <c r="O35" s="1"/>
  <c r="N34"/>
  <c r="O34" s="1"/>
  <c r="N33"/>
  <c r="O33" s="1"/>
  <c r="N32"/>
  <c r="O32" s="1"/>
  <c r="N31"/>
  <c r="O31" s="1"/>
  <c r="N30"/>
  <c r="O30" s="1"/>
  <c r="N29"/>
  <c r="O29" s="1"/>
  <c r="N28"/>
  <c r="O28" s="1"/>
  <c r="N27"/>
  <c r="O27" s="1"/>
  <c r="N26"/>
  <c r="O26" s="1"/>
  <c r="N25"/>
  <c r="O25" s="1"/>
  <c r="N24"/>
  <c r="O24" s="1"/>
  <c r="N23"/>
  <c r="O23" s="1"/>
  <c r="N22"/>
  <c r="O22" s="1"/>
  <c r="N21"/>
  <c r="O21" s="1"/>
  <c r="N20"/>
  <c r="O20" s="1"/>
  <c r="N19"/>
  <c r="O19" s="1"/>
  <c r="N18"/>
  <c r="O18" s="1"/>
  <c r="N17"/>
  <c r="O17" s="1"/>
  <c r="N16"/>
  <c r="O16" s="1"/>
  <c r="N15"/>
  <c r="O15" s="1"/>
  <c r="N14"/>
  <c r="O14" s="1"/>
  <c r="N13"/>
  <c r="O13" s="1"/>
  <c r="N12"/>
  <c r="O12" s="1"/>
  <c r="N11"/>
  <c r="O11" s="1"/>
  <c r="N10"/>
  <c r="O10" s="1"/>
  <c r="N9"/>
  <c r="O9" s="1"/>
  <c r="N8"/>
  <c r="O8" s="1"/>
  <c r="N7"/>
  <c r="O7" s="1"/>
  <c r="N6"/>
  <c r="O6" s="1"/>
  <c r="N5"/>
  <c r="O5" s="1"/>
  <c r="F3"/>
  <c r="G3" s="1"/>
  <c r="H3" s="1"/>
  <c r="I3" s="1"/>
  <c r="J3" s="1"/>
  <c r="K3" s="1"/>
  <c r="L3" s="1"/>
  <c r="M3" s="1"/>
  <c r="AA28" i="32"/>
  <c r="AA23"/>
  <c r="AA22"/>
  <c r="AA21"/>
  <c r="AA20"/>
  <c r="AA16"/>
  <c r="AA15"/>
  <c r="AA14"/>
  <c r="AA13"/>
  <c r="AA12"/>
  <c r="AA11"/>
  <c r="AA10"/>
  <c r="AA9"/>
  <c r="AA8"/>
  <c r="AA7"/>
  <c r="AA6"/>
  <c r="AA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5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X7"/>
  <c r="X6"/>
  <c r="X5"/>
  <c r="AD19" i="31"/>
  <c r="AD18"/>
  <c r="AD17"/>
  <c r="AD16"/>
  <c r="AD15"/>
  <c r="AD14"/>
  <c r="AD13"/>
  <c r="AD12"/>
  <c r="AD11"/>
  <c r="AD10"/>
  <c r="AD9"/>
  <c r="AD8"/>
  <c r="AD7"/>
  <c r="AD6"/>
  <c r="AD5"/>
  <c r="AB6"/>
  <c r="AB7"/>
  <c r="AB8"/>
  <c r="AB9"/>
  <c r="AB10"/>
  <c r="AB11"/>
  <c r="AB12"/>
  <c r="AB13"/>
  <c r="AB14"/>
  <c r="AB15"/>
  <c r="AB16"/>
  <c r="AB17"/>
  <c r="AB18"/>
  <c r="AB19"/>
  <c r="AB5"/>
  <c r="AA6"/>
  <c r="AA7"/>
  <c r="AA8"/>
  <c r="AA9"/>
  <c r="AA10"/>
  <c r="AA11"/>
  <c r="AA12"/>
  <c r="AA13"/>
  <c r="AA14"/>
  <c r="AA15"/>
  <c r="AA16"/>
  <c r="AA17"/>
  <c r="AA18"/>
  <c r="AA19"/>
  <c r="AA5"/>
  <c r="Q24" i="33"/>
  <c r="N24"/>
  <c r="M24"/>
  <c r="L24"/>
  <c r="K24"/>
  <c r="J24"/>
  <c r="I24"/>
  <c r="H24"/>
  <c r="G24"/>
  <c r="F24"/>
  <c r="E24"/>
  <c r="P23"/>
  <c r="O23"/>
  <c r="P22"/>
  <c r="O22"/>
  <c r="O21"/>
  <c r="P21" s="1"/>
  <c r="P20"/>
  <c r="O20"/>
  <c r="O19"/>
  <c r="P19" s="1"/>
  <c r="P18"/>
  <c r="O18"/>
  <c r="O17"/>
  <c r="P17" s="1"/>
  <c r="O16"/>
  <c r="P16" s="1"/>
  <c r="P15"/>
  <c r="O15"/>
  <c r="P14"/>
  <c r="O14"/>
  <c r="O13"/>
  <c r="P13" s="1"/>
  <c r="P12"/>
  <c r="O12"/>
  <c r="P11"/>
  <c r="O11"/>
  <c r="P10"/>
  <c r="O10"/>
  <c r="O9"/>
  <c r="P9" s="1"/>
  <c r="P8"/>
  <c r="O8"/>
  <c r="P7"/>
  <c r="O7"/>
  <c r="P6"/>
  <c r="O6"/>
  <c r="O5"/>
  <c r="O24" s="1"/>
  <c r="G3"/>
  <c r="H3" s="1"/>
  <c r="I3" s="1"/>
  <c r="J3" s="1"/>
  <c r="K3" s="1"/>
  <c r="L3" s="1"/>
  <c r="M3" s="1"/>
  <c r="N3" s="1"/>
  <c r="P29" i="32"/>
  <c r="M29"/>
  <c r="L29"/>
  <c r="K29"/>
  <c r="J29"/>
  <c r="I29"/>
  <c r="H29"/>
  <c r="G29"/>
  <c r="F29"/>
  <c r="E29"/>
  <c r="D29"/>
  <c r="N28"/>
  <c r="O28" s="1"/>
  <c r="N27"/>
  <c r="O27" s="1"/>
  <c r="N26"/>
  <c r="O26" s="1"/>
  <c r="N25"/>
  <c r="O25" s="1"/>
  <c r="N24"/>
  <c r="O24" s="1"/>
  <c r="N23"/>
  <c r="O23" s="1"/>
  <c r="N22"/>
  <c r="O22" s="1"/>
  <c r="N21"/>
  <c r="O21" s="1"/>
  <c r="N20"/>
  <c r="O20" s="1"/>
  <c r="N19"/>
  <c r="O19" s="1"/>
  <c r="N18"/>
  <c r="O18" s="1"/>
  <c r="N17"/>
  <c r="O17" s="1"/>
  <c r="N16"/>
  <c r="O16" s="1"/>
  <c r="N15"/>
  <c r="O15" s="1"/>
  <c r="N14"/>
  <c r="O14" s="1"/>
  <c r="N13"/>
  <c r="O13" s="1"/>
  <c r="N12"/>
  <c r="O12" s="1"/>
  <c r="N11"/>
  <c r="O11" s="1"/>
  <c r="N10"/>
  <c r="O10" s="1"/>
  <c r="N9"/>
  <c r="O9" s="1"/>
  <c r="N8"/>
  <c r="O8" s="1"/>
  <c r="N7"/>
  <c r="O7" s="1"/>
  <c r="N6"/>
  <c r="O6" s="1"/>
  <c r="N5"/>
  <c r="O5" s="1"/>
  <c r="F3"/>
  <c r="G3" s="1"/>
  <c r="H3" s="1"/>
  <c r="I3" s="1"/>
  <c r="J3" s="1"/>
  <c r="K3" s="1"/>
  <c r="L3" s="1"/>
  <c r="M3" s="1"/>
  <c r="S20" i="31"/>
  <c r="P20"/>
  <c r="O20"/>
  <c r="N20"/>
  <c r="M20"/>
  <c r="L20"/>
  <c r="K20"/>
  <c r="J20"/>
  <c r="I20"/>
  <c r="H20"/>
  <c r="G20"/>
  <c r="Q19"/>
  <c r="R19" s="1"/>
  <c r="Q18"/>
  <c r="R18" s="1"/>
  <c r="Q17"/>
  <c r="R17" s="1"/>
  <c r="Q16"/>
  <c r="R16" s="1"/>
  <c r="Q15"/>
  <c r="R15" s="1"/>
  <c r="Q14"/>
  <c r="R14" s="1"/>
  <c r="Q13"/>
  <c r="R13" s="1"/>
  <c r="Q12"/>
  <c r="R12" s="1"/>
  <c r="Q11"/>
  <c r="R11" s="1"/>
  <c r="Q10"/>
  <c r="R10" s="1"/>
  <c r="Q9"/>
  <c r="R9" s="1"/>
  <c r="Q8"/>
  <c r="R8" s="1"/>
  <c r="Q7"/>
  <c r="R7" s="1"/>
  <c r="Q6"/>
  <c r="R6" s="1"/>
  <c r="Q5"/>
  <c r="R5" s="1"/>
  <c r="I3"/>
  <c r="J3" s="1"/>
  <c r="K3" s="1"/>
  <c r="L3" s="1"/>
  <c r="M3" s="1"/>
  <c r="N3" s="1"/>
  <c r="O3" s="1"/>
  <c r="P3" s="1"/>
  <c r="Q119" i="30"/>
  <c r="R119" s="1"/>
  <c r="Q120"/>
  <c r="R120" s="1"/>
  <c r="O14" i="29"/>
  <c r="P14" s="1"/>
  <c r="O13"/>
  <c r="P13" s="1"/>
  <c r="R12"/>
  <c r="O11"/>
  <c r="P11" s="1"/>
  <c r="R9"/>
  <c r="O8"/>
  <c r="P8" s="1"/>
  <c r="F19"/>
  <c r="O18"/>
  <c r="P18" s="1"/>
  <c r="O17"/>
  <c r="P17" s="1"/>
  <c r="R15"/>
  <c r="N19" i="10"/>
  <c r="M19"/>
  <c r="L19"/>
  <c r="K19"/>
  <c r="J19"/>
  <c r="I19"/>
  <c r="H19"/>
  <c r="G19"/>
  <c r="F19"/>
  <c r="Q118" i="30"/>
  <c r="R118" s="1"/>
  <c r="Q117"/>
  <c r="R117" s="1"/>
  <c r="Q116"/>
  <c r="R116" s="1"/>
  <c r="Q115"/>
  <c r="R115" s="1"/>
  <c r="Q114"/>
  <c r="R114" s="1"/>
  <c r="Q113"/>
  <c r="R113" s="1"/>
  <c r="Q112"/>
  <c r="R112" s="1"/>
  <c r="Q111"/>
  <c r="R111" s="1"/>
  <c r="Q110"/>
  <c r="R110" s="1"/>
  <c r="Q109"/>
  <c r="R109" s="1"/>
  <c r="Q108"/>
  <c r="R108" s="1"/>
  <c r="Q107"/>
  <c r="R107" s="1"/>
  <c r="Q106"/>
  <c r="R106" s="1"/>
  <c r="Q105"/>
  <c r="R105" s="1"/>
  <c r="Q104"/>
  <c r="R104" s="1"/>
  <c r="Q103"/>
  <c r="R103" s="1"/>
  <c r="Q102"/>
  <c r="R102" s="1"/>
  <c r="Q101"/>
  <c r="R101" s="1"/>
  <c r="Q100"/>
  <c r="R100" s="1"/>
  <c r="Q99"/>
  <c r="R99" s="1"/>
  <c r="Q98"/>
  <c r="R98" s="1"/>
  <c r="Q97"/>
  <c r="R97" s="1"/>
  <c r="Q96"/>
  <c r="R96" s="1"/>
  <c r="Q95"/>
  <c r="R95" s="1"/>
  <c r="Q94"/>
  <c r="R94" s="1"/>
  <c r="Q93"/>
  <c r="R93" s="1"/>
  <c r="Q92"/>
  <c r="R92" s="1"/>
  <c r="Q91"/>
  <c r="R91" s="1"/>
  <c r="Q90"/>
  <c r="R90" s="1"/>
  <c r="Q89"/>
  <c r="R89" s="1"/>
  <c r="Q88"/>
  <c r="R88" s="1"/>
  <c r="Q87"/>
  <c r="R87" s="1"/>
  <c r="Q86"/>
  <c r="R86" s="1"/>
  <c r="Q85"/>
  <c r="R85" s="1"/>
  <c r="Q84"/>
  <c r="R84" s="1"/>
  <c r="Q83"/>
  <c r="R83" s="1"/>
  <c r="Q82"/>
  <c r="R82" s="1"/>
  <c r="Q81"/>
  <c r="R81" s="1"/>
  <c r="Q80"/>
  <c r="R80" s="1"/>
  <c r="Q79"/>
  <c r="R79" s="1"/>
  <c r="Q78"/>
  <c r="R78" s="1"/>
  <c r="Q77"/>
  <c r="R77" s="1"/>
  <c r="Q76"/>
  <c r="R76" s="1"/>
  <c r="Q75"/>
  <c r="R75" s="1"/>
  <c r="Q74"/>
  <c r="R74" s="1"/>
  <c r="Q73"/>
  <c r="R73" s="1"/>
  <c r="Q72"/>
  <c r="R72" s="1"/>
  <c r="Q71"/>
  <c r="R71" s="1"/>
  <c r="Q70"/>
  <c r="R70" s="1"/>
  <c r="Q69"/>
  <c r="R69" s="1"/>
  <c r="Q68"/>
  <c r="R68" s="1"/>
  <c r="Q67"/>
  <c r="R67" s="1"/>
  <c r="Q66"/>
  <c r="R66" s="1"/>
  <c r="Q65"/>
  <c r="R65" s="1"/>
  <c r="Q64"/>
  <c r="R64" s="1"/>
  <c r="Q63"/>
  <c r="R63" s="1"/>
  <c r="Q62"/>
  <c r="R62" s="1"/>
  <c r="Q61"/>
  <c r="R61" s="1"/>
  <c r="Q60"/>
  <c r="R60" s="1"/>
  <c r="Q59"/>
  <c r="R59" s="1"/>
  <c r="Q58"/>
  <c r="R58" s="1"/>
  <c r="Q57"/>
  <c r="R57" s="1"/>
  <c r="Q56"/>
  <c r="R56" s="1"/>
  <c r="Q55"/>
  <c r="R55" s="1"/>
  <c r="Q54"/>
  <c r="R54" s="1"/>
  <c r="Q53"/>
  <c r="R53" s="1"/>
  <c r="Q52"/>
  <c r="R52" s="1"/>
  <c r="Q51"/>
  <c r="R51" s="1"/>
  <c r="Q50"/>
  <c r="R50" s="1"/>
  <c r="Q49"/>
  <c r="R49" s="1"/>
  <c r="Q48"/>
  <c r="R48" s="1"/>
  <c r="Q47"/>
  <c r="R47" s="1"/>
  <c r="Q46"/>
  <c r="R46" s="1"/>
  <c r="Q45"/>
  <c r="R45" s="1"/>
  <c r="Q44"/>
  <c r="R44" s="1"/>
  <c r="Q43"/>
  <c r="R43" s="1"/>
  <c r="Q42"/>
  <c r="R42" s="1"/>
  <c r="Q41"/>
  <c r="R41" s="1"/>
  <c r="Q40"/>
  <c r="R40" s="1"/>
  <c r="Q39"/>
  <c r="R39" s="1"/>
  <c r="Q38"/>
  <c r="R38" s="1"/>
  <c r="Q37"/>
  <c r="R37" s="1"/>
  <c r="Q36"/>
  <c r="R36" s="1"/>
  <c r="Q35"/>
  <c r="R35" s="1"/>
  <c r="Q34"/>
  <c r="R34" s="1"/>
  <c r="Q33"/>
  <c r="R33" s="1"/>
  <c r="Q32"/>
  <c r="R32" s="1"/>
  <c r="Q31"/>
  <c r="R31" s="1"/>
  <c r="Q30"/>
  <c r="R30" s="1"/>
  <c r="Q29"/>
  <c r="R29" s="1"/>
  <c r="Q28"/>
  <c r="R28" s="1"/>
  <c r="Q27"/>
  <c r="R27" s="1"/>
  <c r="Q26"/>
  <c r="R26" s="1"/>
  <c r="Q25"/>
  <c r="R25" s="1"/>
  <c r="Q24"/>
  <c r="R24" s="1"/>
  <c r="Q23"/>
  <c r="R23" s="1"/>
  <c r="Q22"/>
  <c r="R22" s="1"/>
  <c r="Q21"/>
  <c r="R21" s="1"/>
  <c r="Q20"/>
  <c r="R20" s="1"/>
  <c r="Q19"/>
  <c r="R19" s="1"/>
  <c r="Q18"/>
  <c r="R18" s="1"/>
  <c r="Q17"/>
  <c r="R17" s="1"/>
  <c r="Q16"/>
  <c r="R16" s="1"/>
  <c r="Q15"/>
  <c r="R15" s="1"/>
  <c r="Q14"/>
  <c r="R14" s="1"/>
  <c r="Q13"/>
  <c r="R13" s="1"/>
  <c r="Q12"/>
  <c r="R12" s="1"/>
  <c r="Q11"/>
  <c r="R11" s="1"/>
  <c r="Q10"/>
  <c r="R10" s="1"/>
  <c r="Q9"/>
  <c r="R9" s="1"/>
  <c r="Q8"/>
  <c r="R8" s="1"/>
  <c r="Q7"/>
  <c r="R7" s="1"/>
  <c r="Q6"/>
  <c r="R6" s="1"/>
  <c r="Q5"/>
  <c r="R5" s="1"/>
  <c r="I3"/>
  <c r="J3" s="1"/>
  <c r="K3" s="1"/>
  <c r="L3" s="1"/>
  <c r="M3" s="1"/>
  <c r="N3" s="1"/>
  <c r="O3" s="1"/>
  <c r="P3" s="1"/>
  <c r="Q19" i="29"/>
  <c r="N19"/>
  <c r="M19"/>
  <c r="L19"/>
  <c r="K19"/>
  <c r="J19"/>
  <c r="I19"/>
  <c r="H19"/>
  <c r="G19"/>
  <c r="E19"/>
  <c r="R18"/>
  <c r="R17"/>
  <c r="R16"/>
  <c r="P16"/>
  <c r="O16"/>
  <c r="R14"/>
  <c r="O12"/>
  <c r="P12" s="1"/>
  <c r="R11"/>
  <c r="R10"/>
  <c r="O10"/>
  <c r="P10" s="1"/>
  <c r="O9"/>
  <c r="P9" s="1"/>
  <c r="R8"/>
  <c r="O7"/>
  <c r="P7" s="1"/>
  <c r="G5"/>
  <c r="H5" s="1"/>
  <c r="I5" s="1"/>
  <c r="J5" s="1"/>
  <c r="K5" s="1"/>
  <c r="L5" s="1"/>
  <c r="M5" s="1"/>
  <c r="N5" s="1"/>
  <c r="Q19" i="28"/>
  <c r="N19"/>
  <c r="M19"/>
  <c r="L19"/>
  <c r="K19"/>
  <c r="J19"/>
  <c r="I19"/>
  <c r="H19"/>
  <c r="G19"/>
  <c r="F19"/>
  <c r="E19"/>
  <c r="R18"/>
  <c r="O18"/>
  <c r="P18" s="1"/>
  <c r="R17"/>
  <c r="O17"/>
  <c r="P17" s="1"/>
  <c r="R16"/>
  <c r="O16"/>
  <c r="P16" s="1"/>
  <c r="R15"/>
  <c r="O15"/>
  <c r="P15" s="1"/>
  <c r="R14"/>
  <c r="O14"/>
  <c r="P14" s="1"/>
  <c r="R13"/>
  <c r="O13"/>
  <c r="P13" s="1"/>
  <c r="R12"/>
  <c r="O12"/>
  <c r="P12" s="1"/>
  <c r="R11"/>
  <c r="O11"/>
  <c r="P11" s="1"/>
  <c r="R10"/>
  <c r="O10"/>
  <c r="P10" s="1"/>
  <c r="R9"/>
  <c r="O9"/>
  <c r="P9" s="1"/>
  <c r="R8"/>
  <c r="O8"/>
  <c r="P8" s="1"/>
  <c r="R7"/>
  <c r="O7"/>
  <c r="H5"/>
  <c r="I5" s="1"/>
  <c r="J5" s="1"/>
  <c r="K5" s="1"/>
  <c r="L5" s="1"/>
  <c r="M5" s="1"/>
  <c r="N5" s="1"/>
  <c r="G5"/>
  <c r="Q19" i="27"/>
  <c r="N19"/>
  <c r="M19"/>
  <c r="L19"/>
  <c r="K19"/>
  <c r="J19"/>
  <c r="I19"/>
  <c r="H19"/>
  <c r="G19"/>
  <c r="F19"/>
  <c r="E19"/>
  <c r="R18"/>
  <c r="O18"/>
  <c r="P18" s="1"/>
  <c r="R17"/>
  <c r="O17"/>
  <c r="P17" s="1"/>
  <c r="R16"/>
  <c r="O16"/>
  <c r="P16" s="1"/>
  <c r="R15"/>
  <c r="O15"/>
  <c r="P15" s="1"/>
  <c r="R14"/>
  <c r="O14"/>
  <c r="P14" s="1"/>
  <c r="R13"/>
  <c r="O13"/>
  <c r="P13" s="1"/>
  <c r="R12"/>
  <c r="O12"/>
  <c r="P12" s="1"/>
  <c r="R11"/>
  <c r="O11"/>
  <c r="P11" s="1"/>
  <c r="R10"/>
  <c r="O10"/>
  <c r="P10" s="1"/>
  <c r="R9"/>
  <c r="O9"/>
  <c r="P9" s="1"/>
  <c r="R8"/>
  <c r="O8"/>
  <c r="P8" s="1"/>
  <c r="R7"/>
  <c r="O7"/>
  <c r="G5"/>
  <c r="H5" s="1"/>
  <c r="I5" s="1"/>
  <c r="J5" s="1"/>
  <c r="K5" s="1"/>
  <c r="L5" s="1"/>
  <c r="M5" s="1"/>
  <c r="N5" s="1"/>
  <c r="Q19" i="26"/>
  <c r="N19"/>
  <c r="M19"/>
  <c r="L19"/>
  <c r="K19"/>
  <c r="J19"/>
  <c r="I19"/>
  <c r="H19"/>
  <c r="G19"/>
  <c r="F19"/>
  <c r="E19"/>
  <c r="R18"/>
  <c r="O18"/>
  <c r="P18" s="1"/>
  <c r="R17"/>
  <c r="O17"/>
  <c r="P17" s="1"/>
  <c r="R16"/>
  <c r="O16"/>
  <c r="P16" s="1"/>
  <c r="R15"/>
  <c r="O15"/>
  <c r="P15" s="1"/>
  <c r="R14"/>
  <c r="O14"/>
  <c r="P14" s="1"/>
  <c r="R13"/>
  <c r="P13"/>
  <c r="O13"/>
  <c r="R12"/>
  <c r="O12"/>
  <c r="P12" s="1"/>
  <c r="R11"/>
  <c r="O11"/>
  <c r="P11" s="1"/>
  <c r="R10"/>
  <c r="O10"/>
  <c r="P10" s="1"/>
  <c r="R9"/>
  <c r="O9"/>
  <c r="P9" s="1"/>
  <c r="R8"/>
  <c r="O8"/>
  <c r="P8" s="1"/>
  <c r="R7"/>
  <c r="O7"/>
  <c r="P7" s="1"/>
  <c r="G5"/>
  <c r="H5" s="1"/>
  <c r="I5" s="1"/>
  <c r="J5" s="1"/>
  <c r="K5" s="1"/>
  <c r="L5" s="1"/>
  <c r="M5" s="1"/>
  <c r="N5" s="1"/>
  <c r="Q19" i="25"/>
  <c r="N19"/>
  <c r="M19"/>
  <c r="L19"/>
  <c r="K19"/>
  <c r="J19"/>
  <c r="I19"/>
  <c r="H19"/>
  <c r="G19"/>
  <c r="F19"/>
  <c r="E19"/>
  <c r="R18"/>
  <c r="O18"/>
  <c r="P18" s="1"/>
  <c r="R17"/>
  <c r="O17"/>
  <c r="P17" s="1"/>
  <c r="R16"/>
  <c r="O16"/>
  <c r="P16" s="1"/>
  <c r="R15"/>
  <c r="O15"/>
  <c r="P15" s="1"/>
  <c r="R14"/>
  <c r="O14"/>
  <c r="P14" s="1"/>
  <c r="R13"/>
  <c r="O13"/>
  <c r="P13" s="1"/>
  <c r="R12"/>
  <c r="O12"/>
  <c r="P12" s="1"/>
  <c r="R11"/>
  <c r="O11"/>
  <c r="P11" s="1"/>
  <c r="R10"/>
  <c r="O10"/>
  <c r="P10" s="1"/>
  <c r="R9"/>
  <c r="O9"/>
  <c r="P9" s="1"/>
  <c r="R8"/>
  <c r="O8"/>
  <c r="P8" s="1"/>
  <c r="R7"/>
  <c r="O7"/>
  <c r="P7" s="1"/>
  <c r="G5"/>
  <c r="H5" s="1"/>
  <c r="I5" s="1"/>
  <c r="J5" s="1"/>
  <c r="K5" s="1"/>
  <c r="L5" s="1"/>
  <c r="M5" s="1"/>
  <c r="N5" s="1"/>
  <c r="Q19" i="24"/>
  <c r="N19"/>
  <c r="M19"/>
  <c r="L19"/>
  <c r="K19"/>
  <c r="J19"/>
  <c r="I19"/>
  <c r="H19"/>
  <c r="G19"/>
  <c r="F19"/>
  <c r="E19"/>
  <c r="R18"/>
  <c r="O18"/>
  <c r="P18" s="1"/>
  <c r="R17"/>
  <c r="O17"/>
  <c r="P17" s="1"/>
  <c r="R16"/>
  <c r="O16"/>
  <c r="P16" s="1"/>
  <c r="R15"/>
  <c r="O15"/>
  <c r="P15" s="1"/>
  <c r="R14"/>
  <c r="O14"/>
  <c r="P14" s="1"/>
  <c r="R13"/>
  <c r="O13"/>
  <c r="P13" s="1"/>
  <c r="R12"/>
  <c r="O12"/>
  <c r="P12" s="1"/>
  <c r="R11"/>
  <c r="O11"/>
  <c r="P11" s="1"/>
  <c r="R10"/>
  <c r="O10"/>
  <c r="P10" s="1"/>
  <c r="R9"/>
  <c r="P9"/>
  <c r="O9"/>
  <c r="R8"/>
  <c r="O8"/>
  <c r="P8" s="1"/>
  <c r="R7"/>
  <c r="O7"/>
  <c r="P7" s="1"/>
  <c r="J5"/>
  <c r="K5" s="1"/>
  <c r="L5" s="1"/>
  <c r="M5" s="1"/>
  <c r="N5" s="1"/>
  <c r="I5"/>
  <c r="H5"/>
  <c r="G5"/>
  <c r="Q19" i="23"/>
  <c r="N19"/>
  <c r="M19"/>
  <c r="L19"/>
  <c r="K19"/>
  <c r="J19"/>
  <c r="I19"/>
  <c r="H19"/>
  <c r="G19"/>
  <c r="F19"/>
  <c r="E19"/>
  <c r="R18"/>
  <c r="O18"/>
  <c r="P18" s="1"/>
  <c r="R17"/>
  <c r="O17"/>
  <c r="P17" s="1"/>
  <c r="R16"/>
  <c r="O16"/>
  <c r="P16" s="1"/>
  <c r="R15"/>
  <c r="O15"/>
  <c r="P15" s="1"/>
  <c r="R14"/>
  <c r="O14"/>
  <c r="P14" s="1"/>
  <c r="R13"/>
  <c r="O13"/>
  <c r="P13" s="1"/>
  <c r="R12"/>
  <c r="O12"/>
  <c r="P12" s="1"/>
  <c r="R11"/>
  <c r="P11"/>
  <c r="O11"/>
  <c r="R10"/>
  <c r="O10"/>
  <c r="P10" s="1"/>
  <c r="R9"/>
  <c r="O9"/>
  <c r="P9" s="1"/>
  <c r="R8"/>
  <c r="O8"/>
  <c r="P8" s="1"/>
  <c r="R7"/>
  <c r="O7"/>
  <c r="P7" s="1"/>
  <c r="G5"/>
  <c r="H5" s="1"/>
  <c r="I5" s="1"/>
  <c r="J5" s="1"/>
  <c r="K5" s="1"/>
  <c r="L5" s="1"/>
  <c r="M5" s="1"/>
  <c r="N5" s="1"/>
  <c r="Q19" i="22"/>
  <c r="N19"/>
  <c r="M19"/>
  <c r="L19"/>
  <c r="K19"/>
  <c r="J19"/>
  <c r="I19"/>
  <c r="H19"/>
  <c r="G19"/>
  <c r="F19"/>
  <c r="E19"/>
  <c r="R18"/>
  <c r="O18"/>
  <c r="P18" s="1"/>
  <c r="R17"/>
  <c r="O17"/>
  <c r="P17" s="1"/>
  <c r="R16"/>
  <c r="O16"/>
  <c r="P16" s="1"/>
  <c r="R15"/>
  <c r="O15"/>
  <c r="P15" s="1"/>
  <c r="R14"/>
  <c r="O14"/>
  <c r="P14" s="1"/>
  <c r="R13"/>
  <c r="O13"/>
  <c r="P13" s="1"/>
  <c r="R12"/>
  <c r="O12"/>
  <c r="P12" s="1"/>
  <c r="R11"/>
  <c r="O11"/>
  <c r="P11" s="1"/>
  <c r="R10"/>
  <c r="O10"/>
  <c r="P10" s="1"/>
  <c r="R9"/>
  <c r="O9"/>
  <c r="P9" s="1"/>
  <c r="R8"/>
  <c r="O8"/>
  <c r="P8" s="1"/>
  <c r="R7"/>
  <c r="O7"/>
  <c r="H5"/>
  <c r="I5" s="1"/>
  <c r="J5" s="1"/>
  <c r="K5" s="1"/>
  <c r="L5" s="1"/>
  <c r="M5" s="1"/>
  <c r="N5" s="1"/>
  <c r="G5"/>
  <c r="Q19" i="21"/>
  <c r="N19"/>
  <c r="M19"/>
  <c r="L19"/>
  <c r="K19"/>
  <c r="J19"/>
  <c r="I19"/>
  <c r="H19"/>
  <c r="G19"/>
  <c r="F19"/>
  <c r="G5"/>
  <c r="H5" s="1"/>
  <c r="I5" s="1"/>
  <c r="J5" s="1"/>
  <c r="K5" s="1"/>
  <c r="L5" s="1"/>
  <c r="M5" s="1"/>
  <c r="N5" s="1"/>
  <c r="R137" i="30" l="1"/>
  <c r="R19" i="36"/>
  <c r="P19"/>
  <c r="O19"/>
  <c r="N49" i="35"/>
  <c r="O49"/>
  <c r="P5" i="33"/>
  <c r="P24" s="1"/>
  <c r="N29" i="32"/>
  <c r="O29"/>
  <c r="R20" i="31"/>
  <c r="Q20"/>
  <c r="R19" i="28"/>
  <c r="R7" i="29"/>
  <c r="R13"/>
  <c r="O15"/>
  <c r="P15" s="1"/>
  <c r="R19" i="27"/>
  <c r="R19" i="26"/>
  <c r="R19" i="25"/>
  <c r="R19" i="24"/>
  <c r="R19" i="23"/>
  <c r="R19" i="29"/>
  <c r="O19"/>
  <c r="P19"/>
  <c r="O19" i="28"/>
  <c r="O19" i="27"/>
  <c r="P7"/>
  <c r="P19" s="1"/>
  <c r="O19" i="26"/>
  <c r="P19"/>
  <c r="P19" i="25"/>
  <c r="O19"/>
  <c r="P19" i="24"/>
  <c r="O19"/>
  <c r="O19" i="23"/>
  <c r="P19"/>
  <c r="O19" i="22"/>
  <c r="R19"/>
  <c r="P7" i="28"/>
  <c r="P19" s="1"/>
  <c r="P7" i="22"/>
  <c r="P19" s="1"/>
  <c r="Q19" i="10" l="1"/>
  <c r="G5" l="1"/>
  <c r="H5" s="1"/>
  <c r="I5" s="1"/>
  <c r="J5" s="1"/>
  <c r="K5" s="1"/>
  <c r="L5" s="1"/>
  <c r="M5" s="1"/>
  <c r="N5" s="1"/>
  <c r="O17" l="1"/>
  <c r="P17" s="1"/>
  <c r="O16"/>
  <c r="P16" s="1"/>
  <c r="R12"/>
  <c r="O12"/>
  <c r="P12" s="1"/>
  <c r="O10"/>
  <c r="P10" s="1"/>
  <c r="R10"/>
  <c r="O7"/>
  <c r="P7" s="1"/>
  <c r="R16"/>
  <c r="O13"/>
  <c r="P13" s="1"/>
  <c r="O14"/>
  <c r="P14" s="1"/>
  <c r="R18"/>
  <c r="O18"/>
  <c r="P18" s="1"/>
  <c r="R17"/>
  <c r="R14"/>
  <c r="R13"/>
  <c r="R11"/>
  <c r="O11"/>
  <c r="P11" s="1"/>
  <c r="R8"/>
  <c r="O8"/>
  <c r="O15"/>
  <c r="P15" s="1"/>
  <c r="O9"/>
  <c r="P9" s="1"/>
  <c r="R15"/>
  <c r="R7"/>
  <c r="E19"/>
  <c r="R19" s="1"/>
  <c r="R9"/>
  <c r="O19" l="1"/>
  <c r="P8"/>
  <c r="P19" s="1"/>
  <c r="O15" i="21"/>
  <c r="P15" s="1"/>
  <c r="O16"/>
  <c r="P16" s="1"/>
  <c r="O13"/>
  <c r="P13" s="1"/>
  <c r="O18"/>
  <c r="P18" s="1"/>
  <c r="R15"/>
  <c r="R13"/>
  <c r="O17"/>
  <c r="P17" s="1"/>
  <c r="R16"/>
  <c r="R18"/>
  <c r="O7"/>
  <c r="O12"/>
  <c r="P12" s="1"/>
  <c r="E19"/>
  <c r="R19" s="1"/>
  <c r="R17"/>
  <c r="O9"/>
  <c r="P9" s="1"/>
  <c r="O10"/>
  <c r="P10" s="1"/>
  <c r="R10"/>
  <c r="R12"/>
  <c r="R8"/>
  <c r="O8"/>
  <c r="P8" s="1"/>
  <c r="R11"/>
  <c r="O11"/>
  <c r="P11" s="1"/>
  <c r="R14"/>
  <c r="O14"/>
  <c r="P14" s="1"/>
  <c r="R7"/>
  <c r="R9"/>
  <c r="O19" l="1"/>
  <c r="P7"/>
  <c r="P19" s="1"/>
</calcChain>
</file>

<file path=xl/sharedStrings.xml><?xml version="1.0" encoding="utf-8"?>
<sst xmlns="http://schemas.openxmlformats.org/spreadsheetml/2006/main" count="1053" uniqueCount="287">
  <si>
    <t>Total:</t>
  </si>
  <si>
    <t>Sr. #</t>
  </si>
  <si>
    <t>Weeks</t>
  </si>
  <si>
    <t>STOCK</t>
  </si>
  <si>
    <t>TOTAL</t>
  </si>
  <si>
    <t>AVG. WEEK</t>
  </si>
  <si>
    <t>BASEUS weekly wise sales _Virgin Megastore UAE</t>
  </si>
  <si>
    <t xml:space="preserve">SUGENT-ZN01    </t>
  </si>
  <si>
    <t xml:space="preserve">WXZN-01        </t>
  </si>
  <si>
    <t xml:space="preserve">ACHDCJ-01      </t>
  </si>
  <si>
    <t xml:space="preserve">ACHDCJ-02      </t>
  </si>
  <si>
    <t xml:space="preserve">WXHSD-D01      </t>
  </si>
  <si>
    <t xml:space="preserve">WXHSD-D02      </t>
  </si>
  <si>
    <t xml:space="preserve">SUBR-A01       </t>
  </si>
  <si>
    <t xml:space="preserve">SUBR-A08       </t>
  </si>
  <si>
    <t xml:space="preserve">SUBR-A09       </t>
  </si>
  <si>
    <t xml:space="preserve">SUBR-ASG       </t>
  </si>
  <si>
    <t xml:space="preserve">ACBZ-AP09      </t>
  </si>
  <si>
    <t xml:space="preserve">ACBZ-AP01      </t>
  </si>
  <si>
    <t xml:space="preserve">ACBZ-AP0G      </t>
  </si>
  <si>
    <t xml:space="preserve">NGW02-01       </t>
  </si>
  <si>
    <t xml:space="preserve">NGW02-02       </t>
  </si>
  <si>
    <t xml:space="preserve">NGS16-09       </t>
  </si>
  <si>
    <t xml:space="preserve">NGS16-06       </t>
  </si>
  <si>
    <t xml:space="preserve">WXJS-A1        </t>
  </si>
  <si>
    <t xml:space="preserve">WXJS-S2        </t>
  </si>
  <si>
    <t xml:space="preserve">WXBV-01        </t>
  </si>
  <si>
    <t xml:space="preserve">WXBV-02        </t>
  </si>
  <si>
    <t xml:space="preserve">WXBV-03        </t>
  </si>
  <si>
    <t xml:space="preserve">CCALL-JK01     </t>
  </si>
  <si>
    <t xml:space="preserve">CCALL-JK02     </t>
  </si>
  <si>
    <t xml:space="preserve">CCALL-AJK01    </t>
  </si>
  <si>
    <t xml:space="preserve">WXXHJ-B01      </t>
  </si>
  <si>
    <t xml:space="preserve">WXXHJ-B0S      </t>
  </si>
  <si>
    <t xml:space="preserve">WX2IN1-02      </t>
  </si>
  <si>
    <t xml:space="preserve">PPALL-AKU01    </t>
  </si>
  <si>
    <t xml:space="preserve">PPALL-AKU02    </t>
  </si>
  <si>
    <t xml:space="preserve">PPALL-EX01     </t>
  </si>
  <si>
    <t xml:space="preserve">PPALL-EX09     </t>
  </si>
  <si>
    <t xml:space="preserve">PPALL-PX01     </t>
  </si>
  <si>
    <t xml:space="preserve">PPALL-PX02     </t>
  </si>
  <si>
    <t xml:space="preserve">PPALL-PX03     </t>
  </si>
  <si>
    <t xml:space="preserve">PPKC-A01       </t>
  </si>
  <si>
    <t xml:space="preserve">PPKC-A02       </t>
  </si>
  <si>
    <t xml:space="preserve">PPKC-A09       </t>
  </si>
  <si>
    <t xml:space="preserve">PPALL-QY01     </t>
  </si>
  <si>
    <t xml:space="preserve">PPALL-QY02     </t>
  </si>
  <si>
    <t xml:space="preserve">PPALL-QY04     </t>
  </si>
  <si>
    <t xml:space="preserve">CCALL-RH01     </t>
  </si>
  <si>
    <t xml:space="preserve">CCALL-TM01     </t>
  </si>
  <si>
    <t xml:space="preserve">CCALL-TM0A     </t>
  </si>
  <si>
    <t xml:space="preserve">CCALL-TM12     </t>
  </si>
  <si>
    <t xml:space="preserve">ACCHZ-01       </t>
  </si>
  <si>
    <t xml:space="preserve">ACDKQ-HG01     </t>
  </si>
  <si>
    <t xml:space="preserve">ACDKQ-HG0S     </t>
  </si>
  <si>
    <t xml:space="preserve">ACAPIPH-EA9    </t>
  </si>
  <si>
    <t xml:space="preserve">CAHUB-B0G      </t>
  </si>
  <si>
    <t xml:space="preserve">CAHUB-D0G      </t>
  </si>
  <si>
    <t xml:space="preserve">CAHUB-E0G      </t>
  </si>
  <si>
    <t xml:space="preserve">SGAPIPHX-TZ01  </t>
  </si>
  <si>
    <t xml:space="preserve">SUGENT-ATR01   </t>
  </si>
  <si>
    <t xml:space="preserve">SUER-A01       </t>
  </si>
  <si>
    <t xml:space="preserve">SUER-A0R       </t>
  </si>
  <si>
    <t xml:space="preserve">SUER-A0S       </t>
  </si>
  <si>
    <t xml:space="preserve">SUER-A09       </t>
  </si>
  <si>
    <t xml:space="preserve">SUER-A0V       </t>
  </si>
  <si>
    <t xml:space="preserve">SUCH-01        </t>
  </si>
  <si>
    <t xml:space="preserve">SUCH-02        </t>
  </si>
  <si>
    <t xml:space="preserve">SUHS-DP01      </t>
  </si>
  <si>
    <t xml:space="preserve">SUHS-DP0S      </t>
  </si>
  <si>
    <t xml:space="preserve">SUJX-01        </t>
  </si>
  <si>
    <t xml:space="preserve">SUYZD-01       </t>
  </si>
  <si>
    <t xml:space="preserve">SUYZD-09       </t>
  </si>
  <si>
    <t xml:space="preserve">SUYZD-0S       </t>
  </si>
  <si>
    <t xml:space="preserve">SUGX-A01       </t>
  </si>
  <si>
    <t xml:space="preserve">SUGX-A0V       </t>
  </si>
  <si>
    <t xml:space="preserve">SUGX-A09       </t>
  </si>
  <si>
    <t xml:space="preserve">SUGX-A0S       </t>
  </si>
  <si>
    <t xml:space="preserve">SUER-B01       </t>
  </si>
  <si>
    <t xml:space="preserve">SUER-B0S       </t>
  </si>
  <si>
    <t xml:space="preserve">SUER-B09       </t>
  </si>
  <si>
    <t xml:space="preserve">SUER-B0V       </t>
  </si>
  <si>
    <t xml:space="preserve">WIAPIPH58-BE01 </t>
  </si>
  <si>
    <t xml:space="preserve">WIAPIPH58-BE04 </t>
  </si>
  <si>
    <t xml:space="preserve">WIAPIPH58-BE08 </t>
  </si>
  <si>
    <t xml:space="preserve">CALLG-01       </t>
  </si>
  <si>
    <t xml:space="preserve">CALLG-09       </t>
  </si>
  <si>
    <t xml:space="preserve">SUGENT-ZN03    </t>
  </si>
  <si>
    <t xml:space="preserve">SUGENT-ZN0S    </t>
  </si>
  <si>
    <t xml:space="preserve">CCALL-XK01     </t>
  </si>
  <si>
    <t xml:space="preserve">WXXP-02        </t>
  </si>
  <si>
    <t xml:space="preserve">WXXP-01        </t>
  </si>
  <si>
    <t xml:space="preserve">TZARGS-09      </t>
  </si>
  <si>
    <t xml:space="preserve">TZARGS-01      </t>
  </si>
  <si>
    <t xml:space="preserve">TZARGS-G2      </t>
  </si>
  <si>
    <t xml:space="preserve">CCALL-YX01     </t>
  </si>
  <si>
    <t xml:space="preserve">CCALL-YX02     </t>
  </si>
  <si>
    <t xml:space="preserve">ACSR-MS01      </t>
  </si>
  <si>
    <t xml:space="preserve">WIAPIPH61-BE01 </t>
  </si>
  <si>
    <t xml:space="preserve">WIAPIPH61-BE04 </t>
  </si>
  <si>
    <t xml:space="preserve">WIAPIPH61-BE08 </t>
  </si>
  <si>
    <t xml:space="preserve">WIAPIPH65-BE01 </t>
  </si>
  <si>
    <t xml:space="preserve">WIAPIPH65-BE04 </t>
  </si>
  <si>
    <t xml:space="preserve">WIAPIPH65-BE08 </t>
  </si>
  <si>
    <t xml:space="preserve">CALEYE-01      </t>
  </si>
  <si>
    <t xml:space="preserve">CALEYE-02      </t>
  </si>
  <si>
    <t xml:space="preserve">SUER-B0R       </t>
  </si>
  <si>
    <t xml:space="preserve">SGAPIPHX-RA01  </t>
  </si>
  <si>
    <t xml:space="preserve">WXHSG-02       </t>
  </si>
  <si>
    <t xml:space="preserve">WXHSG-01       </t>
  </si>
  <si>
    <t xml:space="preserve">SUXUN-BY0G     </t>
  </si>
  <si>
    <t xml:space="preserve">SUXUN-BY09     </t>
  </si>
  <si>
    <t xml:space="preserve">SUXUN-BY01     </t>
  </si>
  <si>
    <t xml:space="preserve">CATSX-F0G      </t>
  </si>
  <si>
    <t xml:space="preserve">CATCY-B0G      </t>
  </si>
  <si>
    <t xml:space="preserve">CATSX-D0G      </t>
  </si>
  <si>
    <t xml:space="preserve">CATSY-0G       </t>
  </si>
  <si>
    <t xml:space="preserve">ACSLCJ-06      </t>
  </si>
  <si>
    <t xml:space="preserve">ACSR-XJ09      </t>
  </si>
  <si>
    <t xml:space="preserve">ACSR-XJ0A      </t>
  </si>
  <si>
    <t xml:space="preserve">ACXUN-02       </t>
  </si>
  <si>
    <t>Model No.</t>
  </si>
  <si>
    <t>Description</t>
  </si>
  <si>
    <t xml:space="preserve">BASEUS HDMI + USB 3.0 HUB ADAPTER                                                                             </t>
  </si>
  <si>
    <t xml:space="preserve">BASEUS TYPE-C MALE TO HDMI MALE 4K HD ADAPTER CABLE 1.8M                                                      </t>
  </si>
  <si>
    <t xml:space="preserve">BASEUS GRENADE BLACK/ARMY GREEN GRIP FOR SMARTPHONES                                                          </t>
  </si>
  <si>
    <t xml:space="preserve">BASEUS ADAPTER X-MEN AUDIO RADIATOR RED/BLACK                                                                 </t>
  </si>
  <si>
    <t xml:space="preserve">BASEUS ADAPTER X-MEN AUDIO RADIATOR BLACK                                                                     </t>
  </si>
  <si>
    <t xml:space="preserve">BASEUS AROMA DIFFUSER CREAM WHITE                                                                             </t>
  </si>
  <si>
    <t xml:space="preserve">BASEUS SMART CAR MOUNT CELL PHONE HOLDER BLACK                                                                </t>
  </si>
  <si>
    <t xml:space="preserve">BASEUS CAR WIRELESS CHARGER SMART VEHICLE BRACKET                                                             </t>
  </si>
  <si>
    <t xml:space="preserve">BASEUS HOLDER RED-DOT MOBILE GAME SCORING TOOL BLACK                                                          </t>
  </si>
  <si>
    <t xml:space="preserve">BASEUS HOLDER RED-DOT MOBILE GAME SCORING TOOL TRANSPARENT                                                    </t>
  </si>
  <si>
    <t xml:space="preserve">BASEUS WIRELESS CHARGER POWER BANK 10000MAH BLACK                                                             </t>
  </si>
  <si>
    <t xml:space="preserve">BASEUS WIRELESS CHARGER POWER BANK 10000MAH WHITE                                                             </t>
  </si>
  <si>
    <t xml:space="preserve">BASEUS BEAR MAGNETIC CAR BRACKET BLACK                                                                        </t>
  </si>
  <si>
    <t xml:space="preserve">BASEUS BEAR MAGNETIC CAR BRACKET BROWN                                                                        </t>
  </si>
  <si>
    <t xml:space="preserve">BASEUS BEAR MAGNETIC CAR BRACKET RED                                                                          </t>
  </si>
  <si>
    <t xml:space="preserve">BASEUS BEAR MAGNETIC CAR BRACKET SILVER GRAY                                                                  </t>
  </si>
  <si>
    <t xml:space="preserve">BASEUS AP PENCIL SILICONE CHARGING STAND FOR APPLE PENCIL RED                                                 </t>
  </si>
  <si>
    <t xml:space="preserve">BASEUS AP PENCIL SILICONE CHARGING STAND FOR APPLE PENCIL BLACK                                               </t>
  </si>
  <si>
    <t xml:space="preserve">BASEUS AP PENCIL SILICONE CHARGING STAND FOR APPLE PENCIL GREY                                                </t>
  </si>
  <si>
    <t xml:space="preserve">BASEUS ENCOK W02 TWS TRULY WIRELESS HEADSET BLACK                                                             </t>
  </si>
  <si>
    <t xml:space="preserve">BASEUS ENCOK W02 TWS TRULY WIRELESS HEADSET WHITE                                                             </t>
  </si>
  <si>
    <t xml:space="preserve">BASEUS ENCOK NECK HUNG BLUETOOTH EARPHONES S16 RED                                                            </t>
  </si>
  <si>
    <t xml:space="preserve">BASEUS ENCOK NECK HUNG BLUETOOTH EARPHONES S16 GREEN                                                          </t>
  </si>
  <si>
    <t xml:space="preserve">BASEUS METAL WIRELESS CHARGER TARNISH/BLACK                                                                   </t>
  </si>
  <si>
    <t xml:space="preserve">BASEUS METAL WIRELESS CHARGER SILVER/WHITE                                                                    </t>
  </si>
  <si>
    <t xml:space="preserve">BASEUS BV WIRELESS CHARGER BLACK                                                                              </t>
  </si>
  <si>
    <t xml:space="preserve">BASEUS BV WIRELESS CHARGER WHITE                                                                              </t>
  </si>
  <si>
    <t xml:space="preserve">BASEUS BV WIRELESS CHARGER BLUE                                                                               </t>
  </si>
  <si>
    <t xml:space="preserve">BASEUS SIMPLE WIRELESS CHARGER BLACK                                                                          </t>
  </si>
  <si>
    <t xml:space="preserve">BASEUS SIMPLE WIRELESS CHARGER WHITE                                                                          </t>
  </si>
  <si>
    <t xml:space="preserve">BASEUS SIMPLE WIRELESS CHARGER TRANSPARENT                                                                    </t>
  </si>
  <si>
    <t xml:space="preserve">BASEUS DUAL WIRELESS CHARGER BLACK +WALL CHARGER &amp; CABLE                                                      </t>
  </si>
  <si>
    <t xml:space="preserve">BASEUS DUAL WIRELESS CHARGER SILVER +WALL CHARGER &amp; CABLE                                                     </t>
  </si>
  <si>
    <t xml:space="preserve">BASEUS SMART 2 IN 1 WIRELESS CHARGER WHITE                                                                    </t>
  </si>
  <si>
    <t xml:space="preserve">BASEUS MINI CU DIGITAL DISPLAY POWER BANK 10000MAH BLACK                                                      </t>
  </si>
  <si>
    <t xml:space="preserve">BASEUS MINI CU DIGITAL DISPLAY POWER BANK 10000MAH WHITE                                                      </t>
  </si>
  <si>
    <t xml:space="preserve">BASEUS DUAL OUTPUT WIRELESS CHARGE POWER BANK 8000MAH BLACK                                                   </t>
  </si>
  <si>
    <t xml:space="preserve">BASEUS DUAL OUTPUT WIRELESS CHARGE POWER BANK 8000MAH RED                                                     </t>
  </si>
  <si>
    <t xml:space="preserve">BASEUS PARALLEL LINE POWER BANK 10000MAH BLACK                                                                </t>
  </si>
  <si>
    <t xml:space="preserve">BASEUS PARALLEL LINE POWER BANK 10000MAH WHITE                                                                </t>
  </si>
  <si>
    <t xml:space="preserve">BASEUS PARALLEL LINE POWER BANK 10000MAH BLUE                                                                 </t>
  </si>
  <si>
    <t xml:space="preserve">BASEUS POWERFUL TYPE-C PD+QC3.0 20000MAH POWER BANK BLACK                                                     </t>
  </si>
  <si>
    <t xml:space="preserve">BASEUS POWERFUL TYPE-C PD+QC3.0 20000MAH POWER BANK WHITE                                                     </t>
  </si>
  <si>
    <t xml:space="preserve">BASEUS POWERFUL TYPE-C PD+QC3.0 20000MAH POWER BANK RED                                                       </t>
  </si>
  <si>
    <t xml:space="preserve">BASEUS THIN WIRELESS CHARGE 10000MAH POWER BANK BLACK                                                         </t>
  </si>
  <si>
    <t xml:space="preserve">BASEUS THIN WIRELESS CHARGE 10000 MAH POWER BANK WHITE                                                        </t>
  </si>
  <si>
    <t xml:space="preserve">BASEUS THIN WIRELESS CHARGE 10000MAH POWER BANK PINK                                                          </t>
  </si>
  <si>
    <t xml:space="preserve">BASEUS LOCOMOTIVE BLUETOOTH MP3 VEHICLE CHARGER BLACK                                                         </t>
  </si>
  <si>
    <t xml:space="preserve">BASEUS T TYPED BLUETOOTH MP3 CHARGER WITH CAR HOLDER BLACK                                                    </t>
  </si>
  <si>
    <t xml:space="preserve">BASEUS T TYPED BLUETOOTH MP3 CHARGER WITH CAR HOLDER TARNISH                                                  </t>
  </si>
  <si>
    <t xml:space="preserve">BASEUS T TYPED BLUETOOTH MP3 CHARGER WITH CAR HOLDER DARK COFFEE                                              </t>
  </si>
  <si>
    <t xml:space="preserve">BASEUS ROTATION TYPE UNIVERSAL CHARGER BLACK                                                                  </t>
  </si>
  <si>
    <t xml:space="preserve">BASEUS PENDANT CARD READER BLACK                                                                              </t>
  </si>
  <si>
    <t xml:space="preserve">BASEUS PENDANT CARD READER SILVER                                                                             </t>
  </si>
  <si>
    <t xml:space="preserve">BASEUS RED-HAT TYPE-C 32GB USB FLASH DISK                                                                     </t>
  </si>
  <si>
    <t xml:space="preserve">BASEUS THUNDERBOLT C+ DUAL TYPE-C TO USB3.0/HDMI/TYPE-C FEMALE HUB CONVERTER DEEP SPACE GRAY                  </t>
  </si>
  <si>
    <t xml:space="preserve">BASEUS CUBE TYPE-C TO USB3.0X3+USB2.0X2 HUB ADAPTER DARK GRAY                                                 </t>
  </si>
  <si>
    <t xml:space="preserve">BASEUS LITTLE BOX TYPE-C TO HDMI+TYPE-C PD MINI HD SMART HUB CONVERTER DARK GRAY                              </t>
  </si>
  <si>
    <t xml:space="preserve">BASEUS GLASS FILM SET BLACK FOR IPHONE X                                                                      </t>
  </si>
  <si>
    <t xml:space="preserve">BASEUS CURVE MAGNET CAR MOUNT                                                                                 </t>
  </si>
  <si>
    <t xml:space="preserve">BASEUS SMALL EARS MAGNETIC CAR VENT SUCTION BRACKET BLACK                                                     </t>
  </si>
  <si>
    <t xml:space="preserve">BASEUS SMALL EARS MAGNETIC CAR VENT SUCTION BRACKET ROSE GOLD                                                 </t>
  </si>
  <si>
    <t xml:space="preserve">BASEUS SMALL EARS MAGNETIC CAR VENT SUCTION BRACKET ROSE SILVER                                               </t>
  </si>
  <si>
    <t xml:space="preserve">BASEUS SMALL EARS MAGNETIC CAR VENT SUCTION BRACKET ROSE RED                                                  </t>
  </si>
  <si>
    <t xml:space="preserve">BASEUS XIAOCHUN MAGNETIC CAR PHONE HOLDER BLACK                                                               </t>
  </si>
  <si>
    <t xml:space="preserve">BASEUS XIAOCHUN MAGNETIC CAR PHONE HOLDER SILVER                                                              </t>
  </si>
  <si>
    <t xml:space="preserve">BASEUS DOUBLE CLIP HORIZONTAL VEHICLE MOUNT BLACK                                                             </t>
  </si>
  <si>
    <t xml:space="preserve">BASEUS DOUBLE CLIP HORIZONTAL VEHICLE MOUNT SILVER                                                            </t>
  </si>
  <si>
    <t xml:space="preserve">BASEUS GOLD AROMATIZING AIR VENT CAR MOUNT                                                                    </t>
  </si>
  <si>
    <t xml:space="preserve">BASEUS BULLET ON-BOARD CAR MAGNETIC BRACKET BLACK                                                             </t>
  </si>
  <si>
    <t xml:space="preserve">BASEUS BULLET ON-BOARD CAR MAGNETIC BRACKET RED                                                               </t>
  </si>
  <si>
    <t xml:space="preserve">BASEUS BULLET ON-BOARD CAR MAGNETIC BRACKET SILVER                                                            </t>
  </si>
  <si>
    <t xml:space="preserve">BASEUS MAGNETIC AIR VENT CAR MOUNT HOLDER WITH CABLE CLIP BLACK                                               </t>
  </si>
  <si>
    <t xml:space="preserve">BASEUS MAGNETIC AIR VENT CAR MOUNT HOLDER WITH CABLE CLIP GOLD                                                </t>
  </si>
  <si>
    <t xml:space="preserve">BASEUS MAGNETIC AIR VENT CAR MOUNT HOLDER WITH CABLE CLIP RED                                                 </t>
  </si>
  <si>
    <t xml:space="preserve">BASEUS MAGNETIC AIR VENT CAR MOUNT HOLDER WITH CABLE CLIP SILVER                                              </t>
  </si>
  <si>
    <t xml:space="preserve">BASEUS SMALL EARS VERTICAL MAGNETIC BRACKET BLACK                                                             </t>
  </si>
  <si>
    <t xml:space="preserve">BASEUS SMALL EARS VERTICAL MAGNETIC BRACKET ROSE SILVER                                                       </t>
  </si>
  <si>
    <t xml:space="preserve">BASEUS SMALL EARS VERTICAL MAGNETIC BRACKET ROSE RED                                                          </t>
  </si>
  <si>
    <t xml:space="preserve">BASEUS SMALL EARS VERTICAL MAGNETIC BRACKET ROSE GOLD                                                         </t>
  </si>
  <si>
    <t xml:space="preserve">BASEUS BEAR SILICONE CASE BLACK FOR IPHONE XS                                                                 </t>
  </si>
  <si>
    <t xml:space="preserve">BASEUS BEAR SILICONE CASE PINK FOR IPHONE XS                                                                  </t>
  </si>
  <si>
    <t xml:space="preserve">BASEUS BEAR SILICONE CASE BROWN FOR IPHONE XS                                                                 </t>
  </si>
  <si>
    <t xml:space="preserve">BASEUS GLOWING DATA CABLE USB FOR LIGHTNING BLACK                                                             </t>
  </si>
  <si>
    <t xml:space="preserve">BASEUS GLOWING DATA CABLE USB FOR LIGHTNING RED                                                               </t>
  </si>
  <si>
    <t xml:space="preserve">BASEUS SMART CAR MOUNT PHONE HOLDER BLUE                                                                      </t>
  </si>
  <si>
    <t xml:space="preserve">BASEUS SMART CAR MOUNT PHONE HOLDER SILVER                                                                    </t>
  </si>
  <si>
    <t xml:space="preserve">BASEUS DESKTOP WIRELESS/WIRED CHARGER BLACK                                                                   </t>
  </si>
  <si>
    <t xml:space="preserve">BASEUS WIRELESS CHARGER SUCTION CUP WHITE                                                                     </t>
  </si>
  <si>
    <t xml:space="preserve">BASEUS WIRELESS CHARGER SUCTION CUP BLACK                                                                     </t>
  </si>
  <si>
    <t xml:space="preserve">BASEUS CASE FOR AIRPODS RED                                                                                   </t>
  </si>
  <si>
    <t xml:space="preserve">BASEUS CASE FOR AIRPODS BLACK                                                                                 </t>
  </si>
  <si>
    <t xml:space="preserve">BASEUS CASE FOR AIRPODS GRAY                                                                                  </t>
  </si>
  <si>
    <t xml:space="preserve">BASEUS Y TYPE DUAL USB+ CAR CHARGER BLACK                                                                     </t>
  </si>
  <si>
    <t xml:space="preserve">BASEUS Y TYPE DUAL USB+ CAR CHARGER WHITE                                                                     </t>
  </si>
  <si>
    <t xml:space="preserve">BASEUS MAGIC MONSTER GAMEPAD STYLE POWER BANK 2000MAH                                                         </t>
  </si>
  <si>
    <t xml:space="preserve">BASEUS BEAR SILICONE CASE BLACK FOR IPHONE XR                                                                 </t>
  </si>
  <si>
    <t xml:space="preserve">BASEUS BEAR SILICONE CASE PINK FOR IPHONE XR                                                                  </t>
  </si>
  <si>
    <t xml:space="preserve">BASEUS BEAR SILICONE CASE BROWN FOR IPHONE XR                                                                 </t>
  </si>
  <si>
    <t xml:space="preserve">BASEUS BEAR SILICONE CASE BLACK FOR IPHONE XS MAX                                                             </t>
  </si>
  <si>
    <t xml:space="preserve">BASEUS BEAR SILICONE CASE PINK FOR IPHONE XS MAX                                                              </t>
  </si>
  <si>
    <t xml:space="preserve">BASEUS BEAR SILICONE CASE BROWN FOR IPHONE XS MAX                                                             </t>
  </si>
  <si>
    <t xml:space="preserve">BASEUS BIG EYE DIGITAL DISPLAY LIGHTNING CABLE BLACK                                                          </t>
  </si>
  <si>
    <t xml:space="preserve">BASEUS BIG EYE DIGITAL DISPLAY LIGHTNING CABLE WHITE                                                          </t>
  </si>
  <si>
    <t xml:space="preserve">BASEUS DROP-PROOF CURVED FULL SCREEN TEMPERED GLASS BLACK FOR IPHONE X                                        </t>
  </si>
  <si>
    <t xml:space="preserve">BASEUS SILCIONE HORIZONTAL DESKTOP WIRELESS CHARGER WHITE                                                     </t>
  </si>
  <si>
    <t xml:space="preserve">BASEUS SILCIONE HORIZONTAL DESKTOP WIRELESS CHARGER BLACK                                                     </t>
  </si>
  <si>
    <t xml:space="preserve">BASEUS FRAGRANCE/CAR MOUNT GREY                                                                               </t>
  </si>
  <si>
    <t xml:space="preserve">BASEUS FRAGRANCE/CAR MOUNT RED                                                                                </t>
  </si>
  <si>
    <t xml:space="preserve">BASEUS FRAGRANCE/CAR MOUNT BLACK                                                                              </t>
  </si>
  <si>
    <t xml:space="preserve">BASEUS 10-IN-1 HUB ADAPTER                                                                                    </t>
  </si>
  <si>
    <t xml:space="preserve">BASEUS TYPE C TO HDMI JOINT ADAPTER CABLE 1.8M DARK GREY                                                      </t>
  </si>
  <si>
    <t>Arqoob Stks</t>
  </si>
  <si>
    <t>Office Stks</t>
  </si>
  <si>
    <t>TOTAL SOLD QTY</t>
  </si>
  <si>
    <t>VMS STOCKS</t>
  </si>
  <si>
    <t>ok</t>
  </si>
  <si>
    <t>November 4, 2019 to November 10, 2018</t>
  </si>
  <si>
    <t xml:space="preserve">WIAPPOD-01     </t>
  </si>
  <si>
    <t xml:space="preserve">WIAPPOD-09     </t>
  </si>
  <si>
    <t xml:space="preserve">BASEUS PROTECTIVE CASE/WIRELESS CHARGER BLACK FOR AIRPODS                                                     </t>
  </si>
  <si>
    <t xml:space="preserve">BASEUS PROTECTIVE CASE/WIRELESS CHARGER RED FOR AIRPODS                                                       </t>
  </si>
  <si>
    <t>Analysis covered from 25.10-25.11.2018 (30 days)</t>
  </si>
  <si>
    <t>RRP</t>
  </si>
  <si>
    <t>IMAGE</t>
  </si>
  <si>
    <t>Arqoob Landed Cost</t>
  </si>
  <si>
    <t>VMS Cost</t>
  </si>
  <si>
    <t>VMS Margin</t>
  </si>
  <si>
    <t>Arqoob Margin</t>
  </si>
  <si>
    <t>Arqoob Net Profit</t>
  </si>
  <si>
    <t>Incentive Scheme</t>
  </si>
  <si>
    <t>VRF Ref</t>
  </si>
  <si>
    <t>Barcode</t>
  </si>
  <si>
    <t>UPC</t>
  </si>
  <si>
    <t>Barcode | UPC</t>
  </si>
  <si>
    <t>Retail Price</t>
  </si>
  <si>
    <t xml:space="preserve">CAHUB-F01      </t>
  </si>
  <si>
    <t xml:space="preserve">CAHUB-F02      </t>
  </si>
  <si>
    <t xml:space="preserve">CAHUB-G01      </t>
  </si>
  <si>
    <t xml:space="preserve">ACSLCJ-01      </t>
  </si>
  <si>
    <t xml:space="preserve">BASEUS ROUND BOX USB 3.0 HUB ADAPTER BLACK                                                                    </t>
  </si>
  <si>
    <t xml:space="preserve">BASEUS ROUND BOX USB 3.0 HUB ADAPTER WHITE                                                                    </t>
  </si>
  <si>
    <t xml:space="preserve">BASEUS ROUND BOX TYPE-C HUB ADAPTER BLACK                                                                     </t>
  </si>
  <si>
    <t xml:space="preserve">BASEUS GRENADE BLACK GRIP FOR SMARTPHONES                                                                     </t>
  </si>
  <si>
    <t xml:space="preserve">BASEUS WINNER COOLING HEAT SINK BLACK FOR SMARTPHONES                                                         </t>
  </si>
  <si>
    <t xml:space="preserve">BASEUS 0.3MM TEMPERED GLASS FILM TRANSPARENT FOR IPAD PRO 11-INCH                                             </t>
  </si>
  <si>
    <t xml:space="preserve">BASEUS 0.3MM ANTI-BLUE LIGHT TEMPERED GLASS FILM TRANSPARENT FOR IPAD PRO 11-INCH                             </t>
  </si>
  <si>
    <t xml:space="preserve">BASEUS SIMPLISM Y-TYPE LEATHER CASE BLUE FOR IPAD PRO 11-INCH                                                 </t>
  </si>
  <si>
    <t xml:space="preserve">BASEUS SUSPENSION GLASS DESKTOP BRACKET SILVER FOR SMARTPHONES                                                </t>
  </si>
  <si>
    <t xml:space="preserve">BASEUS SUSPENSION GLASS DESKTOP BRACKET BLACK FOR SMARTPHONES                                                 </t>
  </si>
  <si>
    <t xml:space="preserve">BASEUS 1+1 BLACK WIRELESS CHARGE 5000MAH POWER BANK FOR IPHONE XS/X                                           </t>
  </si>
  <si>
    <t xml:space="preserve">BASEUS PLAID BLACK 3500MAH POWER BANK FOR IPHONE X                                                            </t>
  </si>
  <si>
    <t xml:space="preserve">BASEUS GOLDEN CUDGEL CAPACITIVE STYLUS BLACK                                                                  </t>
  </si>
  <si>
    <t xml:space="preserve">USAMS 4000MAH POWER BANK CASE BLACK FOR IPHONE XS MAX                                                         </t>
  </si>
  <si>
    <t xml:space="preserve">SUCJLF-01      </t>
  </si>
  <si>
    <t xml:space="preserve">SGAPIPD-CX02   </t>
  </si>
  <si>
    <t xml:space="preserve">SGAPIPD-DX02   </t>
  </si>
  <si>
    <t xml:space="preserve">LTAPIPD-ASM03  </t>
  </si>
  <si>
    <t xml:space="preserve">SUGENT-XF0S    </t>
  </si>
  <si>
    <t xml:space="preserve">SUGENT-XF01    </t>
  </si>
  <si>
    <t xml:space="preserve">ACAPIPHX-ABJ01 </t>
  </si>
  <si>
    <t xml:space="preserve">ACAPIPHX-BJ01  </t>
  </si>
  <si>
    <t xml:space="preserve">ACPCL-01       </t>
  </si>
  <si>
    <t xml:space="preserve">4KCD6901       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</si>
</sst>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4"/>
      <color theme="0"/>
      <name val="Arial"/>
      <family val="2"/>
    </font>
    <font>
      <sz val="8"/>
      <color theme="0"/>
      <name val="Arial"/>
      <family val="2"/>
    </font>
    <font>
      <b/>
      <sz val="8"/>
      <color indexed="8"/>
      <name val="Arial"/>
      <family val="2"/>
    </font>
    <font>
      <sz val="8"/>
      <name val="MS Sans Serif"/>
      <family val="2"/>
    </font>
    <font>
      <b/>
      <sz val="8"/>
      <color theme="3" tint="0.59999389629810485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5">
    <xf numFmtId="0" fontId="0" fillId="0" borderId="0"/>
    <xf numFmtId="43" fontId="7" fillId="0" borderId="0" applyFont="0" applyFill="0" applyBorder="0" applyAlignment="0" applyProtection="0"/>
    <xf numFmtId="0" fontId="6" fillId="0" borderId="0" applyAlignment="0">
      <alignment vertical="top" wrapText="1"/>
      <protection locked="0"/>
    </xf>
    <xf numFmtId="0" fontId="11" fillId="0" borderId="0" applyAlignment="0">
      <alignment vertical="top" wrapText="1"/>
      <protection locked="0"/>
    </xf>
    <xf numFmtId="0" fontId="12" fillId="0" borderId="0" applyAlignment="0">
      <alignment vertical="top" wrapText="1"/>
      <protection locked="0"/>
    </xf>
  </cellStyleXfs>
  <cellXfs count="90">
    <xf numFmtId="0" fontId="0" fillId="0" borderId="0" xfId="0"/>
    <xf numFmtId="1" fontId="4" fillId="2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" fontId="4" fillId="0" borderId="1" xfId="0" applyNumberFormat="1" applyFont="1" applyBorder="1" applyAlignment="1">
      <alignment horizontal="center" vertical="center" wrapText="1"/>
    </xf>
    <xf numFmtId="1" fontId="1" fillId="0" borderId="0" xfId="0" applyNumberFormat="1" applyFont="1" applyAlignment="1">
      <alignment vertical="center"/>
    </xf>
    <xf numFmtId="0" fontId="4" fillId="2" borderId="5" xfId="0" applyNumberFormat="1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Continuous" vertical="center" wrapText="1"/>
    </xf>
    <xf numFmtId="0" fontId="9" fillId="4" borderId="0" xfId="0" applyFont="1" applyFill="1" applyAlignment="1">
      <alignment horizontal="centerContinuous" vertical="center"/>
    </xf>
    <xf numFmtId="0" fontId="10" fillId="4" borderId="0" xfId="0" applyFont="1" applyFill="1" applyAlignment="1">
      <alignment horizontal="centerContinuous" vertical="center"/>
    </xf>
    <xf numFmtId="1" fontId="5" fillId="0" borderId="0" xfId="0" applyNumberFormat="1" applyFont="1" applyAlignment="1">
      <alignment vertical="center"/>
    </xf>
    <xf numFmtId="0" fontId="8" fillId="3" borderId="3" xfId="0" applyFont="1" applyFill="1" applyBorder="1" applyAlignment="1">
      <alignment horizontal="centerContinuous" vertical="center" wrapText="1"/>
    </xf>
    <xf numFmtId="1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" fontId="1" fillId="0" borderId="0" xfId="1" applyNumberFormat="1" applyFont="1" applyAlignment="1">
      <alignment vertical="center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Border="1" applyAlignment="1">
      <alignment horizontal="center" vertical="center" wrapText="1"/>
    </xf>
    <xf numFmtId="1" fontId="13" fillId="2" borderId="0" xfId="0" applyNumberFormat="1" applyFont="1" applyFill="1" applyBorder="1" applyAlignment="1">
      <alignment horizontal="center" vertical="center" wrapText="1"/>
    </xf>
    <xf numFmtId="1" fontId="15" fillId="5" borderId="1" xfId="0" applyNumberFormat="1" applyFont="1" applyFill="1" applyBorder="1" applyAlignment="1">
      <alignment horizontal="center" vertical="center" wrapText="1"/>
    </xf>
    <xf numFmtId="1" fontId="4" fillId="5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0" fontId="4" fillId="2" borderId="6" xfId="0" applyNumberFormat="1" applyFont="1" applyFill="1" applyBorder="1" applyAlignment="1">
      <alignment horizontal="center" vertical="center" wrapText="1"/>
    </xf>
    <xf numFmtId="1" fontId="5" fillId="0" borderId="7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" fontId="4" fillId="0" borderId="7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1" xfId="0" applyNumberFormat="1" applyFont="1" applyBorder="1" applyAlignment="1">
      <alignment horizontal="right" vertical="center"/>
    </xf>
    <xf numFmtId="0" fontId="4" fillId="6" borderId="8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vertical="center"/>
    </xf>
    <xf numFmtId="1" fontId="5" fillId="6" borderId="8" xfId="0" applyNumberFormat="1" applyFont="1" applyFill="1" applyBorder="1" applyAlignment="1">
      <alignment vertical="center"/>
    </xf>
    <xf numFmtId="0" fontId="5" fillId="6" borderId="8" xfId="0" applyFont="1" applyFill="1" applyBorder="1" applyAlignment="1">
      <alignment vertical="center"/>
    </xf>
    <xf numFmtId="0" fontId="2" fillId="0" borderId="8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centerContinuous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8" xfId="0" applyNumberFormat="1" applyFont="1" applyFill="1" applyBorder="1" applyAlignment="1">
      <alignment horizontal="center" vertical="center" wrapText="1"/>
    </xf>
    <xf numFmtId="0" fontId="0" fillId="0" borderId="8" xfId="0" applyBorder="1"/>
    <xf numFmtId="1" fontId="5" fillId="0" borderId="8" xfId="0" applyNumberFormat="1" applyFont="1" applyBorder="1" applyAlignment="1">
      <alignment horizontal="center" vertical="center" wrapText="1"/>
    </xf>
    <xf numFmtId="1" fontId="15" fillId="5" borderId="8" xfId="0" applyNumberFormat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1" fontId="15" fillId="5" borderId="9" xfId="0" applyNumberFormat="1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vertical="center"/>
    </xf>
    <xf numFmtId="1" fontId="0" fillId="0" borderId="0" xfId="0" applyNumberFormat="1"/>
    <xf numFmtId="0" fontId="0" fillId="7" borderId="0" xfId="0" applyFill="1"/>
    <xf numFmtId="0" fontId="0" fillId="7" borderId="8" xfId="0" applyFill="1" applyBorder="1"/>
    <xf numFmtId="0" fontId="5" fillId="7" borderId="8" xfId="0" applyFont="1" applyFill="1" applyBorder="1" applyAlignment="1">
      <alignment horizontal="center" vertical="center" wrapText="1"/>
    </xf>
    <xf numFmtId="1" fontId="5" fillId="7" borderId="8" xfId="0" applyNumberFormat="1" applyFont="1" applyFill="1" applyBorder="1" applyAlignment="1">
      <alignment horizontal="center" vertical="center" wrapText="1"/>
    </xf>
    <xf numFmtId="1" fontId="15" fillId="7" borderId="8" xfId="0" applyNumberFormat="1" applyFont="1" applyFill="1" applyBorder="1" applyAlignment="1">
      <alignment horizontal="center" vertical="center" wrapText="1"/>
    </xf>
    <xf numFmtId="0" fontId="0" fillId="8" borderId="8" xfId="0" applyFill="1" applyBorder="1"/>
    <xf numFmtId="1" fontId="5" fillId="8" borderId="8" xfId="0" applyNumberFormat="1" applyFont="1" applyFill="1" applyBorder="1" applyAlignment="1">
      <alignment horizontal="center" vertical="center" wrapText="1"/>
    </xf>
    <xf numFmtId="1" fontId="15" fillId="8" borderId="8" xfId="0" applyNumberFormat="1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 wrapText="1"/>
    </xf>
    <xf numFmtId="1" fontId="5" fillId="8" borderId="9" xfId="0" applyNumberFormat="1" applyFont="1" applyFill="1" applyBorder="1" applyAlignment="1">
      <alignment horizontal="center" vertical="center" wrapText="1"/>
    </xf>
    <xf numFmtId="1" fontId="15" fillId="8" borderId="9" xfId="0" applyNumberFormat="1" applyFont="1" applyFill="1" applyBorder="1" applyAlignment="1">
      <alignment horizontal="center" vertical="center" wrapText="1"/>
    </xf>
    <xf numFmtId="0" fontId="17" fillId="6" borderId="0" xfId="0" applyFont="1" applyFill="1" applyAlignment="1">
      <alignment horizontal="center"/>
    </xf>
    <xf numFmtId="0" fontId="4" fillId="2" borderId="9" xfId="0" applyFont="1" applyFill="1" applyBorder="1" applyAlignment="1">
      <alignment horizontal="center" vertical="center" wrapText="1"/>
    </xf>
    <xf numFmtId="0" fontId="0" fillId="6" borderId="8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 wrapText="1"/>
    </xf>
    <xf numFmtId="1" fontId="5" fillId="0" borderId="8" xfId="0" applyNumberFormat="1" applyFont="1" applyFill="1" applyBorder="1" applyAlignment="1">
      <alignment horizontal="center" vertical="center" wrapText="1"/>
    </xf>
    <xf numFmtId="1" fontId="15" fillId="0" borderId="8" xfId="0" applyNumberFormat="1" applyFont="1" applyFill="1" applyBorder="1" applyAlignment="1">
      <alignment horizontal="center" vertical="center" wrapText="1"/>
    </xf>
    <xf numFmtId="0" fontId="17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0" fillId="0" borderId="8" xfId="0" applyNumberFormat="1" applyBorder="1"/>
    <xf numFmtId="1" fontId="0" fillId="0" borderId="8" xfId="0" applyNumberFormat="1" applyBorder="1"/>
    <xf numFmtId="0" fontId="0" fillId="0" borderId="8" xfId="0" applyFill="1" applyBorder="1" applyAlignment="1">
      <alignment vertical="center" wrapText="1"/>
    </xf>
    <xf numFmtId="0" fontId="0" fillId="0" borderId="8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0" fillId="0" borderId="8" xfId="0" applyNumberFormat="1" applyBorder="1" applyAlignment="1">
      <alignment vertical="center"/>
    </xf>
    <xf numFmtId="1" fontId="0" fillId="0" borderId="8" xfId="0" applyNumberFormat="1" applyBorder="1" applyAlignment="1">
      <alignment vertical="center"/>
    </xf>
    <xf numFmtId="1" fontId="20" fillId="0" borderId="2" xfId="0" applyNumberFormat="1" applyFont="1" applyBorder="1" applyAlignment="1">
      <alignment horizontal="center" vertical="center" wrapText="1"/>
    </xf>
    <xf numFmtId="0" fontId="0" fillId="0" borderId="8" xfId="0" applyNumberFormat="1" applyFont="1" applyBorder="1"/>
    <xf numFmtId="0" fontId="0" fillId="0" borderId="0" xfId="0" applyBorder="1"/>
    <xf numFmtId="0" fontId="18" fillId="0" borderId="0" xfId="0" applyFont="1" applyAlignment="1">
      <alignment horizontal="center" vertical="center" wrapText="1"/>
    </xf>
    <xf numFmtId="0" fontId="17" fillId="6" borderId="0" xfId="0" applyFont="1" applyFill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0" fillId="0" borderId="12" xfId="0" applyBorder="1"/>
    <xf numFmtId="0" fontId="0" fillId="0" borderId="8" xfId="0" applyFill="1" applyBorder="1"/>
  </cellXfs>
  <cellStyles count="5">
    <cellStyle name="Comma" xfId="1" builtinId="3"/>
    <cellStyle name="Normal" xfId="0" builtinId="0"/>
    <cellStyle name="Normal 2" xfId="3"/>
    <cellStyle name="Normal 3" xfId="4"/>
    <cellStyle name="Normal 5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WXZN-01     </a:t>
            </a:r>
          </a:p>
        </c:rich>
      </c:tx>
    </c:title>
    <c:plotArea>
      <c:layout>
        <c:manualLayout>
          <c:layoutTarget val="inner"/>
          <c:xMode val="edge"/>
          <c:yMode val="edge"/>
          <c:x val="5.8836451176087094E-2"/>
          <c:y val="0.2558224624906989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'BASEUS_Week-Product'!$C$8</c:f>
              <c:strCache>
                <c:ptCount val="1"/>
                <c:pt idx="0">
                  <c:v>WXZN-01  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'BASEUS_Week-Product'!$E$8:$N$8</c:f>
              <c:numCache>
                <c:formatCode>0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40141696"/>
        <c:axId val="140143232"/>
      </c:lineChart>
      <c:catAx>
        <c:axId val="140141696"/>
        <c:scaling>
          <c:orientation val="minMax"/>
        </c:scaling>
        <c:delete val="1"/>
        <c:axPos val="b"/>
        <c:tickLblPos val="none"/>
        <c:crossAx val="140143232"/>
        <c:crosses val="autoZero"/>
        <c:auto val="1"/>
        <c:lblAlgn val="ctr"/>
        <c:lblOffset val="100"/>
      </c:catAx>
      <c:valAx>
        <c:axId val="14014323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787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0141696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ACBZ-AP01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675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'BASEUS_Week-Product'!$C$18</c:f>
              <c:strCache>
                <c:ptCount val="1"/>
                <c:pt idx="0">
                  <c:v>ACBZ-AP01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'BASEUS_Week-Product'!$E$18:$N$18</c:f>
              <c:numCache>
                <c:formatCode>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140482432"/>
        <c:axId val="140483968"/>
      </c:lineChart>
      <c:catAx>
        <c:axId val="140482432"/>
        <c:scaling>
          <c:orientation val="minMax"/>
        </c:scaling>
        <c:delete val="1"/>
        <c:axPos val="b"/>
        <c:tickLblPos val="none"/>
        <c:crossAx val="140483968"/>
        <c:crosses val="autoZero"/>
        <c:auto val="1"/>
        <c:lblAlgn val="ctr"/>
        <c:lblOffset val="100"/>
      </c:catAx>
      <c:valAx>
        <c:axId val="14048396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61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04824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WIAPIPH61-BE04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56E-2"/>
          <c:y val="0.33271536691475911"/>
          <c:w val="0.912883699882335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(8)'!$C$15</c:f>
              <c:strCache>
                <c:ptCount val="1"/>
                <c:pt idx="0">
                  <c:v>WIAPIPH61-BE04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(8)'!$E$15:$N$15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145609472"/>
        <c:axId val="145611008"/>
      </c:lineChart>
      <c:catAx>
        <c:axId val="145609472"/>
        <c:scaling>
          <c:orientation val="minMax"/>
        </c:scaling>
        <c:delete val="1"/>
        <c:axPos val="b"/>
        <c:tickLblPos val="none"/>
        <c:crossAx val="145611008"/>
        <c:crosses val="autoZero"/>
        <c:auto val="1"/>
        <c:lblAlgn val="ctr"/>
        <c:lblOffset val="100"/>
      </c:catAx>
      <c:valAx>
        <c:axId val="14561100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18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60947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WIAPIPH65-BE04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5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(8)'!$C$18</c:f>
              <c:strCache>
                <c:ptCount val="1"/>
                <c:pt idx="0">
                  <c:v>WIAPIPH65-BE04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(8)'!$E$18:$N$18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145500416"/>
        <c:axId val="145518592"/>
      </c:lineChart>
      <c:catAx>
        <c:axId val="145500416"/>
        <c:scaling>
          <c:orientation val="minMax"/>
        </c:scaling>
        <c:delete val="1"/>
        <c:axPos val="b"/>
        <c:tickLblPos val="none"/>
        <c:crossAx val="145518592"/>
        <c:crosses val="autoZero"/>
        <c:auto val="1"/>
        <c:lblAlgn val="ctr"/>
        <c:lblOffset val="100"/>
      </c:catAx>
      <c:valAx>
        <c:axId val="14551859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18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5004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WIAPIPH61-BE01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62"/>
          <c:w val="0.91288369988233498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(8)'!$C$14</c:f>
              <c:strCache>
                <c:ptCount val="1"/>
                <c:pt idx="0">
                  <c:v>WIAPIPH61-BE01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45625088"/>
        <c:axId val="145626624"/>
      </c:lineChart>
      <c:catAx>
        <c:axId val="145625088"/>
        <c:scaling>
          <c:orientation val="minMax"/>
        </c:scaling>
        <c:delete val="1"/>
        <c:axPos val="b"/>
        <c:tickLblPos val="none"/>
        <c:crossAx val="145626624"/>
        <c:crosses val="autoZero"/>
        <c:auto val="1"/>
        <c:lblAlgn val="ctr"/>
        <c:lblOffset val="100"/>
      </c:catAx>
      <c:valAx>
        <c:axId val="14562662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28E-2"/>
              <c:y val="0.1519695526072971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62508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WIAPIPH61-BE08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91E-2"/>
          <c:y val="0.33271536691475939"/>
          <c:w val="0.91288369988233498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(8)'!$C$16</c:f>
              <c:strCache>
                <c:ptCount val="1"/>
                <c:pt idx="0">
                  <c:v>WIAPIPH61-BE08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(8)'!$E$16:$N$16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45655296"/>
        <c:axId val="145656832"/>
      </c:lineChart>
      <c:catAx>
        <c:axId val="145655296"/>
        <c:scaling>
          <c:orientation val="minMax"/>
        </c:scaling>
        <c:delete val="1"/>
        <c:axPos val="b"/>
        <c:tickLblPos val="none"/>
        <c:crossAx val="145656832"/>
        <c:crosses val="autoZero"/>
        <c:auto val="1"/>
        <c:lblAlgn val="ctr"/>
        <c:lblOffset val="100"/>
      </c:catAx>
      <c:valAx>
        <c:axId val="14565683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28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65529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WIAPIPH65-BE01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632E-2"/>
          <c:y val="0.33271536691475961"/>
          <c:w val="0.91288369988233475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(8)'!$C$17</c:f>
              <c:strCache>
                <c:ptCount val="1"/>
                <c:pt idx="0">
                  <c:v>WIAPIPH65-BE01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(8)'!$E$17:$N$17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45705984"/>
        <c:axId val="145728256"/>
      </c:lineChart>
      <c:catAx>
        <c:axId val="145705984"/>
        <c:scaling>
          <c:orientation val="minMax"/>
        </c:scaling>
        <c:delete val="1"/>
        <c:axPos val="b"/>
        <c:tickLblPos val="none"/>
        <c:crossAx val="145728256"/>
        <c:crosses val="autoZero"/>
        <c:auto val="1"/>
        <c:lblAlgn val="ctr"/>
        <c:lblOffset val="100"/>
      </c:catAx>
      <c:valAx>
        <c:axId val="14572825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37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70598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CALEYE-01      </a:t>
            </a:r>
          </a:p>
        </c:rich>
      </c:tx>
    </c:title>
    <c:plotArea>
      <c:layout>
        <c:manualLayout>
          <c:layoutTarget val="inner"/>
          <c:xMode val="edge"/>
          <c:yMode val="edge"/>
          <c:x val="5.8836451176087094E-2"/>
          <c:y val="0.25582246249069973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'BASEUS_Week-Product(9)'!$C$8</c:f>
              <c:strCache>
                <c:ptCount val="1"/>
                <c:pt idx="0">
                  <c:v>CALEYE-01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'BASEUS_Week-Product(9)'!$E$8:$N$8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45921152"/>
        <c:axId val="145922688"/>
      </c:lineChart>
      <c:catAx>
        <c:axId val="145921152"/>
        <c:scaling>
          <c:orientation val="minMax"/>
        </c:scaling>
        <c:delete val="1"/>
        <c:axPos val="b"/>
        <c:tickLblPos val="none"/>
        <c:crossAx val="145922688"/>
        <c:crosses val="autoZero"/>
        <c:auto val="1"/>
        <c:lblAlgn val="ctr"/>
        <c:lblOffset val="100"/>
      </c:catAx>
      <c:valAx>
        <c:axId val="14592268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87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921152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41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'BASEUS_Week-Product(9)'!$B$7:$B$18</c:f>
              <c:numCache>
                <c:formatCode>General</c:formatCode>
                <c:ptCount val="12"/>
                <c:pt idx="0">
                  <c:v>734975</c:v>
                </c:pt>
                <c:pt idx="1">
                  <c:v>734976</c:v>
                </c:pt>
                <c:pt idx="2">
                  <c:v>734981</c:v>
                </c:pt>
                <c:pt idx="3">
                  <c:v>735669</c:v>
                </c:pt>
                <c:pt idx="4">
                  <c:v>735670</c:v>
                </c:pt>
                <c:pt idx="5">
                  <c:v>738068</c:v>
                </c:pt>
                <c:pt idx="6">
                  <c:v>738069</c:v>
                </c:pt>
                <c:pt idx="7">
                  <c:v>738071</c:v>
                </c:pt>
                <c:pt idx="8">
                  <c:v>738072</c:v>
                </c:pt>
                <c:pt idx="9">
                  <c:v>738073</c:v>
                </c:pt>
                <c:pt idx="10">
                  <c:v>738074</c:v>
                </c:pt>
                <c:pt idx="11">
                  <c:v>738075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'BASEUS_Week-Product(9)'!$C$7:$C$18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'BASEUS_Week-Product(9)'!$R$7:$R$18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</c:ser>
        <c:shape val="box"/>
        <c:axId val="145968128"/>
        <c:axId val="145974016"/>
        <c:axId val="0"/>
      </c:bar3DChart>
      <c:catAx>
        <c:axId val="14596812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74016"/>
        <c:crosses val="autoZero"/>
        <c:auto val="1"/>
        <c:lblAlgn val="ctr"/>
        <c:lblOffset val="100"/>
      </c:catAx>
      <c:valAx>
        <c:axId val="145974016"/>
        <c:scaling>
          <c:orientation val="minMax"/>
          <c:max val="100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68128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CALEYE-02      </a:t>
            </a:r>
          </a:p>
        </c:rich>
      </c:tx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'BASEUS_Week-Product(9)'!$C$9</c:f>
              <c:strCache>
                <c:ptCount val="1"/>
                <c:pt idx="0">
                  <c:v>CALEYE-02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'BASEUS_Week-Product(9)'!$E$9:$N$9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46002304"/>
        <c:axId val="146003840"/>
      </c:lineChart>
      <c:catAx>
        <c:axId val="146002304"/>
        <c:scaling>
          <c:orientation val="minMax"/>
        </c:scaling>
        <c:delete val="1"/>
        <c:axPos val="b"/>
        <c:tickLblPos val="none"/>
        <c:crossAx val="146003840"/>
        <c:crosses val="autoZero"/>
        <c:auto val="1"/>
        <c:lblAlgn val="ctr"/>
        <c:lblOffset val="100"/>
      </c:catAx>
      <c:valAx>
        <c:axId val="14600384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0023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WIAPIPH65-BE08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393157751833838E-2"/>
          <c:y val="0.23130944523747624"/>
          <c:w val="0.90905561751928066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'BASEUS_Week-Product(9)'!$C$7</c:f>
              <c:strCache>
                <c:ptCount val="1"/>
                <c:pt idx="0">
                  <c:v>WIAPIPH65-BE08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'BASEUS_Week-Product(9)'!$E$7:$N$7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145868672"/>
        <c:axId val="145870208"/>
      </c:lineChart>
      <c:catAx>
        <c:axId val="145868672"/>
        <c:scaling>
          <c:orientation val="minMax"/>
        </c:scaling>
        <c:delete val="1"/>
        <c:axPos val="b"/>
        <c:tickLblPos val="none"/>
        <c:crossAx val="145870208"/>
        <c:crosses val="autoZero"/>
        <c:auto val="1"/>
        <c:lblAlgn val="ctr"/>
        <c:lblOffset val="100"/>
      </c:catAx>
      <c:valAx>
        <c:axId val="14587020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573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86867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SUER-B0R       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304"/>
        </c:manualLayout>
      </c:layout>
      <c:lineChart>
        <c:grouping val="standard"/>
        <c:ser>
          <c:idx val="0"/>
          <c:order val="0"/>
          <c:tx>
            <c:strRef>
              <c:f>'BASEUS_Week-Product(9)'!$C$10</c:f>
              <c:strCache>
                <c:ptCount val="1"/>
                <c:pt idx="0">
                  <c:v>SUER-B0R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145882496"/>
        <c:axId val="146158720"/>
      </c:lineChart>
      <c:catAx>
        <c:axId val="145882496"/>
        <c:scaling>
          <c:orientation val="minMax"/>
        </c:scaling>
        <c:delete val="1"/>
        <c:axPos val="b"/>
        <c:tickLblPos val="none"/>
        <c:crossAx val="146158720"/>
        <c:crosses val="autoZero"/>
        <c:auto val="1"/>
        <c:lblAlgn val="ctr"/>
        <c:lblOffset val="100"/>
      </c:catAx>
      <c:valAx>
        <c:axId val="14615872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9953424058294414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88249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SUBR-A08 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689"/>
          <c:w val="0.912883699882336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'BASEUS_Week-Product'!$C$14</c:f>
              <c:strCache>
                <c:ptCount val="1"/>
                <c:pt idx="0">
                  <c:v>SUBR-A08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40504448"/>
        <c:axId val="140776576"/>
      </c:lineChart>
      <c:catAx>
        <c:axId val="140504448"/>
        <c:scaling>
          <c:orientation val="minMax"/>
        </c:scaling>
        <c:delete val="1"/>
        <c:axPos val="b"/>
        <c:tickLblPos val="none"/>
        <c:crossAx val="140776576"/>
        <c:crosses val="autoZero"/>
        <c:auto val="1"/>
        <c:lblAlgn val="ctr"/>
        <c:lblOffset val="100"/>
      </c:catAx>
      <c:valAx>
        <c:axId val="14077657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69E-2"/>
              <c:y val="0.15196955260729658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050444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SGAPIPHX-RA01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402"/>
          <c:w val="0.92586643213329312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'BASEUS_Week-Product(9)'!$C$11</c:f>
              <c:strCache>
                <c:ptCount val="1"/>
                <c:pt idx="0">
                  <c:v>SGAPIPHX-RA01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'BASEUS_Week-Product(9)'!$E$11:$N$11</c:f>
              <c:numCache>
                <c:formatCode>0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146203776"/>
        <c:axId val="146205312"/>
      </c:lineChart>
      <c:catAx>
        <c:axId val="146203776"/>
        <c:scaling>
          <c:orientation val="minMax"/>
        </c:scaling>
        <c:delete val="1"/>
        <c:axPos val="b"/>
        <c:tickLblPos val="none"/>
        <c:crossAx val="146205312"/>
        <c:crosses val="autoZero"/>
        <c:auto val="1"/>
        <c:lblAlgn val="ctr"/>
        <c:lblOffset val="100"/>
      </c:catAx>
      <c:valAx>
        <c:axId val="14620531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20377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WXHSG-02 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362"/>
          <c:w val="0.92021837270341222"/>
          <c:h val="0.65559575056768704"/>
        </c:manualLayout>
      </c:layout>
      <c:lineChart>
        <c:grouping val="standard"/>
        <c:ser>
          <c:idx val="0"/>
          <c:order val="0"/>
          <c:tx>
            <c:strRef>
              <c:f>'BASEUS_Week-Product(9)'!$C$12</c:f>
              <c:strCache>
                <c:ptCount val="1"/>
                <c:pt idx="0">
                  <c:v>WXHSG-02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'BASEUS_Week-Product(9)'!$E$12:$N$12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146102912"/>
        <c:axId val="146133376"/>
      </c:lineChart>
      <c:catAx>
        <c:axId val="146102912"/>
        <c:scaling>
          <c:orientation val="minMax"/>
        </c:scaling>
        <c:delete val="1"/>
        <c:axPos val="b"/>
        <c:tickLblPos val="none"/>
        <c:crossAx val="146133376"/>
        <c:crosses val="autoZero"/>
        <c:auto val="1"/>
        <c:lblAlgn val="ctr"/>
        <c:lblOffset val="100"/>
      </c:catAx>
      <c:valAx>
        <c:axId val="14613337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10291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WXHSG-01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62"/>
          <c:w val="0.91288369988233498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'BASEUS_Week-Product(9)'!$C$13</c:f>
              <c:strCache>
                <c:ptCount val="1"/>
                <c:pt idx="0">
                  <c:v>WXHSG-01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'BASEUS_Week-Product(9)'!$E$13:$N$13</c:f>
              <c:numCache>
                <c:formatCode>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146301312"/>
        <c:axId val="146302848"/>
      </c:lineChart>
      <c:catAx>
        <c:axId val="146301312"/>
        <c:scaling>
          <c:orientation val="minMax"/>
        </c:scaling>
        <c:delete val="1"/>
        <c:axPos val="b"/>
        <c:tickLblPos val="none"/>
        <c:crossAx val="146302848"/>
        <c:crosses val="autoZero"/>
        <c:auto val="1"/>
        <c:lblAlgn val="ctr"/>
        <c:lblOffset val="100"/>
      </c:catAx>
      <c:valAx>
        <c:axId val="14630284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28E-2"/>
              <c:y val="0.1519695526072971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30131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SUXUN-BY09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91E-2"/>
          <c:y val="0.33271536691475939"/>
          <c:w val="0.91288369988233498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'BASEUS_Week-Product(9)'!$C$15</c:f>
              <c:strCache>
                <c:ptCount val="1"/>
                <c:pt idx="0">
                  <c:v>SUXUN-BY09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'BASEUS_Week-Product(9)'!$E$15:$N$15</c:f>
              <c:numCache>
                <c:formatCode>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146212736"/>
        <c:axId val="146214272"/>
      </c:lineChart>
      <c:catAx>
        <c:axId val="146212736"/>
        <c:scaling>
          <c:orientation val="minMax"/>
        </c:scaling>
        <c:delete val="1"/>
        <c:axPos val="b"/>
        <c:tickLblPos val="none"/>
        <c:crossAx val="146214272"/>
        <c:crosses val="autoZero"/>
        <c:auto val="1"/>
        <c:lblAlgn val="ctr"/>
        <c:lblOffset val="100"/>
      </c:catAx>
      <c:valAx>
        <c:axId val="14621427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28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21273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CATCY-B0G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498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'BASEUS_Week-Product(9)'!$C$18</c:f>
              <c:strCache>
                <c:ptCount val="1"/>
                <c:pt idx="0">
                  <c:v>CATCY-B0G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'BASEUS_Week-Product(9)'!$E$18:$N$18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146247040"/>
        <c:axId val="146257024"/>
      </c:lineChart>
      <c:catAx>
        <c:axId val="146247040"/>
        <c:scaling>
          <c:orientation val="minMax"/>
        </c:scaling>
        <c:delete val="1"/>
        <c:axPos val="b"/>
        <c:tickLblPos val="none"/>
        <c:crossAx val="146257024"/>
        <c:crosses val="autoZero"/>
        <c:auto val="1"/>
        <c:lblAlgn val="ctr"/>
        <c:lblOffset val="100"/>
      </c:catAx>
      <c:valAx>
        <c:axId val="14625702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28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24704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SUXUN-BY0G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73"/>
          <c:w val="0.91288369988233475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'BASEUS_Week-Product(9)'!$C$14</c:f>
              <c:strCache>
                <c:ptCount val="1"/>
                <c:pt idx="0">
                  <c:v>SUXUN-BY0G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46429056"/>
        <c:axId val="146430592"/>
      </c:lineChart>
      <c:catAx>
        <c:axId val="146429056"/>
        <c:scaling>
          <c:orientation val="minMax"/>
        </c:scaling>
        <c:delete val="1"/>
        <c:axPos val="b"/>
        <c:tickLblPos val="none"/>
        <c:crossAx val="146430592"/>
        <c:crosses val="autoZero"/>
        <c:auto val="1"/>
        <c:lblAlgn val="ctr"/>
        <c:lblOffset val="100"/>
      </c:catAx>
      <c:valAx>
        <c:axId val="14643059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37E-2"/>
              <c:y val="0.1519695526072973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4290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SUXUN-BY01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632E-2"/>
          <c:y val="0.33271536691475961"/>
          <c:w val="0.91288369988233475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'BASEUS_Week-Product(9)'!$C$16</c:f>
              <c:strCache>
                <c:ptCount val="1"/>
                <c:pt idx="0">
                  <c:v>SUXUN-BY01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'BASEUS_Week-Product(9)'!$E$16:$N$16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46467456"/>
        <c:axId val="146485632"/>
      </c:lineChart>
      <c:catAx>
        <c:axId val="146467456"/>
        <c:scaling>
          <c:orientation val="minMax"/>
        </c:scaling>
        <c:delete val="1"/>
        <c:axPos val="b"/>
        <c:tickLblPos val="none"/>
        <c:crossAx val="146485632"/>
        <c:crosses val="autoZero"/>
        <c:auto val="1"/>
        <c:lblAlgn val="ctr"/>
        <c:lblOffset val="100"/>
      </c:catAx>
      <c:valAx>
        <c:axId val="14648563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37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4674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CATSX-F0G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674E-2"/>
          <c:y val="0.33271536691475984"/>
          <c:w val="0.912883699882334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'BASEUS_Week-Product(9)'!$C$17</c:f>
              <c:strCache>
                <c:ptCount val="1"/>
                <c:pt idx="0">
                  <c:v>CATSX-F0G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'BASEUS_Week-Product(9)'!$E$17:$N$17</c:f>
              <c:numCache>
                <c:formatCode>0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46502016"/>
        <c:axId val="146503552"/>
      </c:lineChart>
      <c:catAx>
        <c:axId val="146502016"/>
        <c:scaling>
          <c:orientation val="minMax"/>
        </c:scaling>
        <c:delete val="1"/>
        <c:axPos val="b"/>
        <c:tickLblPos val="none"/>
        <c:crossAx val="146503552"/>
        <c:crosses val="autoZero"/>
        <c:auto val="1"/>
        <c:lblAlgn val="ctr"/>
        <c:lblOffset val="100"/>
      </c:catAx>
      <c:valAx>
        <c:axId val="14650355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47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5020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CATSY-0G    </a:t>
            </a:r>
          </a:p>
        </c:rich>
      </c:tx>
    </c:title>
    <c:plotArea>
      <c:layout>
        <c:manualLayout>
          <c:layoutTarget val="inner"/>
          <c:xMode val="edge"/>
          <c:yMode val="edge"/>
          <c:x val="5.8836451176087094E-2"/>
          <c:y val="0.2558224624906999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 (10)'!$C$8</c:f>
              <c:strCache>
                <c:ptCount val="1"/>
                <c:pt idx="0">
                  <c:v>CATSY-0G 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(10)'!$E$8:$N$8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46397440"/>
        <c:axId val="146403328"/>
      </c:lineChart>
      <c:catAx>
        <c:axId val="146397440"/>
        <c:scaling>
          <c:orientation val="minMax"/>
        </c:scaling>
        <c:delete val="1"/>
        <c:axPos val="b"/>
        <c:tickLblPos val="none"/>
        <c:crossAx val="146403328"/>
        <c:crosses val="autoZero"/>
        <c:auto val="1"/>
        <c:lblAlgn val="ctr"/>
        <c:lblOffset val="100"/>
      </c:catAx>
      <c:valAx>
        <c:axId val="14640332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887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397440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443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(10)'!$B$7:$B$18</c:f>
              <c:numCache>
                <c:formatCode>General</c:formatCode>
                <c:ptCount val="12"/>
                <c:pt idx="0">
                  <c:v>738076</c:v>
                </c:pt>
                <c:pt idx="1">
                  <c:v>738077</c:v>
                </c:pt>
                <c:pt idx="2">
                  <c:v>738078</c:v>
                </c:pt>
                <c:pt idx="3">
                  <c:v>738079</c:v>
                </c:pt>
                <c:pt idx="4">
                  <c:v>738080</c:v>
                </c:pt>
                <c:pt idx="5">
                  <c:v>738081</c:v>
                </c:pt>
                <c:pt idx="6">
                  <c:v>739727</c:v>
                </c:pt>
                <c:pt idx="7">
                  <c:v>739728</c:v>
                </c:pt>
                <c:pt idx="8" formatCode="0">
                  <c:v>742244</c:v>
                </c:pt>
                <c:pt idx="9" formatCode="0">
                  <c:v>742245</c:v>
                </c:pt>
                <c:pt idx="10" formatCode="0">
                  <c:v>742247</c:v>
                </c:pt>
                <c:pt idx="11" formatCode="0">
                  <c:v>742248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 (10)'!$C$7:$C$18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 (10)'!$R$7:$R$18</c:f>
              <c:numCache>
                <c:formatCode>0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166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20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</c:numCache>
            </c:numRef>
          </c:val>
        </c:ser>
        <c:shape val="box"/>
        <c:axId val="146649472"/>
        <c:axId val="146651008"/>
        <c:axId val="0"/>
      </c:bar3DChart>
      <c:catAx>
        <c:axId val="14664947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651008"/>
        <c:crosses val="autoZero"/>
        <c:auto val="1"/>
        <c:lblAlgn val="ctr"/>
        <c:lblOffset val="100"/>
      </c:catAx>
      <c:valAx>
        <c:axId val="146651008"/>
        <c:scaling>
          <c:orientation val="minMax"/>
          <c:max val="100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649472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SUBR-ASG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41E-2"/>
          <c:y val="0.33271536691475789"/>
          <c:w val="0.912883699882336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'BASEUS_Week-Product'!$C$16</c:f>
              <c:strCache>
                <c:ptCount val="1"/>
                <c:pt idx="0">
                  <c:v>SUBR-ASG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'BASEUS_Week-Product'!$E$16:$N$16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40809344"/>
        <c:axId val="140810880"/>
      </c:lineChart>
      <c:catAx>
        <c:axId val="140809344"/>
        <c:scaling>
          <c:orientation val="minMax"/>
        </c:scaling>
        <c:delete val="1"/>
        <c:axPos val="b"/>
        <c:tickLblPos val="none"/>
        <c:crossAx val="140810880"/>
        <c:crosses val="autoZero"/>
        <c:auto val="1"/>
        <c:lblAlgn val="ctr"/>
        <c:lblOffset val="100"/>
      </c:catAx>
      <c:valAx>
        <c:axId val="14081088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69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080934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ACSLCJ-06      </a:t>
            </a:r>
          </a:p>
        </c:rich>
      </c:tx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 (10)'!$C$9</c:f>
              <c:strCache>
                <c:ptCount val="1"/>
                <c:pt idx="0">
                  <c:v>ACSLCJ-06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(10)'!$E$9:$N$9</c:f>
              <c:numCache>
                <c:formatCode>0</c:formatCode>
                <c:ptCount val="10"/>
                <c:pt idx="0">
                  <c:v>27</c:v>
                </c:pt>
                <c:pt idx="1">
                  <c:v>51</c:v>
                </c:pt>
                <c:pt idx="2">
                  <c:v>29</c:v>
                </c:pt>
                <c:pt idx="3">
                  <c:v>32</c:v>
                </c:pt>
                <c:pt idx="4">
                  <c:v>27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43079296"/>
        <c:axId val="143080832"/>
      </c:lineChart>
      <c:catAx>
        <c:axId val="143079296"/>
        <c:scaling>
          <c:orientation val="minMax"/>
        </c:scaling>
        <c:delete val="1"/>
        <c:axPos val="b"/>
        <c:tickLblPos val="none"/>
        <c:crossAx val="143080832"/>
        <c:crosses val="autoZero"/>
        <c:auto val="1"/>
        <c:lblAlgn val="ctr"/>
        <c:lblOffset val="100"/>
      </c:catAx>
      <c:valAx>
        <c:axId val="143080832"/>
        <c:scaling>
          <c:orientation val="minMax"/>
          <c:max val="5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307929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CATSX-D0G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393157751833865E-2"/>
          <c:y val="0.23130944523747629"/>
          <c:w val="0.9090556175192811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 (10)'!$C$7</c:f>
              <c:strCache>
                <c:ptCount val="1"/>
                <c:pt idx="0">
                  <c:v>CATSX-D0G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(10)'!$E$7:$N$7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143129600"/>
        <c:axId val="146809600"/>
      </c:lineChart>
      <c:catAx>
        <c:axId val="143129600"/>
        <c:scaling>
          <c:orientation val="minMax"/>
        </c:scaling>
        <c:delete val="1"/>
        <c:axPos val="b"/>
        <c:tickLblPos val="none"/>
        <c:crossAx val="146809600"/>
        <c:crosses val="autoZero"/>
        <c:auto val="1"/>
        <c:lblAlgn val="ctr"/>
        <c:lblOffset val="100"/>
      </c:catAx>
      <c:valAx>
        <c:axId val="14680960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58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31296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ACSR-XJ09     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326"/>
        </c:manualLayout>
      </c:layout>
      <c:lineChart>
        <c:grouping val="standard"/>
        <c:ser>
          <c:idx val="0"/>
          <c:order val="0"/>
          <c:tx>
            <c:strRef>
              <c:f>'BASEUS_Week-Product (10)'!$C$10</c:f>
              <c:strCache>
                <c:ptCount val="1"/>
                <c:pt idx="0">
                  <c:v>ACSR-XJ09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146838272"/>
        <c:axId val="146839808"/>
      </c:lineChart>
      <c:catAx>
        <c:axId val="146838272"/>
        <c:scaling>
          <c:orientation val="minMax"/>
        </c:scaling>
        <c:delete val="1"/>
        <c:axPos val="b"/>
        <c:tickLblPos val="none"/>
        <c:crossAx val="146839808"/>
        <c:crosses val="autoZero"/>
        <c:auto val="1"/>
        <c:lblAlgn val="ctr"/>
        <c:lblOffset val="100"/>
      </c:catAx>
      <c:valAx>
        <c:axId val="14683980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995342405829442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83827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ACSR-XJ0A    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413"/>
          <c:w val="0.92586643213329334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 (10)'!$C$11</c:f>
              <c:strCache>
                <c:ptCount val="1"/>
                <c:pt idx="0">
                  <c:v>ACSR-XJ0A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(10)'!$E$11:$N$11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-1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146750080"/>
        <c:axId val="146755968"/>
      </c:lineChart>
      <c:catAx>
        <c:axId val="146750080"/>
        <c:scaling>
          <c:orientation val="minMax"/>
        </c:scaling>
        <c:delete val="1"/>
        <c:axPos val="b"/>
        <c:tickLblPos val="none"/>
        <c:crossAx val="146755968"/>
        <c:crosses val="autoZero"/>
        <c:auto val="1"/>
        <c:lblAlgn val="ctr"/>
        <c:lblOffset val="100"/>
      </c:catAx>
      <c:valAx>
        <c:axId val="14675596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75008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ACXUN-02 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376"/>
          <c:w val="0.92021837270341222"/>
          <c:h val="0.65559575056768726"/>
        </c:manualLayout>
      </c:layout>
      <c:lineChart>
        <c:grouping val="standard"/>
        <c:ser>
          <c:idx val="0"/>
          <c:order val="0"/>
          <c:tx>
            <c:strRef>
              <c:f>'BASEUS_Week-Product (10)'!$C$12</c:f>
              <c:strCache>
                <c:ptCount val="1"/>
                <c:pt idx="0">
                  <c:v>ACXUN-02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(10)'!$E$12:$N$12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146792832"/>
        <c:axId val="146794368"/>
      </c:lineChart>
      <c:catAx>
        <c:axId val="146792832"/>
        <c:scaling>
          <c:orientation val="minMax"/>
        </c:scaling>
        <c:delete val="1"/>
        <c:axPos val="b"/>
        <c:tickLblPos val="none"/>
        <c:crossAx val="146794368"/>
        <c:crosses val="autoZero"/>
        <c:auto val="1"/>
        <c:lblAlgn val="ctr"/>
        <c:lblOffset val="100"/>
      </c:catAx>
      <c:valAx>
        <c:axId val="14679436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7928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WIAPPOD-01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73"/>
          <c:w val="0.91288369988233475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(10)'!$C$13</c:f>
              <c:strCache>
                <c:ptCount val="1"/>
                <c:pt idx="0">
                  <c:v>WIAPPOD-01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(10)'!$E$13:$N$13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</c:v>
                </c:pt>
                <c:pt idx="4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146892288"/>
        <c:axId val="146893824"/>
      </c:lineChart>
      <c:catAx>
        <c:axId val="146892288"/>
        <c:scaling>
          <c:orientation val="minMax"/>
        </c:scaling>
        <c:delete val="1"/>
        <c:axPos val="b"/>
        <c:tickLblPos val="none"/>
        <c:crossAx val="146893824"/>
        <c:crosses val="autoZero"/>
        <c:auto val="1"/>
        <c:lblAlgn val="ctr"/>
        <c:lblOffset val="100"/>
      </c:catAx>
      <c:valAx>
        <c:axId val="14689382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37E-2"/>
              <c:y val="0.1519695526072973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89228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CAHUB-F01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632E-2"/>
          <c:y val="0.33271536691475961"/>
          <c:w val="0.91288369988233475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(10)'!$C$15</c:f>
              <c:strCache>
                <c:ptCount val="1"/>
                <c:pt idx="0">
                  <c:v>CAHUB-F01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(10)'!$E$15:$N$15</c:f>
              <c:numCache>
                <c:formatCode>0</c:formatCode>
                <c:ptCount val="10"/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146918400"/>
        <c:axId val="146998016"/>
      </c:lineChart>
      <c:catAx>
        <c:axId val="146918400"/>
        <c:scaling>
          <c:orientation val="minMax"/>
        </c:scaling>
        <c:delete val="1"/>
        <c:axPos val="b"/>
        <c:tickLblPos val="none"/>
        <c:crossAx val="146998016"/>
        <c:crosses val="autoZero"/>
        <c:auto val="1"/>
        <c:lblAlgn val="ctr"/>
        <c:lblOffset val="100"/>
      </c:catAx>
      <c:valAx>
        <c:axId val="14699801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37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9184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ACSLCJ-01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475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(10)'!$C$18</c:f>
              <c:strCache>
                <c:ptCount val="1"/>
                <c:pt idx="0">
                  <c:v>ACSLCJ-01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(10)'!$E$18:$N$18</c:f>
              <c:numCache>
                <c:formatCode>0</c:formatCode>
                <c:ptCount val="10"/>
                <c:pt idx="4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147038976"/>
        <c:axId val="147040512"/>
      </c:lineChart>
      <c:catAx>
        <c:axId val="147038976"/>
        <c:scaling>
          <c:orientation val="minMax"/>
        </c:scaling>
        <c:delete val="1"/>
        <c:axPos val="b"/>
        <c:tickLblPos val="none"/>
        <c:crossAx val="147040512"/>
        <c:crosses val="autoZero"/>
        <c:auto val="1"/>
        <c:lblAlgn val="ctr"/>
        <c:lblOffset val="100"/>
      </c:catAx>
      <c:valAx>
        <c:axId val="14704051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37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03897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WIAPPOD-09   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89"/>
          <c:w val="0.912883699882334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(10)'!$C$14</c:f>
              <c:strCache>
                <c:ptCount val="1"/>
                <c:pt idx="0">
                  <c:v>WIAPPOD-09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47089664"/>
        <c:axId val="147095552"/>
      </c:lineChart>
      <c:catAx>
        <c:axId val="147089664"/>
        <c:scaling>
          <c:orientation val="minMax"/>
        </c:scaling>
        <c:delete val="1"/>
        <c:axPos val="b"/>
        <c:tickLblPos val="none"/>
        <c:crossAx val="147095552"/>
        <c:crosses val="autoZero"/>
        <c:auto val="1"/>
        <c:lblAlgn val="ctr"/>
        <c:lblOffset val="100"/>
      </c:catAx>
      <c:valAx>
        <c:axId val="14709555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47E-2"/>
              <c:y val="0.1519695526072974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08966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CAHUB-F02  </a:t>
            </a:r>
            <a:endParaRPr lang="en-US" sz="1400"/>
          </a:p>
        </c:rich>
      </c:tx>
      <c:layout>
        <c:manualLayout>
          <c:xMode val="edge"/>
          <c:yMode val="edge"/>
          <c:x val="0.48809987469150545"/>
          <c:y val="3.8314176245210725E-2"/>
        </c:manualLayout>
      </c:layout>
    </c:title>
    <c:plotArea>
      <c:layout>
        <c:manualLayout>
          <c:layoutTarget val="inner"/>
          <c:xMode val="edge"/>
          <c:yMode val="edge"/>
          <c:x val="6.1458677959373674E-2"/>
          <c:y val="0.33271536691475984"/>
          <c:w val="0.912883699882334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(10)'!$C$16</c:f>
              <c:strCache>
                <c:ptCount val="1"/>
                <c:pt idx="0">
                  <c:v>CAHUB-F02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(10)'!$E$16:$N$16</c:f>
              <c:numCache>
                <c:formatCode>0</c:formatCode>
                <c:ptCount val="10"/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47206144"/>
        <c:axId val="147207680"/>
      </c:lineChart>
      <c:catAx>
        <c:axId val="147206144"/>
        <c:scaling>
          <c:orientation val="minMax"/>
        </c:scaling>
        <c:delete val="1"/>
        <c:axPos val="b"/>
        <c:tickLblPos val="none"/>
        <c:crossAx val="147207680"/>
        <c:crosses val="autoZero"/>
        <c:auto val="1"/>
        <c:lblAlgn val="ctr"/>
        <c:lblOffset val="100"/>
      </c:catAx>
      <c:valAx>
        <c:axId val="14720768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47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20614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ACBZ-AP09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431E-2"/>
          <c:y val="0.33271536691475811"/>
          <c:w val="0.912883699882336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'BASEUS_Week-Product'!$C$17</c:f>
              <c:strCache>
                <c:ptCount val="1"/>
                <c:pt idx="0">
                  <c:v>ACBZ-AP09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'BASEUS_Week-Product'!$E$17:$N$17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40835456"/>
        <c:axId val="140935552"/>
      </c:lineChart>
      <c:catAx>
        <c:axId val="140835456"/>
        <c:scaling>
          <c:orientation val="minMax"/>
        </c:scaling>
        <c:delete val="1"/>
        <c:axPos val="b"/>
        <c:tickLblPos val="none"/>
        <c:crossAx val="140935552"/>
        <c:crosses val="autoZero"/>
        <c:auto val="1"/>
        <c:lblAlgn val="ctr"/>
        <c:lblOffset val="100"/>
      </c:catAx>
      <c:valAx>
        <c:axId val="14093555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78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08354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CAHUB-G01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709E-2"/>
          <c:y val="0.33271536691476006"/>
          <c:w val="0.91288369988233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(10)'!$C$17</c:f>
              <c:strCache>
                <c:ptCount val="1"/>
                <c:pt idx="0">
                  <c:v>CAHUB-G01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(10)'!$E$17:$N$17</c:f>
              <c:numCache>
                <c:formatCode>0</c:formatCode>
                <c:ptCount val="10"/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47240448"/>
        <c:axId val="147241984"/>
      </c:lineChart>
      <c:catAx>
        <c:axId val="147240448"/>
        <c:scaling>
          <c:orientation val="minMax"/>
        </c:scaling>
        <c:delete val="1"/>
        <c:axPos val="b"/>
        <c:tickLblPos val="none"/>
        <c:crossAx val="147241984"/>
        <c:crosses val="autoZero"/>
        <c:auto val="1"/>
        <c:lblAlgn val="ctr"/>
        <c:lblOffset val="100"/>
      </c:catAx>
      <c:valAx>
        <c:axId val="14724198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56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24044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SGAPIPD-CX02       </a:t>
            </a:r>
          </a:p>
        </c:rich>
      </c:tx>
    </c:title>
    <c:plotArea>
      <c:layout>
        <c:manualLayout>
          <c:layoutTarget val="inner"/>
          <c:xMode val="edge"/>
          <c:yMode val="edge"/>
          <c:x val="5.8836451176087094E-2"/>
          <c:y val="0.25582246249070001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 (11)'!$C$8</c:f>
              <c:strCache>
                <c:ptCount val="1"/>
                <c:pt idx="0">
                  <c:v>SGAPIPD-CX02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(11)'!$E$8:$N$8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47176832"/>
        <c:axId val="147186816"/>
      </c:lineChart>
      <c:catAx>
        <c:axId val="147176832"/>
        <c:scaling>
          <c:orientation val="minMax"/>
        </c:scaling>
        <c:delete val="1"/>
        <c:axPos val="b"/>
        <c:tickLblPos val="none"/>
        <c:crossAx val="147186816"/>
        <c:crosses val="autoZero"/>
        <c:auto val="1"/>
        <c:lblAlgn val="ctr"/>
        <c:lblOffset val="100"/>
      </c:catAx>
      <c:valAx>
        <c:axId val="14718681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90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176832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477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(11)'!$B$7:$B$18</c:f>
              <c:numCache>
                <c:formatCode>General</c:formatCode>
                <c:ptCount val="12"/>
                <c:pt idx="0">
                  <c:v>742249</c:v>
                </c:pt>
                <c:pt idx="1">
                  <c:v>742292</c:v>
                </c:pt>
                <c:pt idx="2">
                  <c:v>742293</c:v>
                </c:pt>
                <c:pt idx="3">
                  <c:v>742294</c:v>
                </c:pt>
                <c:pt idx="4">
                  <c:v>742295</c:v>
                </c:pt>
                <c:pt idx="5">
                  <c:v>742296</c:v>
                </c:pt>
                <c:pt idx="6">
                  <c:v>742297</c:v>
                </c:pt>
                <c:pt idx="7">
                  <c:v>742298</c:v>
                </c:pt>
                <c:pt idx="8" formatCode="0">
                  <c:v>742300</c:v>
                </c:pt>
                <c:pt idx="9" formatCode="0">
                  <c:v>742301</c:v>
                </c:pt>
                <c:pt idx="10" formatCode="0">
                  <c:v>0</c:v>
                </c:pt>
                <c:pt idx="11" formatCode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 (11)'!$C$7:$C$18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 (11)'!$R$7:$R$18</c:f>
              <c:numCache>
                <c:formatCode>0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2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9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hape val="box"/>
        <c:axId val="147314176"/>
        <c:axId val="147315712"/>
        <c:axId val="0"/>
      </c:bar3DChart>
      <c:catAx>
        <c:axId val="14731417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315712"/>
        <c:crosses val="autoZero"/>
        <c:auto val="1"/>
        <c:lblAlgn val="ctr"/>
        <c:lblOffset val="100"/>
      </c:catAx>
      <c:valAx>
        <c:axId val="147315712"/>
        <c:scaling>
          <c:orientation val="minMax"/>
          <c:max val="100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314176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SGAPIPD-DX02       </a:t>
            </a:r>
          </a:p>
        </c:rich>
      </c:tx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 (11)'!$C$9</c:f>
              <c:strCache>
                <c:ptCount val="1"/>
                <c:pt idx="0">
                  <c:v>SGAPIPD-DX02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(11)'!$E$9:$N$9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47348096"/>
        <c:axId val="147366272"/>
      </c:lineChart>
      <c:catAx>
        <c:axId val="147348096"/>
        <c:scaling>
          <c:orientation val="minMax"/>
        </c:scaling>
        <c:delete val="1"/>
        <c:axPos val="b"/>
        <c:tickLblPos val="none"/>
        <c:crossAx val="147366272"/>
        <c:crosses val="autoZero"/>
        <c:auto val="1"/>
        <c:lblAlgn val="ctr"/>
        <c:lblOffset val="100"/>
      </c:catAx>
      <c:valAx>
        <c:axId val="147366272"/>
        <c:scaling>
          <c:orientation val="minMax"/>
          <c:max val="5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34809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SUCJLF-01      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393157751833907E-2"/>
          <c:y val="0.23130944523747637"/>
          <c:w val="0.90905561751928154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 (11)'!$C$7</c:f>
              <c:strCache>
                <c:ptCount val="1"/>
                <c:pt idx="0">
                  <c:v>SUCJLF-01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(11)'!$E$7:$N$7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147476864"/>
        <c:axId val="147478400"/>
      </c:lineChart>
      <c:catAx>
        <c:axId val="147476864"/>
        <c:scaling>
          <c:orientation val="minMax"/>
        </c:scaling>
        <c:delete val="1"/>
        <c:axPos val="b"/>
        <c:tickLblPos val="none"/>
        <c:crossAx val="147478400"/>
        <c:crosses val="autoZero"/>
        <c:auto val="1"/>
        <c:lblAlgn val="ctr"/>
        <c:lblOffset val="100"/>
      </c:catAx>
      <c:valAx>
        <c:axId val="14747840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47686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LTAPIPD-ASM03       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37"/>
        </c:manualLayout>
      </c:layout>
      <c:lineChart>
        <c:grouping val="standard"/>
        <c:ser>
          <c:idx val="0"/>
          <c:order val="0"/>
          <c:tx>
            <c:strRef>
              <c:f>'BASEUS_Week-Product (11)'!$C$10</c:f>
              <c:strCache>
                <c:ptCount val="1"/>
                <c:pt idx="0">
                  <c:v>LTAPIPD-ASM03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(11)'!$E$10:$N$10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147363712"/>
        <c:axId val="147365248"/>
      </c:lineChart>
      <c:catAx>
        <c:axId val="147363712"/>
        <c:scaling>
          <c:orientation val="minMax"/>
        </c:scaling>
        <c:delete val="1"/>
        <c:axPos val="b"/>
        <c:tickLblPos val="none"/>
        <c:crossAx val="147365248"/>
        <c:crosses val="autoZero"/>
        <c:auto val="1"/>
        <c:lblAlgn val="ctr"/>
        <c:lblOffset val="100"/>
      </c:catAx>
      <c:valAx>
        <c:axId val="14736524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995342405829443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36371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SUGENT-XF0S        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435"/>
          <c:w val="0.92586643213329356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 (11)'!$C$11</c:f>
              <c:strCache>
                <c:ptCount val="1"/>
                <c:pt idx="0">
                  <c:v>SUGENT-XF0S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(11)'!$E$11:$N$11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147406208"/>
        <c:axId val="147420288"/>
      </c:lineChart>
      <c:catAx>
        <c:axId val="147406208"/>
        <c:scaling>
          <c:orientation val="minMax"/>
        </c:scaling>
        <c:delete val="1"/>
        <c:axPos val="b"/>
        <c:tickLblPos val="none"/>
        <c:crossAx val="147420288"/>
        <c:crosses val="autoZero"/>
        <c:auto val="1"/>
        <c:lblAlgn val="ctr"/>
        <c:lblOffset val="100"/>
      </c:catAx>
      <c:valAx>
        <c:axId val="14742028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40620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SUGENT-XF01     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387"/>
          <c:w val="0.92021837270341222"/>
          <c:h val="0.65559575056768771"/>
        </c:manualLayout>
      </c:layout>
      <c:lineChart>
        <c:grouping val="standard"/>
        <c:ser>
          <c:idx val="0"/>
          <c:order val="0"/>
          <c:tx>
            <c:strRef>
              <c:f>'BASEUS_Week-Product (11)'!$C$12</c:f>
              <c:strCache>
                <c:ptCount val="1"/>
                <c:pt idx="0">
                  <c:v>SUGENT-XF01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(11)'!$E$12:$N$12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147522688"/>
        <c:axId val="147524224"/>
      </c:lineChart>
      <c:catAx>
        <c:axId val="147522688"/>
        <c:scaling>
          <c:orientation val="minMax"/>
        </c:scaling>
        <c:delete val="1"/>
        <c:axPos val="b"/>
        <c:tickLblPos val="none"/>
        <c:crossAx val="147524224"/>
        <c:crosses val="autoZero"/>
        <c:auto val="1"/>
        <c:lblAlgn val="ctr"/>
        <c:lblOffset val="100"/>
      </c:catAx>
      <c:valAx>
        <c:axId val="14752422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52268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ACAPIPHX-ABJ01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89"/>
          <c:w val="0.912883699882334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(11)'!$C$13</c:f>
              <c:strCache>
                <c:ptCount val="1"/>
                <c:pt idx="0">
                  <c:v>ACAPIPHX-ABJ01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(11)'!$E$13:$N$13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147548800"/>
        <c:axId val="147571072"/>
      </c:lineChart>
      <c:catAx>
        <c:axId val="147548800"/>
        <c:scaling>
          <c:orientation val="minMax"/>
        </c:scaling>
        <c:delete val="1"/>
        <c:axPos val="b"/>
        <c:tickLblPos val="none"/>
        <c:crossAx val="147571072"/>
        <c:crosses val="autoZero"/>
        <c:auto val="1"/>
        <c:lblAlgn val="ctr"/>
        <c:lblOffset val="100"/>
      </c:catAx>
      <c:valAx>
        <c:axId val="14757107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47E-2"/>
              <c:y val="0.1519695526072974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5488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ACPCL-01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674E-2"/>
          <c:y val="0.33271536691475984"/>
          <c:w val="0.912883699882334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(11)'!$C$15</c:f>
              <c:strCache>
                <c:ptCount val="1"/>
                <c:pt idx="0">
                  <c:v>ACPCL-01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(11)'!$E$15:$N$15</c:f>
              <c:numCache>
                <c:formatCode>0</c:formatCode>
                <c:ptCount val="10"/>
                <c:pt idx="4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147751296"/>
        <c:axId val="147752832"/>
      </c:lineChart>
      <c:catAx>
        <c:axId val="147751296"/>
        <c:scaling>
          <c:orientation val="minMax"/>
        </c:scaling>
        <c:delete val="1"/>
        <c:axPos val="b"/>
        <c:tickLblPos val="none"/>
        <c:crossAx val="147752832"/>
        <c:crosses val="autoZero"/>
        <c:auto val="1"/>
        <c:lblAlgn val="ctr"/>
        <c:lblOffset val="100"/>
      </c:catAx>
      <c:valAx>
        <c:axId val="14775283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47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75129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NGW02-01       </a:t>
            </a:r>
          </a:p>
        </c:rich>
      </c:tx>
    </c:title>
    <c:plotArea>
      <c:layout>
        <c:manualLayout>
          <c:layoutTarget val="inner"/>
          <c:xMode val="edge"/>
          <c:yMode val="edge"/>
          <c:x val="5.8836451176087094E-2"/>
          <c:y val="0.25582246249069901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'BASEUS_Week-Product(2)'!$C$8</c:f>
              <c:strCache>
                <c:ptCount val="1"/>
                <c:pt idx="0">
                  <c:v>NGW02-01 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'BASEUS_Week-Product(2)'!$E$8:$N$8</c:f>
              <c:numCache>
                <c:formatCode>0</c:formatCode>
                <c:ptCount val="10"/>
                <c:pt idx="0" formatCode="General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41021952"/>
        <c:axId val="141023488"/>
      </c:lineChart>
      <c:catAx>
        <c:axId val="141021952"/>
        <c:scaling>
          <c:orientation val="minMax"/>
        </c:scaling>
        <c:delete val="1"/>
        <c:axPos val="b"/>
        <c:tickLblPos val="none"/>
        <c:crossAx val="141023488"/>
        <c:crosses val="autoZero"/>
        <c:auto val="1"/>
        <c:lblAlgn val="ctr"/>
        <c:lblOffset val="100"/>
      </c:catAx>
      <c:valAx>
        <c:axId val="14102348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801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1021952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TBA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4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(11)'!$C$18</c:f>
              <c:strCache>
                <c:ptCount val="1"/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(11)'!$E$18:$N$18</c:f>
              <c:numCache>
                <c:formatCode>0</c:formatCode>
                <c:ptCount val="1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147785600"/>
        <c:axId val="147787136"/>
      </c:lineChart>
      <c:catAx>
        <c:axId val="147785600"/>
        <c:scaling>
          <c:orientation val="minMax"/>
        </c:scaling>
        <c:delete val="1"/>
        <c:axPos val="b"/>
        <c:tickLblPos val="none"/>
        <c:crossAx val="147787136"/>
        <c:crosses val="autoZero"/>
        <c:auto val="1"/>
        <c:lblAlgn val="ctr"/>
        <c:lblOffset val="100"/>
      </c:catAx>
      <c:valAx>
        <c:axId val="14778713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47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7856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ACAPIPHX-BJ01     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8"/>
          <c:w val="0.91288369988233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(11)'!$C$14</c:f>
              <c:strCache>
                <c:ptCount val="1"/>
                <c:pt idx="0">
                  <c:v>ACAPIPHX-BJ01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(11)'!$E$14:$N$14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47811712"/>
        <c:axId val="147829888"/>
      </c:lineChart>
      <c:catAx>
        <c:axId val="147811712"/>
        <c:scaling>
          <c:orientation val="minMax"/>
        </c:scaling>
        <c:delete val="1"/>
        <c:axPos val="b"/>
        <c:tickLblPos val="none"/>
        <c:crossAx val="147829888"/>
        <c:crosses val="autoZero"/>
        <c:auto val="1"/>
        <c:lblAlgn val="ctr"/>
        <c:lblOffset val="100"/>
      </c:catAx>
      <c:valAx>
        <c:axId val="14782988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56E-2"/>
              <c:y val="0.15196955260729747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81171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4KCD6901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709E-2"/>
          <c:y val="0.33271536691476006"/>
          <c:w val="0.91288369988233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(11)'!$C$16</c:f>
              <c:strCache>
                <c:ptCount val="1"/>
                <c:pt idx="0">
                  <c:v>4KCD6901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(11)'!$E$16:$N$16</c:f>
              <c:numCache>
                <c:formatCode>0</c:formatCode>
                <c:ptCount val="10"/>
                <c:pt idx="4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47694720"/>
        <c:axId val="147696256"/>
      </c:lineChart>
      <c:catAx>
        <c:axId val="147694720"/>
        <c:scaling>
          <c:orientation val="minMax"/>
        </c:scaling>
        <c:delete val="1"/>
        <c:axPos val="b"/>
        <c:tickLblPos val="none"/>
        <c:crossAx val="147696256"/>
        <c:crosses val="autoZero"/>
        <c:auto val="1"/>
        <c:lblAlgn val="ctr"/>
        <c:lblOffset val="100"/>
      </c:catAx>
      <c:valAx>
        <c:axId val="14769625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56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6947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TBA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743E-2"/>
          <c:y val="0.33271536691476028"/>
          <c:w val="0.91288369988233398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(11)'!$C$17</c:f>
              <c:strCache>
                <c:ptCount val="1"/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(11)'!$E$17:$N$17</c:f>
              <c:numCache>
                <c:formatCode>0</c:formatCode>
                <c:ptCount val="1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47716736"/>
        <c:axId val="147825024"/>
      </c:lineChart>
      <c:catAx>
        <c:axId val="147716736"/>
        <c:scaling>
          <c:orientation val="minMax"/>
        </c:scaling>
        <c:delete val="1"/>
        <c:axPos val="b"/>
        <c:tickLblPos val="none"/>
        <c:crossAx val="147825024"/>
        <c:crosses val="autoZero"/>
        <c:auto val="1"/>
        <c:lblAlgn val="ctr"/>
        <c:lblOffset val="100"/>
      </c:catAx>
      <c:valAx>
        <c:axId val="14782502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65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71673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216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'BASEUS_Week-Product(2)'!$B$7:$B$18</c:f>
              <c:numCache>
                <c:formatCode>General</c:formatCode>
                <c:ptCount val="12"/>
                <c:pt idx="0">
                  <c:v>734866</c:v>
                </c:pt>
                <c:pt idx="1">
                  <c:v>734867</c:v>
                </c:pt>
                <c:pt idx="2">
                  <c:v>734868</c:v>
                </c:pt>
                <c:pt idx="3">
                  <c:v>734869</c:v>
                </c:pt>
                <c:pt idx="4">
                  <c:v>734870</c:v>
                </c:pt>
                <c:pt idx="5">
                  <c:v>734871</c:v>
                </c:pt>
                <c:pt idx="6">
                  <c:v>734872</c:v>
                </c:pt>
                <c:pt idx="7">
                  <c:v>734873</c:v>
                </c:pt>
                <c:pt idx="8">
                  <c:v>734874</c:v>
                </c:pt>
                <c:pt idx="9">
                  <c:v>734875</c:v>
                </c:pt>
                <c:pt idx="10">
                  <c:v>734876</c:v>
                </c:pt>
                <c:pt idx="11">
                  <c:v>734877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'BASEUS_Week-Product(2)'!$C$7:$C$18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'BASEUS_Week-Product(2)'!$R$7:$R$18</c:f>
              <c:numCache>
                <c:formatCode>0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</c:ser>
        <c:shape val="box"/>
        <c:axId val="140880512"/>
        <c:axId val="140890496"/>
        <c:axId val="0"/>
      </c:bar3DChart>
      <c:catAx>
        <c:axId val="14088051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90496"/>
        <c:crosses val="autoZero"/>
        <c:auto val="1"/>
        <c:lblAlgn val="ctr"/>
        <c:lblOffset val="100"/>
      </c:catAx>
      <c:valAx>
        <c:axId val="140890496"/>
        <c:scaling>
          <c:orientation val="minMax"/>
          <c:max val="100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80512"/>
        <c:crosses val="autoZero"/>
        <c:crossBetween val="between"/>
        <c:majorUnit val="20"/>
        <c:minorUnit val="1"/>
      </c:valAx>
      <c:spPr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NGW02-02  </a:t>
            </a:r>
          </a:p>
        </c:rich>
      </c:tx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'BASEUS_Week-Product(2)'!$C$9</c:f>
              <c:strCache>
                <c:ptCount val="1"/>
                <c:pt idx="0">
                  <c:v>NGW02-02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'BASEUS_Week-Product(2)'!$E$9:$N$9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41123584"/>
        <c:axId val="141125120"/>
      </c:lineChart>
      <c:catAx>
        <c:axId val="141123584"/>
        <c:scaling>
          <c:orientation val="minMax"/>
        </c:scaling>
        <c:delete val="1"/>
        <c:axPos val="b"/>
        <c:tickLblPos val="none"/>
        <c:crossAx val="141125120"/>
        <c:crosses val="autoZero"/>
        <c:auto val="1"/>
        <c:lblAlgn val="ctr"/>
        <c:lblOffset val="100"/>
      </c:catAx>
      <c:valAx>
        <c:axId val="14112512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112358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sz="1400" b="1" i="0" baseline="0"/>
              <a:t>ACBZ-AP0G</a:t>
            </a:r>
            <a:endParaRPr sz="1400"/>
          </a:p>
        </c:rich>
      </c:tx>
    </c:title>
    <c:plotArea>
      <c:layout>
        <c:manualLayout>
          <c:layoutTarget val="inner"/>
          <c:xMode val="edge"/>
          <c:yMode val="edge"/>
          <c:x val="6.4393157751833574E-2"/>
          <c:y val="0.23130944523747576"/>
          <c:w val="0.90905561751927799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'BASEUS_Week-Product(2)'!$C$7</c:f>
              <c:strCache>
                <c:ptCount val="1"/>
                <c:pt idx="0">
                  <c:v>ACBZ-AP0G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'BASEUS_Week-Product(2)'!$E$7:$N$7</c:f>
              <c:numCache>
                <c:formatCode>0</c:formatCode>
                <c:ptCount val="10"/>
                <c:pt idx="0" formatCode="General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141047680"/>
        <c:axId val="141049216"/>
      </c:lineChart>
      <c:catAx>
        <c:axId val="141047680"/>
        <c:scaling>
          <c:orientation val="minMax"/>
        </c:scaling>
        <c:delete val="1"/>
        <c:axPos val="b"/>
        <c:tickLblPos val="none"/>
        <c:crossAx val="141049216"/>
        <c:crosses val="autoZero"/>
        <c:auto val="1"/>
        <c:lblAlgn val="ctr"/>
        <c:lblOffset val="100"/>
      </c:catAx>
      <c:valAx>
        <c:axId val="14104921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5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104768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NGS16-09       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126"/>
        </c:manualLayout>
      </c:layout>
      <c:lineChart>
        <c:grouping val="standard"/>
        <c:ser>
          <c:idx val="0"/>
          <c:order val="0"/>
          <c:tx>
            <c:strRef>
              <c:f>'BASEUS_Week-Product(2)'!$C$10</c:f>
              <c:strCache>
                <c:ptCount val="1"/>
                <c:pt idx="0">
                  <c:v>NGS16-09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'BASEUS_Week-Product(2)'!$E$10:$N$10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141081984"/>
        <c:axId val="141112448"/>
      </c:lineChart>
      <c:catAx>
        <c:axId val="141081984"/>
        <c:scaling>
          <c:orientation val="minMax"/>
        </c:scaling>
        <c:delete val="1"/>
        <c:axPos val="b"/>
        <c:tickLblPos val="none"/>
        <c:crossAx val="141112448"/>
        <c:crosses val="autoZero"/>
        <c:auto val="1"/>
        <c:lblAlgn val="ctr"/>
        <c:lblOffset val="100"/>
      </c:catAx>
      <c:valAx>
        <c:axId val="14111244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035E-3"/>
              <c:y val="0.19953424058294347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108198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NGS16-06  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313"/>
          <c:w val="0.92586643213329156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'BASEUS_Week-Product(2)'!$C$11</c:f>
              <c:strCache>
                <c:ptCount val="1"/>
                <c:pt idx="0">
                  <c:v>NGS16-06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'BASEUS_Week-Product(2)'!$E$11:$N$11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141193984"/>
        <c:axId val="141195520"/>
      </c:lineChart>
      <c:catAx>
        <c:axId val="141193984"/>
        <c:scaling>
          <c:orientation val="minMax"/>
        </c:scaling>
        <c:delete val="1"/>
        <c:axPos val="b"/>
        <c:tickLblPos val="none"/>
        <c:crossAx val="141195520"/>
        <c:crosses val="autoZero"/>
        <c:auto val="1"/>
        <c:lblAlgn val="ctr"/>
        <c:lblOffset val="100"/>
      </c:catAx>
      <c:valAx>
        <c:axId val="14119552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035E-3"/>
              <c:y val="0.18447061885859309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119398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183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'BASEUS_Week-Product'!$B$7:$C$18</c:f>
              <c:multiLvlStrCache>
                <c:ptCount val="12"/>
                <c:lvl>
                  <c:pt idx="0">
                    <c:v>SUGENT-ZN01    </c:v>
                  </c:pt>
                  <c:pt idx="1">
                    <c:v>WXZN-01        </c:v>
                  </c:pt>
                  <c:pt idx="2">
                    <c:v>ACHDCJ-01      </c:v>
                  </c:pt>
                  <c:pt idx="3">
                    <c:v>ACHDCJ-02      </c:v>
                  </c:pt>
                  <c:pt idx="4">
                    <c:v>WXHSD-D01      </c:v>
                  </c:pt>
                  <c:pt idx="5">
                    <c:v>WXHSD-D02      </c:v>
                  </c:pt>
                  <c:pt idx="6">
                    <c:v>SUBR-A01       </c:v>
                  </c:pt>
                  <c:pt idx="7">
                    <c:v>SUBR-A08       </c:v>
                  </c:pt>
                  <c:pt idx="8">
                    <c:v>SUBR-A09       </c:v>
                  </c:pt>
                  <c:pt idx="9">
                    <c:v>SUBR-ASG       </c:v>
                  </c:pt>
                  <c:pt idx="10">
                    <c:v>ACBZ-AP09      </c:v>
                  </c:pt>
                  <c:pt idx="11">
                    <c:v>ACBZ-AP01      </c:v>
                  </c:pt>
                </c:lvl>
                <c:lvl>
                  <c:pt idx="0">
                    <c:v>734835</c:v>
                  </c:pt>
                  <c:pt idx="1">
                    <c:v>734836</c:v>
                  </c:pt>
                  <c:pt idx="2">
                    <c:v>734837</c:v>
                  </c:pt>
                  <c:pt idx="3">
                    <c:v>734838</c:v>
                  </c:pt>
                  <c:pt idx="4">
                    <c:v>734839</c:v>
                  </c:pt>
                  <c:pt idx="5">
                    <c:v>734840</c:v>
                  </c:pt>
                  <c:pt idx="6">
                    <c:v>734841</c:v>
                  </c:pt>
                  <c:pt idx="7">
                    <c:v>734843</c:v>
                  </c:pt>
                  <c:pt idx="8">
                    <c:v>734845</c:v>
                  </c:pt>
                  <c:pt idx="9">
                    <c:v>734848</c:v>
                  </c:pt>
                  <c:pt idx="10">
                    <c:v>734864</c:v>
                  </c:pt>
                  <c:pt idx="11">
                    <c:v>734865</c:v>
                  </c:pt>
                </c:lvl>
              </c:multiLvlStrCache>
            </c:multiLvlStrRef>
          </c:cat>
          <c:val>
            <c:numRef>
              <c:f>'BASEUS_Week-Product'!$R$7:$R$18</c:f>
              <c:numCache>
                <c:formatCode>0</c:formatCode>
                <c:ptCount val="12"/>
                <c:pt idx="0">
                  <c:v>1</c:v>
                </c:pt>
                <c:pt idx="1">
                  <c:v>17</c:v>
                </c:pt>
                <c:pt idx="2">
                  <c:v>129</c:v>
                </c:pt>
                <c:pt idx="3">
                  <c:v>120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hape val="box"/>
        <c:axId val="140174848"/>
        <c:axId val="140176384"/>
        <c:axId val="0"/>
      </c:bar3DChart>
      <c:catAx>
        <c:axId val="14017484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76384"/>
        <c:crosses val="autoZero"/>
        <c:auto val="1"/>
        <c:lblAlgn val="ctr"/>
        <c:lblOffset val="100"/>
      </c:catAx>
      <c:valAx>
        <c:axId val="140176384"/>
        <c:scaling>
          <c:orientation val="minMax"/>
          <c:max val="150"/>
        </c:scaling>
        <c:axPos val="l"/>
        <c:majorGridlines/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74848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WXJS-A1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287"/>
          <c:w val="0.92021837270341222"/>
          <c:h val="0.65559575056768526"/>
        </c:manualLayout>
      </c:layout>
      <c:lineChart>
        <c:grouping val="standard"/>
        <c:ser>
          <c:idx val="0"/>
          <c:order val="0"/>
          <c:tx>
            <c:strRef>
              <c:f>'BASEUS_Week-Product(2)'!$C$12</c:f>
              <c:strCache>
                <c:ptCount val="1"/>
                <c:pt idx="0">
                  <c:v>WXJS-A1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'BASEUS_Week-Product(2)'!$E$12:$N$12</c:f>
              <c:numCache>
                <c:formatCode>0</c:formatCode>
                <c:ptCount val="10"/>
                <c:pt idx="0" formatCode="General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141297920"/>
        <c:axId val="141307904"/>
      </c:lineChart>
      <c:catAx>
        <c:axId val="141297920"/>
        <c:scaling>
          <c:orientation val="minMax"/>
        </c:scaling>
        <c:delete val="1"/>
        <c:axPos val="b"/>
        <c:tickLblPos val="none"/>
        <c:crossAx val="141307904"/>
        <c:crosses val="autoZero"/>
        <c:auto val="1"/>
        <c:lblAlgn val="ctr"/>
        <c:lblOffset val="100"/>
      </c:catAx>
      <c:valAx>
        <c:axId val="14130790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12979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WXJS-S2  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689"/>
          <c:w val="0.912883699882336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'BASEUS_Week-Product(2)'!$C$13</c:f>
              <c:strCache>
                <c:ptCount val="1"/>
                <c:pt idx="0">
                  <c:v>WXJS-S2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'BASEUS_Week-Product(2)'!$E$13:$N$13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141336576"/>
        <c:axId val="141338112"/>
      </c:lineChart>
      <c:catAx>
        <c:axId val="141336576"/>
        <c:scaling>
          <c:orientation val="minMax"/>
        </c:scaling>
        <c:delete val="1"/>
        <c:axPos val="b"/>
        <c:tickLblPos val="none"/>
        <c:crossAx val="141338112"/>
        <c:crosses val="autoZero"/>
        <c:auto val="1"/>
        <c:lblAlgn val="ctr"/>
        <c:lblOffset val="100"/>
      </c:catAx>
      <c:valAx>
        <c:axId val="14133811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69E-2"/>
              <c:y val="0.15196955260729658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133657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WXBV-02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41E-2"/>
          <c:y val="0.33271536691475789"/>
          <c:w val="0.912883699882336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'BASEUS_Week-Product(2)'!$C$15</c:f>
              <c:strCache>
                <c:ptCount val="1"/>
                <c:pt idx="0">
                  <c:v>WXBV-02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'BASEUS_Week-Product(2)'!$E$15:$N$15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141374976"/>
        <c:axId val="141376512"/>
      </c:lineChart>
      <c:catAx>
        <c:axId val="141374976"/>
        <c:scaling>
          <c:orientation val="minMax"/>
        </c:scaling>
        <c:delete val="1"/>
        <c:axPos val="b"/>
        <c:tickLblPos val="none"/>
        <c:crossAx val="141376512"/>
        <c:crosses val="autoZero"/>
        <c:auto val="1"/>
        <c:lblAlgn val="ctr"/>
        <c:lblOffset val="100"/>
      </c:catAx>
      <c:valAx>
        <c:axId val="14137651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69E-2"/>
              <c:y val="0.22807305336832895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137497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CCALL-JK02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6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'BASEUS_Week-Product(2)'!$C$18</c:f>
              <c:strCache>
                <c:ptCount val="1"/>
                <c:pt idx="0">
                  <c:v>CCALL-JK02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'BASEUS_Week-Product(2)'!$E$18:$N$18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141421952"/>
        <c:axId val="141235328"/>
      </c:lineChart>
      <c:catAx>
        <c:axId val="141421952"/>
        <c:scaling>
          <c:orientation val="minMax"/>
        </c:scaling>
        <c:delete val="1"/>
        <c:axPos val="b"/>
        <c:tickLblPos val="none"/>
        <c:crossAx val="141235328"/>
        <c:crosses val="autoZero"/>
        <c:auto val="1"/>
        <c:lblAlgn val="ctr"/>
        <c:lblOffset val="100"/>
      </c:catAx>
      <c:valAx>
        <c:axId val="14123532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69E-2"/>
              <c:y val="0.25661186615371706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14219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WXBV-01   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"/>
          <c:w val="0.912883699882336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'BASEUS_Week-Product(2)'!$C$14</c:f>
              <c:strCache>
                <c:ptCount val="1"/>
                <c:pt idx="0">
                  <c:v>WXBV-01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'BASEUS_Week-Product(2)'!$E$14:$N$14</c:f>
              <c:numCache>
                <c:formatCode>0</c:formatCode>
                <c:ptCount val="10"/>
                <c:pt idx="0" formatCode="General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41284480"/>
        <c:axId val="141286016"/>
      </c:lineChart>
      <c:catAx>
        <c:axId val="141284480"/>
        <c:scaling>
          <c:orientation val="minMax"/>
        </c:scaling>
        <c:delete val="1"/>
        <c:axPos val="b"/>
        <c:tickLblPos val="none"/>
        <c:crossAx val="141286016"/>
        <c:crosses val="autoZero"/>
        <c:auto val="1"/>
        <c:lblAlgn val="ctr"/>
        <c:lblOffset val="100"/>
      </c:catAx>
      <c:valAx>
        <c:axId val="14128601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78E-2"/>
              <c:y val="0.15196955260729669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128448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WXBV-03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431E-2"/>
          <c:y val="0.33271536691475811"/>
          <c:w val="0.912883699882336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'BASEUS_Week-Product(2)'!$C$16</c:f>
              <c:strCache>
                <c:ptCount val="1"/>
                <c:pt idx="0">
                  <c:v>WXBV-03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'BASEUS_Week-Product(2)'!$E$16:$N$16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41449472"/>
        <c:axId val="141455360"/>
      </c:lineChart>
      <c:catAx>
        <c:axId val="141449472"/>
        <c:scaling>
          <c:orientation val="minMax"/>
        </c:scaling>
        <c:delete val="1"/>
        <c:axPos val="b"/>
        <c:tickLblPos val="none"/>
        <c:crossAx val="141455360"/>
        <c:crosses val="autoZero"/>
        <c:auto val="1"/>
        <c:lblAlgn val="ctr"/>
        <c:lblOffset val="100"/>
      </c:catAx>
      <c:valAx>
        <c:axId val="14145536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78E-2"/>
              <c:y val="0.22807305336832895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144947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CCALL-JK01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466E-2"/>
          <c:y val="0.33271536691475839"/>
          <c:w val="0.91288369988233597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'BASEUS_Week-Product(2)'!$C$17</c:f>
              <c:strCache>
                <c:ptCount val="1"/>
                <c:pt idx="0">
                  <c:v>CCALL-JK01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'BASEUS_Week-Product(2)'!$E$17:$N$17</c:f>
              <c:numCache>
                <c:formatCode>0</c:formatCode>
                <c:ptCount val="10"/>
                <c:pt idx="0" formatCode="General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41492224"/>
        <c:axId val="141493760"/>
      </c:lineChart>
      <c:catAx>
        <c:axId val="141492224"/>
        <c:scaling>
          <c:orientation val="minMax"/>
        </c:scaling>
        <c:delete val="1"/>
        <c:axPos val="b"/>
        <c:tickLblPos val="none"/>
        <c:crossAx val="141493760"/>
        <c:crosses val="autoZero"/>
        <c:auto val="1"/>
        <c:lblAlgn val="ctr"/>
        <c:lblOffset val="100"/>
      </c:catAx>
      <c:valAx>
        <c:axId val="14149376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88E-2"/>
              <c:y val="0.22807305336832895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149222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WXXHJ-B01      </a:t>
            </a:r>
          </a:p>
        </c:rich>
      </c:tx>
    </c:title>
    <c:plotArea>
      <c:layout>
        <c:manualLayout>
          <c:layoutTarget val="inner"/>
          <c:xMode val="edge"/>
          <c:yMode val="edge"/>
          <c:x val="5.8836451176087094E-2"/>
          <c:y val="0.25582246249069901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'BASEUS_Week-Product(3)'!$C$8</c:f>
              <c:strCache>
                <c:ptCount val="1"/>
                <c:pt idx="0">
                  <c:v>WXXHJ-B01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'BASEUS_Week-Product(3)'!$E$8:$N$8</c:f>
              <c:numCache>
                <c:formatCode>0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41698944"/>
        <c:axId val="141700480"/>
      </c:lineChart>
      <c:catAx>
        <c:axId val="141698944"/>
        <c:scaling>
          <c:orientation val="minMax"/>
        </c:scaling>
        <c:delete val="1"/>
        <c:axPos val="b"/>
        <c:tickLblPos val="none"/>
        <c:crossAx val="141700480"/>
        <c:crosses val="autoZero"/>
        <c:auto val="1"/>
        <c:lblAlgn val="ctr"/>
        <c:lblOffset val="100"/>
      </c:catAx>
      <c:valAx>
        <c:axId val="14170048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80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1698944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216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'BASEUS_Week-Product(3)'!$B$7:$B$18</c:f>
              <c:numCache>
                <c:formatCode>General</c:formatCode>
                <c:ptCount val="12"/>
                <c:pt idx="0">
                  <c:v>734878</c:v>
                </c:pt>
                <c:pt idx="1">
                  <c:v>734879</c:v>
                </c:pt>
                <c:pt idx="2">
                  <c:v>734880</c:v>
                </c:pt>
                <c:pt idx="3">
                  <c:v>734881</c:v>
                </c:pt>
                <c:pt idx="4">
                  <c:v>734882</c:v>
                </c:pt>
                <c:pt idx="5">
                  <c:v>734883</c:v>
                </c:pt>
                <c:pt idx="6">
                  <c:v>734884</c:v>
                </c:pt>
                <c:pt idx="7">
                  <c:v>734885</c:v>
                </c:pt>
                <c:pt idx="8">
                  <c:v>734886</c:v>
                </c:pt>
                <c:pt idx="9">
                  <c:v>734887</c:v>
                </c:pt>
                <c:pt idx="10">
                  <c:v>734888</c:v>
                </c:pt>
                <c:pt idx="11">
                  <c:v>734889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'BASEUS_Week-Product(3)'!$C$7:$C$18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'BASEUS_Week-Product(3)'!$R$7:$R$18</c:f>
              <c:numCache>
                <c:formatCode>0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28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hape val="box"/>
        <c:axId val="141627392"/>
        <c:axId val="141628928"/>
        <c:axId val="0"/>
      </c:bar3DChart>
      <c:catAx>
        <c:axId val="14162739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8928"/>
        <c:crosses val="autoZero"/>
        <c:auto val="1"/>
        <c:lblAlgn val="ctr"/>
        <c:lblOffset val="100"/>
      </c:catAx>
      <c:valAx>
        <c:axId val="141628928"/>
        <c:scaling>
          <c:orientation val="minMax"/>
          <c:max val="100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7392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WXXHJ-B0S      </a:t>
            </a:r>
          </a:p>
        </c:rich>
      </c:tx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'BASEUS_Week-Product(3)'!$C$9</c:f>
              <c:strCache>
                <c:ptCount val="1"/>
                <c:pt idx="0">
                  <c:v>WXXHJ-B0S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'BASEUS_Week-Product(3)'!$E$9:$N$9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41681792"/>
        <c:axId val="141683328"/>
      </c:lineChart>
      <c:catAx>
        <c:axId val="141681792"/>
        <c:scaling>
          <c:orientation val="minMax"/>
        </c:scaling>
        <c:delete val="1"/>
        <c:axPos val="b"/>
        <c:tickLblPos val="none"/>
        <c:crossAx val="141683328"/>
        <c:crosses val="autoZero"/>
        <c:auto val="1"/>
        <c:lblAlgn val="ctr"/>
        <c:lblOffset val="100"/>
      </c:catAx>
      <c:valAx>
        <c:axId val="14168332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168179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ACHDCJ-01      </a:t>
            </a:r>
          </a:p>
        </c:rich>
      </c:tx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5747503544815633"/>
        </c:manualLayout>
      </c:layout>
      <c:lineChart>
        <c:grouping val="standard"/>
        <c:ser>
          <c:idx val="0"/>
          <c:order val="0"/>
          <c:tx>
            <c:strRef>
              <c:f>'BASEUS_Week-Product'!$C$9</c:f>
              <c:strCache>
                <c:ptCount val="1"/>
                <c:pt idx="0">
                  <c:v>ACHDCJ-01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'BASEUS_Week-Product'!$E$9:$N$9</c:f>
              <c:numCache>
                <c:formatCode>0</c:formatCode>
                <c:ptCount val="10"/>
                <c:pt idx="0">
                  <c:v>54</c:v>
                </c:pt>
                <c:pt idx="1">
                  <c:v>18</c:v>
                </c:pt>
                <c:pt idx="2">
                  <c:v>19</c:v>
                </c:pt>
                <c:pt idx="3">
                  <c:v>12</c:v>
                </c:pt>
                <c:pt idx="4">
                  <c:v>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40065408"/>
        <c:axId val="140095872"/>
      </c:lineChart>
      <c:catAx>
        <c:axId val="140065408"/>
        <c:scaling>
          <c:orientation val="minMax"/>
        </c:scaling>
        <c:delete val="1"/>
        <c:axPos val="b"/>
        <c:tickLblPos val="none"/>
        <c:crossAx val="140095872"/>
        <c:crosses val="autoZero"/>
        <c:auto val="1"/>
        <c:lblAlgn val="ctr"/>
        <c:lblOffset val="100"/>
      </c:catAx>
      <c:valAx>
        <c:axId val="140095872"/>
        <c:scaling>
          <c:orientation val="minMax"/>
          <c:max val="6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006540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CCALL-AJK01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393157751833574E-2"/>
          <c:y val="0.23130944523747576"/>
          <c:w val="0.90905561751927799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'BASEUS_Week-Product(3)'!$C$7</c:f>
              <c:strCache>
                <c:ptCount val="1"/>
                <c:pt idx="0">
                  <c:v>CCALL-AJK01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'BASEUS_Week-Product(3)'!$E$7:$N$7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141785728"/>
        <c:axId val="141791616"/>
      </c:lineChart>
      <c:catAx>
        <c:axId val="141785728"/>
        <c:scaling>
          <c:orientation val="minMax"/>
        </c:scaling>
        <c:delete val="1"/>
        <c:axPos val="b"/>
        <c:tickLblPos val="none"/>
        <c:crossAx val="141791616"/>
        <c:crosses val="autoZero"/>
        <c:auto val="1"/>
        <c:lblAlgn val="ctr"/>
        <c:lblOffset val="100"/>
      </c:catAx>
      <c:valAx>
        <c:axId val="14179161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178572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WX2IN1-02      </a:t>
            </a:r>
          </a:p>
        </c:rich>
      </c:tx>
      <c:layout>
        <c:manualLayout>
          <c:xMode val="edge"/>
          <c:yMode val="edge"/>
          <c:x val="0.41795120545797498"/>
          <c:y val="5.7471264367816112E-2"/>
        </c:manualLayout>
      </c:layout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126"/>
        </c:manualLayout>
      </c:layout>
      <c:lineChart>
        <c:grouping val="standard"/>
        <c:ser>
          <c:idx val="0"/>
          <c:order val="0"/>
          <c:tx>
            <c:strRef>
              <c:f>'BASEUS_Week-Product(3)'!$C$10</c:f>
              <c:strCache>
                <c:ptCount val="1"/>
                <c:pt idx="0">
                  <c:v>WX2IN1-02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4</c:v>
                </c:pt>
                <c:pt idx="4">
                  <c:v>18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141824384"/>
        <c:axId val="141825920"/>
      </c:lineChart>
      <c:catAx>
        <c:axId val="141824384"/>
        <c:scaling>
          <c:orientation val="minMax"/>
        </c:scaling>
        <c:delete val="1"/>
        <c:axPos val="b"/>
        <c:tickLblPos val="none"/>
        <c:crossAx val="141825920"/>
        <c:crosses val="autoZero"/>
        <c:auto val="1"/>
        <c:lblAlgn val="ctr"/>
        <c:lblOffset val="100"/>
      </c:catAx>
      <c:valAx>
        <c:axId val="14182592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035E-3"/>
              <c:y val="0.19953424058294347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182438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PPALL-AKU01  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313"/>
          <c:w val="0.92586643213329156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'BASEUS_Week-Product(3)'!$C$11</c:f>
              <c:strCache>
                <c:ptCount val="1"/>
                <c:pt idx="0">
                  <c:v>PPALL-AKU01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'BASEUS_Week-Product(3)'!$E$11:$N$11</c:f>
              <c:numCache>
                <c:formatCode>0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141854592"/>
        <c:axId val="141856128"/>
      </c:lineChart>
      <c:catAx>
        <c:axId val="141854592"/>
        <c:scaling>
          <c:orientation val="minMax"/>
        </c:scaling>
        <c:delete val="1"/>
        <c:axPos val="b"/>
        <c:tickLblPos val="none"/>
        <c:crossAx val="141856128"/>
        <c:crosses val="autoZero"/>
        <c:auto val="1"/>
        <c:lblAlgn val="ctr"/>
        <c:lblOffset val="100"/>
      </c:catAx>
      <c:valAx>
        <c:axId val="14185612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035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185459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PPALL-AKU02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287"/>
          <c:w val="0.92021837270341222"/>
          <c:h val="0.65559575056768526"/>
        </c:manualLayout>
      </c:layout>
      <c:lineChart>
        <c:grouping val="standard"/>
        <c:ser>
          <c:idx val="0"/>
          <c:order val="0"/>
          <c:tx>
            <c:strRef>
              <c:f>'BASEUS_Week-Product(3)'!$C$12</c:f>
              <c:strCache>
                <c:ptCount val="1"/>
                <c:pt idx="0">
                  <c:v>PPALL-AKU02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'BASEUS_Week-Product(3)'!$E$12:$N$12</c:f>
              <c:numCache>
                <c:formatCode>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141892992"/>
        <c:axId val="141907072"/>
      </c:lineChart>
      <c:catAx>
        <c:axId val="141892992"/>
        <c:scaling>
          <c:orientation val="minMax"/>
        </c:scaling>
        <c:delete val="1"/>
        <c:axPos val="b"/>
        <c:tickLblPos val="none"/>
        <c:crossAx val="141907072"/>
        <c:crosses val="autoZero"/>
        <c:auto val="1"/>
        <c:lblAlgn val="ctr"/>
        <c:lblOffset val="100"/>
      </c:catAx>
      <c:valAx>
        <c:axId val="14190707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189299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PPALL-EX01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689"/>
          <c:w val="0.912883699882336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'BASEUS_Week-Product(3)'!$C$13</c:f>
              <c:strCache>
                <c:ptCount val="1"/>
                <c:pt idx="0">
                  <c:v>PPALL-EX01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'BASEUS_Week-Product(3)'!$E$13:$N$13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141960320"/>
        <c:axId val="141961856"/>
      </c:lineChart>
      <c:catAx>
        <c:axId val="141960320"/>
        <c:scaling>
          <c:orientation val="minMax"/>
        </c:scaling>
        <c:delete val="1"/>
        <c:axPos val="b"/>
        <c:tickLblPos val="none"/>
        <c:crossAx val="141961856"/>
        <c:crosses val="autoZero"/>
        <c:auto val="1"/>
        <c:lblAlgn val="ctr"/>
        <c:lblOffset val="100"/>
      </c:catAx>
      <c:valAx>
        <c:axId val="14196185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69E-2"/>
              <c:y val="0.15196955260729658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19603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PPALL-PX01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41E-2"/>
          <c:y val="0.33271536691475789"/>
          <c:w val="0.912883699882336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'BASEUS_Week-Product(3)'!$C$15</c:f>
              <c:strCache>
                <c:ptCount val="1"/>
                <c:pt idx="0">
                  <c:v>PPALL-PX01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'BASEUS_Week-Product(3)'!$E$15:$N$15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141974144"/>
        <c:axId val="141992320"/>
      </c:lineChart>
      <c:catAx>
        <c:axId val="141974144"/>
        <c:scaling>
          <c:orientation val="minMax"/>
        </c:scaling>
        <c:delete val="1"/>
        <c:axPos val="b"/>
        <c:tickLblPos val="none"/>
        <c:crossAx val="141992320"/>
        <c:crosses val="autoZero"/>
        <c:auto val="1"/>
        <c:lblAlgn val="ctr"/>
        <c:lblOffset val="100"/>
      </c:catAx>
      <c:valAx>
        <c:axId val="14199232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69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197414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PPKC-A01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6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'BASEUS_Week-Product(3)'!$C$18</c:f>
              <c:strCache>
                <c:ptCount val="1"/>
                <c:pt idx="0">
                  <c:v>PPKC-A01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'BASEUS_Week-Product(3)'!$E$18:$N$18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142168448"/>
        <c:axId val="142169984"/>
      </c:lineChart>
      <c:catAx>
        <c:axId val="142168448"/>
        <c:scaling>
          <c:orientation val="minMax"/>
        </c:scaling>
        <c:delete val="1"/>
        <c:axPos val="b"/>
        <c:tickLblPos val="none"/>
        <c:crossAx val="142169984"/>
        <c:crosses val="autoZero"/>
        <c:auto val="1"/>
        <c:lblAlgn val="ctr"/>
        <c:lblOffset val="100"/>
      </c:catAx>
      <c:valAx>
        <c:axId val="14216998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69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216844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PPALL-EX09 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"/>
          <c:w val="0.912883699882336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'BASEUS_Week-Product(3)'!$C$14</c:f>
              <c:strCache>
                <c:ptCount val="1"/>
                <c:pt idx="0">
                  <c:v>PPALL-EX09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42190464"/>
        <c:axId val="142192000"/>
      </c:lineChart>
      <c:catAx>
        <c:axId val="142190464"/>
        <c:scaling>
          <c:orientation val="minMax"/>
        </c:scaling>
        <c:delete val="1"/>
        <c:axPos val="b"/>
        <c:tickLblPos val="none"/>
        <c:crossAx val="142192000"/>
        <c:crosses val="autoZero"/>
        <c:auto val="1"/>
        <c:lblAlgn val="ctr"/>
        <c:lblOffset val="100"/>
      </c:catAx>
      <c:valAx>
        <c:axId val="14219200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78E-2"/>
              <c:y val="0.1519695526072966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219046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PPALL-PX02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431E-2"/>
          <c:y val="0.33271536691475811"/>
          <c:w val="0.912883699882336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'BASEUS_Week-Product(3)'!$C$16</c:f>
              <c:strCache>
                <c:ptCount val="1"/>
                <c:pt idx="0">
                  <c:v>PPALL-PX02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'BASEUS_Week-Product(3)'!$E$16:$N$16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42245248"/>
        <c:axId val="142267520"/>
      </c:lineChart>
      <c:catAx>
        <c:axId val="142245248"/>
        <c:scaling>
          <c:orientation val="minMax"/>
        </c:scaling>
        <c:delete val="1"/>
        <c:axPos val="b"/>
        <c:tickLblPos val="none"/>
        <c:crossAx val="142267520"/>
        <c:crosses val="autoZero"/>
        <c:auto val="1"/>
        <c:lblAlgn val="ctr"/>
        <c:lblOffset val="100"/>
      </c:catAx>
      <c:valAx>
        <c:axId val="14226752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78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224524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PPALL-PX03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466E-2"/>
          <c:y val="0.33271536691475839"/>
          <c:w val="0.91288369988233597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'BASEUS_Week-Product(3)'!$C$17</c:f>
              <c:strCache>
                <c:ptCount val="1"/>
                <c:pt idx="0">
                  <c:v>PPALL-PX03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'BASEUS_Week-Product(3)'!$E$17:$N$17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42275712"/>
        <c:axId val="142277248"/>
      </c:lineChart>
      <c:catAx>
        <c:axId val="142275712"/>
        <c:scaling>
          <c:orientation val="minMax"/>
        </c:scaling>
        <c:delete val="1"/>
        <c:axPos val="b"/>
        <c:tickLblPos val="none"/>
        <c:crossAx val="142277248"/>
        <c:crosses val="autoZero"/>
        <c:auto val="1"/>
        <c:lblAlgn val="ctr"/>
        <c:lblOffset val="100"/>
      </c:catAx>
      <c:valAx>
        <c:axId val="14227724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88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227571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SUGENT-ZN01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393157751833532E-2"/>
          <c:y val="0.23130944523747568"/>
          <c:w val="0.90905561751927755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'BASEUS_Week-Product'!$C$7</c:f>
              <c:strCache>
                <c:ptCount val="1"/>
                <c:pt idx="0">
                  <c:v>SUGENT-ZN01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'BASEUS_Week-Product'!$E$7:$N$7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140538240"/>
        <c:axId val="140539776"/>
      </c:lineChart>
      <c:catAx>
        <c:axId val="140538240"/>
        <c:scaling>
          <c:orientation val="minMax"/>
        </c:scaling>
        <c:delete val="1"/>
        <c:axPos val="b"/>
        <c:tickLblPos val="none"/>
        <c:crossAx val="140539776"/>
        <c:crosses val="autoZero"/>
        <c:auto val="1"/>
        <c:lblAlgn val="ctr"/>
        <c:lblOffset val="100"/>
      </c:catAx>
      <c:valAx>
        <c:axId val="14053977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8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053824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PPKC-A09       </a:t>
            </a:r>
          </a:p>
        </c:rich>
      </c:tx>
    </c:title>
    <c:plotArea>
      <c:layout>
        <c:manualLayout>
          <c:layoutTarget val="inner"/>
          <c:xMode val="edge"/>
          <c:yMode val="edge"/>
          <c:x val="5.8836451176087094E-2"/>
          <c:y val="0.25582246249069912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 (4)'!$C$8</c:f>
              <c:strCache>
                <c:ptCount val="1"/>
                <c:pt idx="0">
                  <c:v>PPKC-A09 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(4)'!$E$8:$N$8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42396416"/>
        <c:axId val="142402304"/>
      </c:lineChart>
      <c:catAx>
        <c:axId val="142396416"/>
        <c:scaling>
          <c:orientation val="minMax"/>
        </c:scaling>
        <c:delete val="1"/>
        <c:axPos val="b"/>
        <c:tickLblPos val="none"/>
        <c:crossAx val="142402304"/>
        <c:crosses val="autoZero"/>
        <c:auto val="1"/>
        <c:lblAlgn val="ctr"/>
        <c:lblOffset val="100"/>
      </c:catAx>
      <c:valAx>
        <c:axId val="14240230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812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2396416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249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(4)'!$B$7:$B$18</c:f>
              <c:numCache>
                <c:formatCode>General</c:formatCode>
                <c:ptCount val="12"/>
                <c:pt idx="0">
                  <c:v>734890</c:v>
                </c:pt>
                <c:pt idx="1">
                  <c:v>734891</c:v>
                </c:pt>
                <c:pt idx="2">
                  <c:v>734892</c:v>
                </c:pt>
                <c:pt idx="3">
                  <c:v>734893</c:v>
                </c:pt>
                <c:pt idx="4">
                  <c:v>734894</c:v>
                </c:pt>
                <c:pt idx="5">
                  <c:v>734895</c:v>
                </c:pt>
                <c:pt idx="6">
                  <c:v>734896</c:v>
                </c:pt>
                <c:pt idx="7">
                  <c:v>734897</c:v>
                </c:pt>
                <c:pt idx="8">
                  <c:v>734898</c:v>
                </c:pt>
                <c:pt idx="9">
                  <c:v>734899</c:v>
                </c:pt>
                <c:pt idx="10">
                  <c:v>734900</c:v>
                </c:pt>
                <c:pt idx="11">
                  <c:v>734901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 (4)'!$C$7:$C$18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 (4)'!$R$7:$R$18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hape val="box"/>
        <c:axId val="142062720"/>
        <c:axId val="142064256"/>
        <c:axId val="0"/>
      </c:bar3DChart>
      <c:catAx>
        <c:axId val="14206272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064256"/>
        <c:crosses val="autoZero"/>
        <c:auto val="1"/>
        <c:lblAlgn val="ctr"/>
        <c:lblOffset val="100"/>
      </c:catAx>
      <c:valAx>
        <c:axId val="142064256"/>
        <c:scaling>
          <c:orientation val="minMax"/>
          <c:max val="100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062720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PPALL-QY01     </a:t>
            </a:r>
          </a:p>
        </c:rich>
      </c:tx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 (4)'!$C$9</c:f>
              <c:strCache>
                <c:ptCount val="1"/>
                <c:pt idx="0">
                  <c:v>PPALL-QY01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(4)'!$E$9:$N$9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42498048"/>
        <c:axId val="142503936"/>
      </c:lineChart>
      <c:catAx>
        <c:axId val="142498048"/>
        <c:scaling>
          <c:orientation val="minMax"/>
        </c:scaling>
        <c:delete val="1"/>
        <c:axPos val="b"/>
        <c:tickLblPos val="none"/>
        <c:crossAx val="142503936"/>
        <c:crosses val="autoZero"/>
        <c:auto val="1"/>
        <c:lblAlgn val="ctr"/>
        <c:lblOffset val="100"/>
      </c:catAx>
      <c:valAx>
        <c:axId val="14250393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249804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PPKC-A02 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393157751833602E-2"/>
          <c:y val="0.23130944523747582"/>
          <c:w val="0.90905561751927844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 (4)'!$C$7</c:f>
              <c:strCache>
                <c:ptCount val="1"/>
                <c:pt idx="0">
                  <c:v>PPKC-A02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(4)'!$E$7:$N$7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142548992"/>
        <c:axId val="142550528"/>
      </c:lineChart>
      <c:catAx>
        <c:axId val="142548992"/>
        <c:scaling>
          <c:orientation val="minMax"/>
        </c:scaling>
        <c:delete val="1"/>
        <c:axPos val="b"/>
        <c:tickLblPos val="none"/>
        <c:crossAx val="142550528"/>
        <c:crosses val="autoZero"/>
        <c:auto val="1"/>
        <c:lblAlgn val="ctr"/>
        <c:lblOffset val="100"/>
      </c:catAx>
      <c:valAx>
        <c:axId val="14255052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512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254899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PPALL-QY02    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17"/>
        </c:manualLayout>
      </c:layout>
      <c:lineChart>
        <c:grouping val="standard"/>
        <c:ser>
          <c:idx val="0"/>
          <c:order val="0"/>
          <c:tx>
            <c:strRef>
              <c:f>'BASEUS_Week-Product (4)'!$C$10</c:f>
              <c:strCache>
                <c:ptCount val="1"/>
                <c:pt idx="0">
                  <c:v>PPALL-QY02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142579200"/>
        <c:axId val="142580736"/>
      </c:lineChart>
      <c:catAx>
        <c:axId val="142579200"/>
        <c:scaling>
          <c:orientation val="minMax"/>
        </c:scaling>
        <c:delete val="1"/>
        <c:axPos val="b"/>
        <c:tickLblPos val="none"/>
        <c:crossAx val="142580736"/>
        <c:crosses val="autoZero"/>
        <c:auto val="1"/>
        <c:lblAlgn val="ctr"/>
        <c:lblOffset val="100"/>
      </c:catAx>
      <c:valAx>
        <c:axId val="14258073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069E-3"/>
              <c:y val="0.19953424058294358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25792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PPALL-QY04  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335"/>
          <c:w val="0.92586643213329189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 (4)'!$C$11</c:f>
              <c:strCache>
                <c:ptCount val="1"/>
                <c:pt idx="0">
                  <c:v>PPALL-QY04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(4)'!$E$11:$N$11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142412800"/>
        <c:axId val="142451456"/>
      </c:lineChart>
      <c:catAx>
        <c:axId val="142412800"/>
        <c:scaling>
          <c:orientation val="minMax"/>
        </c:scaling>
        <c:delete val="1"/>
        <c:axPos val="b"/>
        <c:tickLblPos val="none"/>
        <c:crossAx val="142451456"/>
        <c:crosses val="autoZero"/>
        <c:auto val="1"/>
        <c:lblAlgn val="ctr"/>
        <c:lblOffset val="100"/>
      </c:catAx>
      <c:valAx>
        <c:axId val="14245145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069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24128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CCALL-RH01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301"/>
          <c:w val="0.92021837270341222"/>
          <c:h val="0.65559575056768571"/>
        </c:manualLayout>
      </c:layout>
      <c:lineChart>
        <c:grouping val="standard"/>
        <c:ser>
          <c:idx val="0"/>
          <c:order val="0"/>
          <c:tx>
            <c:strRef>
              <c:f>'BASEUS_Week-Product (4)'!$C$12</c:f>
              <c:strCache>
                <c:ptCount val="1"/>
                <c:pt idx="0">
                  <c:v>CCALL-RH01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(4)'!$E$12:$N$12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142590720"/>
        <c:axId val="142592256"/>
      </c:lineChart>
      <c:catAx>
        <c:axId val="142590720"/>
        <c:scaling>
          <c:orientation val="minMax"/>
        </c:scaling>
        <c:delete val="1"/>
        <c:axPos val="b"/>
        <c:tickLblPos val="none"/>
        <c:crossAx val="142592256"/>
        <c:crosses val="autoZero"/>
        <c:auto val="1"/>
        <c:lblAlgn val="ctr"/>
        <c:lblOffset val="100"/>
      </c:catAx>
      <c:valAx>
        <c:axId val="14259225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25907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CCALL-TM01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"/>
          <c:w val="0.912883699882336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(4)'!$C$13</c:f>
              <c:strCache>
                <c:ptCount val="1"/>
                <c:pt idx="0">
                  <c:v>CCALL-TM01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(4)'!$E$13:$N$13</c:f>
              <c:numCache>
                <c:formatCode>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142649600"/>
        <c:axId val="142667776"/>
      </c:lineChart>
      <c:catAx>
        <c:axId val="142649600"/>
        <c:scaling>
          <c:orientation val="minMax"/>
        </c:scaling>
        <c:delete val="1"/>
        <c:axPos val="b"/>
        <c:tickLblPos val="none"/>
        <c:crossAx val="142667776"/>
        <c:crosses val="autoZero"/>
        <c:auto val="1"/>
        <c:lblAlgn val="ctr"/>
        <c:lblOffset val="100"/>
      </c:catAx>
      <c:valAx>
        <c:axId val="14266777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78E-2"/>
              <c:y val="0.1519695526072966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26496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CCALL-TM12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431E-2"/>
          <c:y val="0.33271536691475811"/>
          <c:w val="0.912883699882336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(4)'!$C$15</c:f>
              <c:strCache>
                <c:ptCount val="1"/>
                <c:pt idx="0">
                  <c:v>CCALL-TM12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(4)'!$E$15:$N$15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142770176"/>
        <c:axId val="142771712"/>
      </c:lineChart>
      <c:catAx>
        <c:axId val="142770176"/>
        <c:scaling>
          <c:orientation val="minMax"/>
        </c:scaling>
        <c:delete val="1"/>
        <c:axPos val="b"/>
        <c:tickLblPos val="none"/>
        <c:crossAx val="142771712"/>
        <c:crosses val="autoZero"/>
        <c:auto val="1"/>
        <c:lblAlgn val="ctr"/>
        <c:lblOffset val="100"/>
      </c:catAx>
      <c:valAx>
        <c:axId val="14277171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78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277017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ACDKQ-HG0S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6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(4)'!$C$18</c:f>
              <c:strCache>
                <c:ptCount val="1"/>
                <c:pt idx="0">
                  <c:v>ACDKQ-HG0S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(4)'!$E$18:$N$18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142808576"/>
        <c:axId val="142810112"/>
      </c:lineChart>
      <c:catAx>
        <c:axId val="142808576"/>
        <c:scaling>
          <c:orientation val="minMax"/>
        </c:scaling>
        <c:delete val="1"/>
        <c:axPos val="b"/>
        <c:tickLblPos val="none"/>
        <c:crossAx val="142810112"/>
        <c:crosses val="autoZero"/>
        <c:auto val="1"/>
        <c:lblAlgn val="ctr"/>
        <c:lblOffset val="100"/>
      </c:catAx>
      <c:valAx>
        <c:axId val="14281011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78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280857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ACHDCJ-02  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104"/>
        </c:manualLayout>
      </c:layout>
      <c:lineChart>
        <c:grouping val="standard"/>
        <c:ser>
          <c:idx val="0"/>
          <c:order val="0"/>
          <c:tx>
            <c:strRef>
              <c:f>'BASEUS_Week-Product'!$C$10</c:f>
              <c:strCache>
                <c:ptCount val="1"/>
                <c:pt idx="0">
                  <c:v>ACHDCJ-02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'BASEUS_Week-Product'!$E$10:$N$10</c:f>
              <c:numCache>
                <c:formatCode>0</c:formatCode>
                <c:ptCount val="10"/>
                <c:pt idx="0">
                  <c:v>45</c:v>
                </c:pt>
                <c:pt idx="1">
                  <c:v>16</c:v>
                </c:pt>
                <c:pt idx="2">
                  <c:v>24</c:v>
                </c:pt>
                <c:pt idx="3">
                  <c:v>13</c:v>
                </c:pt>
                <c:pt idx="4">
                  <c:v>22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140580736"/>
        <c:axId val="140582272"/>
      </c:lineChart>
      <c:catAx>
        <c:axId val="140580736"/>
        <c:scaling>
          <c:orientation val="minMax"/>
        </c:scaling>
        <c:delete val="1"/>
        <c:axPos val="b"/>
        <c:tickLblPos val="none"/>
        <c:crossAx val="140582272"/>
        <c:crosses val="autoZero"/>
        <c:auto val="1"/>
        <c:lblAlgn val="ctr"/>
        <c:lblOffset val="100"/>
      </c:catAx>
      <c:valAx>
        <c:axId val="140582272"/>
        <c:scaling>
          <c:orientation val="minMax"/>
          <c:max val="5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E-3"/>
              <c:y val="0.1995342405829433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058073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CCALL-TM0A 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12"/>
          <c:w val="0.91288369988233597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(4)'!$C$14</c:f>
              <c:strCache>
                <c:ptCount val="1"/>
                <c:pt idx="0">
                  <c:v>CCALL-TM0A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42818304"/>
        <c:axId val="142861056"/>
      </c:lineChart>
      <c:catAx>
        <c:axId val="142818304"/>
        <c:scaling>
          <c:orientation val="minMax"/>
        </c:scaling>
        <c:delete val="1"/>
        <c:axPos val="b"/>
        <c:tickLblPos val="none"/>
        <c:crossAx val="142861056"/>
        <c:crosses val="autoZero"/>
        <c:auto val="1"/>
        <c:lblAlgn val="ctr"/>
        <c:lblOffset val="100"/>
      </c:catAx>
      <c:valAx>
        <c:axId val="14286105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88E-2"/>
              <c:y val="0.1519695526072968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28183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ACCHZ-01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466E-2"/>
          <c:y val="0.33271536691475839"/>
          <c:w val="0.91288369988233597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(4)'!$C$16</c:f>
              <c:strCache>
                <c:ptCount val="1"/>
                <c:pt idx="0">
                  <c:v>ACCHZ-01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(4)'!$E$16:$N$16</c:f>
              <c:numCache>
                <c:formatCode>0</c:formatCode>
                <c:ptCount val="10"/>
                <c:pt idx="0">
                  <c:v>0</c:v>
                </c:pt>
                <c:pt idx="1">
                  <c:v>21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42955264"/>
        <c:axId val="142956800"/>
      </c:lineChart>
      <c:catAx>
        <c:axId val="142955264"/>
        <c:scaling>
          <c:orientation val="minMax"/>
        </c:scaling>
        <c:delete val="1"/>
        <c:axPos val="b"/>
        <c:tickLblPos val="none"/>
        <c:crossAx val="142956800"/>
        <c:crosses val="autoZero"/>
        <c:auto val="1"/>
        <c:lblAlgn val="ctr"/>
        <c:lblOffset val="100"/>
      </c:catAx>
      <c:valAx>
        <c:axId val="14295680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88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295526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ACDKQ-HG01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07E-2"/>
          <c:y val="0.33271536691475861"/>
          <c:w val="0.91288369988233575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(4)'!$C$17</c:f>
              <c:strCache>
                <c:ptCount val="1"/>
                <c:pt idx="0">
                  <c:v>ACDKQ-HG01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(4)'!$E$17:$N$17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42997760"/>
        <c:axId val="142884864"/>
      </c:lineChart>
      <c:catAx>
        <c:axId val="142997760"/>
        <c:scaling>
          <c:orientation val="minMax"/>
        </c:scaling>
        <c:delete val="1"/>
        <c:axPos val="b"/>
        <c:tickLblPos val="none"/>
        <c:crossAx val="142884864"/>
        <c:crosses val="autoZero"/>
        <c:auto val="1"/>
        <c:lblAlgn val="ctr"/>
        <c:lblOffset val="100"/>
      </c:catAx>
      <c:valAx>
        <c:axId val="14288486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1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299776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CAHUB-B0G      </a:t>
            </a:r>
          </a:p>
        </c:rich>
      </c:tx>
    </c:title>
    <c:plotArea>
      <c:layout>
        <c:manualLayout>
          <c:layoutTarget val="inner"/>
          <c:xMode val="edge"/>
          <c:yMode val="edge"/>
          <c:x val="5.8836451176087094E-2"/>
          <c:y val="0.25582246249069923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'BASEUS_Week-Product(5)'!$C$8</c:f>
              <c:strCache>
                <c:ptCount val="1"/>
                <c:pt idx="0">
                  <c:v>CAHUB-B0G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'BASEUS_Week-Product(5)'!$E$8:$N$8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43135104"/>
        <c:axId val="143136640"/>
      </c:lineChart>
      <c:catAx>
        <c:axId val="143135104"/>
        <c:scaling>
          <c:orientation val="minMax"/>
        </c:scaling>
        <c:delete val="1"/>
        <c:axPos val="b"/>
        <c:tickLblPos val="none"/>
        <c:crossAx val="143136640"/>
        <c:crosses val="autoZero"/>
        <c:auto val="1"/>
        <c:lblAlgn val="ctr"/>
        <c:lblOffset val="100"/>
      </c:catAx>
      <c:valAx>
        <c:axId val="14313664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82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3135104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282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'BASEUS_Week-Product(5)'!$B$7:$B$18</c:f>
              <c:numCache>
                <c:formatCode>General</c:formatCode>
                <c:ptCount val="12"/>
                <c:pt idx="0">
                  <c:v>734902</c:v>
                </c:pt>
                <c:pt idx="1">
                  <c:v>734903</c:v>
                </c:pt>
                <c:pt idx="2">
                  <c:v>734904</c:v>
                </c:pt>
                <c:pt idx="3">
                  <c:v>734905</c:v>
                </c:pt>
                <c:pt idx="4">
                  <c:v>734906</c:v>
                </c:pt>
                <c:pt idx="5">
                  <c:v>734907</c:v>
                </c:pt>
                <c:pt idx="6">
                  <c:v>734909</c:v>
                </c:pt>
                <c:pt idx="7">
                  <c:v>734910</c:v>
                </c:pt>
                <c:pt idx="8">
                  <c:v>734911</c:v>
                </c:pt>
                <c:pt idx="9">
                  <c:v>734912</c:v>
                </c:pt>
                <c:pt idx="10">
                  <c:v>734913</c:v>
                </c:pt>
                <c:pt idx="11">
                  <c:v>734914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'BASEUS_Week-Product(5)'!$C$7:$C$18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'BASEUS_Week-Product(5)'!$R$7:$R$18</c:f>
              <c:numCache>
                <c:formatCode>0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14</c:v>
                </c:pt>
                <c:pt idx="3">
                  <c:v>2</c:v>
                </c:pt>
                <c:pt idx="4">
                  <c:v>1</c:v>
                </c:pt>
                <c:pt idx="5">
                  <c:v>19</c:v>
                </c:pt>
                <c:pt idx="6">
                  <c:v>22</c:v>
                </c:pt>
                <c:pt idx="7">
                  <c:v>2</c:v>
                </c:pt>
                <c:pt idx="8">
                  <c:v>11</c:v>
                </c:pt>
                <c:pt idx="9">
                  <c:v>6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</c:ser>
        <c:shape val="box"/>
        <c:axId val="143182080"/>
        <c:axId val="143003648"/>
        <c:axId val="0"/>
      </c:bar3DChart>
      <c:catAx>
        <c:axId val="14318208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003648"/>
        <c:crosses val="autoZero"/>
        <c:auto val="1"/>
        <c:lblAlgn val="ctr"/>
        <c:lblOffset val="100"/>
      </c:catAx>
      <c:valAx>
        <c:axId val="143003648"/>
        <c:scaling>
          <c:orientation val="minMax"/>
          <c:max val="100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82080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CAHUB-D0G     </a:t>
            </a:r>
          </a:p>
        </c:rich>
      </c:tx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'BASEUS_Week-Product(5)'!$C$9</c:f>
              <c:strCache>
                <c:ptCount val="1"/>
                <c:pt idx="0">
                  <c:v>CAHUB-D0G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'BASEUS_Week-Product(5)'!$E$9:$N$9</c:f>
              <c:numCache>
                <c:formatCode>0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43023488"/>
        <c:axId val="143037568"/>
      </c:lineChart>
      <c:catAx>
        <c:axId val="143023488"/>
        <c:scaling>
          <c:orientation val="minMax"/>
        </c:scaling>
        <c:delete val="1"/>
        <c:axPos val="b"/>
        <c:tickLblPos val="none"/>
        <c:crossAx val="143037568"/>
        <c:crosses val="autoZero"/>
        <c:auto val="1"/>
        <c:lblAlgn val="ctr"/>
        <c:lblOffset val="100"/>
      </c:catAx>
      <c:valAx>
        <c:axId val="14303756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302348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ACAPIPH-EA9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393157751833643E-2"/>
          <c:y val="0.23130944523747593"/>
          <c:w val="0.90905561751927888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'BASEUS_Week-Product(5)'!$C$7</c:f>
              <c:strCache>
                <c:ptCount val="1"/>
                <c:pt idx="0">
                  <c:v>ACAPIPH-EA9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'BASEUS_Week-Product(5)'!$E$7:$N$7</c:f>
              <c:numCache>
                <c:formatCode>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143029376"/>
        <c:axId val="143030912"/>
      </c:lineChart>
      <c:catAx>
        <c:axId val="143029376"/>
        <c:scaling>
          <c:orientation val="minMax"/>
        </c:scaling>
        <c:delete val="1"/>
        <c:axPos val="b"/>
        <c:tickLblPos val="none"/>
        <c:crossAx val="143030912"/>
        <c:crosses val="autoZero"/>
        <c:auto val="1"/>
        <c:lblAlgn val="ctr"/>
        <c:lblOffset val="100"/>
      </c:catAx>
      <c:valAx>
        <c:axId val="14303091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523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302937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CAHUB-E0G      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193"/>
        </c:manualLayout>
      </c:layout>
      <c:lineChart>
        <c:grouping val="standard"/>
        <c:ser>
          <c:idx val="0"/>
          <c:order val="0"/>
          <c:tx>
            <c:strRef>
              <c:f>'BASEUS_Week-Product(5)'!$C$10</c:f>
              <c:strCache>
                <c:ptCount val="1"/>
                <c:pt idx="0">
                  <c:v>CAHUB-E0G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143322112"/>
        <c:axId val="143196928"/>
      </c:lineChart>
      <c:catAx>
        <c:axId val="143322112"/>
        <c:scaling>
          <c:orientation val="minMax"/>
        </c:scaling>
        <c:delete val="1"/>
        <c:axPos val="b"/>
        <c:tickLblPos val="none"/>
        <c:crossAx val="143196928"/>
        <c:crosses val="autoZero"/>
        <c:auto val="1"/>
        <c:lblAlgn val="ctr"/>
        <c:lblOffset val="100"/>
      </c:catAx>
      <c:valAx>
        <c:axId val="14319692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995342405829436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332211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SGAPIPHX-TZ01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346"/>
          <c:w val="0.92586643213329212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'BASEUS_Week-Product(5)'!$C$11</c:f>
              <c:strCache>
                <c:ptCount val="1"/>
                <c:pt idx="0">
                  <c:v>SGAPIPHX-TZ01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'BASEUS_Week-Product(5)'!$E$11:$N$11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143229312"/>
        <c:axId val="143230848"/>
      </c:lineChart>
      <c:catAx>
        <c:axId val="143229312"/>
        <c:scaling>
          <c:orientation val="minMax"/>
        </c:scaling>
        <c:delete val="1"/>
        <c:axPos val="b"/>
        <c:tickLblPos val="none"/>
        <c:crossAx val="143230848"/>
        <c:crosses val="autoZero"/>
        <c:auto val="1"/>
        <c:lblAlgn val="ctr"/>
        <c:lblOffset val="100"/>
      </c:catAx>
      <c:valAx>
        <c:axId val="14323084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322931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SUGENT-ATR01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312"/>
          <c:w val="0.92021837270341222"/>
          <c:h val="0.65559575056768593"/>
        </c:manualLayout>
      </c:layout>
      <c:lineChart>
        <c:grouping val="standard"/>
        <c:ser>
          <c:idx val="0"/>
          <c:order val="0"/>
          <c:tx>
            <c:strRef>
              <c:f>'BASEUS_Week-Product(5)'!$C$12</c:f>
              <c:strCache>
                <c:ptCount val="1"/>
                <c:pt idx="0">
                  <c:v>SUGENT-ATR01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'BASEUS_Week-Product(5)'!$E$12:$N$12</c:f>
              <c:numCache>
                <c:formatCode>0</c:formatCode>
                <c:ptCount val="10"/>
                <c:pt idx="0">
                  <c:v>8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143259520"/>
        <c:axId val="143261056"/>
      </c:lineChart>
      <c:catAx>
        <c:axId val="143259520"/>
        <c:scaling>
          <c:orientation val="minMax"/>
        </c:scaling>
        <c:delete val="1"/>
        <c:axPos val="b"/>
        <c:tickLblPos val="none"/>
        <c:crossAx val="143261056"/>
        <c:crosses val="autoZero"/>
        <c:auto val="1"/>
        <c:lblAlgn val="ctr"/>
        <c:lblOffset val="100"/>
      </c:catAx>
      <c:valAx>
        <c:axId val="14326105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32595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WXHSD-D01  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302"/>
          <c:w val="0.92586643213329134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'BASEUS_Week-Product'!$C$11</c:f>
              <c:strCache>
                <c:ptCount val="1"/>
                <c:pt idx="0">
                  <c:v>WXHSD-D01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'BASEUS_Week-Product'!$E$11:$N$11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140529664"/>
        <c:axId val="140530816"/>
      </c:lineChart>
      <c:catAx>
        <c:axId val="140529664"/>
        <c:scaling>
          <c:orientation val="minMax"/>
        </c:scaling>
        <c:delete val="1"/>
        <c:axPos val="b"/>
        <c:tickLblPos val="none"/>
        <c:crossAx val="140530816"/>
        <c:crosses val="autoZero"/>
        <c:auto val="1"/>
        <c:lblAlgn val="ctr"/>
        <c:lblOffset val="100"/>
      </c:catAx>
      <c:valAx>
        <c:axId val="14053081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052966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SUER-A01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12"/>
          <c:w val="0.91288369988233597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'BASEUS_Week-Product(5)'!$C$13</c:f>
              <c:strCache>
                <c:ptCount val="1"/>
                <c:pt idx="0">
                  <c:v>SUER-A01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'BASEUS_Week-Product(5)'!$E$13:$N$13</c:f>
              <c:numCache>
                <c:formatCode>0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143331328"/>
        <c:axId val="143332864"/>
      </c:lineChart>
      <c:catAx>
        <c:axId val="143331328"/>
        <c:scaling>
          <c:orientation val="minMax"/>
        </c:scaling>
        <c:delete val="1"/>
        <c:axPos val="b"/>
        <c:tickLblPos val="none"/>
        <c:crossAx val="143332864"/>
        <c:crosses val="autoZero"/>
        <c:auto val="1"/>
        <c:lblAlgn val="ctr"/>
        <c:lblOffset val="100"/>
      </c:catAx>
      <c:valAx>
        <c:axId val="14333286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88E-2"/>
              <c:y val="0.1519695526072968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333132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SUER-A0S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466E-2"/>
          <c:y val="0.33271536691475839"/>
          <c:w val="0.91288369988233597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'BASEUS_Week-Product(5)'!$C$15</c:f>
              <c:strCache>
                <c:ptCount val="1"/>
                <c:pt idx="0">
                  <c:v>SUER-A0S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'BASEUS_Week-Product(5)'!$E$15:$N$15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143365248"/>
        <c:axId val="143366784"/>
      </c:lineChart>
      <c:catAx>
        <c:axId val="143365248"/>
        <c:scaling>
          <c:orientation val="minMax"/>
        </c:scaling>
        <c:delete val="1"/>
        <c:axPos val="b"/>
        <c:tickLblPos val="none"/>
        <c:crossAx val="143366784"/>
        <c:crosses val="autoZero"/>
        <c:auto val="1"/>
        <c:lblAlgn val="ctr"/>
        <c:lblOffset val="100"/>
      </c:catAx>
      <c:valAx>
        <c:axId val="14336678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88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336524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SUCH-01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597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'BASEUS_Week-Product(5)'!$C$18</c:f>
              <c:strCache>
                <c:ptCount val="1"/>
                <c:pt idx="0">
                  <c:v>SUCH-01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'BASEUS_Week-Product(5)'!$E$18:$N$18</c:f>
              <c:numCache>
                <c:formatCode>0</c:formatCode>
                <c:ptCount val="10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143518336"/>
        <c:axId val="143589760"/>
      </c:lineChart>
      <c:catAx>
        <c:axId val="143518336"/>
        <c:scaling>
          <c:orientation val="minMax"/>
        </c:scaling>
        <c:delete val="1"/>
        <c:axPos val="b"/>
        <c:tickLblPos val="none"/>
        <c:crossAx val="143589760"/>
        <c:crosses val="autoZero"/>
        <c:auto val="1"/>
        <c:lblAlgn val="ctr"/>
        <c:lblOffset val="100"/>
      </c:catAx>
      <c:valAx>
        <c:axId val="14358976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88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351833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SUER-A0R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23"/>
          <c:w val="0.91288369988233575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'BASEUS_Week-Product(5)'!$C$14</c:f>
              <c:strCache>
                <c:ptCount val="1"/>
                <c:pt idx="0">
                  <c:v>SUER-A0R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'BASEUS_Week-Product(5)'!$E$14:$N$14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43634816"/>
        <c:axId val="143636352"/>
      </c:lineChart>
      <c:catAx>
        <c:axId val="143634816"/>
        <c:scaling>
          <c:orientation val="minMax"/>
        </c:scaling>
        <c:delete val="1"/>
        <c:axPos val="b"/>
        <c:tickLblPos val="none"/>
        <c:crossAx val="143636352"/>
        <c:crosses val="autoZero"/>
        <c:auto val="1"/>
        <c:lblAlgn val="ctr"/>
        <c:lblOffset val="100"/>
      </c:catAx>
      <c:valAx>
        <c:axId val="14363635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1E-2"/>
              <c:y val="0.1519695526072969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36348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SUER-A09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07E-2"/>
          <c:y val="0.33271536691475861"/>
          <c:w val="0.91288369988233575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'BASEUS_Week-Product(5)'!$C$16</c:f>
              <c:strCache>
                <c:ptCount val="1"/>
                <c:pt idx="0">
                  <c:v>SUER-A09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'BASEUS_Week-Product(5)'!$E$16:$N$16</c:f>
              <c:numCache>
                <c:formatCode>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43562624"/>
        <c:axId val="143564160"/>
      </c:lineChart>
      <c:catAx>
        <c:axId val="143562624"/>
        <c:scaling>
          <c:orientation val="minMax"/>
        </c:scaling>
        <c:delete val="1"/>
        <c:axPos val="b"/>
        <c:tickLblPos val="none"/>
        <c:crossAx val="143564160"/>
        <c:crosses val="autoZero"/>
        <c:auto val="1"/>
        <c:lblAlgn val="ctr"/>
        <c:lblOffset val="100"/>
      </c:catAx>
      <c:valAx>
        <c:axId val="14356416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1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356262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SUER-A0V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28E-2"/>
          <c:y val="0.33271536691475889"/>
          <c:w val="0.912883699882335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'BASEUS_Week-Product(5)'!$C$17</c:f>
              <c:strCache>
                <c:ptCount val="1"/>
                <c:pt idx="0">
                  <c:v>SUER-A0V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'BASEUS_Week-Product(5)'!$E$17:$N$17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43723904"/>
        <c:axId val="143742080"/>
      </c:lineChart>
      <c:catAx>
        <c:axId val="143723904"/>
        <c:scaling>
          <c:orientation val="minMax"/>
        </c:scaling>
        <c:delete val="1"/>
        <c:axPos val="b"/>
        <c:tickLblPos val="none"/>
        <c:crossAx val="143742080"/>
        <c:crosses val="autoZero"/>
        <c:auto val="1"/>
        <c:lblAlgn val="ctr"/>
        <c:lblOffset val="100"/>
      </c:catAx>
      <c:valAx>
        <c:axId val="14374208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9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37239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SUHS-DP01 </a:t>
            </a:r>
          </a:p>
        </c:rich>
      </c:tx>
    </c:title>
    <c:plotArea>
      <c:layout>
        <c:manualLayout>
          <c:layoutTarget val="inner"/>
          <c:xMode val="edge"/>
          <c:yMode val="edge"/>
          <c:x val="5.8836451176087094E-2"/>
          <c:y val="0.2558224624906994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 (6)'!$C$8</c:f>
              <c:strCache>
                <c:ptCount val="1"/>
                <c:pt idx="0">
                  <c:v>SUHS-DP01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(6)'!$E$8:$N$8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43840768"/>
        <c:axId val="143842304"/>
      </c:lineChart>
      <c:catAx>
        <c:axId val="143840768"/>
        <c:scaling>
          <c:orientation val="minMax"/>
        </c:scaling>
        <c:delete val="1"/>
        <c:axPos val="b"/>
        <c:tickLblPos val="none"/>
        <c:crossAx val="143842304"/>
        <c:crosses val="autoZero"/>
        <c:auto val="1"/>
        <c:lblAlgn val="ctr"/>
        <c:lblOffset val="100"/>
      </c:catAx>
      <c:valAx>
        <c:axId val="14384230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837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3840768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31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(6)'!$B$7:$B$18</c:f>
              <c:numCache>
                <c:formatCode>General</c:formatCode>
                <c:ptCount val="12"/>
                <c:pt idx="0">
                  <c:v>734915</c:v>
                </c:pt>
                <c:pt idx="1">
                  <c:v>734916</c:v>
                </c:pt>
                <c:pt idx="2">
                  <c:v>734917</c:v>
                </c:pt>
                <c:pt idx="3">
                  <c:v>734918</c:v>
                </c:pt>
                <c:pt idx="4">
                  <c:v>734920</c:v>
                </c:pt>
                <c:pt idx="5">
                  <c:v>734921</c:v>
                </c:pt>
                <c:pt idx="6">
                  <c:v>734922</c:v>
                </c:pt>
                <c:pt idx="7">
                  <c:v>734923</c:v>
                </c:pt>
                <c:pt idx="8">
                  <c:v>734924</c:v>
                </c:pt>
                <c:pt idx="9">
                  <c:v>734925</c:v>
                </c:pt>
                <c:pt idx="10">
                  <c:v>734926</c:v>
                </c:pt>
                <c:pt idx="11">
                  <c:v>734927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 (6)'!$C$7:$C$18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 (6)'!$R$7:$R$18</c:f>
              <c:numCache>
                <c:formatCode>0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15</c:v>
                </c:pt>
                <c:pt idx="5">
                  <c:v>11</c:v>
                </c:pt>
                <c:pt idx="6">
                  <c:v>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</c:v>
                </c:pt>
              </c:numCache>
            </c:numRef>
          </c:val>
        </c:ser>
        <c:shape val="box"/>
        <c:axId val="143687040"/>
        <c:axId val="143688832"/>
        <c:axId val="0"/>
      </c:bar3DChart>
      <c:catAx>
        <c:axId val="14368704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88832"/>
        <c:crosses val="autoZero"/>
        <c:auto val="1"/>
        <c:lblAlgn val="ctr"/>
        <c:lblOffset val="100"/>
      </c:catAx>
      <c:valAx>
        <c:axId val="143688832"/>
        <c:scaling>
          <c:orientation val="minMax"/>
          <c:max val="100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87040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SUHS-DP0S   </a:t>
            </a:r>
          </a:p>
        </c:rich>
      </c:tx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 (6)'!$C$9</c:f>
              <c:strCache>
                <c:ptCount val="1"/>
                <c:pt idx="0">
                  <c:v>SUHS-DP0S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(6)'!$E$9:$N$9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43942400"/>
        <c:axId val="143943936"/>
      </c:lineChart>
      <c:catAx>
        <c:axId val="143942400"/>
        <c:scaling>
          <c:orientation val="minMax"/>
        </c:scaling>
        <c:delete val="1"/>
        <c:axPos val="b"/>
        <c:tickLblPos val="none"/>
        <c:crossAx val="143943936"/>
        <c:crosses val="autoZero"/>
        <c:auto val="1"/>
        <c:lblAlgn val="ctr"/>
        <c:lblOffset val="100"/>
      </c:catAx>
      <c:valAx>
        <c:axId val="14394393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39424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SUCH-02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393157751833699E-2"/>
          <c:y val="0.23130944523747599"/>
          <c:w val="0.90905561751927932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 (6)'!$C$7</c:f>
              <c:strCache>
                <c:ptCount val="1"/>
                <c:pt idx="0">
                  <c:v>SUCH-02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(6)'!$E$7:$N$7</c:f>
              <c:numCache>
                <c:formatCode>0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143976704"/>
        <c:axId val="143990784"/>
      </c:lineChart>
      <c:catAx>
        <c:axId val="143976704"/>
        <c:scaling>
          <c:orientation val="minMax"/>
        </c:scaling>
        <c:delete val="1"/>
        <c:axPos val="b"/>
        <c:tickLblPos val="none"/>
        <c:crossAx val="143990784"/>
        <c:crosses val="autoZero"/>
        <c:auto val="1"/>
        <c:lblAlgn val="ctr"/>
        <c:lblOffset val="100"/>
      </c:catAx>
      <c:valAx>
        <c:axId val="14399078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53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39767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WXHSD-D02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276"/>
          <c:w val="0.92021837270341222"/>
          <c:h val="0.65559575056768504"/>
        </c:manualLayout>
      </c:layout>
      <c:lineChart>
        <c:grouping val="standard"/>
        <c:ser>
          <c:idx val="0"/>
          <c:order val="0"/>
          <c:tx>
            <c:strRef>
              <c:f>'BASEUS_Week-Product'!$C$12</c:f>
              <c:strCache>
                <c:ptCount val="1"/>
                <c:pt idx="0">
                  <c:v>WXHSD-D02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'BASEUS_Week-Product'!$E$12:$N$12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140661888"/>
        <c:axId val="140663424"/>
      </c:lineChart>
      <c:catAx>
        <c:axId val="140661888"/>
        <c:scaling>
          <c:orientation val="minMax"/>
        </c:scaling>
        <c:delete val="1"/>
        <c:axPos val="b"/>
        <c:tickLblPos val="none"/>
        <c:crossAx val="140663424"/>
        <c:crosses val="autoZero"/>
        <c:auto val="1"/>
        <c:lblAlgn val="ctr"/>
        <c:lblOffset val="100"/>
      </c:catAx>
      <c:valAx>
        <c:axId val="14066342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066188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SUJX-01   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215"/>
        </c:manualLayout>
      </c:layout>
      <c:lineChart>
        <c:grouping val="standard"/>
        <c:ser>
          <c:idx val="0"/>
          <c:order val="0"/>
          <c:tx>
            <c:strRef>
              <c:f>'BASEUS_Week-Product (6)'!$C$10</c:f>
              <c:strCache>
                <c:ptCount val="1"/>
                <c:pt idx="0">
                  <c:v>SUJX-01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(6)'!$E$10:$N$10</c:f>
              <c:numCache>
                <c:formatCode>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144011264"/>
        <c:axId val="144012800"/>
      </c:lineChart>
      <c:catAx>
        <c:axId val="144011264"/>
        <c:scaling>
          <c:orientation val="minMax"/>
        </c:scaling>
        <c:delete val="1"/>
        <c:axPos val="b"/>
        <c:tickLblPos val="none"/>
        <c:crossAx val="144012800"/>
        <c:crosses val="autoZero"/>
        <c:auto val="1"/>
        <c:lblAlgn val="ctr"/>
        <c:lblOffset val="100"/>
      </c:catAx>
      <c:valAx>
        <c:axId val="14401280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995342405829438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401126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SUYZD-01    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357"/>
          <c:w val="0.92586643213329234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 (6)'!$C$11</c:f>
              <c:strCache>
                <c:ptCount val="1"/>
                <c:pt idx="0">
                  <c:v>SUYZD-01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(6)'!$E$11:$N$11</c:f>
              <c:numCache>
                <c:formatCode>0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143877632"/>
        <c:axId val="143879168"/>
      </c:lineChart>
      <c:catAx>
        <c:axId val="143877632"/>
        <c:scaling>
          <c:orientation val="minMax"/>
        </c:scaling>
        <c:delete val="1"/>
        <c:axPos val="b"/>
        <c:tickLblPos val="none"/>
        <c:crossAx val="143879168"/>
        <c:crosses val="autoZero"/>
        <c:auto val="1"/>
        <c:lblAlgn val="ctr"/>
        <c:lblOffset val="100"/>
      </c:catAx>
      <c:valAx>
        <c:axId val="14387916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38776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SUYZD-09 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326"/>
          <c:w val="0.92021837270341222"/>
          <c:h val="0.65559575056768615"/>
        </c:manualLayout>
      </c:layout>
      <c:lineChart>
        <c:grouping val="standard"/>
        <c:ser>
          <c:idx val="0"/>
          <c:order val="0"/>
          <c:tx>
            <c:strRef>
              <c:f>'BASEUS_Week-Product (6)'!$C$12</c:f>
              <c:strCache>
                <c:ptCount val="1"/>
                <c:pt idx="0">
                  <c:v>SUYZD-09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(6)'!$E$12:$N$12</c:f>
              <c:numCache>
                <c:formatCode>0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143916032"/>
        <c:axId val="144126720"/>
      </c:lineChart>
      <c:catAx>
        <c:axId val="143916032"/>
        <c:scaling>
          <c:orientation val="minMax"/>
        </c:scaling>
        <c:delete val="1"/>
        <c:axPos val="b"/>
        <c:tickLblPos val="none"/>
        <c:crossAx val="144126720"/>
        <c:crosses val="autoZero"/>
        <c:auto val="1"/>
        <c:lblAlgn val="ctr"/>
        <c:lblOffset val="100"/>
      </c:catAx>
      <c:valAx>
        <c:axId val="14412672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39160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SUYZD-0S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23"/>
          <c:w val="0.91288369988233575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(6)'!$C$13</c:f>
              <c:strCache>
                <c:ptCount val="1"/>
                <c:pt idx="0">
                  <c:v>SUYZD-0S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(6)'!$E$13:$N$13</c:f>
              <c:numCache>
                <c:formatCode>0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144171776"/>
        <c:axId val="144173312"/>
      </c:lineChart>
      <c:catAx>
        <c:axId val="144171776"/>
        <c:scaling>
          <c:orientation val="minMax"/>
        </c:scaling>
        <c:delete val="1"/>
        <c:axPos val="b"/>
        <c:tickLblPos val="none"/>
        <c:crossAx val="144173312"/>
        <c:crosses val="autoZero"/>
        <c:auto val="1"/>
        <c:lblAlgn val="ctr"/>
        <c:lblOffset val="100"/>
      </c:catAx>
      <c:valAx>
        <c:axId val="14417331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1E-2"/>
              <c:y val="0.1519695526072969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417177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SUGX-A0V 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07E-2"/>
          <c:y val="0.33271536691475861"/>
          <c:w val="0.91288369988233575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(6)'!$C$15</c:f>
              <c:strCache>
                <c:ptCount val="1"/>
                <c:pt idx="0">
                  <c:v>SUGX-A0V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(6)'!$E$15:$N$15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144181504"/>
        <c:axId val="144203776"/>
      </c:lineChart>
      <c:catAx>
        <c:axId val="144181504"/>
        <c:scaling>
          <c:orientation val="minMax"/>
        </c:scaling>
        <c:delete val="1"/>
        <c:axPos val="b"/>
        <c:tickLblPos val="none"/>
        <c:crossAx val="144203776"/>
        <c:crosses val="autoZero"/>
        <c:auto val="1"/>
        <c:lblAlgn val="ctr"/>
        <c:lblOffset val="100"/>
      </c:catAx>
      <c:valAx>
        <c:axId val="14420377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1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41815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SUER-B01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575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(6)'!$C$18</c:f>
              <c:strCache>
                <c:ptCount val="1"/>
                <c:pt idx="0">
                  <c:v>SUER-B01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(6)'!$E$18:$N$18</c:f>
              <c:numCache>
                <c:formatCode>0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144240640"/>
        <c:axId val="144242176"/>
      </c:lineChart>
      <c:catAx>
        <c:axId val="144240640"/>
        <c:scaling>
          <c:orientation val="minMax"/>
        </c:scaling>
        <c:delete val="1"/>
        <c:axPos val="b"/>
        <c:tickLblPos val="none"/>
        <c:crossAx val="144242176"/>
        <c:crosses val="autoZero"/>
        <c:auto val="1"/>
        <c:lblAlgn val="ctr"/>
        <c:lblOffset val="100"/>
      </c:catAx>
      <c:valAx>
        <c:axId val="14424217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1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424064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SUGX-A01    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39"/>
          <c:w val="0.912883699882335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(6)'!$C$14</c:f>
              <c:strCache>
                <c:ptCount val="1"/>
                <c:pt idx="0">
                  <c:v>SUGX-A01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44098816"/>
        <c:axId val="144100352"/>
      </c:lineChart>
      <c:catAx>
        <c:axId val="144098816"/>
        <c:scaling>
          <c:orientation val="minMax"/>
        </c:scaling>
        <c:delete val="1"/>
        <c:axPos val="b"/>
        <c:tickLblPos val="none"/>
        <c:crossAx val="144100352"/>
        <c:crosses val="autoZero"/>
        <c:auto val="1"/>
        <c:lblAlgn val="ctr"/>
        <c:lblOffset val="100"/>
      </c:catAx>
      <c:valAx>
        <c:axId val="14410035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9E-2"/>
              <c:y val="0.15196955260729697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40988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SUGX-A09 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28E-2"/>
          <c:y val="0.33271536691475889"/>
          <c:w val="0.912883699882335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(6)'!$C$16</c:f>
              <c:strCache>
                <c:ptCount val="1"/>
                <c:pt idx="0">
                  <c:v>SUGX-A09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(6)'!$E$16:$N$16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44190464"/>
        <c:axId val="144331520"/>
      </c:lineChart>
      <c:catAx>
        <c:axId val="144190464"/>
        <c:scaling>
          <c:orientation val="minMax"/>
        </c:scaling>
        <c:delete val="1"/>
        <c:axPos val="b"/>
        <c:tickLblPos val="none"/>
        <c:crossAx val="144331520"/>
        <c:crosses val="autoZero"/>
        <c:auto val="1"/>
        <c:lblAlgn val="ctr"/>
        <c:lblOffset val="100"/>
      </c:catAx>
      <c:valAx>
        <c:axId val="14433152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9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419046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SUGX-A0S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56E-2"/>
          <c:y val="0.33271536691475911"/>
          <c:w val="0.912883699882335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(6)'!$C$17</c:f>
              <c:strCache>
                <c:ptCount val="1"/>
                <c:pt idx="0">
                  <c:v>SUGX-A0S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(6)'!$E$17:$N$17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44368384"/>
        <c:axId val="144369920"/>
      </c:lineChart>
      <c:catAx>
        <c:axId val="144368384"/>
        <c:scaling>
          <c:orientation val="minMax"/>
        </c:scaling>
        <c:delete val="1"/>
        <c:axPos val="b"/>
        <c:tickLblPos val="none"/>
        <c:crossAx val="144369920"/>
        <c:crosses val="autoZero"/>
        <c:auto val="1"/>
        <c:lblAlgn val="ctr"/>
        <c:lblOffset val="100"/>
      </c:catAx>
      <c:valAx>
        <c:axId val="14436992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18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436838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SUER-B09 </a:t>
            </a:r>
          </a:p>
        </c:rich>
      </c:tx>
    </c:title>
    <c:plotArea>
      <c:layout>
        <c:manualLayout>
          <c:layoutTarget val="inner"/>
          <c:xMode val="edge"/>
          <c:yMode val="edge"/>
          <c:x val="5.8836451176087094E-2"/>
          <c:y val="0.25582246249069951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 (7)'!$C$8</c:f>
              <c:strCache>
                <c:ptCount val="1"/>
                <c:pt idx="0">
                  <c:v>SUER-B09 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(7)'!$E$8:$N$8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44284288"/>
        <c:axId val="144392576"/>
      </c:lineChart>
      <c:catAx>
        <c:axId val="144284288"/>
        <c:scaling>
          <c:orientation val="minMax"/>
        </c:scaling>
        <c:delete val="1"/>
        <c:axPos val="b"/>
        <c:tickLblPos val="none"/>
        <c:crossAx val="144392576"/>
        <c:crosses val="autoZero"/>
        <c:auto val="1"/>
        <c:lblAlgn val="ctr"/>
        <c:lblOffset val="100"/>
      </c:catAx>
      <c:valAx>
        <c:axId val="14439257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85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4284288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SUBR-A01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673"/>
          <c:w val="0.91288369988233675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'BASEUS_Week-Product'!$C$13</c:f>
              <c:strCache>
                <c:ptCount val="1"/>
                <c:pt idx="0">
                  <c:v>SUBR-A01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'BASEUS_Week-Product'!$E$13:$N$13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140696192"/>
        <c:axId val="140718464"/>
      </c:lineChart>
      <c:catAx>
        <c:axId val="140696192"/>
        <c:scaling>
          <c:orientation val="minMax"/>
        </c:scaling>
        <c:delete val="1"/>
        <c:axPos val="b"/>
        <c:tickLblPos val="none"/>
        <c:crossAx val="140718464"/>
        <c:crosses val="autoZero"/>
        <c:auto val="1"/>
        <c:lblAlgn val="ctr"/>
        <c:lblOffset val="100"/>
      </c:catAx>
      <c:valAx>
        <c:axId val="14071846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61E-2"/>
              <c:y val="0.15196955260729647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069619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344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(7)'!$B$7:$B$18</c:f>
              <c:numCache>
                <c:formatCode>General</c:formatCode>
                <c:ptCount val="12"/>
                <c:pt idx="0">
                  <c:v>734928</c:v>
                </c:pt>
                <c:pt idx="1">
                  <c:v>734929</c:v>
                </c:pt>
                <c:pt idx="2">
                  <c:v>734930</c:v>
                </c:pt>
                <c:pt idx="3">
                  <c:v>734931</c:v>
                </c:pt>
                <c:pt idx="4">
                  <c:v>734933</c:v>
                </c:pt>
                <c:pt idx="5">
                  <c:v>734934</c:v>
                </c:pt>
                <c:pt idx="6">
                  <c:v>734935</c:v>
                </c:pt>
                <c:pt idx="7">
                  <c:v>734936</c:v>
                </c:pt>
                <c:pt idx="8">
                  <c:v>734937</c:v>
                </c:pt>
                <c:pt idx="9">
                  <c:v>734938</c:v>
                </c:pt>
                <c:pt idx="10">
                  <c:v>734939</c:v>
                </c:pt>
                <c:pt idx="11">
                  <c:v>734940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 (7)'!$C$7:$C$18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 (7)'!$R$7:$R$18</c:f>
              <c:numCache>
                <c:formatCode>0</c:formatCode>
                <c:ptCount val="12"/>
                <c:pt idx="0">
                  <c:v>6</c:v>
                </c:pt>
                <c:pt idx="1">
                  <c:v>3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hape val="box"/>
        <c:axId val="144438016"/>
        <c:axId val="144439552"/>
        <c:axId val="0"/>
      </c:bar3DChart>
      <c:catAx>
        <c:axId val="14443801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439552"/>
        <c:crosses val="autoZero"/>
        <c:auto val="1"/>
        <c:lblAlgn val="ctr"/>
        <c:lblOffset val="100"/>
      </c:catAx>
      <c:valAx>
        <c:axId val="144439552"/>
        <c:scaling>
          <c:orientation val="minMax"/>
          <c:max val="100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438016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SUER-B0V       </a:t>
            </a:r>
          </a:p>
        </c:rich>
      </c:tx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 (7)'!$C$9</c:f>
              <c:strCache>
                <c:ptCount val="1"/>
                <c:pt idx="0">
                  <c:v>SUER-B0V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(7)'!$E$9:$N$9</c:f>
              <c:numCache>
                <c:formatCode>0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44488320"/>
        <c:axId val="144489856"/>
      </c:lineChart>
      <c:catAx>
        <c:axId val="144488320"/>
        <c:scaling>
          <c:orientation val="minMax"/>
        </c:scaling>
        <c:delete val="1"/>
        <c:axPos val="b"/>
        <c:tickLblPos val="none"/>
        <c:crossAx val="144489856"/>
        <c:crosses val="autoZero"/>
        <c:auto val="1"/>
        <c:lblAlgn val="ctr"/>
        <c:lblOffset val="100"/>
      </c:catAx>
      <c:valAx>
        <c:axId val="14448985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44883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SUER-B0S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393157751833754E-2"/>
          <c:y val="0.23130944523747604"/>
          <c:w val="0.90905561751927977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 (7)'!$C$7</c:f>
              <c:strCache>
                <c:ptCount val="1"/>
                <c:pt idx="0">
                  <c:v>SUER-B0S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(7)'!$E$7:$N$7</c:f>
              <c:numCache>
                <c:formatCode>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144502144"/>
        <c:axId val="144594048"/>
      </c:lineChart>
      <c:catAx>
        <c:axId val="144502144"/>
        <c:scaling>
          <c:orientation val="minMax"/>
        </c:scaling>
        <c:delete val="1"/>
        <c:axPos val="b"/>
        <c:tickLblPos val="none"/>
        <c:crossAx val="144594048"/>
        <c:crosses val="autoZero"/>
        <c:auto val="1"/>
        <c:lblAlgn val="ctr"/>
        <c:lblOffset val="100"/>
      </c:catAx>
      <c:valAx>
        <c:axId val="14459404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5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450214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WIAPIPH58-BE01 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248"/>
        </c:manualLayout>
      </c:layout>
      <c:lineChart>
        <c:grouping val="standard"/>
        <c:ser>
          <c:idx val="0"/>
          <c:order val="0"/>
          <c:tx>
            <c:strRef>
              <c:f>'BASEUS_Week-Product (7)'!$C$10</c:f>
              <c:strCache>
                <c:ptCount val="1"/>
                <c:pt idx="0">
                  <c:v>WIAPIPH58-BE01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144626816"/>
        <c:axId val="144628352"/>
      </c:lineChart>
      <c:catAx>
        <c:axId val="144626816"/>
        <c:scaling>
          <c:orientation val="minMax"/>
        </c:scaling>
        <c:delete val="1"/>
        <c:axPos val="b"/>
        <c:tickLblPos val="none"/>
        <c:crossAx val="144628352"/>
        <c:crosses val="autoZero"/>
        <c:auto val="1"/>
        <c:lblAlgn val="ctr"/>
        <c:lblOffset val="100"/>
      </c:catAx>
      <c:valAx>
        <c:axId val="14462835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9953424058294392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46268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WIAPIPH58-BE04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374"/>
          <c:w val="0.92586643213329256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 (7)'!$C$11</c:f>
              <c:strCache>
                <c:ptCount val="1"/>
                <c:pt idx="0">
                  <c:v>WIAPIPH58-BE04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(7)'!$E$11:$N$11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144546432"/>
        <c:axId val="144552320"/>
      </c:lineChart>
      <c:catAx>
        <c:axId val="144546432"/>
        <c:scaling>
          <c:orientation val="minMax"/>
        </c:scaling>
        <c:delete val="1"/>
        <c:axPos val="b"/>
        <c:tickLblPos val="none"/>
        <c:crossAx val="144552320"/>
        <c:crosses val="autoZero"/>
        <c:auto val="1"/>
        <c:lblAlgn val="ctr"/>
        <c:lblOffset val="100"/>
      </c:catAx>
      <c:valAx>
        <c:axId val="14455232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45464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WIAPIPH58-BE08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337"/>
          <c:w val="0.92021837270341222"/>
          <c:h val="0.65559575056768649"/>
        </c:manualLayout>
      </c:layout>
      <c:lineChart>
        <c:grouping val="standard"/>
        <c:ser>
          <c:idx val="0"/>
          <c:order val="0"/>
          <c:tx>
            <c:strRef>
              <c:f>'BASEUS_Week-Product (7)'!$C$12</c:f>
              <c:strCache>
                <c:ptCount val="1"/>
                <c:pt idx="0">
                  <c:v>WIAPIPH58-BE08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(7)'!$E$12:$N$12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144728448"/>
        <c:axId val="144729984"/>
      </c:lineChart>
      <c:catAx>
        <c:axId val="144728448"/>
        <c:scaling>
          <c:orientation val="minMax"/>
        </c:scaling>
        <c:delete val="1"/>
        <c:axPos val="b"/>
        <c:tickLblPos val="none"/>
        <c:crossAx val="144729984"/>
        <c:crosses val="autoZero"/>
        <c:auto val="1"/>
        <c:lblAlgn val="ctr"/>
        <c:lblOffset val="100"/>
      </c:catAx>
      <c:valAx>
        <c:axId val="14472998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472844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CALLG-01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39"/>
          <c:w val="0.912883699882335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(7)'!$C$13</c:f>
              <c:strCache>
                <c:ptCount val="1"/>
                <c:pt idx="0">
                  <c:v>CALLG-01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(7)'!$E$13:$N$13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144758656"/>
        <c:axId val="144760192"/>
      </c:lineChart>
      <c:catAx>
        <c:axId val="144758656"/>
        <c:scaling>
          <c:orientation val="minMax"/>
        </c:scaling>
        <c:delete val="1"/>
        <c:axPos val="b"/>
        <c:tickLblPos val="none"/>
        <c:crossAx val="144760192"/>
        <c:crosses val="autoZero"/>
        <c:auto val="1"/>
        <c:lblAlgn val="ctr"/>
        <c:lblOffset val="100"/>
      </c:catAx>
      <c:valAx>
        <c:axId val="14476019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9E-2"/>
              <c:y val="0.15196955260729697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47586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SUGENT-ZN03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28E-2"/>
          <c:y val="0.33271536691475889"/>
          <c:w val="0.912883699882335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(7)'!$C$15</c:f>
              <c:strCache>
                <c:ptCount val="1"/>
                <c:pt idx="0">
                  <c:v>SUGENT-ZN03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(7)'!$E$15:$N$15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144645504"/>
        <c:axId val="144864384"/>
      </c:lineChart>
      <c:catAx>
        <c:axId val="144645504"/>
        <c:scaling>
          <c:orientation val="minMax"/>
        </c:scaling>
        <c:delete val="1"/>
        <c:axPos val="b"/>
        <c:tickLblPos val="none"/>
        <c:crossAx val="144864384"/>
        <c:crosses val="autoZero"/>
        <c:auto val="1"/>
        <c:lblAlgn val="ctr"/>
        <c:lblOffset val="100"/>
      </c:catAx>
      <c:valAx>
        <c:axId val="14486438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9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46455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WXXP-02  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5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(7)'!$C$18</c:f>
              <c:strCache>
                <c:ptCount val="1"/>
                <c:pt idx="0">
                  <c:v>WXXP-02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(7)'!$E$18:$N$18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144888960"/>
        <c:axId val="144890496"/>
      </c:lineChart>
      <c:catAx>
        <c:axId val="144888960"/>
        <c:scaling>
          <c:orientation val="minMax"/>
        </c:scaling>
        <c:delete val="1"/>
        <c:axPos val="b"/>
        <c:tickLblPos val="none"/>
        <c:crossAx val="144890496"/>
        <c:crosses val="autoZero"/>
        <c:auto val="1"/>
        <c:lblAlgn val="ctr"/>
        <c:lblOffset val="100"/>
      </c:catAx>
      <c:valAx>
        <c:axId val="14489049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9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488896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CALLG-09     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5"/>
          <c:w val="0.912883699882335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(7)'!$C$14</c:f>
              <c:strCache>
                <c:ptCount val="1"/>
                <c:pt idx="0">
                  <c:v>CALLG-09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44910976"/>
        <c:axId val="144916864"/>
      </c:lineChart>
      <c:catAx>
        <c:axId val="144910976"/>
        <c:scaling>
          <c:orientation val="minMax"/>
        </c:scaling>
        <c:delete val="1"/>
        <c:axPos val="b"/>
        <c:tickLblPos val="none"/>
        <c:crossAx val="144916864"/>
        <c:crosses val="autoZero"/>
        <c:auto val="1"/>
        <c:lblAlgn val="ctr"/>
        <c:lblOffset val="100"/>
      </c:catAx>
      <c:valAx>
        <c:axId val="14491686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18E-2"/>
              <c:y val="0.15196955260729708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491097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SUBR-A09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369E-2"/>
          <c:y val="0.33271536691475762"/>
          <c:w val="0.91288369988233675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'BASEUS_Week-Product'!$C$15</c:f>
              <c:strCache>
                <c:ptCount val="1"/>
                <c:pt idx="0">
                  <c:v>SUBR-A09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'BASEUS_Week-Product'!$E$15:$N$15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140759424"/>
        <c:axId val="140760960"/>
      </c:lineChart>
      <c:catAx>
        <c:axId val="140759424"/>
        <c:scaling>
          <c:orientation val="minMax"/>
        </c:scaling>
        <c:delete val="1"/>
        <c:axPos val="b"/>
        <c:tickLblPos val="none"/>
        <c:crossAx val="140760960"/>
        <c:crosses val="autoZero"/>
        <c:auto val="1"/>
        <c:lblAlgn val="ctr"/>
        <c:lblOffset val="100"/>
      </c:catAx>
      <c:valAx>
        <c:axId val="14076096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61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075942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SUGENT-ZN0S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56E-2"/>
          <c:y val="0.33271536691475911"/>
          <c:w val="0.912883699882335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(7)'!$C$16</c:f>
              <c:strCache>
                <c:ptCount val="1"/>
                <c:pt idx="0">
                  <c:v>SUGENT-ZN0S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(7)'!$E$16:$N$16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44953728"/>
        <c:axId val="144955264"/>
      </c:lineChart>
      <c:catAx>
        <c:axId val="144953728"/>
        <c:scaling>
          <c:orientation val="minMax"/>
        </c:scaling>
        <c:delete val="1"/>
        <c:axPos val="b"/>
        <c:tickLblPos val="none"/>
        <c:crossAx val="144955264"/>
        <c:crosses val="autoZero"/>
        <c:auto val="1"/>
        <c:lblAlgn val="ctr"/>
        <c:lblOffset val="100"/>
      </c:catAx>
      <c:valAx>
        <c:axId val="14495526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18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495372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CCALL-XK01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91E-2"/>
          <c:y val="0.33271536691475939"/>
          <c:w val="0.91288369988233498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(7)'!$C$17</c:f>
              <c:strCache>
                <c:ptCount val="1"/>
                <c:pt idx="0">
                  <c:v>CCALL-XK01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(7)'!$E$17:$N$17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44803712"/>
        <c:axId val="144805248"/>
      </c:lineChart>
      <c:catAx>
        <c:axId val="144803712"/>
        <c:scaling>
          <c:orientation val="minMax"/>
        </c:scaling>
        <c:delete val="1"/>
        <c:axPos val="b"/>
        <c:tickLblPos val="none"/>
        <c:crossAx val="144805248"/>
        <c:crosses val="autoZero"/>
        <c:auto val="1"/>
        <c:lblAlgn val="ctr"/>
        <c:lblOffset val="100"/>
      </c:catAx>
      <c:valAx>
        <c:axId val="14480524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28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480371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TZARGS-09   </a:t>
            </a:r>
          </a:p>
        </c:rich>
      </c:tx>
    </c:title>
    <c:plotArea>
      <c:layout>
        <c:manualLayout>
          <c:layoutTarget val="inner"/>
          <c:xMode val="edge"/>
          <c:yMode val="edge"/>
          <c:x val="5.8836451176087094E-2"/>
          <c:y val="0.25582246249069962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 (8)'!$C$8</c:f>
              <c:strCache>
                <c:ptCount val="1"/>
                <c:pt idx="0">
                  <c:v>TZARGS-09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(8)'!$E$8:$N$8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45068032"/>
        <c:axId val="145069568"/>
      </c:lineChart>
      <c:catAx>
        <c:axId val="145068032"/>
        <c:scaling>
          <c:orientation val="minMax"/>
        </c:scaling>
        <c:delete val="1"/>
        <c:axPos val="b"/>
        <c:tickLblPos val="none"/>
        <c:crossAx val="145069568"/>
        <c:crosses val="autoZero"/>
        <c:auto val="1"/>
        <c:lblAlgn val="ctr"/>
        <c:lblOffset val="100"/>
      </c:catAx>
      <c:valAx>
        <c:axId val="14506956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862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068032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377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(8)'!$B$7:$B$18</c:f>
              <c:numCache>
                <c:formatCode>General</c:formatCode>
                <c:ptCount val="12"/>
                <c:pt idx="0">
                  <c:v>734941</c:v>
                </c:pt>
                <c:pt idx="1">
                  <c:v>734942</c:v>
                </c:pt>
                <c:pt idx="2">
                  <c:v>734943</c:v>
                </c:pt>
                <c:pt idx="3">
                  <c:v>734944</c:v>
                </c:pt>
                <c:pt idx="4">
                  <c:v>734945</c:v>
                </c:pt>
                <c:pt idx="5">
                  <c:v>734947</c:v>
                </c:pt>
                <c:pt idx="6">
                  <c:v>734948</c:v>
                </c:pt>
                <c:pt idx="7">
                  <c:v>734966</c:v>
                </c:pt>
                <c:pt idx="8">
                  <c:v>734968</c:v>
                </c:pt>
                <c:pt idx="9">
                  <c:v>734970</c:v>
                </c:pt>
                <c:pt idx="10">
                  <c:v>734971</c:v>
                </c:pt>
                <c:pt idx="11">
                  <c:v>734973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 (8)'!$C$7:$C$18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 (8)'!$R$7:$R$18</c:f>
              <c:numCache>
                <c:formatCode>0</c:formatCode>
                <c:ptCount val="12"/>
                <c:pt idx="0">
                  <c:v>3</c:v>
                </c:pt>
                <c:pt idx="1">
                  <c:v>6</c:v>
                </c:pt>
                <c:pt idx="2">
                  <c:v>14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hape val="box"/>
        <c:axId val="145168256"/>
        <c:axId val="145169792"/>
        <c:axId val="0"/>
      </c:bar3DChart>
      <c:catAx>
        <c:axId val="14516825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169792"/>
        <c:crosses val="autoZero"/>
        <c:auto val="1"/>
        <c:lblAlgn val="ctr"/>
        <c:lblOffset val="100"/>
      </c:catAx>
      <c:valAx>
        <c:axId val="145169792"/>
        <c:scaling>
          <c:orientation val="minMax"/>
          <c:max val="100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168256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TZARGS-01      </a:t>
            </a:r>
          </a:p>
        </c:rich>
      </c:tx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 (8)'!$C$9</c:f>
              <c:strCache>
                <c:ptCount val="1"/>
                <c:pt idx="0">
                  <c:v>TZARGS-01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(8)'!$E$9:$N$9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45193984"/>
        <c:axId val="145216256"/>
      </c:lineChart>
      <c:catAx>
        <c:axId val="145193984"/>
        <c:scaling>
          <c:orientation val="minMax"/>
        </c:scaling>
        <c:delete val="1"/>
        <c:axPos val="b"/>
        <c:tickLblPos val="none"/>
        <c:crossAx val="145216256"/>
        <c:crosses val="autoZero"/>
        <c:auto val="1"/>
        <c:lblAlgn val="ctr"/>
        <c:lblOffset val="100"/>
      </c:catAx>
      <c:valAx>
        <c:axId val="14521625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19398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WXXP-01  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393157751833796E-2"/>
          <c:y val="0.23130944523747612"/>
          <c:w val="0.90905561751928021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 (8)'!$C$7</c:f>
              <c:strCache>
                <c:ptCount val="1"/>
                <c:pt idx="0">
                  <c:v>WXXP-01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(8)'!$E$7:$N$7</c:f>
              <c:numCache>
                <c:formatCode>0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145261312"/>
        <c:axId val="145262848"/>
      </c:lineChart>
      <c:catAx>
        <c:axId val="145261312"/>
        <c:scaling>
          <c:orientation val="minMax"/>
        </c:scaling>
        <c:delete val="1"/>
        <c:axPos val="b"/>
        <c:tickLblPos val="none"/>
        <c:crossAx val="145262848"/>
        <c:crosses val="autoZero"/>
        <c:auto val="1"/>
        <c:lblAlgn val="ctr"/>
        <c:lblOffset val="100"/>
      </c:catAx>
      <c:valAx>
        <c:axId val="14526284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5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26131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TZARGS-G2     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281"/>
        </c:manualLayout>
      </c:layout>
      <c:lineChart>
        <c:grouping val="standard"/>
        <c:ser>
          <c:idx val="0"/>
          <c:order val="0"/>
          <c:tx>
            <c:strRef>
              <c:f>'BASEUS_Week-Product (8)'!$C$10</c:f>
              <c:strCache>
                <c:ptCount val="1"/>
                <c:pt idx="0">
                  <c:v>TZARGS-G2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145287424"/>
        <c:axId val="145432576"/>
      </c:lineChart>
      <c:catAx>
        <c:axId val="145287424"/>
        <c:scaling>
          <c:orientation val="minMax"/>
        </c:scaling>
        <c:delete val="1"/>
        <c:axPos val="b"/>
        <c:tickLblPos val="none"/>
        <c:crossAx val="145432576"/>
        <c:crosses val="autoZero"/>
        <c:auto val="1"/>
        <c:lblAlgn val="ctr"/>
        <c:lblOffset val="100"/>
      </c:catAx>
      <c:valAx>
        <c:axId val="14543257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9953424058294403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28742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CCALL-YX01   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391"/>
          <c:w val="0.92586643213329289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 (8)'!$C$11</c:f>
              <c:strCache>
                <c:ptCount val="1"/>
                <c:pt idx="0">
                  <c:v>CCALL-YX01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(8)'!$E$11:$N$11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145477632"/>
        <c:axId val="145479168"/>
      </c:lineChart>
      <c:catAx>
        <c:axId val="145477632"/>
        <c:scaling>
          <c:orientation val="minMax"/>
        </c:scaling>
        <c:delete val="1"/>
        <c:axPos val="b"/>
        <c:tickLblPos val="none"/>
        <c:crossAx val="145479168"/>
        <c:crosses val="autoZero"/>
        <c:auto val="1"/>
        <c:lblAlgn val="ctr"/>
        <c:lblOffset val="100"/>
      </c:catAx>
      <c:valAx>
        <c:axId val="14547916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4776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CCALL-YX02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351"/>
          <c:w val="0.92021837270341222"/>
          <c:h val="0.65559575056768682"/>
        </c:manualLayout>
      </c:layout>
      <c:lineChart>
        <c:grouping val="standard"/>
        <c:ser>
          <c:idx val="0"/>
          <c:order val="0"/>
          <c:tx>
            <c:strRef>
              <c:f>'BASEUS_Week-Product (8)'!$C$12</c:f>
              <c:strCache>
                <c:ptCount val="1"/>
                <c:pt idx="0">
                  <c:v>CCALL-YX02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(8)'!$E$12:$N$12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145372672"/>
        <c:axId val="145374208"/>
      </c:lineChart>
      <c:catAx>
        <c:axId val="145372672"/>
        <c:scaling>
          <c:orientation val="minMax"/>
        </c:scaling>
        <c:delete val="1"/>
        <c:axPos val="b"/>
        <c:tickLblPos val="none"/>
        <c:crossAx val="145374208"/>
        <c:crosses val="autoZero"/>
        <c:auto val="1"/>
        <c:lblAlgn val="ctr"/>
        <c:lblOffset val="100"/>
      </c:catAx>
      <c:valAx>
        <c:axId val="14537420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37267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ACSR-MS01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5"/>
          <c:w val="0.912883699882335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(8)'!$C$13</c:f>
              <c:strCache>
                <c:ptCount val="1"/>
                <c:pt idx="0">
                  <c:v>ACSR-MS01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(8)'!$E$13:$N$13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145415168"/>
        <c:axId val="145568512"/>
      </c:lineChart>
      <c:catAx>
        <c:axId val="145415168"/>
        <c:scaling>
          <c:orientation val="minMax"/>
        </c:scaling>
        <c:delete val="1"/>
        <c:axPos val="b"/>
        <c:tickLblPos val="none"/>
        <c:crossAx val="145568512"/>
        <c:crosses val="autoZero"/>
        <c:auto val="1"/>
        <c:lblAlgn val="ctr"/>
        <c:lblOffset val="100"/>
      </c:catAx>
      <c:valAx>
        <c:axId val="14556851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18E-2"/>
              <c:y val="0.15196955260729708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541516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5.xml"/><Relationship Id="rId13" Type="http://schemas.openxmlformats.org/officeDocument/2006/relationships/chart" Target="../charts/chart130.xml"/><Relationship Id="rId3" Type="http://schemas.openxmlformats.org/officeDocument/2006/relationships/chart" Target="../charts/chart120.xml"/><Relationship Id="rId7" Type="http://schemas.openxmlformats.org/officeDocument/2006/relationships/chart" Target="../charts/chart124.xml"/><Relationship Id="rId12" Type="http://schemas.openxmlformats.org/officeDocument/2006/relationships/chart" Target="../charts/chart129.xml"/><Relationship Id="rId2" Type="http://schemas.openxmlformats.org/officeDocument/2006/relationships/chart" Target="../charts/chart119.xml"/><Relationship Id="rId1" Type="http://schemas.openxmlformats.org/officeDocument/2006/relationships/chart" Target="../charts/chart118.xml"/><Relationship Id="rId6" Type="http://schemas.openxmlformats.org/officeDocument/2006/relationships/chart" Target="../charts/chart123.xml"/><Relationship Id="rId11" Type="http://schemas.openxmlformats.org/officeDocument/2006/relationships/chart" Target="../charts/chart128.xml"/><Relationship Id="rId5" Type="http://schemas.openxmlformats.org/officeDocument/2006/relationships/chart" Target="../charts/chart122.xml"/><Relationship Id="rId10" Type="http://schemas.openxmlformats.org/officeDocument/2006/relationships/chart" Target="../charts/chart127.xml"/><Relationship Id="rId4" Type="http://schemas.openxmlformats.org/officeDocument/2006/relationships/chart" Target="../charts/chart121.xml"/><Relationship Id="rId9" Type="http://schemas.openxmlformats.org/officeDocument/2006/relationships/chart" Target="../charts/chart126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8.xml"/><Relationship Id="rId13" Type="http://schemas.openxmlformats.org/officeDocument/2006/relationships/chart" Target="../charts/chart143.xml"/><Relationship Id="rId3" Type="http://schemas.openxmlformats.org/officeDocument/2006/relationships/chart" Target="../charts/chart133.xml"/><Relationship Id="rId7" Type="http://schemas.openxmlformats.org/officeDocument/2006/relationships/chart" Target="../charts/chart137.xml"/><Relationship Id="rId12" Type="http://schemas.openxmlformats.org/officeDocument/2006/relationships/chart" Target="../charts/chart142.xml"/><Relationship Id="rId2" Type="http://schemas.openxmlformats.org/officeDocument/2006/relationships/chart" Target="../charts/chart132.xml"/><Relationship Id="rId1" Type="http://schemas.openxmlformats.org/officeDocument/2006/relationships/chart" Target="../charts/chart131.xml"/><Relationship Id="rId6" Type="http://schemas.openxmlformats.org/officeDocument/2006/relationships/chart" Target="../charts/chart136.xml"/><Relationship Id="rId11" Type="http://schemas.openxmlformats.org/officeDocument/2006/relationships/chart" Target="../charts/chart141.xml"/><Relationship Id="rId5" Type="http://schemas.openxmlformats.org/officeDocument/2006/relationships/chart" Target="../charts/chart135.xml"/><Relationship Id="rId10" Type="http://schemas.openxmlformats.org/officeDocument/2006/relationships/chart" Target="../charts/chart140.xml"/><Relationship Id="rId4" Type="http://schemas.openxmlformats.org/officeDocument/2006/relationships/chart" Target="../charts/chart134.xml"/><Relationship Id="rId9" Type="http://schemas.openxmlformats.org/officeDocument/2006/relationships/chart" Target="../charts/chart139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pn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jpeg"/><Relationship Id="rId13" Type="http://schemas.openxmlformats.org/officeDocument/2006/relationships/image" Target="../media/image11.jpeg"/><Relationship Id="rId18" Type="http://schemas.openxmlformats.org/officeDocument/2006/relationships/image" Target="../media/image15.jpeg"/><Relationship Id="rId3" Type="http://schemas.openxmlformats.org/officeDocument/2006/relationships/image" Target="../media/image2.jpeg"/><Relationship Id="rId7" Type="http://schemas.openxmlformats.org/officeDocument/2006/relationships/image" Target="../media/image5.jpeg"/><Relationship Id="rId12" Type="http://schemas.openxmlformats.org/officeDocument/2006/relationships/image" Target="../media/image10.png"/><Relationship Id="rId17" Type="http://schemas.openxmlformats.org/officeDocument/2006/relationships/image" Target="../media/image23.jpeg"/><Relationship Id="rId2" Type="http://schemas.openxmlformats.org/officeDocument/2006/relationships/image" Target="../media/image1.jpeg"/><Relationship Id="rId16" Type="http://schemas.openxmlformats.org/officeDocument/2006/relationships/image" Target="../media/image22.jpeg"/><Relationship Id="rId1" Type="http://schemas.openxmlformats.org/officeDocument/2006/relationships/image" Target="../media/image16.png"/><Relationship Id="rId6" Type="http://schemas.openxmlformats.org/officeDocument/2006/relationships/image" Target="../media/image19.jpeg"/><Relationship Id="rId11" Type="http://schemas.openxmlformats.org/officeDocument/2006/relationships/image" Target="../media/image21.jpeg"/><Relationship Id="rId5" Type="http://schemas.openxmlformats.org/officeDocument/2006/relationships/image" Target="../media/image18.jpeg"/><Relationship Id="rId15" Type="http://schemas.openxmlformats.org/officeDocument/2006/relationships/image" Target="../media/image13.jpeg"/><Relationship Id="rId10" Type="http://schemas.openxmlformats.org/officeDocument/2006/relationships/image" Target="../media/image20.jpeg"/><Relationship Id="rId4" Type="http://schemas.openxmlformats.org/officeDocument/2006/relationships/image" Target="../media/image17.jpeg"/><Relationship Id="rId9" Type="http://schemas.openxmlformats.org/officeDocument/2006/relationships/image" Target="../media/image7.jpeg"/><Relationship Id="rId14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13" Type="http://schemas.openxmlformats.org/officeDocument/2006/relationships/chart" Target="../charts/chart52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12" Type="http://schemas.openxmlformats.org/officeDocument/2006/relationships/chart" Target="../charts/chart51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11" Type="http://schemas.openxmlformats.org/officeDocument/2006/relationships/chart" Target="../charts/chart50.xml"/><Relationship Id="rId5" Type="http://schemas.openxmlformats.org/officeDocument/2006/relationships/chart" Target="../charts/chart44.xml"/><Relationship Id="rId10" Type="http://schemas.openxmlformats.org/officeDocument/2006/relationships/chart" Target="../charts/chart49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0.xml"/><Relationship Id="rId13" Type="http://schemas.openxmlformats.org/officeDocument/2006/relationships/chart" Target="../charts/chart65.xml"/><Relationship Id="rId3" Type="http://schemas.openxmlformats.org/officeDocument/2006/relationships/chart" Target="../charts/chart55.xml"/><Relationship Id="rId7" Type="http://schemas.openxmlformats.org/officeDocument/2006/relationships/chart" Target="../charts/chart59.xml"/><Relationship Id="rId12" Type="http://schemas.openxmlformats.org/officeDocument/2006/relationships/chart" Target="../charts/chart64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11" Type="http://schemas.openxmlformats.org/officeDocument/2006/relationships/chart" Target="../charts/chart63.xml"/><Relationship Id="rId5" Type="http://schemas.openxmlformats.org/officeDocument/2006/relationships/chart" Target="../charts/chart57.xml"/><Relationship Id="rId10" Type="http://schemas.openxmlformats.org/officeDocument/2006/relationships/chart" Target="../charts/chart62.xml"/><Relationship Id="rId4" Type="http://schemas.openxmlformats.org/officeDocument/2006/relationships/chart" Target="../charts/chart56.xml"/><Relationship Id="rId9" Type="http://schemas.openxmlformats.org/officeDocument/2006/relationships/chart" Target="../charts/chart6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3.xml"/><Relationship Id="rId13" Type="http://schemas.openxmlformats.org/officeDocument/2006/relationships/chart" Target="../charts/chart78.xml"/><Relationship Id="rId3" Type="http://schemas.openxmlformats.org/officeDocument/2006/relationships/chart" Target="../charts/chart68.xml"/><Relationship Id="rId7" Type="http://schemas.openxmlformats.org/officeDocument/2006/relationships/chart" Target="../charts/chart72.xml"/><Relationship Id="rId12" Type="http://schemas.openxmlformats.org/officeDocument/2006/relationships/chart" Target="../charts/chart77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11" Type="http://schemas.openxmlformats.org/officeDocument/2006/relationships/chart" Target="../charts/chart76.xml"/><Relationship Id="rId5" Type="http://schemas.openxmlformats.org/officeDocument/2006/relationships/chart" Target="../charts/chart70.xml"/><Relationship Id="rId10" Type="http://schemas.openxmlformats.org/officeDocument/2006/relationships/chart" Target="../charts/chart75.xml"/><Relationship Id="rId4" Type="http://schemas.openxmlformats.org/officeDocument/2006/relationships/chart" Target="../charts/chart69.xml"/><Relationship Id="rId9" Type="http://schemas.openxmlformats.org/officeDocument/2006/relationships/chart" Target="../charts/chart7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6.xml"/><Relationship Id="rId13" Type="http://schemas.openxmlformats.org/officeDocument/2006/relationships/chart" Target="../charts/chart91.xml"/><Relationship Id="rId3" Type="http://schemas.openxmlformats.org/officeDocument/2006/relationships/chart" Target="../charts/chart81.xml"/><Relationship Id="rId7" Type="http://schemas.openxmlformats.org/officeDocument/2006/relationships/chart" Target="../charts/chart85.xml"/><Relationship Id="rId12" Type="http://schemas.openxmlformats.org/officeDocument/2006/relationships/chart" Target="../charts/chart90.xml"/><Relationship Id="rId2" Type="http://schemas.openxmlformats.org/officeDocument/2006/relationships/chart" Target="../charts/chart80.xml"/><Relationship Id="rId1" Type="http://schemas.openxmlformats.org/officeDocument/2006/relationships/chart" Target="../charts/chart79.xml"/><Relationship Id="rId6" Type="http://schemas.openxmlformats.org/officeDocument/2006/relationships/chart" Target="../charts/chart84.xml"/><Relationship Id="rId11" Type="http://schemas.openxmlformats.org/officeDocument/2006/relationships/chart" Target="../charts/chart89.xml"/><Relationship Id="rId5" Type="http://schemas.openxmlformats.org/officeDocument/2006/relationships/chart" Target="../charts/chart83.xml"/><Relationship Id="rId10" Type="http://schemas.openxmlformats.org/officeDocument/2006/relationships/chart" Target="../charts/chart88.xml"/><Relationship Id="rId4" Type="http://schemas.openxmlformats.org/officeDocument/2006/relationships/chart" Target="../charts/chart82.xml"/><Relationship Id="rId9" Type="http://schemas.openxmlformats.org/officeDocument/2006/relationships/chart" Target="../charts/chart8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9.xml"/><Relationship Id="rId13" Type="http://schemas.openxmlformats.org/officeDocument/2006/relationships/chart" Target="../charts/chart104.xml"/><Relationship Id="rId3" Type="http://schemas.openxmlformats.org/officeDocument/2006/relationships/chart" Target="../charts/chart94.xml"/><Relationship Id="rId7" Type="http://schemas.openxmlformats.org/officeDocument/2006/relationships/chart" Target="../charts/chart98.xml"/><Relationship Id="rId12" Type="http://schemas.openxmlformats.org/officeDocument/2006/relationships/chart" Target="../charts/chart103.xml"/><Relationship Id="rId2" Type="http://schemas.openxmlformats.org/officeDocument/2006/relationships/chart" Target="../charts/chart93.xml"/><Relationship Id="rId1" Type="http://schemas.openxmlformats.org/officeDocument/2006/relationships/chart" Target="../charts/chart92.xml"/><Relationship Id="rId6" Type="http://schemas.openxmlformats.org/officeDocument/2006/relationships/chart" Target="../charts/chart97.xml"/><Relationship Id="rId11" Type="http://schemas.openxmlformats.org/officeDocument/2006/relationships/chart" Target="../charts/chart102.xml"/><Relationship Id="rId5" Type="http://schemas.openxmlformats.org/officeDocument/2006/relationships/chart" Target="../charts/chart96.xml"/><Relationship Id="rId10" Type="http://schemas.openxmlformats.org/officeDocument/2006/relationships/chart" Target="../charts/chart101.xml"/><Relationship Id="rId4" Type="http://schemas.openxmlformats.org/officeDocument/2006/relationships/chart" Target="../charts/chart95.xml"/><Relationship Id="rId9" Type="http://schemas.openxmlformats.org/officeDocument/2006/relationships/chart" Target="../charts/chart100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2.xml"/><Relationship Id="rId13" Type="http://schemas.openxmlformats.org/officeDocument/2006/relationships/chart" Target="../charts/chart117.xml"/><Relationship Id="rId3" Type="http://schemas.openxmlformats.org/officeDocument/2006/relationships/chart" Target="../charts/chart107.xml"/><Relationship Id="rId7" Type="http://schemas.openxmlformats.org/officeDocument/2006/relationships/chart" Target="../charts/chart111.xml"/><Relationship Id="rId12" Type="http://schemas.openxmlformats.org/officeDocument/2006/relationships/chart" Target="../charts/chart116.xml"/><Relationship Id="rId2" Type="http://schemas.openxmlformats.org/officeDocument/2006/relationships/chart" Target="../charts/chart106.xml"/><Relationship Id="rId1" Type="http://schemas.openxmlformats.org/officeDocument/2006/relationships/chart" Target="../charts/chart105.xml"/><Relationship Id="rId6" Type="http://schemas.openxmlformats.org/officeDocument/2006/relationships/chart" Target="../charts/chart110.xml"/><Relationship Id="rId11" Type="http://schemas.openxmlformats.org/officeDocument/2006/relationships/chart" Target="../charts/chart115.xml"/><Relationship Id="rId5" Type="http://schemas.openxmlformats.org/officeDocument/2006/relationships/chart" Target="../charts/chart109.xml"/><Relationship Id="rId10" Type="http://schemas.openxmlformats.org/officeDocument/2006/relationships/chart" Target="../charts/chart114.xml"/><Relationship Id="rId4" Type="http://schemas.openxmlformats.org/officeDocument/2006/relationships/chart" Target="../charts/chart108.xml"/><Relationship Id="rId9" Type="http://schemas.openxmlformats.org/officeDocument/2006/relationships/chart" Target="../charts/chart1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64254637" name="Chart 4">
          <a:extLst>
            <a:ext uri="{FF2B5EF4-FFF2-40B4-BE49-F238E27FC236}">
              <a16:creationId xmlns:a16="http://schemas.microsoft.com/office/drawing/2014/main" xmlns="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64254642" name="Chart 11">
          <a:extLst>
            <a:ext uri="{FF2B5EF4-FFF2-40B4-BE49-F238E27FC236}">
              <a16:creationId xmlns:a16="http://schemas.microsoft.com/office/drawing/2014/main" xmlns="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85724</xdr:rowOff>
    </xdr:from>
    <xdr:to>
      <xdr:col>16</xdr:col>
      <xdr:colOff>665987</xdr:colOff>
      <xdr:row>41</xdr:row>
      <xdr:rowOff>76199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17" name="Chart 3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57150</xdr:rowOff>
    </xdr:from>
    <xdr:to>
      <xdr:col>16</xdr:col>
      <xdr:colOff>665988</xdr:colOff>
      <xdr:row>48</xdr:row>
      <xdr:rowOff>133350</xdr:rowOff>
    </xdr:to>
    <xdr:graphicFrame macro="">
      <xdr:nvGraphicFramePr>
        <xdr:cNvPr id="18" name="Chart 3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19" name="Chart 3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20" name="Chart 3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21" name="Chart 3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22" name="Chart 3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24" name="Chart 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5" name="Chart 3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xmlns="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xmlns="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xmlns="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xmlns="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4</xdr:row>
      <xdr:rowOff>28575</xdr:rowOff>
    </xdr:from>
    <xdr:to>
      <xdr:col>1</xdr:col>
      <xdr:colOff>1076325</xdr:colOff>
      <xdr:row>4</xdr:row>
      <xdr:rowOff>1076325</xdr:rowOff>
    </xdr:to>
    <xdr:pic>
      <xdr:nvPicPr>
        <xdr:cNvPr id="4098" name="Picture 2" descr="Image result for Baseus WXJS-S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9550" y="1990725"/>
          <a:ext cx="1047750" cy="10477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95251</xdr:colOff>
      <xdr:row>5</xdr:row>
      <xdr:rowOff>104776</xdr:rowOff>
    </xdr:from>
    <xdr:to>
      <xdr:col>1</xdr:col>
      <xdr:colOff>990600</xdr:colOff>
      <xdr:row>5</xdr:row>
      <xdr:rowOff>1000125</xdr:rowOff>
    </xdr:to>
    <xdr:pic>
      <xdr:nvPicPr>
        <xdr:cNvPr id="4099" name="Picture 3" descr="Image result for Baseus WXBV-0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6226" y="3171826"/>
          <a:ext cx="895349" cy="895349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76199</xdr:colOff>
      <xdr:row>6</xdr:row>
      <xdr:rowOff>104774</xdr:rowOff>
    </xdr:from>
    <xdr:to>
      <xdr:col>1</xdr:col>
      <xdr:colOff>981074</xdr:colOff>
      <xdr:row>6</xdr:row>
      <xdr:rowOff>1009649</xdr:rowOff>
    </xdr:to>
    <xdr:pic>
      <xdr:nvPicPr>
        <xdr:cNvPr id="4100" name="Picture 4" descr="Image result for Baseus CCALL-JK0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57174" y="4276724"/>
          <a:ext cx="904875" cy="904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38100</xdr:colOff>
      <xdr:row>7</xdr:row>
      <xdr:rowOff>57150</xdr:rowOff>
    </xdr:from>
    <xdr:to>
      <xdr:col>1</xdr:col>
      <xdr:colOff>1009650</xdr:colOff>
      <xdr:row>7</xdr:row>
      <xdr:rowOff>1028700</xdr:rowOff>
    </xdr:to>
    <xdr:pic>
      <xdr:nvPicPr>
        <xdr:cNvPr id="4103" name="Picture 7" descr="Image result for Baseus PPALL-EX0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19075" y="6438900"/>
          <a:ext cx="971550" cy="9715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28575</xdr:colOff>
      <xdr:row>8</xdr:row>
      <xdr:rowOff>28575</xdr:rowOff>
    </xdr:from>
    <xdr:to>
      <xdr:col>1</xdr:col>
      <xdr:colOff>1076325</xdr:colOff>
      <xdr:row>8</xdr:row>
      <xdr:rowOff>1076325</xdr:rowOff>
    </xdr:to>
    <xdr:pic>
      <xdr:nvPicPr>
        <xdr:cNvPr id="4104" name="Picture 8" descr="Image result for Baseus PPALL-PX0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09550" y="8620125"/>
          <a:ext cx="1047750" cy="10477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47625</xdr:colOff>
      <xdr:row>9</xdr:row>
      <xdr:rowOff>57150</xdr:rowOff>
    </xdr:from>
    <xdr:to>
      <xdr:col>1</xdr:col>
      <xdr:colOff>1028700</xdr:colOff>
      <xdr:row>9</xdr:row>
      <xdr:rowOff>1038225</xdr:rowOff>
    </xdr:to>
    <xdr:pic>
      <xdr:nvPicPr>
        <xdr:cNvPr id="4105" name="Picture 9" descr="Image result for Baseus PPALL-PX03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28600" y="9753600"/>
          <a:ext cx="981075" cy="9810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57150</xdr:colOff>
      <xdr:row>10</xdr:row>
      <xdr:rowOff>66675</xdr:rowOff>
    </xdr:from>
    <xdr:to>
      <xdr:col>1</xdr:col>
      <xdr:colOff>1009650</xdr:colOff>
      <xdr:row>10</xdr:row>
      <xdr:rowOff>1019175</xdr:rowOff>
    </xdr:to>
    <xdr:pic>
      <xdr:nvPicPr>
        <xdr:cNvPr id="4106" name="Picture 10" descr="Image result for Baseus PPKC-A01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238125" y="10868025"/>
          <a:ext cx="952500" cy="952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123826</xdr:colOff>
      <xdr:row>11</xdr:row>
      <xdr:rowOff>114301</xdr:rowOff>
    </xdr:from>
    <xdr:to>
      <xdr:col>1</xdr:col>
      <xdr:colOff>959931</xdr:colOff>
      <xdr:row>11</xdr:row>
      <xdr:rowOff>948310</xdr:rowOff>
    </xdr:to>
    <xdr:pic>
      <xdr:nvPicPr>
        <xdr:cNvPr id="4107" name="Picture 11" descr="Image result for Baseus PPKC-A0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304801" y="12020551"/>
          <a:ext cx="836105" cy="834009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28574</xdr:colOff>
      <xdr:row>12</xdr:row>
      <xdr:rowOff>95251</xdr:rowOff>
    </xdr:from>
    <xdr:to>
      <xdr:col>1</xdr:col>
      <xdr:colOff>1073601</xdr:colOff>
      <xdr:row>12</xdr:row>
      <xdr:rowOff>1009650</xdr:rowOff>
    </xdr:to>
    <xdr:pic>
      <xdr:nvPicPr>
        <xdr:cNvPr id="4108" name="Picture 12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209549" y="13106401"/>
          <a:ext cx="1045027" cy="914399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95251</xdr:colOff>
      <xdr:row>13</xdr:row>
      <xdr:rowOff>85726</xdr:rowOff>
    </xdr:from>
    <xdr:to>
      <xdr:col>1</xdr:col>
      <xdr:colOff>990600</xdr:colOff>
      <xdr:row>13</xdr:row>
      <xdr:rowOff>981075</xdr:rowOff>
    </xdr:to>
    <xdr:pic>
      <xdr:nvPicPr>
        <xdr:cNvPr id="4109" name="Picture 13" descr="Image result for Baseus PPALL-QY01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276226" y="14201776"/>
          <a:ext cx="895349" cy="895349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66674</xdr:colOff>
      <xdr:row>14</xdr:row>
      <xdr:rowOff>57149</xdr:rowOff>
    </xdr:from>
    <xdr:to>
      <xdr:col>1</xdr:col>
      <xdr:colOff>1028699</xdr:colOff>
      <xdr:row>14</xdr:row>
      <xdr:rowOff>1019174</xdr:rowOff>
    </xdr:to>
    <xdr:pic>
      <xdr:nvPicPr>
        <xdr:cNvPr id="4110" name="Picture 14" descr="Image result for Baseus PPALL-QY01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247649" y="15278099"/>
          <a:ext cx="962025" cy="9620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38100</xdr:colOff>
      <xdr:row>15</xdr:row>
      <xdr:rowOff>209550</xdr:rowOff>
    </xdr:from>
    <xdr:to>
      <xdr:col>1</xdr:col>
      <xdr:colOff>1055845</xdr:colOff>
      <xdr:row>15</xdr:row>
      <xdr:rowOff>838200</xdr:rowOff>
    </xdr:to>
    <xdr:pic>
      <xdr:nvPicPr>
        <xdr:cNvPr id="4111" name="Picture 15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219075" y="16535400"/>
          <a:ext cx="1017745" cy="6286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16</xdr:row>
      <xdr:rowOff>95250</xdr:rowOff>
    </xdr:from>
    <xdr:to>
      <xdr:col>1</xdr:col>
      <xdr:colOff>981075</xdr:colOff>
      <xdr:row>16</xdr:row>
      <xdr:rowOff>990600</xdr:rowOff>
    </xdr:to>
    <xdr:pic>
      <xdr:nvPicPr>
        <xdr:cNvPr id="4112" name="Picture 16" descr="Image result for Baseus SUGENT-ZN0S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266700" y="17526000"/>
          <a:ext cx="895350" cy="8953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19049</xdr:colOff>
      <xdr:row>17</xdr:row>
      <xdr:rowOff>209550</xdr:rowOff>
    </xdr:from>
    <xdr:to>
      <xdr:col>1</xdr:col>
      <xdr:colOff>1051284</xdr:colOff>
      <xdr:row>17</xdr:row>
      <xdr:rowOff>895350</xdr:rowOff>
    </xdr:to>
    <xdr:pic>
      <xdr:nvPicPr>
        <xdr:cNvPr id="4113" name="Picture 17" descr="Image result for Baseus CCALL-XK0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200024" y="18745200"/>
          <a:ext cx="1032235" cy="6858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28575</xdr:colOff>
      <xdr:row>18</xdr:row>
      <xdr:rowOff>28575</xdr:rowOff>
    </xdr:from>
    <xdr:to>
      <xdr:col>1</xdr:col>
      <xdr:colOff>1076325</xdr:colOff>
      <xdr:row>18</xdr:row>
      <xdr:rowOff>1076325</xdr:rowOff>
    </xdr:to>
    <xdr:pic>
      <xdr:nvPicPr>
        <xdr:cNvPr id="4115" name="Picture 19" descr="Image result for Baseus CATSX-D0G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209550" y="20774025"/>
          <a:ext cx="1047750" cy="1047750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4</xdr:row>
      <xdr:rowOff>38100</xdr:rowOff>
    </xdr:from>
    <xdr:to>
      <xdr:col>1</xdr:col>
      <xdr:colOff>605790</xdr:colOff>
      <xdr:row>4</xdr:row>
      <xdr:rowOff>1057275</xdr:rowOff>
    </xdr:to>
    <xdr:pic>
      <xdr:nvPicPr>
        <xdr:cNvPr id="2" name="Picture 1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3850" y="895350"/>
          <a:ext cx="815340" cy="10191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28575</xdr:colOff>
      <xdr:row>5</xdr:row>
      <xdr:rowOff>28575</xdr:rowOff>
    </xdr:from>
    <xdr:to>
      <xdr:col>1</xdr:col>
      <xdr:colOff>609600</xdr:colOff>
      <xdr:row>5</xdr:row>
      <xdr:rowOff>1076325</xdr:rowOff>
    </xdr:to>
    <xdr:pic>
      <xdr:nvPicPr>
        <xdr:cNvPr id="3" name="Picture 2" descr="Image result for Baseus WXJS-S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9550" y="1990725"/>
          <a:ext cx="1047750" cy="10477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95251</xdr:colOff>
      <xdr:row>6</xdr:row>
      <xdr:rowOff>104776</xdr:rowOff>
    </xdr:from>
    <xdr:to>
      <xdr:col>1</xdr:col>
      <xdr:colOff>609600</xdr:colOff>
      <xdr:row>6</xdr:row>
      <xdr:rowOff>1000125</xdr:rowOff>
    </xdr:to>
    <xdr:pic>
      <xdr:nvPicPr>
        <xdr:cNvPr id="4" name="Picture 3" descr="Image result for Baseus WXBV-0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76226" y="3171826"/>
          <a:ext cx="895349" cy="895349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76199</xdr:colOff>
      <xdr:row>7</xdr:row>
      <xdr:rowOff>104774</xdr:rowOff>
    </xdr:from>
    <xdr:to>
      <xdr:col>1</xdr:col>
      <xdr:colOff>609599</xdr:colOff>
      <xdr:row>7</xdr:row>
      <xdr:rowOff>1009649</xdr:rowOff>
    </xdr:to>
    <xdr:pic>
      <xdr:nvPicPr>
        <xdr:cNvPr id="5" name="Picture 4" descr="Image result for Baseus CCALL-JK0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57174" y="4276724"/>
          <a:ext cx="904875" cy="904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28575</xdr:colOff>
      <xdr:row>8</xdr:row>
      <xdr:rowOff>28575</xdr:rowOff>
    </xdr:from>
    <xdr:to>
      <xdr:col>1</xdr:col>
      <xdr:colOff>609600</xdr:colOff>
      <xdr:row>8</xdr:row>
      <xdr:rowOff>1085850</xdr:rowOff>
    </xdr:to>
    <xdr:pic>
      <xdr:nvPicPr>
        <xdr:cNvPr id="6" name="Picture 6" descr="Image result for Baseus CCALL-AJK0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09550" y="5305425"/>
          <a:ext cx="1057275" cy="10572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38100</xdr:colOff>
      <xdr:row>9</xdr:row>
      <xdr:rowOff>57150</xdr:rowOff>
    </xdr:from>
    <xdr:to>
      <xdr:col>1</xdr:col>
      <xdr:colOff>609600</xdr:colOff>
      <xdr:row>9</xdr:row>
      <xdr:rowOff>1028700</xdr:rowOff>
    </xdr:to>
    <xdr:pic>
      <xdr:nvPicPr>
        <xdr:cNvPr id="7" name="Picture 7" descr="Image result for Baseus PPALL-EX01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19075" y="6438900"/>
          <a:ext cx="971550" cy="9715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38100</xdr:colOff>
      <xdr:row>10</xdr:row>
      <xdr:rowOff>57150</xdr:rowOff>
    </xdr:from>
    <xdr:to>
      <xdr:col>1</xdr:col>
      <xdr:colOff>609600</xdr:colOff>
      <xdr:row>10</xdr:row>
      <xdr:rowOff>1028700</xdr:rowOff>
    </xdr:to>
    <xdr:pic>
      <xdr:nvPicPr>
        <xdr:cNvPr id="8" name="Picture 7" descr="Image result for Baseus PPALL-EX01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19075" y="7543800"/>
          <a:ext cx="971550" cy="9715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38100</xdr:colOff>
      <xdr:row>10</xdr:row>
      <xdr:rowOff>57150</xdr:rowOff>
    </xdr:from>
    <xdr:to>
      <xdr:col>1</xdr:col>
      <xdr:colOff>609600</xdr:colOff>
      <xdr:row>10</xdr:row>
      <xdr:rowOff>1028700</xdr:rowOff>
    </xdr:to>
    <xdr:pic>
      <xdr:nvPicPr>
        <xdr:cNvPr id="9" name="Picture 7" descr="Image result for Baseus PPALL-EX01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19075" y="7543800"/>
          <a:ext cx="971550" cy="9715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28575</xdr:colOff>
      <xdr:row>11</xdr:row>
      <xdr:rowOff>28575</xdr:rowOff>
    </xdr:from>
    <xdr:to>
      <xdr:col>1</xdr:col>
      <xdr:colOff>609600</xdr:colOff>
      <xdr:row>11</xdr:row>
      <xdr:rowOff>1076325</xdr:rowOff>
    </xdr:to>
    <xdr:pic>
      <xdr:nvPicPr>
        <xdr:cNvPr id="10" name="Picture 8" descr="Image result for Baseus PPALL-PX01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209550" y="8620125"/>
          <a:ext cx="1047750" cy="10477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47625</xdr:colOff>
      <xdr:row>12</xdr:row>
      <xdr:rowOff>57150</xdr:rowOff>
    </xdr:from>
    <xdr:to>
      <xdr:col>1</xdr:col>
      <xdr:colOff>609600</xdr:colOff>
      <xdr:row>12</xdr:row>
      <xdr:rowOff>1038225</xdr:rowOff>
    </xdr:to>
    <xdr:pic>
      <xdr:nvPicPr>
        <xdr:cNvPr id="11" name="Picture 9" descr="Image result for Baseus PPALL-PX03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228600" y="9753600"/>
          <a:ext cx="981075" cy="9810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57150</xdr:colOff>
      <xdr:row>13</xdr:row>
      <xdr:rowOff>66675</xdr:rowOff>
    </xdr:from>
    <xdr:to>
      <xdr:col>1</xdr:col>
      <xdr:colOff>609600</xdr:colOff>
      <xdr:row>13</xdr:row>
      <xdr:rowOff>1019175</xdr:rowOff>
    </xdr:to>
    <xdr:pic>
      <xdr:nvPicPr>
        <xdr:cNvPr id="12" name="Picture 10" descr="Image result for Baseus PPKC-A01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238125" y="10868025"/>
          <a:ext cx="952500" cy="952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123826</xdr:colOff>
      <xdr:row>14</xdr:row>
      <xdr:rowOff>114301</xdr:rowOff>
    </xdr:from>
    <xdr:to>
      <xdr:col>1</xdr:col>
      <xdr:colOff>607506</xdr:colOff>
      <xdr:row>14</xdr:row>
      <xdr:rowOff>948310</xdr:rowOff>
    </xdr:to>
    <xdr:pic>
      <xdr:nvPicPr>
        <xdr:cNvPr id="13" name="Picture 11" descr="Image result for Baseus PPKC-A01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304801" y="12020551"/>
          <a:ext cx="836105" cy="834009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28574</xdr:colOff>
      <xdr:row>15</xdr:row>
      <xdr:rowOff>95251</xdr:rowOff>
    </xdr:from>
    <xdr:to>
      <xdr:col>1</xdr:col>
      <xdr:colOff>606876</xdr:colOff>
      <xdr:row>15</xdr:row>
      <xdr:rowOff>1009650</xdr:rowOff>
    </xdr:to>
    <xdr:pic>
      <xdr:nvPicPr>
        <xdr:cNvPr id="14" name="Picture 12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209549" y="13106401"/>
          <a:ext cx="1045027" cy="914399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95251</xdr:colOff>
      <xdr:row>16</xdr:row>
      <xdr:rowOff>85726</xdr:rowOff>
    </xdr:from>
    <xdr:to>
      <xdr:col>1</xdr:col>
      <xdr:colOff>609600</xdr:colOff>
      <xdr:row>16</xdr:row>
      <xdr:rowOff>981075</xdr:rowOff>
    </xdr:to>
    <xdr:pic>
      <xdr:nvPicPr>
        <xdr:cNvPr id="15" name="Picture 13" descr="Image result for Baseus PPALL-QY01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276226" y="14201776"/>
          <a:ext cx="895349" cy="895349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66674</xdr:colOff>
      <xdr:row>17</xdr:row>
      <xdr:rowOff>57149</xdr:rowOff>
    </xdr:from>
    <xdr:to>
      <xdr:col>1</xdr:col>
      <xdr:colOff>609599</xdr:colOff>
      <xdr:row>17</xdr:row>
      <xdr:rowOff>1019174</xdr:rowOff>
    </xdr:to>
    <xdr:pic>
      <xdr:nvPicPr>
        <xdr:cNvPr id="16" name="Picture 14" descr="Image result for Baseus PPALL-QY01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247649" y="15278099"/>
          <a:ext cx="962025" cy="9620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38100</xdr:colOff>
      <xdr:row>18</xdr:row>
      <xdr:rowOff>209550</xdr:rowOff>
    </xdr:from>
    <xdr:to>
      <xdr:col>1</xdr:col>
      <xdr:colOff>608170</xdr:colOff>
      <xdr:row>18</xdr:row>
      <xdr:rowOff>838200</xdr:rowOff>
    </xdr:to>
    <xdr:pic>
      <xdr:nvPicPr>
        <xdr:cNvPr id="17" name="Picture 15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219075" y="16535400"/>
          <a:ext cx="1017745" cy="6286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19</xdr:row>
      <xdr:rowOff>95250</xdr:rowOff>
    </xdr:from>
    <xdr:to>
      <xdr:col>1</xdr:col>
      <xdr:colOff>609600</xdr:colOff>
      <xdr:row>19</xdr:row>
      <xdr:rowOff>990600</xdr:rowOff>
    </xdr:to>
    <xdr:pic>
      <xdr:nvPicPr>
        <xdr:cNvPr id="18" name="Picture 16" descr="Image result for Baseus SUGENT-ZN0S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266700" y="17526000"/>
          <a:ext cx="895350" cy="8953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19049</xdr:colOff>
      <xdr:row>20</xdr:row>
      <xdr:rowOff>209550</xdr:rowOff>
    </xdr:from>
    <xdr:to>
      <xdr:col>1</xdr:col>
      <xdr:colOff>613134</xdr:colOff>
      <xdr:row>20</xdr:row>
      <xdr:rowOff>895350</xdr:rowOff>
    </xdr:to>
    <xdr:pic>
      <xdr:nvPicPr>
        <xdr:cNvPr id="19" name="Picture 17" descr="Image result for Baseus CCALL-XK01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200024" y="18745200"/>
          <a:ext cx="1032235" cy="6858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95250</xdr:colOff>
      <xdr:row>21</xdr:row>
      <xdr:rowOff>95250</xdr:rowOff>
    </xdr:from>
    <xdr:to>
      <xdr:col>1</xdr:col>
      <xdr:colOff>609600</xdr:colOff>
      <xdr:row>21</xdr:row>
      <xdr:rowOff>952500</xdr:rowOff>
    </xdr:to>
    <xdr:pic>
      <xdr:nvPicPr>
        <xdr:cNvPr id="20" name="Picture 18" descr="Image result for Baseus WXXP-02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276225" y="19735800"/>
          <a:ext cx="857250" cy="8572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28575</xdr:colOff>
      <xdr:row>22</xdr:row>
      <xdr:rowOff>28575</xdr:rowOff>
    </xdr:from>
    <xdr:to>
      <xdr:col>1</xdr:col>
      <xdr:colOff>609600</xdr:colOff>
      <xdr:row>22</xdr:row>
      <xdr:rowOff>1076325</xdr:rowOff>
    </xdr:to>
    <xdr:pic>
      <xdr:nvPicPr>
        <xdr:cNvPr id="21" name="Picture 19" descr="Image result for Baseus CATSX-D0G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209550" y="20774025"/>
          <a:ext cx="1047750" cy="10477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xmlns="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xmlns="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xmlns="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xmlns="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xmlns="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xmlns="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xmlns="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xmlns="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xmlns="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xmlns="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xmlns="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xmlns="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xmlns="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xmlns="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xmlns="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xmlns="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AG135"/>
  <sheetViews>
    <sheetView workbookViewId="0">
      <selection activeCell="Q7" sqref="Q7:Q18"/>
    </sheetView>
  </sheetViews>
  <sheetFormatPr defaultRowHeight="15"/>
  <cols>
    <col min="1" max="1" width="5.28515625" style="7" customWidth="1"/>
    <col min="2" max="2" width="7" style="7" bestFit="1" customWidth="1"/>
    <col min="3" max="3" width="15" style="2" bestFit="1" customWidth="1"/>
    <col min="4" max="4" width="65.5703125" style="2" customWidth="1"/>
    <col min="5" max="14" width="8.85546875" style="4" customWidth="1"/>
    <col min="15" max="16" width="11" style="4" customWidth="1"/>
    <col min="17" max="17" width="10.140625" style="4" customWidth="1"/>
    <col min="18" max="18" width="10.42578125" style="2" customWidth="1"/>
    <col min="19" max="19" width="3.5703125" style="2" customWidth="1"/>
    <col min="20" max="21" width="0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240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31" t="s">
        <v>254</v>
      </c>
      <c r="C5" s="31" t="s">
        <v>121</v>
      </c>
      <c r="D5" s="31" t="s">
        <v>122</v>
      </c>
      <c r="E5" s="27">
        <v>1</v>
      </c>
      <c r="F5" s="8">
        <v>2</v>
      </c>
      <c r="G5" s="8">
        <f t="shared" ref="G5" si="0">+F5+1</f>
        <v>3</v>
      </c>
      <c r="H5" s="8">
        <f t="shared" ref="H5" si="1">+G5+1</f>
        <v>4</v>
      </c>
      <c r="I5" s="8">
        <f t="shared" ref="I5" si="2">+H5+1</f>
        <v>5</v>
      </c>
      <c r="J5" s="8">
        <f t="shared" ref="J5" si="3">+I5+1</f>
        <v>6</v>
      </c>
      <c r="K5" s="8">
        <f t="shared" ref="K5" si="4">+J5+1</f>
        <v>7</v>
      </c>
      <c r="L5" s="8">
        <f t="shared" ref="L5" si="5">+K5+1</f>
        <v>8</v>
      </c>
      <c r="M5" s="8">
        <f t="shared" ref="M5" si="6">+L5+1</f>
        <v>9</v>
      </c>
      <c r="N5" s="8">
        <f t="shared" ref="N5" si="7">+M5+1</f>
        <v>10</v>
      </c>
      <c r="O5" s="21" t="s">
        <v>4</v>
      </c>
      <c r="P5" s="21" t="s">
        <v>5</v>
      </c>
      <c r="Q5" s="8" t="s">
        <v>3</v>
      </c>
      <c r="S5" s="2"/>
      <c r="T5" s="34" t="s">
        <v>235</v>
      </c>
      <c r="U5" s="34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1"/>
      <c r="D6" s="3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5"/>
      <c r="U6" s="35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72">
        <v>734835</v>
      </c>
      <c r="C7" s="32" t="s">
        <v>7</v>
      </c>
      <c r="D7" s="32" t="s">
        <v>129</v>
      </c>
      <c r="E7" s="28">
        <v>0</v>
      </c>
      <c r="F7" s="25">
        <v>1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3">
        <f>SUM(E7:N7)</f>
        <v>1</v>
      </c>
      <c r="P7" s="23">
        <f>O7/10</f>
        <v>0.1</v>
      </c>
      <c r="Q7" s="23">
        <v>40</v>
      </c>
      <c r="R7" s="19">
        <f>SUM(E7:N7)</f>
        <v>1</v>
      </c>
      <c r="T7" s="35">
        <v>36</v>
      </c>
      <c r="U7" s="35">
        <v>3</v>
      </c>
    </row>
    <row r="8" spans="1:33" ht="15.75" customHeight="1">
      <c r="A8" s="17">
        <v>2</v>
      </c>
      <c r="B8" s="72">
        <v>734836</v>
      </c>
      <c r="C8" s="32" t="s">
        <v>8</v>
      </c>
      <c r="D8" s="32" t="s">
        <v>130</v>
      </c>
      <c r="E8" s="28">
        <v>4</v>
      </c>
      <c r="F8" s="25">
        <v>5</v>
      </c>
      <c r="G8" s="25">
        <v>2</v>
      </c>
      <c r="H8" s="25">
        <v>4</v>
      </c>
      <c r="I8" s="25">
        <v>2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3">
        <f t="shared" ref="O8:O18" si="8">SUM(E8:N8)</f>
        <v>17</v>
      </c>
      <c r="P8" s="23">
        <f t="shared" ref="P8:P18" si="9">O8/10</f>
        <v>1.7</v>
      </c>
      <c r="Q8" s="23">
        <v>37</v>
      </c>
      <c r="R8" s="19">
        <f t="shared" ref="R8:R19" si="10">SUM(E8:N8)</f>
        <v>17</v>
      </c>
      <c r="T8" s="35">
        <v>46</v>
      </c>
      <c r="U8" s="35">
        <v>3</v>
      </c>
    </row>
    <row r="9" spans="1:33" ht="15.75" customHeight="1">
      <c r="A9" s="17">
        <v>3</v>
      </c>
      <c r="B9" s="72">
        <v>734837</v>
      </c>
      <c r="C9" s="32" t="s">
        <v>9</v>
      </c>
      <c r="D9" s="32" t="s">
        <v>131</v>
      </c>
      <c r="E9" s="28">
        <v>54</v>
      </c>
      <c r="F9" s="25">
        <v>18</v>
      </c>
      <c r="G9" s="25">
        <v>19</v>
      </c>
      <c r="H9" s="25">
        <v>12</v>
      </c>
      <c r="I9" s="25">
        <v>26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3">
        <f t="shared" si="8"/>
        <v>129</v>
      </c>
      <c r="P9" s="23">
        <f t="shared" si="9"/>
        <v>12.9</v>
      </c>
      <c r="Q9" s="23">
        <v>187</v>
      </c>
      <c r="R9" s="19">
        <f t="shared" si="10"/>
        <v>129</v>
      </c>
      <c r="T9" s="35">
        <v>0</v>
      </c>
      <c r="U9" s="35">
        <v>0</v>
      </c>
    </row>
    <row r="10" spans="1:33" ht="15.75" customHeight="1">
      <c r="A10" s="17">
        <v>4</v>
      </c>
      <c r="B10" s="72">
        <v>734838</v>
      </c>
      <c r="C10" s="32" t="s">
        <v>10</v>
      </c>
      <c r="D10" s="32" t="s">
        <v>132</v>
      </c>
      <c r="E10" s="28">
        <v>45</v>
      </c>
      <c r="F10" s="25">
        <v>16</v>
      </c>
      <c r="G10" s="25">
        <v>24</v>
      </c>
      <c r="H10" s="25">
        <v>13</v>
      </c>
      <c r="I10" s="25">
        <v>22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8"/>
        <v>120</v>
      </c>
      <c r="P10" s="23">
        <f t="shared" si="9"/>
        <v>12</v>
      </c>
      <c r="Q10" s="23">
        <v>140</v>
      </c>
      <c r="R10" s="19">
        <f t="shared" si="10"/>
        <v>120</v>
      </c>
      <c r="T10" s="35">
        <v>0</v>
      </c>
      <c r="U10" s="35">
        <v>0</v>
      </c>
    </row>
    <row r="11" spans="1:33" ht="15.75" customHeight="1">
      <c r="A11" s="17">
        <v>5</v>
      </c>
      <c r="B11" s="72">
        <v>734839</v>
      </c>
      <c r="C11" s="32" t="s">
        <v>11</v>
      </c>
      <c r="D11" s="32" t="s">
        <v>133</v>
      </c>
      <c r="E11" s="28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8"/>
        <v>0</v>
      </c>
      <c r="P11" s="23">
        <f t="shared" si="9"/>
        <v>0</v>
      </c>
      <c r="Q11" s="23">
        <v>0</v>
      </c>
      <c r="R11" s="19">
        <f t="shared" si="10"/>
        <v>0</v>
      </c>
      <c r="T11" s="35">
        <v>0</v>
      </c>
      <c r="U11" s="35">
        <v>0</v>
      </c>
    </row>
    <row r="12" spans="1:33" ht="15.75" customHeight="1">
      <c r="A12" s="17">
        <v>6</v>
      </c>
      <c r="B12" s="72">
        <v>734840</v>
      </c>
      <c r="C12" s="32" t="s">
        <v>12</v>
      </c>
      <c r="D12" s="32" t="s">
        <v>134</v>
      </c>
      <c r="E12" s="28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3">
        <f t="shared" si="8"/>
        <v>0</v>
      </c>
      <c r="P12" s="23">
        <f t="shared" si="9"/>
        <v>0</v>
      </c>
      <c r="Q12" s="23">
        <v>0</v>
      </c>
      <c r="R12" s="19">
        <f t="shared" si="10"/>
        <v>0</v>
      </c>
      <c r="T12" s="35">
        <v>0</v>
      </c>
      <c r="U12" s="35">
        <v>0</v>
      </c>
    </row>
    <row r="13" spans="1:33" ht="15.75" customHeight="1">
      <c r="A13" s="17">
        <v>7</v>
      </c>
      <c r="B13" s="72">
        <v>734841</v>
      </c>
      <c r="C13" s="32" t="s">
        <v>13</v>
      </c>
      <c r="D13" s="32" t="s">
        <v>135</v>
      </c>
      <c r="E13" s="28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3">
        <f t="shared" si="8"/>
        <v>0</v>
      </c>
      <c r="P13" s="23">
        <f t="shared" si="9"/>
        <v>0</v>
      </c>
      <c r="Q13" s="23">
        <v>0</v>
      </c>
      <c r="R13" s="19">
        <f t="shared" si="10"/>
        <v>0</v>
      </c>
      <c r="T13" s="35">
        <v>0</v>
      </c>
      <c r="U13" s="35">
        <v>0</v>
      </c>
    </row>
    <row r="14" spans="1:33" ht="15.75" customHeight="1">
      <c r="A14" s="17">
        <v>8</v>
      </c>
      <c r="B14" s="72">
        <v>734843</v>
      </c>
      <c r="C14" s="32" t="s">
        <v>14</v>
      </c>
      <c r="D14" s="32" t="s">
        <v>136</v>
      </c>
      <c r="E14" s="28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8"/>
        <v>0</v>
      </c>
      <c r="P14" s="23">
        <f t="shared" si="9"/>
        <v>0</v>
      </c>
      <c r="Q14" s="23">
        <v>0</v>
      </c>
      <c r="R14" s="19">
        <f t="shared" si="10"/>
        <v>0</v>
      </c>
      <c r="T14" s="35">
        <v>0</v>
      </c>
      <c r="U14" s="35">
        <v>0</v>
      </c>
    </row>
    <row r="15" spans="1:33" ht="15.75" customHeight="1">
      <c r="A15" s="17">
        <v>9</v>
      </c>
      <c r="B15" s="72">
        <v>734845</v>
      </c>
      <c r="C15" s="32" t="s">
        <v>15</v>
      </c>
      <c r="D15" s="32" t="s">
        <v>137</v>
      </c>
      <c r="E15" s="28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3">
        <f t="shared" si="8"/>
        <v>0</v>
      </c>
      <c r="P15" s="23">
        <f t="shared" si="9"/>
        <v>0</v>
      </c>
      <c r="Q15" s="23">
        <v>0</v>
      </c>
      <c r="R15" s="19">
        <f t="shared" si="10"/>
        <v>0</v>
      </c>
      <c r="T15" s="35">
        <v>0</v>
      </c>
      <c r="U15" s="35">
        <v>0</v>
      </c>
    </row>
    <row r="16" spans="1:33" ht="15.75" customHeight="1">
      <c r="A16" s="17">
        <v>10</v>
      </c>
      <c r="B16" s="72">
        <v>734848</v>
      </c>
      <c r="C16" s="32" t="s">
        <v>16</v>
      </c>
      <c r="D16" s="32" t="s">
        <v>138</v>
      </c>
      <c r="E16" s="28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3">
        <f t="shared" si="8"/>
        <v>0</v>
      </c>
      <c r="P16" s="23">
        <f t="shared" si="9"/>
        <v>0</v>
      </c>
      <c r="Q16" s="23">
        <v>0</v>
      </c>
      <c r="R16" s="19">
        <f t="shared" si="10"/>
        <v>0</v>
      </c>
      <c r="T16" s="35">
        <v>0</v>
      </c>
      <c r="U16" s="35">
        <v>0</v>
      </c>
    </row>
    <row r="17" spans="1:21" ht="15.75" customHeight="1">
      <c r="A17" s="17">
        <v>11</v>
      </c>
      <c r="B17" s="72">
        <v>734864</v>
      </c>
      <c r="C17" s="32" t="s">
        <v>17</v>
      </c>
      <c r="D17" s="32" t="s">
        <v>139</v>
      </c>
      <c r="E17" s="28">
        <v>0</v>
      </c>
      <c r="F17" s="25">
        <v>0</v>
      </c>
      <c r="G17" s="25">
        <v>1</v>
      </c>
      <c r="H17" s="25">
        <v>0</v>
      </c>
      <c r="I17" s="25">
        <v>1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3">
        <f t="shared" si="8"/>
        <v>2</v>
      </c>
      <c r="P17" s="23">
        <f t="shared" si="9"/>
        <v>0.2</v>
      </c>
      <c r="Q17" s="23">
        <v>24</v>
      </c>
      <c r="R17" s="19">
        <f t="shared" si="10"/>
        <v>2</v>
      </c>
      <c r="T17" s="35">
        <v>0</v>
      </c>
      <c r="U17" s="35">
        <v>1</v>
      </c>
    </row>
    <row r="18" spans="1:21" ht="15.75" customHeight="1">
      <c r="A18" s="17">
        <v>12</v>
      </c>
      <c r="B18" s="72">
        <v>734865</v>
      </c>
      <c r="C18" s="32" t="s">
        <v>18</v>
      </c>
      <c r="D18" s="32" t="s">
        <v>140</v>
      </c>
      <c r="E18" s="28">
        <v>1</v>
      </c>
      <c r="F18" s="25">
        <v>1</v>
      </c>
      <c r="G18" s="25">
        <v>3</v>
      </c>
      <c r="H18" s="25">
        <v>1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3">
        <f t="shared" si="8"/>
        <v>6</v>
      </c>
      <c r="P18" s="23">
        <f t="shared" si="9"/>
        <v>0.6</v>
      </c>
      <c r="Q18" s="23">
        <v>27</v>
      </c>
      <c r="R18" s="19">
        <f t="shared" si="10"/>
        <v>6</v>
      </c>
      <c r="T18" s="35">
        <v>0</v>
      </c>
      <c r="U18" s="35">
        <v>0</v>
      </c>
    </row>
    <row r="19" spans="1:21" s="5" customFormat="1" ht="17.25" customHeight="1">
      <c r="C19" s="33" t="s">
        <v>0</v>
      </c>
      <c r="D19" s="33"/>
      <c r="E19" s="30">
        <f t="shared" ref="E19:N19" si="11">SUM(E7:E18)</f>
        <v>104</v>
      </c>
      <c r="F19" s="30">
        <f t="shared" si="11"/>
        <v>41</v>
      </c>
      <c r="G19" s="30">
        <f t="shared" si="11"/>
        <v>49</v>
      </c>
      <c r="H19" s="30">
        <f t="shared" si="11"/>
        <v>30</v>
      </c>
      <c r="I19" s="30">
        <f t="shared" si="11"/>
        <v>51</v>
      </c>
      <c r="J19" s="30">
        <f t="shared" si="11"/>
        <v>0</v>
      </c>
      <c r="K19" s="30">
        <f t="shared" si="11"/>
        <v>0</v>
      </c>
      <c r="L19" s="30">
        <f t="shared" si="11"/>
        <v>0</v>
      </c>
      <c r="M19" s="30">
        <f t="shared" si="11"/>
        <v>0</v>
      </c>
      <c r="N19" s="30">
        <f t="shared" si="11"/>
        <v>0</v>
      </c>
      <c r="O19" s="24">
        <f>SUM(O7:O18)</f>
        <v>275</v>
      </c>
      <c r="P19" s="24">
        <f>SUM(P7:P18)</f>
        <v>27.500000000000004</v>
      </c>
      <c r="Q19" s="24">
        <f>SUM(Q7:Q18)</f>
        <v>455</v>
      </c>
      <c r="R19" s="19">
        <f t="shared" si="10"/>
        <v>275</v>
      </c>
      <c r="S19" s="12"/>
      <c r="T19" s="12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ignoredErrors>
    <ignoredError sqref="E19" formulaRange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FF00"/>
  </sheetPr>
  <dimension ref="A1:AG135"/>
  <sheetViews>
    <sheetView workbookViewId="0">
      <selection activeCell="Q7" sqref="Q7:Q18"/>
    </sheetView>
  </sheetViews>
  <sheetFormatPr defaultRowHeight="15"/>
  <cols>
    <col min="1" max="1" width="5.28515625" style="7" customWidth="1"/>
    <col min="2" max="2" width="8.42578125" style="7" customWidth="1"/>
    <col min="3" max="3" width="13.5703125" style="2" bestFit="1" customWidth="1"/>
    <col min="4" max="4" width="85.28515625" style="2" bestFit="1" customWidth="1"/>
    <col min="5" max="14" width="8.85546875" style="4" customWidth="1"/>
    <col min="15" max="16" width="11" style="4" customWidth="1"/>
    <col min="17" max="17" width="10.140625" style="4" customWidth="1"/>
    <col min="18" max="18" width="4" style="2" bestFit="1" customWidth="1"/>
    <col min="19" max="19" width="3.42578125" style="2" customWidth="1"/>
    <col min="20" max="21" width="0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240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31" t="s">
        <v>254</v>
      </c>
      <c r="C5" s="31" t="s">
        <v>121</v>
      </c>
      <c r="D5" s="31" t="s">
        <v>122</v>
      </c>
      <c r="E5" s="27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4" t="s">
        <v>235</v>
      </c>
      <c r="U5" s="34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1"/>
      <c r="D6" s="3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5"/>
      <c r="U6" s="35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72">
        <v>738076</v>
      </c>
      <c r="C7" s="32" t="s">
        <v>115</v>
      </c>
      <c r="D7" s="32" t="s">
        <v>123</v>
      </c>
      <c r="E7" s="28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3">
        <f>SUM(E7:N7)</f>
        <v>0</v>
      </c>
      <c r="P7" s="23">
        <f>O7/10</f>
        <v>0</v>
      </c>
      <c r="Q7" s="23">
        <v>14</v>
      </c>
      <c r="R7" s="19">
        <f>SUM(E7:N7)</f>
        <v>0</v>
      </c>
      <c r="T7" s="35">
        <v>0</v>
      </c>
      <c r="U7" s="35">
        <v>0</v>
      </c>
    </row>
    <row r="8" spans="1:33" ht="15.75" customHeight="1">
      <c r="A8" s="17">
        <v>2</v>
      </c>
      <c r="B8" s="72">
        <v>738077</v>
      </c>
      <c r="C8" s="32" t="s">
        <v>116</v>
      </c>
      <c r="D8" s="32" t="s">
        <v>124</v>
      </c>
      <c r="E8" s="28">
        <v>0</v>
      </c>
      <c r="F8" s="25">
        <v>0</v>
      </c>
      <c r="G8" s="25">
        <v>1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3">
        <f t="shared" ref="O8:O18" si="1">SUM(E8:N8)</f>
        <v>1</v>
      </c>
      <c r="P8" s="23">
        <f t="shared" ref="P8:P18" si="2">O8/10</f>
        <v>0.1</v>
      </c>
      <c r="Q8" s="23">
        <v>13</v>
      </c>
      <c r="R8" s="19">
        <f t="shared" ref="R8:R19" si="3">SUM(E8:N8)</f>
        <v>1</v>
      </c>
      <c r="T8" s="35">
        <v>8</v>
      </c>
      <c r="U8" s="35">
        <v>3</v>
      </c>
    </row>
    <row r="9" spans="1:33" ht="15.75" customHeight="1">
      <c r="A9" s="17">
        <v>3</v>
      </c>
      <c r="B9" s="72">
        <v>738078</v>
      </c>
      <c r="C9" s="32" t="s">
        <v>117</v>
      </c>
      <c r="D9" s="32" t="s">
        <v>125</v>
      </c>
      <c r="E9" s="28">
        <v>27</v>
      </c>
      <c r="F9" s="25">
        <v>51</v>
      </c>
      <c r="G9" s="25">
        <v>29</v>
      </c>
      <c r="H9" s="25">
        <v>32</v>
      </c>
      <c r="I9" s="25">
        <v>27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3">
        <f t="shared" si="1"/>
        <v>166</v>
      </c>
      <c r="P9" s="23">
        <f t="shared" si="2"/>
        <v>16.600000000000001</v>
      </c>
      <c r="Q9" s="23">
        <v>145</v>
      </c>
      <c r="R9" s="19">
        <f t="shared" si="3"/>
        <v>166</v>
      </c>
      <c r="T9" s="35">
        <v>40</v>
      </c>
      <c r="U9" s="35">
        <v>3</v>
      </c>
    </row>
    <row r="10" spans="1:33" ht="15.75" customHeight="1">
      <c r="A10" s="17">
        <v>4</v>
      </c>
      <c r="B10" s="72">
        <v>738079</v>
      </c>
      <c r="C10" s="32" t="s">
        <v>118</v>
      </c>
      <c r="D10" s="32" t="s">
        <v>126</v>
      </c>
      <c r="E10" s="28">
        <v>0</v>
      </c>
      <c r="F10" s="25">
        <v>0</v>
      </c>
      <c r="G10" s="25">
        <v>0</v>
      </c>
      <c r="H10" s="25">
        <v>1</v>
      </c>
      <c r="I10" s="25">
        <v>1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1"/>
        <v>2</v>
      </c>
      <c r="P10" s="23">
        <f t="shared" si="2"/>
        <v>0.2</v>
      </c>
      <c r="Q10" s="23">
        <v>25</v>
      </c>
      <c r="R10" s="19">
        <f t="shared" si="3"/>
        <v>2</v>
      </c>
      <c r="T10" s="35">
        <v>0</v>
      </c>
      <c r="U10" s="35">
        <v>0</v>
      </c>
    </row>
    <row r="11" spans="1:33" ht="15.75" customHeight="1">
      <c r="A11" s="17">
        <v>5</v>
      </c>
      <c r="B11" s="72">
        <v>738080</v>
      </c>
      <c r="C11" s="32" t="s">
        <v>119</v>
      </c>
      <c r="D11" s="32" t="s">
        <v>127</v>
      </c>
      <c r="E11" s="28">
        <v>1</v>
      </c>
      <c r="F11" s="25">
        <v>2</v>
      </c>
      <c r="G11" s="25">
        <v>1</v>
      </c>
      <c r="H11" s="25">
        <v>1</v>
      </c>
      <c r="I11" s="25">
        <v>-1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1"/>
        <v>4</v>
      </c>
      <c r="P11" s="23">
        <f t="shared" si="2"/>
        <v>0.4</v>
      </c>
      <c r="Q11" s="23">
        <v>28</v>
      </c>
      <c r="R11" s="19">
        <f t="shared" si="3"/>
        <v>4</v>
      </c>
      <c r="T11" s="35">
        <v>0</v>
      </c>
      <c r="U11" s="35">
        <v>0</v>
      </c>
    </row>
    <row r="12" spans="1:33" ht="15.75" customHeight="1">
      <c r="A12" s="17">
        <v>6</v>
      </c>
      <c r="B12" s="72">
        <v>738081</v>
      </c>
      <c r="C12" s="32" t="s">
        <v>120</v>
      </c>
      <c r="D12" s="32" t="s">
        <v>128</v>
      </c>
      <c r="E12" s="28">
        <v>0</v>
      </c>
      <c r="F12" s="25">
        <v>0</v>
      </c>
      <c r="G12" s="25">
        <v>0</v>
      </c>
      <c r="H12" s="25">
        <v>1</v>
      </c>
      <c r="I12" s="25">
        <v>1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3">
        <f t="shared" si="1"/>
        <v>2</v>
      </c>
      <c r="P12" s="23">
        <f t="shared" si="2"/>
        <v>0.2</v>
      </c>
      <c r="Q12" s="23">
        <v>11</v>
      </c>
      <c r="R12" s="19">
        <f t="shared" si="3"/>
        <v>2</v>
      </c>
      <c r="T12" s="35">
        <v>0</v>
      </c>
      <c r="U12" s="35">
        <v>0</v>
      </c>
    </row>
    <row r="13" spans="1:33" ht="15.75" customHeight="1">
      <c r="A13" s="17">
        <v>7</v>
      </c>
      <c r="B13" s="72">
        <v>739727</v>
      </c>
      <c r="C13" s="32" t="s">
        <v>241</v>
      </c>
      <c r="D13" s="32" t="s">
        <v>243</v>
      </c>
      <c r="E13" s="28">
        <v>0</v>
      </c>
      <c r="F13" s="25">
        <v>0</v>
      </c>
      <c r="G13" s="25">
        <v>0</v>
      </c>
      <c r="H13" s="25">
        <v>12</v>
      </c>
      <c r="I13" s="25">
        <v>8</v>
      </c>
      <c r="J13" s="25"/>
      <c r="K13" s="25"/>
      <c r="L13" s="25"/>
      <c r="M13" s="25"/>
      <c r="N13" s="25"/>
      <c r="O13" s="23">
        <f t="shared" si="1"/>
        <v>20</v>
      </c>
      <c r="P13" s="23">
        <f t="shared" si="2"/>
        <v>2</v>
      </c>
      <c r="Q13" s="23">
        <v>74</v>
      </c>
      <c r="R13" s="19">
        <f t="shared" si="3"/>
        <v>20</v>
      </c>
      <c r="T13" s="35"/>
      <c r="U13" s="35"/>
    </row>
    <row r="14" spans="1:33" ht="15.75" customHeight="1">
      <c r="A14" s="17">
        <v>8</v>
      </c>
      <c r="B14" s="72">
        <v>739728</v>
      </c>
      <c r="C14" s="32" t="s">
        <v>242</v>
      </c>
      <c r="D14" s="32" t="s">
        <v>244</v>
      </c>
      <c r="E14" s="28">
        <v>0</v>
      </c>
      <c r="F14" s="25">
        <v>0</v>
      </c>
      <c r="G14" s="25">
        <v>0</v>
      </c>
      <c r="H14" s="25">
        <v>5</v>
      </c>
      <c r="I14" s="25">
        <v>3</v>
      </c>
      <c r="J14" s="25"/>
      <c r="K14" s="25"/>
      <c r="L14" s="25"/>
      <c r="M14" s="25"/>
      <c r="N14" s="25"/>
      <c r="O14" s="23">
        <f t="shared" si="1"/>
        <v>8</v>
      </c>
      <c r="P14" s="23">
        <f t="shared" si="2"/>
        <v>0.8</v>
      </c>
      <c r="Q14" s="23">
        <v>70</v>
      </c>
      <c r="R14" s="19">
        <f t="shared" si="3"/>
        <v>8</v>
      </c>
      <c r="T14" s="35"/>
      <c r="U14" s="35"/>
    </row>
    <row r="15" spans="1:33" ht="15.75" customHeight="1">
      <c r="A15" s="17">
        <v>9</v>
      </c>
      <c r="B15" s="79">
        <v>742244</v>
      </c>
      <c r="C15" s="18" t="s">
        <v>259</v>
      </c>
      <c r="D15" s="18" t="s">
        <v>263</v>
      </c>
      <c r="E15" s="28"/>
      <c r="F15" s="25"/>
      <c r="G15" s="25"/>
      <c r="H15" s="25"/>
      <c r="I15" s="25">
        <v>0</v>
      </c>
      <c r="J15" s="25"/>
      <c r="K15" s="25"/>
      <c r="L15" s="25"/>
      <c r="M15" s="25"/>
      <c r="N15" s="25"/>
      <c r="O15" s="23">
        <f t="shared" si="1"/>
        <v>0</v>
      </c>
      <c r="P15" s="23">
        <f t="shared" si="2"/>
        <v>0</v>
      </c>
      <c r="Q15" s="23">
        <v>46</v>
      </c>
      <c r="R15" s="19">
        <f t="shared" si="3"/>
        <v>0</v>
      </c>
      <c r="T15" s="35"/>
      <c r="U15" s="35"/>
    </row>
    <row r="16" spans="1:33" ht="15.75" customHeight="1">
      <c r="A16" s="17">
        <v>10</v>
      </c>
      <c r="B16" s="79">
        <v>742245</v>
      </c>
      <c r="C16" s="18" t="s">
        <v>260</v>
      </c>
      <c r="D16" s="18" t="s">
        <v>264</v>
      </c>
      <c r="E16" s="28"/>
      <c r="F16" s="25"/>
      <c r="G16" s="25"/>
      <c r="H16" s="25"/>
      <c r="I16" s="25">
        <v>0</v>
      </c>
      <c r="J16" s="25"/>
      <c r="K16" s="25"/>
      <c r="L16" s="25"/>
      <c r="M16" s="25"/>
      <c r="N16" s="25"/>
      <c r="O16" s="23">
        <f t="shared" si="1"/>
        <v>0</v>
      </c>
      <c r="P16" s="23">
        <f t="shared" si="2"/>
        <v>0</v>
      </c>
      <c r="Q16" s="23">
        <v>0</v>
      </c>
      <c r="R16" s="19">
        <f t="shared" si="3"/>
        <v>0</v>
      </c>
      <c r="T16" s="35"/>
      <c r="U16" s="35"/>
    </row>
    <row r="17" spans="1:21" ht="15.75" customHeight="1">
      <c r="A17" s="17">
        <v>11</v>
      </c>
      <c r="B17" s="79">
        <v>742247</v>
      </c>
      <c r="C17" s="18" t="s">
        <v>261</v>
      </c>
      <c r="D17" s="18" t="s">
        <v>265</v>
      </c>
      <c r="E17" s="28"/>
      <c r="F17" s="25"/>
      <c r="G17" s="25"/>
      <c r="H17" s="25"/>
      <c r="I17" s="25">
        <v>0</v>
      </c>
      <c r="J17" s="25"/>
      <c r="K17" s="25"/>
      <c r="L17" s="25"/>
      <c r="M17" s="25"/>
      <c r="N17" s="25"/>
      <c r="O17" s="23">
        <f t="shared" si="1"/>
        <v>0</v>
      </c>
      <c r="P17" s="23">
        <f t="shared" si="2"/>
        <v>0</v>
      </c>
      <c r="Q17" s="23">
        <v>46</v>
      </c>
      <c r="R17" s="19">
        <f t="shared" si="3"/>
        <v>0</v>
      </c>
      <c r="T17" s="35"/>
      <c r="U17" s="35"/>
    </row>
    <row r="18" spans="1:21" ht="15.75" customHeight="1">
      <c r="A18" s="17">
        <v>12</v>
      </c>
      <c r="B18" s="79">
        <v>742248</v>
      </c>
      <c r="C18" s="18" t="s">
        <v>262</v>
      </c>
      <c r="D18" s="18" t="s">
        <v>266</v>
      </c>
      <c r="E18" s="28"/>
      <c r="F18" s="25"/>
      <c r="G18" s="25"/>
      <c r="H18" s="25"/>
      <c r="I18" s="25">
        <v>20</v>
      </c>
      <c r="J18" s="25"/>
      <c r="K18" s="25"/>
      <c r="L18" s="25"/>
      <c r="M18" s="25"/>
      <c r="N18" s="25"/>
      <c r="O18" s="23">
        <f t="shared" si="1"/>
        <v>20</v>
      </c>
      <c r="P18" s="23">
        <f t="shared" si="2"/>
        <v>2</v>
      </c>
      <c r="Q18" s="23">
        <v>75</v>
      </c>
      <c r="R18" s="19">
        <f t="shared" si="3"/>
        <v>20</v>
      </c>
      <c r="T18" s="35"/>
      <c r="U18" s="35"/>
    </row>
    <row r="19" spans="1:21" s="5" customFormat="1" ht="17.25" customHeight="1">
      <c r="C19" s="33" t="s">
        <v>0</v>
      </c>
      <c r="D19" s="33"/>
      <c r="E19" s="30">
        <f t="shared" ref="E19" si="4">SUM(E7:E18)</f>
        <v>28</v>
      </c>
      <c r="F19" s="6">
        <f>SUM(F7:F18)</f>
        <v>53</v>
      </c>
      <c r="G19" s="6">
        <f t="shared" ref="G19:J19" si="5">SUM(G7:G18)</f>
        <v>31</v>
      </c>
      <c r="H19" s="6">
        <f t="shared" si="5"/>
        <v>52</v>
      </c>
      <c r="I19" s="6">
        <f t="shared" si="5"/>
        <v>59</v>
      </c>
      <c r="J19" s="6">
        <f t="shared" si="5"/>
        <v>0</v>
      </c>
      <c r="K19" s="6">
        <f>SUM(K7:K18)</f>
        <v>0</v>
      </c>
      <c r="L19" s="6">
        <f t="shared" ref="L19:N19" si="6">SUM(L7:L18)</f>
        <v>0</v>
      </c>
      <c r="M19" s="6">
        <f t="shared" si="6"/>
        <v>0</v>
      </c>
      <c r="N19" s="6">
        <f t="shared" si="6"/>
        <v>0</v>
      </c>
      <c r="O19" s="24">
        <f>SUM(O7:O18)</f>
        <v>223</v>
      </c>
      <c r="P19" s="24">
        <f>SUM(P7:P18)</f>
        <v>22.3</v>
      </c>
      <c r="Q19" s="24">
        <f>SUM(Q7:Q18)</f>
        <v>547</v>
      </c>
      <c r="R19" s="19">
        <f t="shared" si="3"/>
        <v>223</v>
      </c>
      <c r="S19" s="12"/>
      <c r="T19" s="36"/>
      <c r="U19" s="37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FF00"/>
  </sheetPr>
  <dimension ref="A1:AG135"/>
  <sheetViews>
    <sheetView workbookViewId="0">
      <selection activeCell="Q7" sqref="Q7:Q16"/>
    </sheetView>
  </sheetViews>
  <sheetFormatPr defaultRowHeight="15"/>
  <cols>
    <col min="1" max="1" width="5.28515625" style="7" customWidth="1"/>
    <col min="2" max="2" width="8.42578125" style="7" customWidth="1"/>
    <col min="3" max="3" width="13.5703125" style="2" bestFit="1" customWidth="1"/>
    <col min="4" max="4" width="85.28515625" style="2" bestFit="1" customWidth="1"/>
    <col min="5" max="14" width="8.85546875" style="4" customWidth="1"/>
    <col min="15" max="16" width="11" style="4" customWidth="1"/>
    <col min="17" max="17" width="10.140625" style="4" customWidth="1"/>
    <col min="18" max="18" width="4" style="2" bestFit="1" customWidth="1"/>
    <col min="19" max="19" width="3.42578125" style="2" customWidth="1"/>
    <col min="20" max="21" width="0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240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31" t="s">
        <v>254</v>
      </c>
      <c r="C5" s="31" t="s">
        <v>121</v>
      </c>
      <c r="D5" s="31" t="s">
        <v>122</v>
      </c>
      <c r="E5" s="27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4" t="s">
        <v>235</v>
      </c>
      <c r="U5" s="34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1"/>
      <c r="D6" s="3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5"/>
      <c r="U6" s="35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80">
        <v>742249</v>
      </c>
      <c r="C7" s="32" t="s">
        <v>277</v>
      </c>
      <c r="D7" s="32" t="s">
        <v>267</v>
      </c>
      <c r="E7" s="28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3">
        <f>SUM(E7:N7)</f>
        <v>0</v>
      </c>
      <c r="P7" s="23">
        <f>O7/10</f>
        <v>0</v>
      </c>
      <c r="Q7" s="23">
        <v>89</v>
      </c>
      <c r="R7" s="19">
        <f>SUM(E7:N7)</f>
        <v>0</v>
      </c>
      <c r="T7" s="35">
        <v>0</v>
      </c>
      <c r="U7" s="35">
        <v>0</v>
      </c>
    </row>
    <row r="8" spans="1:33" ht="15.75" customHeight="1">
      <c r="A8" s="17">
        <v>2</v>
      </c>
      <c r="B8" s="80">
        <v>742292</v>
      </c>
      <c r="C8" s="32" t="s">
        <v>278</v>
      </c>
      <c r="D8" s="32" t="s">
        <v>268</v>
      </c>
      <c r="E8" s="28">
        <v>0</v>
      </c>
      <c r="F8" s="25">
        <v>0</v>
      </c>
      <c r="G8" s="25">
        <v>0</v>
      </c>
      <c r="H8" s="25">
        <v>0</v>
      </c>
      <c r="I8" s="25">
        <v>5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3">
        <f t="shared" ref="O8:O18" si="1">SUM(E8:N8)</f>
        <v>5</v>
      </c>
      <c r="P8" s="23">
        <f t="shared" ref="P8:P18" si="2">O8/10</f>
        <v>0.5</v>
      </c>
      <c r="Q8" s="23">
        <v>41</v>
      </c>
      <c r="R8" s="19">
        <f t="shared" ref="R8:R19" si="3">SUM(E8:N8)</f>
        <v>5</v>
      </c>
      <c r="T8" s="35">
        <v>8</v>
      </c>
      <c r="U8" s="35">
        <v>3</v>
      </c>
    </row>
    <row r="9" spans="1:33" ht="15.75" customHeight="1">
      <c r="A9" s="17">
        <v>3</v>
      </c>
      <c r="B9" s="80">
        <v>742293</v>
      </c>
      <c r="C9" s="32" t="s">
        <v>279</v>
      </c>
      <c r="D9" s="32" t="s">
        <v>269</v>
      </c>
      <c r="E9" s="28">
        <v>0</v>
      </c>
      <c r="F9" s="25">
        <v>0</v>
      </c>
      <c r="G9" s="25">
        <v>0</v>
      </c>
      <c r="H9" s="25">
        <v>0</v>
      </c>
      <c r="I9" s="25">
        <v>2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3">
        <f t="shared" si="1"/>
        <v>2</v>
      </c>
      <c r="P9" s="23">
        <f t="shared" si="2"/>
        <v>0.2</v>
      </c>
      <c r="Q9" s="23">
        <v>44</v>
      </c>
      <c r="R9" s="19">
        <f t="shared" si="3"/>
        <v>2</v>
      </c>
      <c r="T9" s="35">
        <v>40</v>
      </c>
      <c r="U9" s="35">
        <v>3</v>
      </c>
    </row>
    <row r="10" spans="1:33" ht="15.75" customHeight="1">
      <c r="A10" s="17">
        <v>4</v>
      </c>
      <c r="B10" s="80">
        <v>742294</v>
      </c>
      <c r="C10" s="32" t="s">
        <v>280</v>
      </c>
      <c r="D10" s="32" t="s">
        <v>270</v>
      </c>
      <c r="E10" s="28">
        <v>0</v>
      </c>
      <c r="F10" s="25">
        <v>0</v>
      </c>
      <c r="G10" s="25">
        <v>0</v>
      </c>
      <c r="H10" s="25">
        <v>0</v>
      </c>
      <c r="I10" s="25">
        <v>8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1"/>
        <v>8</v>
      </c>
      <c r="P10" s="23">
        <f t="shared" si="2"/>
        <v>0.8</v>
      </c>
      <c r="Q10" s="23">
        <v>38</v>
      </c>
      <c r="R10" s="19">
        <f t="shared" si="3"/>
        <v>8</v>
      </c>
      <c r="T10" s="35">
        <v>0</v>
      </c>
      <c r="U10" s="35">
        <v>0</v>
      </c>
    </row>
    <row r="11" spans="1:33" ht="15.75" customHeight="1">
      <c r="A11" s="17">
        <v>5</v>
      </c>
      <c r="B11" s="80">
        <v>742295</v>
      </c>
      <c r="C11" s="32" t="s">
        <v>281</v>
      </c>
      <c r="D11" s="32" t="s">
        <v>271</v>
      </c>
      <c r="E11" s="28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1"/>
        <v>0</v>
      </c>
      <c r="P11" s="23">
        <f t="shared" si="2"/>
        <v>0</v>
      </c>
      <c r="Q11" s="23">
        <v>46</v>
      </c>
      <c r="R11" s="19">
        <f t="shared" si="3"/>
        <v>0</v>
      </c>
      <c r="T11" s="35">
        <v>0</v>
      </c>
      <c r="U11" s="35">
        <v>0</v>
      </c>
    </row>
    <row r="12" spans="1:33" ht="15.75" customHeight="1">
      <c r="A12" s="17">
        <v>6</v>
      </c>
      <c r="B12" s="80">
        <v>742296</v>
      </c>
      <c r="C12" s="32" t="s">
        <v>282</v>
      </c>
      <c r="D12" s="32" t="s">
        <v>272</v>
      </c>
      <c r="E12" s="28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3">
        <f t="shared" si="1"/>
        <v>0</v>
      </c>
      <c r="P12" s="23">
        <f t="shared" si="2"/>
        <v>0</v>
      </c>
      <c r="Q12" s="23">
        <v>46</v>
      </c>
      <c r="R12" s="19">
        <f t="shared" si="3"/>
        <v>0</v>
      </c>
      <c r="T12" s="35">
        <v>0</v>
      </c>
      <c r="U12" s="35">
        <v>0</v>
      </c>
    </row>
    <row r="13" spans="1:33" ht="15.75" customHeight="1">
      <c r="A13" s="17">
        <v>7</v>
      </c>
      <c r="B13" s="80">
        <v>742297</v>
      </c>
      <c r="C13" s="32" t="s">
        <v>283</v>
      </c>
      <c r="D13" s="32" t="s">
        <v>273</v>
      </c>
      <c r="E13" s="28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3">
        <f t="shared" si="1"/>
        <v>0</v>
      </c>
      <c r="P13" s="23">
        <f t="shared" si="2"/>
        <v>0</v>
      </c>
      <c r="Q13" s="23">
        <v>16</v>
      </c>
      <c r="R13" s="19">
        <f t="shared" si="3"/>
        <v>0</v>
      </c>
      <c r="T13" s="35"/>
      <c r="U13" s="35"/>
    </row>
    <row r="14" spans="1:33" ht="15.75" customHeight="1">
      <c r="A14" s="17">
        <v>8</v>
      </c>
      <c r="B14" s="80">
        <v>742298</v>
      </c>
      <c r="C14" s="32" t="s">
        <v>284</v>
      </c>
      <c r="D14" s="32" t="s">
        <v>274</v>
      </c>
      <c r="E14" s="28">
        <v>0</v>
      </c>
      <c r="F14" s="25">
        <v>0</v>
      </c>
      <c r="G14" s="25">
        <v>0</v>
      </c>
      <c r="H14" s="25">
        <v>0</v>
      </c>
      <c r="I14" s="25">
        <v>4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1"/>
        <v>4</v>
      </c>
      <c r="P14" s="23">
        <f t="shared" si="2"/>
        <v>0.4</v>
      </c>
      <c r="Q14" s="23">
        <v>40</v>
      </c>
      <c r="R14" s="19">
        <f t="shared" si="3"/>
        <v>4</v>
      </c>
      <c r="T14" s="35"/>
      <c r="U14" s="35"/>
    </row>
    <row r="15" spans="1:33" ht="15.75" customHeight="1">
      <c r="A15" s="17">
        <v>9</v>
      </c>
      <c r="B15" s="79">
        <v>742300</v>
      </c>
      <c r="C15" s="18" t="s">
        <v>285</v>
      </c>
      <c r="D15" s="18" t="s">
        <v>275</v>
      </c>
      <c r="E15" s="28"/>
      <c r="F15" s="25"/>
      <c r="G15" s="25"/>
      <c r="H15" s="25"/>
      <c r="I15" s="25">
        <v>4</v>
      </c>
      <c r="J15" s="25"/>
      <c r="K15" s="25"/>
      <c r="L15" s="25"/>
      <c r="M15" s="25"/>
      <c r="N15" s="25"/>
      <c r="O15" s="23">
        <f t="shared" si="1"/>
        <v>4</v>
      </c>
      <c r="P15" s="23">
        <f t="shared" si="2"/>
        <v>0.4</v>
      </c>
      <c r="Q15" s="23">
        <v>40</v>
      </c>
      <c r="R15" s="19">
        <f t="shared" si="3"/>
        <v>4</v>
      </c>
      <c r="T15" s="35"/>
      <c r="U15" s="35"/>
    </row>
    <row r="16" spans="1:33" ht="15.75" customHeight="1">
      <c r="A16" s="17">
        <v>10</v>
      </c>
      <c r="B16" s="79">
        <v>742301</v>
      </c>
      <c r="C16" s="18" t="s">
        <v>286</v>
      </c>
      <c r="D16" s="18" t="s">
        <v>276</v>
      </c>
      <c r="E16" s="28"/>
      <c r="F16" s="25"/>
      <c r="G16" s="25"/>
      <c r="H16" s="25"/>
      <c r="I16" s="25">
        <v>9</v>
      </c>
      <c r="J16" s="25"/>
      <c r="K16" s="25"/>
      <c r="L16" s="25"/>
      <c r="M16" s="25"/>
      <c r="N16" s="25"/>
      <c r="O16" s="23">
        <f t="shared" si="1"/>
        <v>9</v>
      </c>
      <c r="P16" s="23">
        <f t="shared" si="2"/>
        <v>0.9</v>
      </c>
      <c r="Q16" s="23">
        <v>35</v>
      </c>
      <c r="R16" s="19">
        <f t="shared" si="3"/>
        <v>9</v>
      </c>
      <c r="T16" s="35"/>
      <c r="U16" s="35"/>
    </row>
    <row r="17" spans="1:21" ht="15.75" customHeight="1">
      <c r="A17" s="17">
        <v>11</v>
      </c>
      <c r="B17" s="26">
        <f t="shared" ref="B17" si="4">R17/10</f>
        <v>0</v>
      </c>
      <c r="C17" s="18"/>
      <c r="D17" s="18"/>
      <c r="E17" s="28"/>
      <c r="F17" s="25"/>
      <c r="G17" s="25"/>
      <c r="H17" s="25"/>
      <c r="I17" s="25"/>
      <c r="J17" s="25"/>
      <c r="K17" s="25"/>
      <c r="L17" s="25"/>
      <c r="M17" s="25"/>
      <c r="N17" s="25"/>
      <c r="O17" s="23">
        <f t="shared" si="1"/>
        <v>0</v>
      </c>
      <c r="P17" s="23">
        <f t="shared" si="2"/>
        <v>0</v>
      </c>
      <c r="Q17" s="23">
        <v>0</v>
      </c>
      <c r="R17" s="19">
        <f t="shared" si="3"/>
        <v>0</v>
      </c>
      <c r="T17" s="35"/>
      <c r="U17" s="35"/>
    </row>
    <row r="18" spans="1:21" ht="15.75" customHeight="1">
      <c r="A18" s="17">
        <v>12</v>
      </c>
      <c r="B18" s="26">
        <f>R18/10</f>
        <v>0</v>
      </c>
      <c r="C18" s="18"/>
      <c r="D18" s="18"/>
      <c r="E18" s="28"/>
      <c r="F18" s="25"/>
      <c r="G18" s="25"/>
      <c r="H18" s="25"/>
      <c r="I18" s="25"/>
      <c r="J18" s="25"/>
      <c r="K18" s="25"/>
      <c r="L18" s="25"/>
      <c r="M18" s="25"/>
      <c r="N18" s="25"/>
      <c r="O18" s="23">
        <f t="shared" si="1"/>
        <v>0</v>
      </c>
      <c r="P18" s="23">
        <f t="shared" si="2"/>
        <v>0</v>
      </c>
      <c r="Q18" s="23">
        <v>0</v>
      </c>
      <c r="R18" s="19">
        <f t="shared" si="3"/>
        <v>0</v>
      </c>
      <c r="T18" s="35"/>
      <c r="U18" s="35"/>
    </row>
    <row r="19" spans="1:21" s="5" customFormat="1" ht="17.25" customHeight="1">
      <c r="C19" s="33" t="s">
        <v>0</v>
      </c>
      <c r="D19" s="33"/>
      <c r="E19" s="30">
        <f t="shared" ref="E19" si="5">SUM(E7:E18)</f>
        <v>0</v>
      </c>
      <c r="F19" s="6">
        <f>SUM(F7:F18)</f>
        <v>0</v>
      </c>
      <c r="G19" s="6">
        <f t="shared" ref="G19:J19" si="6">SUM(G7:G18)</f>
        <v>0</v>
      </c>
      <c r="H19" s="6">
        <f t="shared" si="6"/>
        <v>0</v>
      </c>
      <c r="I19" s="6">
        <f t="shared" si="6"/>
        <v>32</v>
      </c>
      <c r="J19" s="6">
        <f t="shared" si="6"/>
        <v>0</v>
      </c>
      <c r="K19" s="6">
        <f>SUM(K7:K18)</f>
        <v>0</v>
      </c>
      <c r="L19" s="6">
        <f t="shared" ref="L19:N19" si="7">SUM(L7:L18)</f>
        <v>0</v>
      </c>
      <c r="M19" s="6">
        <f t="shared" si="7"/>
        <v>0</v>
      </c>
      <c r="N19" s="6">
        <f t="shared" si="7"/>
        <v>0</v>
      </c>
      <c r="O19" s="24">
        <f>SUM(O7:O18)</f>
        <v>32</v>
      </c>
      <c r="P19" s="24">
        <f>SUM(P7:P18)</f>
        <v>3.1999999999999997</v>
      </c>
      <c r="Q19" s="24">
        <f>SUM(Q7:Q18)</f>
        <v>435</v>
      </c>
      <c r="R19" s="19">
        <f t="shared" si="3"/>
        <v>32</v>
      </c>
      <c r="S19" s="12"/>
      <c r="T19" s="36"/>
      <c r="U19" s="37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2:X137"/>
  <sheetViews>
    <sheetView tabSelected="1" topLeftCell="A105" workbookViewId="0">
      <pane xSplit="5" topLeftCell="F1" activePane="topRight" state="frozen"/>
      <selection pane="topRight" activeCell="S140" sqref="S140"/>
    </sheetView>
  </sheetViews>
  <sheetFormatPr defaultRowHeight="15"/>
  <cols>
    <col min="1" max="1" width="1.42578125" customWidth="1"/>
    <col min="2" max="2" width="7" bestFit="1" customWidth="1"/>
    <col min="3" max="3" width="14.140625" bestFit="1" customWidth="1"/>
    <col min="4" max="4" width="15" bestFit="1" customWidth="1"/>
    <col min="5" max="5" width="88.140625" bestFit="1" customWidth="1"/>
    <col min="6" max="6" width="9.7109375" bestFit="1" customWidth="1"/>
    <col min="20" max="20" width="1.7109375" customWidth="1"/>
    <col min="21" max="22" width="0" hidden="1" customWidth="1"/>
    <col min="23" max="23" width="1.42578125" customWidth="1"/>
    <col min="24" max="24" width="0" hidden="1" customWidth="1"/>
  </cols>
  <sheetData>
    <row r="2" spans="2:24">
      <c r="D2" s="38"/>
      <c r="E2" s="38"/>
      <c r="F2" s="38"/>
      <c r="G2" s="39" t="s">
        <v>2</v>
      </c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</row>
    <row r="3" spans="2:24" ht="22.5">
      <c r="B3" s="40" t="s">
        <v>254</v>
      </c>
      <c r="C3" s="40" t="s">
        <v>255</v>
      </c>
      <c r="D3" s="40" t="s">
        <v>121</v>
      </c>
      <c r="E3" s="40" t="s">
        <v>122</v>
      </c>
      <c r="F3" s="40" t="s">
        <v>258</v>
      </c>
      <c r="G3" s="41">
        <v>1</v>
      </c>
      <c r="H3" s="41">
        <v>2</v>
      </c>
      <c r="I3" s="41">
        <f t="shared" ref="I3:P3" si="0">+H3+1</f>
        <v>3</v>
      </c>
      <c r="J3" s="41">
        <f t="shared" si="0"/>
        <v>4</v>
      </c>
      <c r="K3" s="41">
        <f t="shared" si="0"/>
        <v>5</v>
      </c>
      <c r="L3" s="41">
        <f t="shared" si="0"/>
        <v>6</v>
      </c>
      <c r="M3" s="41">
        <f t="shared" si="0"/>
        <v>7</v>
      </c>
      <c r="N3" s="41">
        <f t="shared" si="0"/>
        <v>8</v>
      </c>
      <c r="O3" s="41">
        <f t="shared" si="0"/>
        <v>9</v>
      </c>
      <c r="P3" s="41">
        <f t="shared" si="0"/>
        <v>10</v>
      </c>
      <c r="Q3" s="41" t="s">
        <v>237</v>
      </c>
      <c r="R3" s="41" t="s">
        <v>5</v>
      </c>
      <c r="S3" s="41" t="s">
        <v>238</v>
      </c>
      <c r="U3" s="34" t="s">
        <v>235</v>
      </c>
      <c r="V3" s="34" t="s">
        <v>236</v>
      </c>
    </row>
    <row r="4" spans="2:24" ht="15" customHeight="1">
      <c r="B4" s="40"/>
      <c r="C4" s="40" t="s">
        <v>256</v>
      </c>
      <c r="D4" s="40"/>
      <c r="E4" s="40"/>
      <c r="F4" s="40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U4" s="35"/>
      <c r="V4" s="35"/>
    </row>
    <row r="5" spans="2:24">
      <c r="B5" s="72">
        <v>734835</v>
      </c>
      <c r="C5" s="73">
        <v>6953156282308</v>
      </c>
      <c r="D5" s="54" t="s">
        <v>7</v>
      </c>
      <c r="E5" s="54" t="s">
        <v>129</v>
      </c>
      <c r="F5" s="54">
        <v>149</v>
      </c>
      <c r="G5" s="55">
        <v>0</v>
      </c>
      <c r="H5" s="55">
        <v>1</v>
      </c>
      <c r="I5" s="55">
        <v>0</v>
      </c>
      <c r="J5" s="55">
        <v>0</v>
      </c>
      <c r="K5" s="55">
        <v>0</v>
      </c>
      <c r="L5" s="55">
        <v>0</v>
      </c>
      <c r="M5" s="55">
        <v>0</v>
      </c>
      <c r="N5" s="55">
        <v>0</v>
      </c>
      <c r="O5" s="55">
        <v>0</v>
      </c>
      <c r="P5" s="55">
        <v>0</v>
      </c>
      <c r="Q5" s="56">
        <f t="shared" ref="Q5:Q36" si="1">SUM(G5:P5)</f>
        <v>1</v>
      </c>
      <c r="R5" s="56">
        <f t="shared" ref="R5:R36" si="2">Q5/10</f>
        <v>0.1</v>
      </c>
      <c r="S5" s="56">
        <v>40</v>
      </c>
      <c r="U5" s="35">
        <v>36</v>
      </c>
      <c r="V5" s="35">
        <v>3</v>
      </c>
      <c r="X5" t="s">
        <v>239</v>
      </c>
    </row>
    <row r="6" spans="2:24">
      <c r="B6" s="72">
        <v>734836</v>
      </c>
      <c r="C6" s="73">
        <v>6953156281479</v>
      </c>
      <c r="D6" s="42" t="s">
        <v>8</v>
      </c>
      <c r="E6" s="42" t="s">
        <v>130</v>
      </c>
      <c r="F6" s="42">
        <v>149</v>
      </c>
      <c r="G6" s="43">
        <v>4</v>
      </c>
      <c r="H6" s="43">
        <v>5</v>
      </c>
      <c r="I6" s="43">
        <v>2</v>
      </c>
      <c r="J6" s="43">
        <v>4</v>
      </c>
      <c r="K6" s="43">
        <v>2</v>
      </c>
      <c r="L6" s="43">
        <v>0</v>
      </c>
      <c r="M6" s="43">
        <v>0</v>
      </c>
      <c r="N6" s="43">
        <v>0</v>
      </c>
      <c r="O6" s="43">
        <v>0</v>
      </c>
      <c r="P6" s="43">
        <v>0</v>
      </c>
      <c r="Q6" s="44">
        <f t="shared" si="1"/>
        <v>17</v>
      </c>
      <c r="R6" s="44">
        <f t="shared" si="2"/>
        <v>1.7</v>
      </c>
      <c r="S6" s="44">
        <v>37</v>
      </c>
      <c r="U6" s="35">
        <v>46</v>
      </c>
      <c r="V6" s="35">
        <v>3</v>
      </c>
      <c r="X6" t="s">
        <v>239</v>
      </c>
    </row>
    <row r="7" spans="2:24">
      <c r="B7" s="72">
        <v>734837</v>
      </c>
      <c r="C7" s="73">
        <v>6953156282964</v>
      </c>
      <c r="D7" s="42" t="s">
        <v>9</v>
      </c>
      <c r="E7" s="42" t="s">
        <v>131</v>
      </c>
      <c r="F7" s="42">
        <v>49</v>
      </c>
      <c r="G7" s="43">
        <v>54</v>
      </c>
      <c r="H7" s="43">
        <v>18</v>
      </c>
      <c r="I7" s="43">
        <v>19</v>
      </c>
      <c r="J7" s="43">
        <v>12</v>
      </c>
      <c r="K7" s="43">
        <v>26</v>
      </c>
      <c r="L7" s="43">
        <v>0</v>
      </c>
      <c r="M7" s="43">
        <v>0</v>
      </c>
      <c r="N7" s="43">
        <v>0</v>
      </c>
      <c r="O7" s="43">
        <v>0</v>
      </c>
      <c r="P7" s="43">
        <v>0</v>
      </c>
      <c r="Q7" s="44">
        <f t="shared" si="1"/>
        <v>129</v>
      </c>
      <c r="R7" s="44">
        <f t="shared" si="2"/>
        <v>12.9</v>
      </c>
      <c r="S7" s="44">
        <v>187</v>
      </c>
      <c r="U7" s="35">
        <v>0</v>
      </c>
      <c r="V7" s="35">
        <v>0</v>
      </c>
    </row>
    <row r="8" spans="2:24">
      <c r="B8" s="72">
        <v>734838</v>
      </c>
      <c r="C8" s="73">
        <v>6953156282971</v>
      </c>
      <c r="D8" s="42" t="s">
        <v>10</v>
      </c>
      <c r="E8" s="42" t="s">
        <v>132</v>
      </c>
      <c r="F8" s="42">
        <v>49</v>
      </c>
      <c r="G8" s="43">
        <v>45</v>
      </c>
      <c r="H8" s="43">
        <v>16</v>
      </c>
      <c r="I8" s="43">
        <v>24</v>
      </c>
      <c r="J8" s="43">
        <v>13</v>
      </c>
      <c r="K8" s="43">
        <v>22</v>
      </c>
      <c r="L8" s="43">
        <v>0</v>
      </c>
      <c r="M8" s="43">
        <v>0</v>
      </c>
      <c r="N8" s="43">
        <v>0</v>
      </c>
      <c r="O8" s="43">
        <v>0</v>
      </c>
      <c r="P8" s="43">
        <v>0</v>
      </c>
      <c r="Q8" s="44">
        <f t="shared" si="1"/>
        <v>120</v>
      </c>
      <c r="R8" s="44">
        <f t="shared" si="2"/>
        <v>12</v>
      </c>
      <c r="S8" s="44">
        <v>140</v>
      </c>
      <c r="U8" s="35">
        <v>0</v>
      </c>
      <c r="V8" s="35">
        <v>0</v>
      </c>
    </row>
    <row r="9" spans="2:24">
      <c r="B9" s="72">
        <v>734839</v>
      </c>
      <c r="C9" s="73">
        <v>6953156278806</v>
      </c>
      <c r="D9" s="42" t="s">
        <v>11</v>
      </c>
      <c r="E9" s="42" t="s">
        <v>133</v>
      </c>
      <c r="F9" s="42">
        <v>269</v>
      </c>
      <c r="G9" s="43">
        <v>0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  <c r="P9" s="43">
        <v>0</v>
      </c>
      <c r="Q9" s="44">
        <f t="shared" si="1"/>
        <v>0</v>
      </c>
      <c r="R9" s="44">
        <f t="shared" si="2"/>
        <v>0</v>
      </c>
      <c r="S9" s="44">
        <v>0</v>
      </c>
      <c r="U9" s="35">
        <v>0</v>
      </c>
      <c r="V9" s="35">
        <v>0</v>
      </c>
    </row>
    <row r="10" spans="2:24">
      <c r="B10" s="72">
        <v>734840</v>
      </c>
      <c r="C10" s="73">
        <v>6953156278813</v>
      </c>
      <c r="D10" s="42" t="s">
        <v>12</v>
      </c>
      <c r="E10" s="42" t="s">
        <v>134</v>
      </c>
      <c r="F10" s="42">
        <v>269</v>
      </c>
      <c r="G10" s="43">
        <v>0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  <c r="P10" s="43">
        <v>0</v>
      </c>
      <c r="Q10" s="44">
        <f t="shared" si="1"/>
        <v>0</v>
      </c>
      <c r="R10" s="44">
        <f t="shared" si="2"/>
        <v>0</v>
      </c>
      <c r="S10" s="44">
        <v>0</v>
      </c>
      <c r="U10" s="35">
        <v>0</v>
      </c>
      <c r="V10" s="35">
        <v>0</v>
      </c>
    </row>
    <row r="11" spans="2:24">
      <c r="B11" s="72">
        <v>734841</v>
      </c>
      <c r="C11" s="73">
        <v>6953156280540</v>
      </c>
      <c r="D11" s="42" t="s">
        <v>13</v>
      </c>
      <c r="E11" s="42" t="s">
        <v>135</v>
      </c>
      <c r="F11" s="42">
        <v>59</v>
      </c>
      <c r="G11" s="43"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43">
        <v>0</v>
      </c>
      <c r="Q11" s="44">
        <f t="shared" si="1"/>
        <v>0</v>
      </c>
      <c r="R11" s="44">
        <f t="shared" si="2"/>
        <v>0</v>
      </c>
      <c r="S11" s="44">
        <v>0</v>
      </c>
      <c r="U11" s="35">
        <v>0</v>
      </c>
      <c r="V11" s="35">
        <v>0</v>
      </c>
    </row>
    <row r="12" spans="2:24">
      <c r="B12" s="72">
        <v>734843</v>
      </c>
      <c r="C12" s="73">
        <v>6953156280557</v>
      </c>
      <c r="D12" s="42" t="s">
        <v>14</v>
      </c>
      <c r="E12" s="42" t="s">
        <v>136</v>
      </c>
      <c r="F12" s="42">
        <v>59</v>
      </c>
      <c r="G12" s="43">
        <v>0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  <c r="P12" s="43">
        <v>0</v>
      </c>
      <c r="Q12" s="44">
        <f t="shared" si="1"/>
        <v>0</v>
      </c>
      <c r="R12" s="44">
        <f t="shared" si="2"/>
        <v>0</v>
      </c>
      <c r="S12" s="44">
        <v>0</v>
      </c>
      <c r="U12" s="35">
        <v>0</v>
      </c>
      <c r="V12" s="35">
        <v>0</v>
      </c>
    </row>
    <row r="13" spans="2:24">
      <c r="B13" s="72">
        <v>734845</v>
      </c>
      <c r="C13" s="73">
        <v>6953156280564</v>
      </c>
      <c r="D13" s="42" t="s">
        <v>15</v>
      </c>
      <c r="E13" s="42" t="s">
        <v>137</v>
      </c>
      <c r="F13" s="42">
        <v>59</v>
      </c>
      <c r="G13" s="43">
        <v>0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  <c r="P13" s="43">
        <v>0</v>
      </c>
      <c r="Q13" s="44">
        <f t="shared" si="1"/>
        <v>0</v>
      </c>
      <c r="R13" s="44">
        <f t="shared" si="2"/>
        <v>0</v>
      </c>
      <c r="S13" s="44">
        <v>0</v>
      </c>
      <c r="U13" s="35">
        <v>0</v>
      </c>
      <c r="V13" s="35">
        <v>0</v>
      </c>
    </row>
    <row r="14" spans="2:24">
      <c r="B14" s="72">
        <v>734848</v>
      </c>
      <c r="C14" s="73">
        <v>6953156280571</v>
      </c>
      <c r="D14" s="42" t="s">
        <v>16</v>
      </c>
      <c r="E14" s="42" t="s">
        <v>138</v>
      </c>
      <c r="F14" s="42">
        <v>59</v>
      </c>
      <c r="G14" s="43">
        <v>0</v>
      </c>
      <c r="H14" s="43">
        <v>0</v>
      </c>
      <c r="I14" s="43">
        <v>0</v>
      </c>
      <c r="J14" s="43">
        <v>0</v>
      </c>
      <c r="K14" s="43">
        <v>0</v>
      </c>
      <c r="L14" s="43">
        <v>0</v>
      </c>
      <c r="M14" s="43">
        <v>0</v>
      </c>
      <c r="N14" s="43">
        <v>0</v>
      </c>
      <c r="O14" s="43">
        <v>0</v>
      </c>
      <c r="P14" s="43">
        <v>0</v>
      </c>
      <c r="Q14" s="44">
        <f t="shared" si="1"/>
        <v>0</v>
      </c>
      <c r="R14" s="44">
        <f t="shared" si="2"/>
        <v>0</v>
      </c>
      <c r="S14" s="44">
        <v>0</v>
      </c>
      <c r="U14" s="35">
        <v>0</v>
      </c>
      <c r="V14" s="35">
        <v>0</v>
      </c>
    </row>
    <row r="15" spans="2:24">
      <c r="B15" s="72">
        <v>734864</v>
      </c>
      <c r="C15" s="73">
        <v>6953156278554</v>
      </c>
      <c r="D15" s="54" t="s">
        <v>17</v>
      </c>
      <c r="E15" s="54" t="s">
        <v>139</v>
      </c>
      <c r="F15" s="54">
        <v>49</v>
      </c>
      <c r="G15" s="55">
        <v>0</v>
      </c>
      <c r="H15" s="55">
        <v>0</v>
      </c>
      <c r="I15" s="55">
        <v>1</v>
      </c>
      <c r="J15" s="55">
        <v>0</v>
      </c>
      <c r="K15" s="55">
        <v>1</v>
      </c>
      <c r="L15" s="55">
        <v>0</v>
      </c>
      <c r="M15" s="55">
        <v>0</v>
      </c>
      <c r="N15" s="55">
        <v>0</v>
      </c>
      <c r="O15" s="55">
        <v>0</v>
      </c>
      <c r="P15" s="55">
        <v>0</v>
      </c>
      <c r="Q15" s="56">
        <f t="shared" si="1"/>
        <v>2</v>
      </c>
      <c r="R15" s="56">
        <f t="shared" si="2"/>
        <v>0.2</v>
      </c>
      <c r="S15" s="56">
        <v>24</v>
      </c>
      <c r="U15" s="35">
        <v>0</v>
      </c>
      <c r="V15" s="35">
        <v>1</v>
      </c>
    </row>
    <row r="16" spans="2:24">
      <c r="B16" s="72">
        <v>734865</v>
      </c>
      <c r="C16" s="73">
        <v>6953156278547</v>
      </c>
      <c r="D16" s="42" t="s">
        <v>18</v>
      </c>
      <c r="E16" s="42" t="s">
        <v>140</v>
      </c>
      <c r="F16" s="42">
        <v>49</v>
      </c>
      <c r="G16" s="43">
        <v>1</v>
      </c>
      <c r="H16" s="43">
        <v>1</v>
      </c>
      <c r="I16" s="43">
        <v>3</v>
      </c>
      <c r="J16" s="43">
        <v>1</v>
      </c>
      <c r="K16" s="43">
        <v>0</v>
      </c>
      <c r="L16" s="43">
        <v>0</v>
      </c>
      <c r="M16" s="43">
        <v>0</v>
      </c>
      <c r="N16" s="43">
        <v>0</v>
      </c>
      <c r="O16" s="43">
        <v>0</v>
      </c>
      <c r="P16" s="43">
        <v>0</v>
      </c>
      <c r="Q16" s="44">
        <f t="shared" si="1"/>
        <v>6</v>
      </c>
      <c r="R16" s="44">
        <f t="shared" si="2"/>
        <v>0.6</v>
      </c>
      <c r="S16" s="44">
        <v>27</v>
      </c>
      <c r="U16" s="35">
        <v>0</v>
      </c>
      <c r="V16" s="35">
        <v>0</v>
      </c>
    </row>
    <row r="17" spans="1:22">
      <c r="B17" s="72">
        <v>734866</v>
      </c>
      <c r="C17" s="73">
        <v>6953156278561</v>
      </c>
      <c r="D17" s="42" t="s">
        <v>19</v>
      </c>
      <c r="E17" s="42" t="s">
        <v>141</v>
      </c>
      <c r="F17" s="42">
        <v>49</v>
      </c>
      <c r="G17" s="45">
        <v>2</v>
      </c>
      <c r="H17" s="43">
        <v>0</v>
      </c>
      <c r="I17" s="43">
        <v>2</v>
      </c>
      <c r="J17" s="43">
        <v>1</v>
      </c>
      <c r="K17" s="43">
        <v>0</v>
      </c>
      <c r="L17" s="43">
        <v>0</v>
      </c>
      <c r="M17" s="43">
        <v>0</v>
      </c>
      <c r="N17" s="43">
        <v>0</v>
      </c>
      <c r="O17" s="43">
        <v>0</v>
      </c>
      <c r="P17" s="43">
        <v>0</v>
      </c>
      <c r="Q17" s="44">
        <f t="shared" si="1"/>
        <v>5</v>
      </c>
      <c r="R17" s="44">
        <f t="shared" si="2"/>
        <v>0.5</v>
      </c>
      <c r="S17" s="44">
        <v>25</v>
      </c>
      <c r="U17" s="35">
        <v>0</v>
      </c>
      <c r="V17" s="35">
        <v>1</v>
      </c>
    </row>
    <row r="18" spans="1:22">
      <c r="B18" s="72">
        <v>734867</v>
      </c>
      <c r="C18" s="73">
        <v>6953156273887</v>
      </c>
      <c r="D18" s="42" t="s">
        <v>20</v>
      </c>
      <c r="E18" s="42" t="s">
        <v>142</v>
      </c>
      <c r="F18" s="42">
        <v>219</v>
      </c>
      <c r="G18" s="45">
        <v>2</v>
      </c>
      <c r="H18" s="43">
        <v>3</v>
      </c>
      <c r="I18" s="43">
        <v>3</v>
      </c>
      <c r="J18" s="43">
        <v>2</v>
      </c>
      <c r="K18" s="43">
        <v>0</v>
      </c>
      <c r="L18" s="43">
        <v>0</v>
      </c>
      <c r="M18" s="43">
        <v>0</v>
      </c>
      <c r="N18" s="43">
        <v>0</v>
      </c>
      <c r="O18" s="43">
        <v>0</v>
      </c>
      <c r="P18" s="43">
        <v>0</v>
      </c>
      <c r="Q18" s="44">
        <f t="shared" si="1"/>
        <v>10</v>
      </c>
      <c r="R18" s="44">
        <f t="shared" si="2"/>
        <v>1</v>
      </c>
      <c r="S18" s="44">
        <v>30</v>
      </c>
      <c r="U18" s="35">
        <v>6</v>
      </c>
      <c r="V18" s="35">
        <v>3</v>
      </c>
    </row>
    <row r="19" spans="1:22">
      <c r="B19" s="72">
        <v>734868</v>
      </c>
      <c r="C19" s="73">
        <v>6953156273894</v>
      </c>
      <c r="D19" s="42" t="s">
        <v>21</v>
      </c>
      <c r="E19" s="42" t="s">
        <v>143</v>
      </c>
      <c r="F19" s="42">
        <v>219</v>
      </c>
      <c r="G19" s="45">
        <v>0</v>
      </c>
      <c r="H19" s="43">
        <v>0</v>
      </c>
      <c r="I19" s="43">
        <v>2</v>
      </c>
      <c r="J19" s="43">
        <v>1</v>
      </c>
      <c r="K19" s="43">
        <v>1</v>
      </c>
      <c r="L19" s="43">
        <v>0</v>
      </c>
      <c r="M19" s="43">
        <v>0</v>
      </c>
      <c r="N19" s="43">
        <v>0</v>
      </c>
      <c r="O19" s="43">
        <v>0</v>
      </c>
      <c r="P19" s="43">
        <v>0</v>
      </c>
      <c r="Q19" s="44">
        <f t="shared" si="1"/>
        <v>4</v>
      </c>
      <c r="R19" s="44">
        <f t="shared" si="2"/>
        <v>0.4</v>
      </c>
      <c r="S19" s="44">
        <v>37</v>
      </c>
      <c r="U19" s="35">
        <v>6</v>
      </c>
      <c r="V19" s="35">
        <v>3</v>
      </c>
    </row>
    <row r="20" spans="1:22">
      <c r="B20" s="72">
        <v>734869</v>
      </c>
      <c r="C20" s="73">
        <v>6953156264519</v>
      </c>
      <c r="D20" s="42" t="s">
        <v>22</v>
      </c>
      <c r="E20" s="42" t="s">
        <v>144</v>
      </c>
      <c r="F20" s="42">
        <v>209</v>
      </c>
      <c r="G20" s="45">
        <v>0</v>
      </c>
      <c r="H20" s="43">
        <v>1</v>
      </c>
      <c r="I20" s="43">
        <v>1</v>
      </c>
      <c r="J20" s="43">
        <v>1</v>
      </c>
      <c r="K20" s="43">
        <v>0</v>
      </c>
      <c r="L20" s="43">
        <v>0</v>
      </c>
      <c r="M20" s="43">
        <v>0</v>
      </c>
      <c r="N20" s="43">
        <v>0</v>
      </c>
      <c r="O20" s="43">
        <v>0</v>
      </c>
      <c r="P20" s="43">
        <v>0</v>
      </c>
      <c r="Q20" s="44">
        <f t="shared" si="1"/>
        <v>3</v>
      </c>
      <c r="R20" s="44">
        <f t="shared" si="2"/>
        <v>0.3</v>
      </c>
      <c r="S20" s="44">
        <v>38</v>
      </c>
      <c r="U20" s="35">
        <v>4</v>
      </c>
      <c r="V20" s="35">
        <v>3</v>
      </c>
    </row>
    <row r="21" spans="1:22">
      <c r="A21" s="49"/>
      <c r="B21" s="72">
        <v>734870</v>
      </c>
      <c r="C21" s="73">
        <v>6953156264502</v>
      </c>
      <c r="D21" s="50" t="s">
        <v>23</v>
      </c>
      <c r="E21" s="50" t="s">
        <v>145</v>
      </c>
      <c r="F21" s="50">
        <v>209</v>
      </c>
      <c r="G21" s="51">
        <v>0</v>
      </c>
      <c r="H21" s="52">
        <v>0</v>
      </c>
      <c r="I21" s="52">
        <v>0</v>
      </c>
      <c r="J21" s="52">
        <v>0</v>
      </c>
      <c r="K21" s="52">
        <v>0</v>
      </c>
      <c r="L21" s="52">
        <v>0</v>
      </c>
      <c r="M21" s="52">
        <v>0</v>
      </c>
      <c r="N21" s="52">
        <v>0</v>
      </c>
      <c r="O21" s="52">
        <v>0</v>
      </c>
      <c r="P21" s="52">
        <v>0</v>
      </c>
      <c r="Q21" s="53">
        <f t="shared" si="1"/>
        <v>0</v>
      </c>
      <c r="R21" s="53">
        <f t="shared" si="2"/>
        <v>0</v>
      </c>
      <c r="S21" s="53">
        <v>41</v>
      </c>
      <c r="U21" s="35">
        <v>0</v>
      </c>
      <c r="V21" s="35">
        <v>0</v>
      </c>
    </row>
    <row r="22" spans="1:22">
      <c r="B22" s="72">
        <v>734871</v>
      </c>
      <c r="C22" s="73">
        <v>6953156271685</v>
      </c>
      <c r="D22" s="54" t="s">
        <v>24</v>
      </c>
      <c r="E22" s="54" t="s">
        <v>146</v>
      </c>
      <c r="F22" s="54">
        <v>169</v>
      </c>
      <c r="G22" s="57">
        <v>1</v>
      </c>
      <c r="H22" s="55">
        <v>0</v>
      </c>
      <c r="I22" s="55">
        <v>0</v>
      </c>
      <c r="J22" s="55">
        <v>0</v>
      </c>
      <c r="K22" s="55">
        <v>1</v>
      </c>
      <c r="L22" s="55">
        <v>0</v>
      </c>
      <c r="M22" s="55">
        <v>0</v>
      </c>
      <c r="N22" s="55">
        <v>0</v>
      </c>
      <c r="O22" s="55">
        <v>0</v>
      </c>
      <c r="P22" s="55">
        <v>0</v>
      </c>
      <c r="Q22" s="56">
        <f t="shared" si="1"/>
        <v>2</v>
      </c>
      <c r="R22" s="56">
        <f t="shared" si="2"/>
        <v>0.2</v>
      </c>
      <c r="S22" s="56">
        <v>38</v>
      </c>
      <c r="U22" s="35">
        <v>0</v>
      </c>
      <c r="V22" s="35">
        <v>0</v>
      </c>
    </row>
    <row r="23" spans="1:22">
      <c r="A23" s="49"/>
      <c r="B23" s="72">
        <v>734872</v>
      </c>
      <c r="C23" s="73">
        <v>6953156271692</v>
      </c>
      <c r="D23" s="50" t="s">
        <v>25</v>
      </c>
      <c r="E23" s="50" t="s">
        <v>147</v>
      </c>
      <c r="F23" s="50">
        <v>169</v>
      </c>
      <c r="G23" s="51">
        <v>0</v>
      </c>
      <c r="H23" s="52">
        <v>0</v>
      </c>
      <c r="I23" s="52">
        <v>0</v>
      </c>
      <c r="J23" s="52">
        <v>0</v>
      </c>
      <c r="K23" s="52">
        <v>0</v>
      </c>
      <c r="L23" s="52">
        <v>0</v>
      </c>
      <c r="M23" s="52">
        <v>0</v>
      </c>
      <c r="N23" s="52">
        <v>0</v>
      </c>
      <c r="O23" s="52">
        <v>0</v>
      </c>
      <c r="P23" s="52">
        <v>0</v>
      </c>
      <c r="Q23" s="53">
        <f t="shared" si="1"/>
        <v>0</v>
      </c>
      <c r="R23" s="53">
        <f t="shared" si="2"/>
        <v>0</v>
      </c>
      <c r="S23" s="53">
        <v>41</v>
      </c>
      <c r="U23" s="35">
        <v>22</v>
      </c>
      <c r="V23" s="35">
        <v>3</v>
      </c>
    </row>
    <row r="24" spans="1:22">
      <c r="B24" s="72">
        <v>734873</v>
      </c>
      <c r="C24" s="73">
        <v>6953156277953</v>
      </c>
      <c r="D24" s="42" t="s">
        <v>26</v>
      </c>
      <c r="E24" s="42" t="s">
        <v>148</v>
      </c>
      <c r="F24" s="42">
        <v>99</v>
      </c>
      <c r="G24" s="45">
        <v>2</v>
      </c>
      <c r="H24" s="43">
        <v>0</v>
      </c>
      <c r="I24" s="43">
        <v>1</v>
      </c>
      <c r="J24" s="43">
        <v>1</v>
      </c>
      <c r="K24" s="43">
        <v>0</v>
      </c>
      <c r="L24" s="43">
        <v>0</v>
      </c>
      <c r="M24" s="43">
        <v>0</v>
      </c>
      <c r="N24" s="43">
        <v>0</v>
      </c>
      <c r="O24" s="43">
        <v>0</v>
      </c>
      <c r="P24" s="43">
        <v>0</v>
      </c>
      <c r="Q24" s="44">
        <f t="shared" si="1"/>
        <v>4</v>
      </c>
      <c r="R24" s="44">
        <f t="shared" si="2"/>
        <v>0.4</v>
      </c>
      <c r="S24" s="44">
        <v>37</v>
      </c>
      <c r="U24" s="35">
        <v>6</v>
      </c>
      <c r="V24" s="35">
        <v>3</v>
      </c>
    </row>
    <row r="25" spans="1:22">
      <c r="A25" s="49"/>
      <c r="B25" s="72">
        <v>734874</v>
      </c>
      <c r="C25" s="73">
        <v>6953156277960</v>
      </c>
      <c r="D25" s="50" t="s">
        <v>27</v>
      </c>
      <c r="E25" s="50" t="s">
        <v>149</v>
      </c>
      <c r="F25" s="50">
        <v>99</v>
      </c>
      <c r="G25" s="51">
        <v>0</v>
      </c>
      <c r="H25" s="52">
        <v>0</v>
      </c>
      <c r="I25" s="52">
        <v>0</v>
      </c>
      <c r="J25" s="52">
        <v>0</v>
      </c>
      <c r="K25" s="52">
        <v>0</v>
      </c>
      <c r="L25" s="52">
        <v>0</v>
      </c>
      <c r="M25" s="52">
        <v>0</v>
      </c>
      <c r="N25" s="52">
        <v>0</v>
      </c>
      <c r="O25" s="52">
        <v>0</v>
      </c>
      <c r="P25" s="52">
        <v>0</v>
      </c>
      <c r="Q25" s="53">
        <f t="shared" si="1"/>
        <v>0</v>
      </c>
      <c r="R25" s="53">
        <f t="shared" si="2"/>
        <v>0</v>
      </c>
      <c r="S25" s="53">
        <v>41</v>
      </c>
      <c r="U25" s="35">
        <v>6</v>
      </c>
      <c r="V25" s="35">
        <v>3</v>
      </c>
    </row>
    <row r="26" spans="1:22">
      <c r="B26" s="72">
        <v>734875</v>
      </c>
      <c r="C26" s="73">
        <v>6953156277977</v>
      </c>
      <c r="D26" s="42" t="s">
        <v>28</v>
      </c>
      <c r="E26" s="42" t="s">
        <v>150</v>
      </c>
      <c r="F26" s="42">
        <v>99</v>
      </c>
      <c r="G26" s="45">
        <v>0</v>
      </c>
      <c r="H26" s="43">
        <v>0</v>
      </c>
      <c r="I26" s="43">
        <v>0</v>
      </c>
      <c r="J26" s="43">
        <v>0</v>
      </c>
      <c r="K26" s="43">
        <v>0</v>
      </c>
      <c r="L26" s="43">
        <v>0</v>
      </c>
      <c r="M26" s="43">
        <v>0</v>
      </c>
      <c r="N26" s="43">
        <v>0</v>
      </c>
      <c r="O26" s="43">
        <v>0</v>
      </c>
      <c r="P26" s="43">
        <v>0</v>
      </c>
      <c r="Q26" s="44">
        <f t="shared" si="1"/>
        <v>0</v>
      </c>
      <c r="R26" s="44">
        <f t="shared" si="2"/>
        <v>0</v>
      </c>
      <c r="S26" s="44">
        <v>0</v>
      </c>
      <c r="U26" s="35">
        <v>0</v>
      </c>
      <c r="V26" s="35">
        <v>0</v>
      </c>
    </row>
    <row r="27" spans="1:22">
      <c r="B27" s="72">
        <v>734876</v>
      </c>
      <c r="C27" s="73">
        <v>6953156272965</v>
      </c>
      <c r="D27" s="42" t="s">
        <v>29</v>
      </c>
      <c r="E27" s="42" t="s">
        <v>151</v>
      </c>
      <c r="F27" s="42">
        <v>119</v>
      </c>
      <c r="G27" s="45">
        <v>2</v>
      </c>
      <c r="H27" s="43">
        <v>1</v>
      </c>
      <c r="I27" s="43">
        <v>0</v>
      </c>
      <c r="J27" s="43">
        <v>1</v>
      </c>
      <c r="K27" s="43">
        <v>1</v>
      </c>
      <c r="L27" s="43">
        <v>0</v>
      </c>
      <c r="M27" s="43">
        <v>0</v>
      </c>
      <c r="N27" s="43">
        <v>0</v>
      </c>
      <c r="O27" s="43">
        <v>0</v>
      </c>
      <c r="P27" s="43">
        <v>0</v>
      </c>
      <c r="Q27" s="44">
        <f t="shared" si="1"/>
        <v>5</v>
      </c>
      <c r="R27" s="44">
        <f t="shared" si="2"/>
        <v>0.5</v>
      </c>
      <c r="S27" s="44">
        <v>36</v>
      </c>
      <c r="U27" s="35">
        <v>0</v>
      </c>
      <c r="V27" s="35">
        <v>0</v>
      </c>
    </row>
    <row r="28" spans="1:22">
      <c r="A28" s="49"/>
      <c r="B28" s="72">
        <v>734877</v>
      </c>
      <c r="C28" s="73">
        <v>6953156272972</v>
      </c>
      <c r="D28" s="50" t="s">
        <v>30</v>
      </c>
      <c r="E28" s="50" t="s">
        <v>152</v>
      </c>
      <c r="F28" s="50">
        <v>119</v>
      </c>
      <c r="G28" s="51">
        <v>0</v>
      </c>
      <c r="H28" s="52">
        <v>0</v>
      </c>
      <c r="I28" s="52">
        <v>0</v>
      </c>
      <c r="J28" s="52">
        <v>0</v>
      </c>
      <c r="K28" s="52">
        <v>1</v>
      </c>
      <c r="L28" s="52">
        <v>0</v>
      </c>
      <c r="M28" s="52">
        <v>0</v>
      </c>
      <c r="N28" s="52">
        <v>0</v>
      </c>
      <c r="O28" s="52">
        <v>0</v>
      </c>
      <c r="P28" s="52">
        <v>0</v>
      </c>
      <c r="Q28" s="53">
        <f t="shared" si="1"/>
        <v>1</v>
      </c>
      <c r="R28" s="53">
        <f t="shared" si="2"/>
        <v>0.1</v>
      </c>
      <c r="S28" s="53">
        <v>25</v>
      </c>
      <c r="U28" s="35">
        <v>0</v>
      </c>
      <c r="V28" s="35">
        <v>0</v>
      </c>
    </row>
    <row r="29" spans="1:22">
      <c r="A29" s="49"/>
      <c r="B29" s="72">
        <v>734878</v>
      </c>
      <c r="C29" s="73">
        <v>6953156273825</v>
      </c>
      <c r="D29" s="50" t="s">
        <v>31</v>
      </c>
      <c r="E29" s="50" t="s">
        <v>153</v>
      </c>
      <c r="F29" s="50">
        <v>119</v>
      </c>
      <c r="G29" s="52">
        <v>0</v>
      </c>
      <c r="H29" s="52">
        <v>0</v>
      </c>
      <c r="I29" s="52">
        <v>0</v>
      </c>
      <c r="J29" s="52">
        <v>0</v>
      </c>
      <c r="K29" s="52">
        <v>0</v>
      </c>
      <c r="L29" s="52">
        <v>0</v>
      </c>
      <c r="M29" s="52">
        <v>0</v>
      </c>
      <c r="N29" s="52">
        <v>0</v>
      </c>
      <c r="O29" s="52">
        <v>0</v>
      </c>
      <c r="P29" s="52">
        <v>0</v>
      </c>
      <c r="Q29" s="53">
        <f t="shared" si="1"/>
        <v>0</v>
      </c>
      <c r="R29" s="53">
        <f t="shared" si="2"/>
        <v>0</v>
      </c>
      <c r="S29" s="53">
        <v>41</v>
      </c>
      <c r="U29" s="35">
        <v>0</v>
      </c>
      <c r="V29" s="35">
        <v>0</v>
      </c>
    </row>
    <row r="30" spans="1:22">
      <c r="B30" s="72">
        <v>734879</v>
      </c>
      <c r="C30" s="73">
        <v>6953156276390</v>
      </c>
      <c r="D30" s="42" t="s">
        <v>32</v>
      </c>
      <c r="E30" s="42" t="s">
        <v>154</v>
      </c>
      <c r="F30" s="42">
        <v>289</v>
      </c>
      <c r="G30" s="43">
        <v>0</v>
      </c>
      <c r="H30" s="43">
        <v>2</v>
      </c>
      <c r="I30" s="43">
        <v>1</v>
      </c>
      <c r="J30" s="43">
        <v>0</v>
      </c>
      <c r="K30" s="43">
        <v>0</v>
      </c>
      <c r="L30" s="43">
        <v>0</v>
      </c>
      <c r="M30" s="43">
        <v>0</v>
      </c>
      <c r="N30" s="43">
        <v>0</v>
      </c>
      <c r="O30" s="43">
        <v>0</v>
      </c>
      <c r="P30" s="43">
        <v>0</v>
      </c>
      <c r="Q30" s="44">
        <f t="shared" si="1"/>
        <v>3</v>
      </c>
      <c r="R30" s="44">
        <f t="shared" si="2"/>
        <v>0.3</v>
      </c>
      <c r="S30" s="44">
        <v>38</v>
      </c>
      <c r="U30" s="35">
        <v>6</v>
      </c>
      <c r="V30" s="35">
        <v>3</v>
      </c>
    </row>
    <row r="31" spans="1:22">
      <c r="B31" s="72">
        <v>734880</v>
      </c>
      <c r="C31" s="73">
        <v>6953156276406</v>
      </c>
      <c r="D31" s="54" t="s">
        <v>33</v>
      </c>
      <c r="E31" s="54" t="s">
        <v>155</v>
      </c>
      <c r="F31" s="54">
        <v>289</v>
      </c>
      <c r="G31" s="55">
        <v>0</v>
      </c>
      <c r="H31" s="55">
        <v>0</v>
      </c>
      <c r="I31" s="55">
        <v>0</v>
      </c>
      <c r="J31" s="55">
        <v>2</v>
      </c>
      <c r="K31" s="55">
        <v>0</v>
      </c>
      <c r="L31" s="55">
        <v>0</v>
      </c>
      <c r="M31" s="55">
        <v>0</v>
      </c>
      <c r="N31" s="55">
        <v>0</v>
      </c>
      <c r="O31" s="55">
        <v>0</v>
      </c>
      <c r="P31" s="55">
        <v>0</v>
      </c>
      <c r="Q31" s="56">
        <f t="shared" si="1"/>
        <v>2</v>
      </c>
      <c r="R31" s="56">
        <f t="shared" si="2"/>
        <v>0.2</v>
      </c>
      <c r="S31" s="56">
        <v>24</v>
      </c>
      <c r="U31" s="35">
        <v>21</v>
      </c>
      <c r="V31" s="35">
        <v>3</v>
      </c>
    </row>
    <row r="32" spans="1:22">
      <c r="B32" s="72">
        <v>734881</v>
      </c>
      <c r="C32" s="73">
        <v>6953156280243</v>
      </c>
      <c r="D32" s="42" t="s">
        <v>34</v>
      </c>
      <c r="E32" s="42" t="s">
        <v>156</v>
      </c>
      <c r="F32" s="42">
        <v>179</v>
      </c>
      <c r="G32" s="43">
        <v>0</v>
      </c>
      <c r="H32" s="43">
        <v>0</v>
      </c>
      <c r="I32" s="43">
        <v>6</v>
      </c>
      <c r="J32" s="43">
        <v>4</v>
      </c>
      <c r="K32" s="43">
        <v>18</v>
      </c>
      <c r="L32" s="43">
        <v>0</v>
      </c>
      <c r="M32" s="43">
        <v>0</v>
      </c>
      <c r="N32" s="43">
        <v>0</v>
      </c>
      <c r="O32" s="43">
        <v>0</v>
      </c>
      <c r="P32" s="43">
        <v>0</v>
      </c>
      <c r="Q32" s="44">
        <f t="shared" si="1"/>
        <v>28</v>
      </c>
      <c r="R32" s="44">
        <f t="shared" si="2"/>
        <v>2.8</v>
      </c>
      <c r="S32" s="44">
        <v>18</v>
      </c>
      <c r="U32" s="35">
        <v>30</v>
      </c>
      <c r="V32" s="35">
        <v>0</v>
      </c>
    </row>
    <row r="33" spans="1:22">
      <c r="B33" s="72">
        <v>734882</v>
      </c>
      <c r="C33" s="73">
        <v>6953156278844</v>
      </c>
      <c r="D33" s="42" t="s">
        <v>35</v>
      </c>
      <c r="E33" s="42" t="s">
        <v>157</v>
      </c>
      <c r="F33" s="42">
        <v>139</v>
      </c>
      <c r="G33" s="43">
        <v>2</v>
      </c>
      <c r="H33" s="43">
        <v>1</v>
      </c>
      <c r="I33" s="43">
        <v>0</v>
      </c>
      <c r="J33" s="43">
        <v>1</v>
      </c>
      <c r="K33" s="43">
        <v>0</v>
      </c>
      <c r="L33" s="43">
        <v>0</v>
      </c>
      <c r="M33" s="43">
        <v>0</v>
      </c>
      <c r="N33" s="43">
        <v>0</v>
      </c>
      <c r="O33" s="43">
        <v>0</v>
      </c>
      <c r="P33" s="43">
        <v>0</v>
      </c>
      <c r="Q33" s="44">
        <f t="shared" si="1"/>
        <v>4</v>
      </c>
      <c r="R33" s="44">
        <f t="shared" si="2"/>
        <v>0.4</v>
      </c>
      <c r="S33" s="44">
        <v>35</v>
      </c>
      <c r="U33" s="35">
        <v>6</v>
      </c>
      <c r="V33" s="35">
        <v>3</v>
      </c>
    </row>
    <row r="34" spans="1:22">
      <c r="B34" s="72">
        <v>734883</v>
      </c>
      <c r="C34" s="73">
        <v>6953156278851</v>
      </c>
      <c r="D34" s="54" t="s">
        <v>36</v>
      </c>
      <c r="E34" s="54" t="s">
        <v>158</v>
      </c>
      <c r="F34" s="54">
        <v>139</v>
      </c>
      <c r="G34" s="55">
        <v>1</v>
      </c>
      <c r="H34" s="55">
        <v>1</v>
      </c>
      <c r="I34" s="55">
        <v>0</v>
      </c>
      <c r="J34" s="55">
        <v>0</v>
      </c>
      <c r="K34" s="55">
        <v>0</v>
      </c>
      <c r="L34" s="55">
        <v>0</v>
      </c>
      <c r="M34" s="55">
        <v>0</v>
      </c>
      <c r="N34" s="55">
        <v>0</v>
      </c>
      <c r="O34" s="55">
        <v>0</v>
      </c>
      <c r="P34" s="55">
        <v>0</v>
      </c>
      <c r="Q34" s="56">
        <f t="shared" si="1"/>
        <v>2</v>
      </c>
      <c r="R34" s="56">
        <f t="shared" si="2"/>
        <v>0.2</v>
      </c>
      <c r="S34" s="56">
        <v>24</v>
      </c>
      <c r="U34" s="35">
        <v>21</v>
      </c>
      <c r="V34" s="35">
        <v>3</v>
      </c>
    </row>
    <row r="35" spans="1:22">
      <c r="A35" s="49"/>
      <c r="B35" s="72">
        <v>734884</v>
      </c>
      <c r="C35" s="73">
        <v>6953156273016</v>
      </c>
      <c r="D35" s="50" t="s">
        <v>37</v>
      </c>
      <c r="E35" s="50" t="s">
        <v>159</v>
      </c>
      <c r="F35" s="50">
        <v>169</v>
      </c>
      <c r="G35" s="52">
        <v>0</v>
      </c>
      <c r="H35" s="52">
        <v>0</v>
      </c>
      <c r="I35" s="52">
        <v>0</v>
      </c>
      <c r="J35" s="52">
        <v>0</v>
      </c>
      <c r="K35" s="52">
        <v>0</v>
      </c>
      <c r="L35" s="52">
        <v>0</v>
      </c>
      <c r="M35" s="52">
        <v>0</v>
      </c>
      <c r="N35" s="52">
        <v>0</v>
      </c>
      <c r="O35" s="52">
        <v>0</v>
      </c>
      <c r="P35" s="52">
        <v>0</v>
      </c>
      <c r="Q35" s="53">
        <f t="shared" si="1"/>
        <v>0</v>
      </c>
      <c r="R35" s="53">
        <f t="shared" si="2"/>
        <v>0</v>
      </c>
      <c r="S35" s="53">
        <v>41</v>
      </c>
      <c r="U35" s="35">
        <v>0</v>
      </c>
      <c r="V35" s="35">
        <v>0</v>
      </c>
    </row>
    <row r="36" spans="1:22">
      <c r="A36" s="49"/>
      <c r="B36" s="72">
        <v>734885</v>
      </c>
      <c r="C36" s="73">
        <v>6953156273023</v>
      </c>
      <c r="D36" s="50" t="s">
        <v>38</v>
      </c>
      <c r="E36" s="50" t="s">
        <v>160</v>
      </c>
      <c r="F36" s="50">
        <v>169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3">
        <f t="shared" si="1"/>
        <v>0</v>
      </c>
      <c r="R36" s="53">
        <f t="shared" si="2"/>
        <v>0</v>
      </c>
      <c r="S36" s="53">
        <v>26</v>
      </c>
      <c r="U36" s="35">
        <v>0</v>
      </c>
      <c r="V36" s="35">
        <v>0</v>
      </c>
    </row>
    <row r="37" spans="1:22">
      <c r="A37" s="49"/>
      <c r="B37" s="72">
        <v>734886</v>
      </c>
      <c r="C37" s="73">
        <v>6953156273665</v>
      </c>
      <c r="D37" s="50" t="s">
        <v>39</v>
      </c>
      <c r="E37" s="50" t="s">
        <v>161</v>
      </c>
      <c r="F37" s="50">
        <v>129</v>
      </c>
      <c r="G37" s="52">
        <v>0</v>
      </c>
      <c r="H37" s="52">
        <v>0</v>
      </c>
      <c r="I37" s="52">
        <v>0</v>
      </c>
      <c r="J37" s="52">
        <v>0</v>
      </c>
      <c r="K37" s="52">
        <v>1</v>
      </c>
      <c r="L37" s="52">
        <v>0</v>
      </c>
      <c r="M37" s="52">
        <v>0</v>
      </c>
      <c r="N37" s="52">
        <v>0</v>
      </c>
      <c r="O37" s="52">
        <v>0</v>
      </c>
      <c r="P37" s="52">
        <v>0</v>
      </c>
      <c r="Q37" s="53">
        <f t="shared" ref="Q37:Q68" si="3">SUM(G37:P37)</f>
        <v>1</v>
      </c>
      <c r="R37" s="53">
        <f t="shared" ref="R37:R68" si="4">Q37/10</f>
        <v>0.1</v>
      </c>
      <c r="S37" s="53">
        <v>40</v>
      </c>
      <c r="U37" s="35">
        <v>6</v>
      </c>
      <c r="V37" s="35">
        <v>3</v>
      </c>
    </row>
    <row r="38" spans="1:22">
      <c r="B38" s="72">
        <v>734887</v>
      </c>
      <c r="C38" s="73">
        <v>6953156273672</v>
      </c>
      <c r="D38" s="54" t="s">
        <v>40</v>
      </c>
      <c r="E38" s="54" t="s">
        <v>162</v>
      </c>
      <c r="F38" s="54">
        <v>129</v>
      </c>
      <c r="G38" s="55">
        <v>0</v>
      </c>
      <c r="H38" s="55">
        <v>0</v>
      </c>
      <c r="I38" s="55">
        <v>1</v>
      </c>
      <c r="J38" s="55">
        <v>1</v>
      </c>
      <c r="K38" s="55">
        <v>0</v>
      </c>
      <c r="L38" s="55">
        <v>0</v>
      </c>
      <c r="M38" s="55">
        <v>0</v>
      </c>
      <c r="N38" s="55">
        <v>0</v>
      </c>
      <c r="O38" s="55">
        <v>0</v>
      </c>
      <c r="P38" s="55">
        <v>0</v>
      </c>
      <c r="Q38" s="56">
        <f t="shared" si="3"/>
        <v>2</v>
      </c>
      <c r="R38" s="56">
        <f t="shared" si="4"/>
        <v>0.2</v>
      </c>
      <c r="S38" s="56">
        <v>39</v>
      </c>
      <c r="U38" s="35">
        <v>6</v>
      </c>
      <c r="V38" s="35">
        <v>3</v>
      </c>
    </row>
    <row r="39" spans="1:22">
      <c r="A39" s="49"/>
      <c r="B39" s="72">
        <v>734888</v>
      </c>
      <c r="C39" s="73">
        <v>6953156273689</v>
      </c>
      <c r="D39" s="50" t="s">
        <v>41</v>
      </c>
      <c r="E39" s="50" t="s">
        <v>163</v>
      </c>
      <c r="F39" s="50">
        <v>129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0</v>
      </c>
      <c r="M39" s="52">
        <v>0</v>
      </c>
      <c r="N39" s="52">
        <v>0</v>
      </c>
      <c r="O39" s="52">
        <v>0</v>
      </c>
      <c r="P39" s="52">
        <v>0</v>
      </c>
      <c r="Q39" s="53">
        <f t="shared" si="3"/>
        <v>0</v>
      </c>
      <c r="R39" s="53">
        <f t="shared" si="4"/>
        <v>0</v>
      </c>
      <c r="S39" s="53">
        <v>26</v>
      </c>
      <c r="U39" s="35">
        <v>11</v>
      </c>
      <c r="V39" s="35">
        <v>3</v>
      </c>
    </row>
    <row r="40" spans="1:22">
      <c r="A40" s="49"/>
      <c r="B40" s="72">
        <v>734889</v>
      </c>
      <c r="C40" s="73">
        <v>6953156271197</v>
      </c>
      <c r="D40" s="50" t="s">
        <v>42</v>
      </c>
      <c r="E40" s="50" t="s">
        <v>164</v>
      </c>
      <c r="F40" s="50">
        <v>249</v>
      </c>
      <c r="G40" s="52">
        <v>0</v>
      </c>
      <c r="H40" s="52">
        <v>0</v>
      </c>
      <c r="I40" s="52">
        <v>0</v>
      </c>
      <c r="J40" s="52">
        <v>0</v>
      </c>
      <c r="K40" s="52">
        <v>0</v>
      </c>
      <c r="L40" s="52">
        <v>0</v>
      </c>
      <c r="M40" s="52">
        <v>0</v>
      </c>
      <c r="N40" s="52">
        <v>0</v>
      </c>
      <c r="O40" s="52">
        <v>0</v>
      </c>
      <c r="P40" s="52">
        <v>0</v>
      </c>
      <c r="Q40" s="53">
        <f t="shared" si="3"/>
        <v>0</v>
      </c>
      <c r="R40" s="53">
        <f t="shared" si="4"/>
        <v>0</v>
      </c>
      <c r="S40" s="53">
        <v>26</v>
      </c>
      <c r="U40" s="35">
        <v>0</v>
      </c>
      <c r="V40" s="35">
        <v>0</v>
      </c>
    </row>
    <row r="41" spans="1:22">
      <c r="A41" s="49"/>
      <c r="B41" s="72">
        <v>734890</v>
      </c>
      <c r="C41" s="73">
        <v>6953156271203</v>
      </c>
      <c r="D41" s="50" t="s">
        <v>43</v>
      </c>
      <c r="E41" s="50" t="s">
        <v>165</v>
      </c>
      <c r="F41" s="50">
        <v>249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3">
        <f t="shared" si="3"/>
        <v>0</v>
      </c>
      <c r="R41" s="53">
        <f t="shared" si="4"/>
        <v>0</v>
      </c>
      <c r="S41" s="53">
        <v>26</v>
      </c>
      <c r="U41" s="35">
        <v>0</v>
      </c>
      <c r="V41" s="35">
        <v>0</v>
      </c>
    </row>
    <row r="42" spans="1:22">
      <c r="A42" s="49"/>
      <c r="B42" s="72">
        <v>734891</v>
      </c>
      <c r="C42" s="73">
        <v>6953156271210</v>
      </c>
      <c r="D42" s="50" t="s">
        <v>44</v>
      </c>
      <c r="E42" s="50" t="s">
        <v>166</v>
      </c>
      <c r="F42" s="50">
        <v>249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52">
        <v>0</v>
      </c>
      <c r="M42" s="52">
        <v>0</v>
      </c>
      <c r="N42" s="52">
        <v>0</v>
      </c>
      <c r="O42" s="52">
        <v>0</v>
      </c>
      <c r="P42" s="52">
        <v>0</v>
      </c>
      <c r="Q42" s="53">
        <f t="shared" si="3"/>
        <v>0</v>
      </c>
      <c r="R42" s="53">
        <f t="shared" si="4"/>
        <v>0</v>
      </c>
      <c r="S42" s="53">
        <v>26</v>
      </c>
      <c r="U42" s="35">
        <v>0</v>
      </c>
      <c r="V42" s="35">
        <v>0</v>
      </c>
    </row>
    <row r="43" spans="1:22">
      <c r="A43" s="49"/>
      <c r="B43" s="72">
        <v>734892</v>
      </c>
      <c r="C43" s="73">
        <v>6953156275188</v>
      </c>
      <c r="D43" s="50" t="s">
        <v>45</v>
      </c>
      <c r="E43" s="50" t="s">
        <v>167</v>
      </c>
      <c r="F43" s="50">
        <v>229</v>
      </c>
      <c r="G43" s="52">
        <v>0</v>
      </c>
      <c r="H43" s="52">
        <v>0</v>
      </c>
      <c r="I43" s="52">
        <v>0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3">
        <f t="shared" si="3"/>
        <v>0</v>
      </c>
      <c r="R43" s="53">
        <f t="shared" si="4"/>
        <v>0</v>
      </c>
      <c r="S43" s="53">
        <v>41</v>
      </c>
      <c r="U43" s="35">
        <v>0</v>
      </c>
      <c r="V43" s="35">
        <v>0</v>
      </c>
    </row>
    <row r="44" spans="1:22">
      <c r="A44" s="49"/>
      <c r="B44" s="72">
        <v>734893</v>
      </c>
      <c r="C44" s="73">
        <v>6953156275195</v>
      </c>
      <c r="D44" s="50" t="s">
        <v>46</v>
      </c>
      <c r="E44" s="50" t="s">
        <v>168</v>
      </c>
      <c r="F44" s="50">
        <v>229</v>
      </c>
      <c r="G44" s="52">
        <v>0</v>
      </c>
      <c r="H44" s="52">
        <v>0</v>
      </c>
      <c r="I44" s="52">
        <v>0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3">
        <f t="shared" si="3"/>
        <v>0</v>
      </c>
      <c r="R44" s="53">
        <f t="shared" si="4"/>
        <v>0</v>
      </c>
      <c r="S44" s="53">
        <v>41</v>
      </c>
      <c r="U44" s="35">
        <v>0</v>
      </c>
      <c r="V44" s="35">
        <v>0</v>
      </c>
    </row>
    <row r="45" spans="1:22">
      <c r="A45" s="49"/>
      <c r="B45" s="72">
        <v>734894</v>
      </c>
      <c r="C45" s="73">
        <v>6953156275201</v>
      </c>
      <c r="D45" s="50" t="s">
        <v>47</v>
      </c>
      <c r="E45" s="50" t="s">
        <v>169</v>
      </c>
      <c r="F45" s="50">
        <v>229</v>
      </c>
      <c r="G45" s="52">
        <v>0</v>
      </c>
      <c r="H45" s="52">
        <v>0</v>
      </c>
      <c r="I45" s="52"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3">
        <f t="shared" si="3"/>
        <v>0</v>
      </c>
      <c r="R45" s="53">
        <f t="shared" si="4"/>
        <v>0</v>
      </c>
      <c r="S45" s="53">
        <v>26</v>
      </c>
      <c r="U45" s="35">
        <v>6</v>
      </c>
      <c r="V45" s="35">
        <v>3</v>
      </c>
    </row>
    <row r="46" spans="1:22">
      <c r="B46" s="72">
        <v>734895</v>
      </c>
      <c r="C46" s="73">
        <v>6953156276413</v>
      </c>
      <c r="D46" s="42" t="s">
        <v>48</v>
      </c>
      <c r="E46" s="42" t="s">
        <v>170</v>
      </c>
      <c r="F46" s="42">
        <v>99</v>
      </c>
      <c r="G46" s="43">
        <v>0</v>
      </c>
      <c r="H46" s="43">
        <v>0</v>
      </c>
      <c r="I46" s="43">
        <v>0</v>
      </c>
      <c r="J46" s="43">
        <v>3</v>
      </c>
      <c r="K46" s="43">
        <v>3</v>
      </c>
      <c r="L46" s="43">
        <v>0</v>
      </c>
      <c r="M46" s="43">
        <v>0</v>
      </c>
      <c r="N46" s="43">
        <v>0</v>
      </c>
      <c r="O46" s="43">
        <v>0</v>
      </c>
      <c r="P46" s="43">
        <v>0</v>
      </c>
      <c r="Q46" s="44">
        <f t="shared" si="3"/>
        <v>6</v>
      </c>
      <c r="R46" s="44">
        <f t="shared" si="4"/>
        <v>0.6</v>
      </c>
      <c r="S46" s="44">
        <v>35</v>
      </c>
      <c r="U46" s="35">
        <v>0</v>
      </c>
      <c r="V46" s="35">
        <v>0</v>
      </c>
    </row>
    <row r="47" spans="1:22">
      <c r="B47" s="72">
        <v>734896</v>
      </c>
      <c r="C47" s="73">
        <v>6953156278721</v>
      </c>
      <c r="D47" s="54" t="s">
        <v>49</v>
      </c>
      <c r="E47" s="54" t="s">
        <v>171</v>
      </c>
      <c r="F47" s="54">
        <v>109</v>
      </c>
      <c r="G47" s="55">
        <v>1</v>
      </c>
      <c r="H47" s="55">
        <v>0</v>
      </c>
      <c r="I47" s="55">
        <v>0</v>
      </c>
      <c r="J47" s="55">
        <v>0</v>
      </c>
      <c r="K47" s="55">
        <v>0</v>
      </c>
      <c r="L47" s="55">
        <v>0</v>
      </c>
      <c r="M47" s="55">
        <v>0</v>
      </c>
      <c r="N47" s="55">
        <v>0</v>
      </c>
      <c r="O47" s="55">
        <v>0</v>
      </c>
      <c r="P47" s="55">
        <v>0</v>
      </c>
      <c r="Q47" s="56">
        <f t="shared" si="3"/>
        <v>1</v>
      </c>
      <c r="R47" s="56">
        <f t="shared" si="4"/>
        <v>0.1</v>
      </c>
      <c r="S47" s="56">
        <v>25</v>
      </c>
      <c r="U47" s="35">
        <v>21</v>
      </c>
      <c r="V47" s="35">
        <v>3</v>
      </c>
    </row>
    <row r="48" spans="1:22">
      <c r="B48" s="72">
        <v>734897</v>
      </c>
      <c r="C48" s="73">
        <v>6953156278738</v>
      </c>
      <c r="D48" s="54" t="s">
        <v>50</v>
      </c>
      <c r="E48" s="54" t="s">
        <v>172</v>
      </c>
      <c r="F48" s="54">
        <v>109</v>
      </c>
      <c r="G48" s="55">
        <v>0</v>
      </c>
      <c r="H48" s="55">
        <v>0</v>
      </c>
      <c r="I48" s="55">
        <v>0</v>
      </c>
      <c r="J48" s="55">
        <v>1</v>
      </c>
      <c r="K48" s="55">
        <v>0</v>
      </c>
      <c r="L48" s="55">
        <v>0</v>
      </c>
      <c r="M48" s="55">
        <v>0</v>
      </c>
      <c r="N48" s="55">
        <v>0</v>
      </c>
      <c r="O48" s="55">
        <v>0</v>
      </c>
      <c r="P48" s="55">
        <v>0</v>
      </c>
      <c r="Q48" s="56">
        <f t="shared" si="3"/>
        <v>1</v>
      </c>
      <c r="R48" s="56">
        <f t="shared" si="4"/>
        <v>0.1</v>
      </c>
      <c r="S48" s="56">
        <v>25</v>
      </c>
      <c r="U48" s="35">
        <v>21</v>
      </c>
      <c r="V48" s="35">
        <v>3</v>
      </c>
    </row>
    <row r="49" spans="2:22">
      <c r="B49" s="72">
        <v>734898</v>
      </c>
      <c r="C49" s="73">
        <v>6953156278745</v>
      </c>
      <c r="D49" s="54" t="s">
        <v>51</v>
      </c>
      <c r="E49" s="54" t="s">
        <v>173</v>
      </c>
      <c r="F49" s="54">
        <v>109</v>
      </c>
      <c r="G49" s="55">
        <v>0</v>
      </c>
      <c r="H49" s="55">
        <v>1</v>
      </c>
      <c r="I49" s="55">
        <v>1</v>
      </c>
      <c r="J49" s="55">
        <v>0</v>
      </c>
      <c r="K49" s="55">
        <v>0</v>
      </c>
      <c r="L49" s="55">
        <v>0</v>
      </c>
      <c r="M49" s="55">
        <v>0</v>
      </c>
      <c r="N49" s="55">
        <v>0</v>
      </c>
      <c r="O49" s="55">
        <v>0</v>
      </c>
      <c r="P49" s="55">
        <v>0</v>
      </c>
      <c r="Q49" s="56">
        <f t="shared" si="3"/>
        <v>2</v>
      </c>
      <c r="R49" s="56">
        <f t="shared" si="4"/>
        <v>0.2</v>
      </c>
      <c r="S49" s="56">
        <v>24</v>
      </c>
      <c r="U49" s="35">
        <v>21</v>
      </c>
      <c r="V49" s="35">
        <v>3</v>
      </c>
    </row>
    <row r="50" spans="2:22">
      <c r="B50" s="72">
        <v>734899</v>
      </c>
      <c r="C50" s="73">
        <v>6953156273030</v>
      </c>
      <c r="D50" s="42" t="s">
        <v>52</v>
      </c>
      <c r="E50" s="42" t="s">
        <v>174</v>
      </c>
      <c r="F50" s="42">
        <v>109</v>
      </c>
      <c r="G50" s="43">
        <v>0</v>
      </c>
      <c r="H50" s="43">
        <v>21</v>
      </c>
      <c r="I50" s="43">
        <v>0</v>
      </c>
      <c r="J50" s="43">
        <v>0</v>
      </c>
      <c r="K50" s="43">
        <v>1</v>
      </c>
      <c r="L50" s="43">
        <v>0</v>
      </c>
      <c r="M50" s="43">
        <v>0</v>
      </c>
      <c r="N50" s="43">
        <v>0</v>
      </c>
      <c r="O50" s="43">
        <v>0</v>
      </c>
      <c r="P50" s="43">
        <v>0</v>
      </c>
      <c r="Q50" s="44">
        <f t="shared" si="3"/>
        <v>22</v>
      </c>
      <c r="R50" s="44">
        <f t="shared" si="4"/>
        <v>2.2000000000000002</v>
      </c>
      <c r="S50" s="44">
        <v>25</v>
      </c>
      <c r="U50" s="35">
        <v>36</v>
      </c>
      <c r="V50" s="35">
        <v>3</v>
      </c>
    </row>
    <row r="51" spans="2:22">
      <c r="B51" s="72">
        <v>734900</v>
      </c>
      <c r="C51" s="73">
        <v>6953156278523</v>
      </c>
      <c r="D51" s="42" t="s">
        <v>53</v>
      </c>
      <c r="E51" s="42" t="s">
        <v>175</v>
      </c>
      <c r="F51" s="42">
        <v>79</v>
      </c>
      <c r="G51" s="43">
        <v>0</v>
      </c>
      <c r="H51" s="43">
        <v>0</v>
      </c>
      <c r="I51" s="43">
        <v>0</v>
      </c>
      <c r="J51" s="43">
        <v>0</v>
      </c>
      <c r="K51" s="43">
        <v>0</v>
      </c>
      <c r="L51" s="43">
        <v>0</v>
      </c>
      <c r="M51" s="43">
        <v>0</v>
      </c>
      <c r="N51" s="43">
        <v>0</v>
      </c>
      <c r="O51" s="43">
        <v>0</v>
      </c>
      <c r="P51" s="43">
        <v>0</v>
      </c>
      <c r="Q51" s="44">
        <f t="shared" si="3"/>
        <v>0</v>
      </c>
      <c r="R51" s="44">
        <f t="shared" si="4"/>
        <v>0</v>
      </c>
      <c r="S51" s="44">
        <v>0</v>
      </c>
      <c r="U51" s="35">
        <v>0</v>
      </c>
      <c r="V51" s="35">
        <v>0</v>
      </c>
    </row>
    <row r="52" spans="2:22">
      <c r="B52" s="72">
        <v>734901</v>
      </c>
      <c r="C52" s="73">
        <v>6953156278530</v>
      </c>
      <c r="D52" s="42" t="s">
        <v>54</v>
      </c>
      <c r="E52" s="42" t="s">
        <v>176</v>
      </c>
      <c r="F52" s="42">
        <v>79</v>
      </c>
      <c r="G52" s="43">
        <v>0</v>
      </c>
      <c r="H52" s="43">
        <v>0</v>
      </c>
      <c r="I52" s="43">
        <v>0</v>
      </c>
      <c r="J52" s="43">
        <v>0</v>
      </c>
      <c r="K52" s="43">
        <v>0</v>
      </c>
      <c r="L52" s="43">
        <v>0</v>
      </c>
      <c r="M52" s="43">
        <v>0</v>
      </c>
      <c r="N52" s="43">
        <v>0</v>
      </c>
      <c r="O52" s="43">
        <v>0</v>
      </c>
      <c r="P52" s="43">
        <v>0</v>
      </c>
      <c r="Q52" s="44">
        <f t="shared" si="3"/>
        <v>0</v>
      </c>
      <c r="R52" s="44">
        <f t="shared" si="4"/>
        <v>0</v>
      </c>
      <c r="S52" s="44">
        <v>0</v>
      </c>
      <c r="U52" s="35">
        <v>0</v>
      </c>
      <c r="V52" s="35">
        <v>0</v>
      </c>
    </row>
    <row r="53" spans="2:22">
      <c r="B53" s="72">
        <v>734902</v>
      </c>
      <c r="C53" s="73">
        <v>6953156267503</v>
      </c>
      <c r="D53" s="54" t="s">
        <v>55</v>
      </c>
      <c r="E53" s="54" t="s">
        <v>177</v>
      </c>
      <c r="F53" s="54">
        <v>219</v>
      </c>
      <c r="G53" s="55">
        <v>1</v>
      </c>
      <c r="H53" s="55">
        <v>0</v>
      </c>
      <c r="I53" s="55">
        <v>0</v>
      </c>
      <c r="J53" s="55">
        <v>0</v>
      </c>
      <c r="K53" s="55">
        <v>4</v>
      </c>
      <c r="L53" s="55">
        <v>0</v>
      </c>
      <c r="M53" s="55">
        <v>0</v>
      </c>
      <c r="N53" s="55">
        <v>0</v>
      </c>
      <c r="O53" s="55">
        <v>0</v>
      </c>
      <c r="P53" s="55">
        <v>0</v>
      </c>
      <c r="Q53" s="56">
        <f t="shared" si="3"/>
        <v>5</v>
      </c>
      <c r="R53" s="56">
        <f t="shared" si="4"/>
        <v>0.5</v>
      </c>
      <c r="S53" s="56">
        <v>35</v>
      </c>
      <c r="U53" s="35">
        <v>6</v>
      </c>
      <c r="V53" s="35">
        <v>3</v>
      </c>
    </row>
    <row r="54" spans="2:22">
      <c r="B54" s="72">
        <v>734903</v>
      </c>
      <c r="C54" s="73">
        <v>6953156276420</v>
      </c>
      <c r="D54" s="42" t="s">
        <v>56</v>
      </c>
      <c r="E54" s="42" t="s">
        <v>178</v>
      </c>
      <c r="F54" s="42">
        <v>359</v>
      </c>
      <c r="G54" s="43">
        <v>1</v>
      </c>
      <c r="H54" s="43">
        <v>2</v>
      </c>
      <c r="I54" s="43">
        <v>1</v>
      </c>
      <c r="J54" s="43">
        <v>0</v>
      </c>
      <c r="K54" s="43">
        <v>0</v>
      </c>
      <c r="L54" s="43">
        <v>0</v>
      </c>
      <c r="M54" s="43">
        <v>0</v>
      </c>
      <c r="N54" s="43">
        <v>0</v>
      </c>
      <c r="O54" s="43">
        <v>0</v>
      </c>
      <c r="P54" s="43">
        <v>0</v>
      </c>
      <c r="Q54" s="44">
        <f t="shared" si="3"/>
        <v>4</v>
      </c>
      <c r="R54" s="44">
        <f t="shared" si="4"/>
        <v>0.4</v>
      </c>
      <c r="S54" s="44">
        <v>37</v>
      </c>
      <c r="U54" s="35">
        <v>6</v>
      </c>
      <c r="V54" s="35">
        <v>3</v>
      </c>
    </row>
    <row r="55" spans="2:22">
      <c r="B55" s="72">
        <v>734904</v>
      </c>
      <c r="C55" s="73">
        <v>6953156278622</v>
      </c>
      <c r="D55" s="42" t="s">
        <v>57</v>
      </c>
      <c r="E55" s="42" t="s">
        <v>179</v>
      </c>
      <c r="F55" s="42">
        <v>129</v>
      </c>
      <c r="G55" s="43">
        <v>2</v>
      </c>
      <c r="H55" s="43">
        <v>3</v>
      </c>
      <c r="I55" s="43">
        <v>3</v>
      </c>
      <c r="J55" s="43">
        <v>2</v>
      </c>
      <c r="K55" s="43">
        <v>4</v>
      </c>
      <c r="L55" s="43">
        <v>0</v>
      </c>
      <c r="M55" s="43">
        <v>0</v>
      </c>
      <c r="N55" s="43">
        <v>0</v>
      </c>
      <c r="O55" s="43">
        <v>0</v>
      </c>
      <c r="P55" s="43">
        <v>0</v>
      </c>
      <c r="Q55" s="44">
        <f t="shared" si="3"/>
        <v>14</v>
      </c>
      <c r="R55" s="44">
        <f t="shared" si="4"/>
        <v>1.4</v>
      </c>
      <c r="S55" s="44">
        <v>29</v>
      </c>
      <c r="U55" s="35">
        <v>6</v>
      </c>
      <c r="V55" s="35">
        <v>3</v>
      </c>
    </row>
    <row r="56" spans="2:22">
      <c r="B56" s="72">
        <v>734905</v>
      </c>
      <c r="C56" s="73">
        <v>6953156278639</v>
      </c>
      <c r="D56" s="54" t="s">
        <v>58</v>
      </c>
      <c r="E56" s="54" t="s">
        <v>180</v>
      </c>
      <c r="F56" s="54">
        <v>239</v>
      </c>
      <c r="G56" s="55">
        <v>0</v>
      </c>
      <c r="H56" s="55">
        <v>0</v>
      </c>
      <c r="I56" s="55">
        <v>0</v>
      </c>
      <c r="J56" s="55">
        <v>1</v>
      </c>
      <c r="K56" s="55">
        <v>1</v>
      </c>
      <c r="L56" s="55">
        <v>0</v>
      </c>
      <c r="M56" s="55">
        <v>0</v>
      </c>
      <c r="N56" s="55">
        <v>0</v>
      </c>
      <c r="O56" s="55">
        <v>0</v>
      </c>
      <c r="P56" s="55">
        <v>0</v>
      </c>
      <c r="Q56" s="56">
        <f t="shared" si="3"/>
        <v>2</v>
      </c>
      <c r="R56" s="56">
        <f t="shared" si="4"/>
        <v>0.2</v>
      </c>
      <c r="S56" s="56">
        <v>39</v>
      </c>
      <c r="U56" s="35">
        <v>0</v>
      </c>
      <c r="V56" s="35">
        <v>0</v>
      </c>
    </row>
    <row r="57" spans="2:22">
      <c r="B57" s="72">
        <v>734906</v>
      </c>
      <c r="C57" s="73">
        <v>6953156265608</v>
      </c>
      <c r="D57" s="54" t="s">
        <v>59</v>
      </c>
      <c r="E57" s="54" t="s">
        <v>181</v>
      </c>
      <c r="F57" s="54">
        <v>109</v>
      </c>
      <c r="G57" s="55">
        <v>0</v>
      </c>
      <c r="H57" s="55">
        <v>0</v>
      </c>
      <c r="I57" s="55">
        <v>0</v>
      </c>
      <c r="J57" s="55">
        <v>1</v>
      </c>
      <c r="K57" s="55">
        <v>0</v>
      </c>
      <c r="L57" s="55">
        <v>0</v>
      </c>
      <c r="M57" s="55">
        <v>0</v>
      </c>
      <c r="N57" s="55">
        <v>0</v>
      </c>
      <c r="O57" s="55">
        <v>0</v>
      </c>
      <c r="P57" s="55">
        <v>0</v>
      </c>
      <c r="Q57" s="56">
        <f t="shared" si="3"/>
        <v>1</v>
      </c>
      <c r="R57" s="56">
        <f t="shared" si="4"/>
        <v>0.1</v>
      </c>
      <c r="S57" s="56">
        <v>114</v>
      </c>
      <c r="U57" s="35">
        <v>0</v>
      </c>
      <c r="V57" s="35">
        <v>0</v>
      </c>
    </row>
    <row r="58" spans="2:22">
      <c r="B58" s="72">
        <v>734907</v>
      </c>
      <c r="C58" s="73">
        <v>6953156255814</v>
      </c>
      <c r="D58" s="42" t="s">
        <v>60</v>
      </c>
      <c r="E58" s="42" t="s">
        <v>182</v>
      </c>
      <c r="F58" s="42">
        <v>49</v>
      </c>
      <c r="G58" s="43">
        <v>8</v>
      </c>
      <c r="H58" s="43">
        <v>5</v>
      </c>
      <c r="I58" s="43">
        <v>3</v>
      </c>
      <c r="J58" s="43">
        <v>1</v>
      </c>
      <c r="K58" s="43">
        <v>2</v>
      </c>
      <c r="L58" s="43">
        <v>0</v>
      </c>
      <c r="M58" s="43">
        <v>0</v>
      </c>
      <c r="N58" s="43">
        <v>0</v>
      </c>
      <c r="O58" s="43">
        <v>0</v>
      </c>
      <c r="P58" s="43">
        <v>0</v>
      </c>
      <c r="Q58" s="44">
        <f t="shared" si="3"/>
        <v>19</v>
      </c>
      <c r="R58" s="44">
        <f t="shared" si="4"/>
        <v>1.9</v>
      </c>
      <c r="S58" s="44">
        <v>7</v>
      </c>
      <c r="U58" s="35">
        <v>0</v>
      </c>
      <c r="V58" s="35">
        <v>0</v>
      </c>
    </row>
    <row r="59" spans="2:22">
      <c r="B59" s="72">
        <v>734909</v>
      </c>
      <c r="C59" s="73">
        <v>6953156253025</v>
      </c>
      <c r="D59" s="42" t="s">
        <v>61</v>
      </c>
      <c r="E59" s="42" t="s">
        <v>183</v>
      </c>
      <c r="F59" s="42">
        <v>49</v>
      </c>
      <c r="G59" s="43">
        <v>2</v>
      </c>
      <c r="H59" s="43">
        <v>6</v>
      </c>
      <c r="I59" s="43">
        <v>5</v>
      </c>
      <c r="J59" s="43">
        <v>3</v>
      </c>
      <c r="K59" s="43">
        <v>6</v>
      </c>
      <c r="L59" s="43">
        <v>0</v>
      </c>
      <c r="M59" s="43">
        <v>0</v>
      </c>
      <c r="N59" s="43">
        <v>0</v>
      </c>
      <c r="O59" s="43">
        <v>0</v>
      </c>
      <c r="P59" s="43">
        <v>0</v>
      </c>
      <c r="Q59" s="44">
        <f t="shared" si="3"/>
        <v>22</v>
      </c>
      <c r="R59" s="44">
        <f t="shared" si="4"/>
        <v>2.2000000000000002</v>
      </c>
      <c r="S59" s="44">
        <v>32</v>
      </c>
      <c r="U59" s="35">
        <v>16</v>
      </c>
      <c r="V59" s="35">
        <v>3</v>
      </c>
    </row>
    <row r="60" spans="2:22">
      <c r="B60" s="72">
        <v>734910</v>
      </c>
      <c r="C60" s="73">
        <v>6953156253049</v>
      </c>
      <c r="D60" s="54" t="s">
        <v>62</v>
      </c>
      <c r="E60" s="54" t="s">
        <v>184</v>
      </c>
      <c r="F60" s="54">
        <v>49</v>
      </c>
      <c r="G60" s="55">
        <v>0</v>
      </c>
      <c r="H60" s="55">
        <v>1</v>
      </c>
      <c r="I60" s="55">
        <v>1</v>
      </c>
      <c r="J60" s="55">
        <v>0</v>
      </c>
      <c r="K60" s="55">
        <v>0</v>
      </c>
      <c r="L60" s="55">
        <v>0</v>
      </c>
      <c r="M60" s="55">
        <v>0</v>
      </c>
      <c r="N60" s="55">
        <v>0</v>
      </c>
      <c r="O60" s="55">
        <v>0</v>
      </c>
      <c r="P60" s="55">
        <v>0</v>
      </c>
      <c r="Q60" s="56">
        <f t="shared" si="3"/>
        <v>2</v>
      </c>
      <c r="R60" s="56">
        <f t="shared" si="4"/>
        <v>0.2</v>
      </c>
      <c r="S60" s="56">
        <v>24</v>
      </c>
      <c r="U60" s="35">
        <v>31</v>
      </c>
      <c r="V60" s="35">
        <v>3</v>
      </c>
    </row>
    <row r="61" spans="2:22">
      <c r="B61" s="72">
        <v>734911</v>
      </c>
      <c r="C61" s="73">
        <v>6953156253032</v>
      </c>
      <c r="D61" s="42" t="s">
        <v>63</v>
      </c>
      <c r="E61" s="42" t="s">
        <v>185</v>
      </c>
      <c r="F61" s="42">
        <v>49</v>
      </c>
      <c r="G61" s="43">
        <v>0</v>
      </c>
      <c r="H61" s="43">
        <v>1</v>
      </c>
      <c r="I61" s="43">
        <v>5</v>
      </c>
      <c r="J61" s="43">
        <v>1</v>
      </c>
      <c r="K61" s="43">
        <v>4</v>
      </c>
      <c r="L61" s="43">
        <v>0</v>
      </c>
      <c r="M61" s="43">
        <v>0</v>
      </c>
      <c r="N61" s="43">
        <v>0</v>
      </c>
      <c r="O61" s="43">
        <v>0</v>
      </c>
      <c r="P61" s="43">
        <v>0</v>
      </c>
      <c r="Q61" s="44">
        <f t="shared" si="3"/>
        <v>11</v>
      </c>
      <c r="R61" s="44">
        <f t="shared" si="4"/>
        <v>1.1000000000000001</v>
      </c>
      <c r="S61" s="44">
        <v>34</v>
      </c>
      <c r="U61" s="35">
        <v>16</v>
      </c>
      <c r="V61" s="35">
        <v>3</v>
      </c>
    </row>
    <row r="62" spans="2:22">
      <c r="B62" s="72">
        <v>734912</v>
      </c>
      <c r="C62" s="73">
        <v>6953156259362</v>
      </c>
      <c r="D62" s="42" t="s">
        <v>64</v>
      </c>
      <c r="E62" s="42" t="s">
        <v>186</v>
      </c>
      <c r="F62" s="42">
        <v>49</v>
      </c>
      <c r="G62" s="43">
        <v>1</v>
      </c>
      <c r="H62" s="43">
        <v>1</v>
      </c>
      <c r="I62" s="43">
        <v>2</v>
      </c>
      <c r="J62" s="43">
        <v>1</v>
      </c>
      <c r="K62" s="43">
        <v>1</v>
      </c>
      <c r="L62" s="43">
        <v>0</v>
      </c>
      <c r="M62" s="43">
        <v>0</v>
      </c>
      <c r="N62" s="43">
        <v>0</v>
      </c>
      <c r="O62" s="43">
        <v>0</v>
      </c>
      <c r="P62" s="43">
        <v>0</v>
      </c>
      <c r="Q62" s="44">
        <f t="shared" si="3"/>
        <v>6</v>
      </c>
      <c r="R62" s="44">
        <f t="shared" si="4"/>
        <v>0.6</v>
      </c>
      <c r="S62" s="44">
        <v>25</v>
      </c>
      <c r="U62" s="35">
        <v>31</v>
      </c>
      <c r="V62" s="35">
        <v>3</v>
      </c>
    </row>
    <row r="63" spans="2:22">
      <c r="B63" s="72">
        <v>734913</v>
      </c>
      <c r="C63" s="73">
        <v>6953156253056</v>
      </c>
      <c r="D63" s="54" t="s">
        <v>65</v>
      </c>
      <c r="E63" s="54" t="s">
        <v>184</v>
      </c>
      <c r="F63" s="54">
        <v>49</v>
      </c>
      <c r="G63" s="55">
        <v>0</v>
      </c>
      <c r="H63" s="55">
        <v>0</v>
      </c>
      <c r="I63" s="55">
        <v>0</v>
      </c>
      <c r="J63" s="55">
        <v>1</v>
      </c>
      <c r="K63" s="55">
        <v>1</v>
      </c>
      <c r="L63" s="55">
        <v>0</v>
      </c>
      <c r="M63" s="55">
        <v>0</v>
      </c>
      <c r="N63" s="55">
        <v>0</v>
      </c>
      <c r="O63" s="55">
        <v>0</v>
      </c>
      <c r="P63" s="55">
        <v>0</v>
      </c>
      <c r="Q63" s="56">
        <f t="shared" si="3"/>
        <v>2</v>
      </c>
      <c r="R63" s="56">
        <f t="shared" si="4"/>
        <v>0.2</v>
      </c>
      <c r="S63" s="56">
        <v>24</v>
      </c>
      <c r="U63" s="35">
        <v>31</v>
      </c>
      <c r="V63" s="35">
        <v>3</v>
      </c>
    </row>
    <row r="64" spans="2:22">
      <c r="B64" s="72">
        <v>734914</v>
      </c>
      <c r="C64" s="73">
        <v>6953156280526</v>
      </c>
      <c r="D64" s="42" t="s">
        <v>66</v>
      </c>
      <c r="E64" s="42" t="s">
        <v>187</v>
      </c>
      <c r="F64" s="42">
        <v>49</v>
      </c>
      <c r="G64" s="43">
        <v>3</v>
      </c>
      <c r="H64" s="43">
        <v>0</v>
      </c>
      <c r="I64" s="43">
        <v>0</v>
      </c>
      <c r="J64" s="43">
        <v>3</v>
      </c>
      <c r="K64" s="43">
        <v>0</v>
      </c>
      <c r="L64" s="43">
        <v>0</v>
      </c>
      <c r="M64" s="43">
        <v>0</v>
      </c>
      <c r="N64" s="43">
        <v>0</v>
      </c>
      <c r="O64" s="43">
        <v>0</v>
      </c>
      <c r="P64" s="43">
        <v>0</v>
      </c>
      <c r="Q64" s="44">
        <f t="shared" si="3"/>
        <v>6</v>
      </c>
      <c r="R64" s="44">
        <f t="shared" si="4"/>
        <v>0.6</v>
      </c>
      <c r="S64" s="44">
        <v>34</v>
      </c>
      <c r="U64" s="35">
        <v>6</v>
      </c>
      <c r="V64" s="35">
        <v>3</v>
      </c>
    </row>
    <row r="65" spans="2:22">
      <c r="B65" s="72">
        <v>734915</v>
      </c>
      <c r="C65" s="73">
        <v>6953156280533</v>
      </c>
      <c r="D65" s="54" t="s">
        <v>67</v>
      </c>
      <c r="E65" s="54" t="s">
        <v>188</v>
      </c>
      <c r="F65" s="54">
        <v>49</v>
      </c>
      <c r="G65" s="55">
        <v>0</v>
      </c>
      <c r="H65" s="55">
        <v>2</v>
      </c>
      <c r="I65" s="55">
        <v>0</v>
      </c>
      <c r="J65" s="55">
        <v>0</v>
      </c>
      <c r="K65" s="55">
        <v>0</v>
      </c>
      <c r="L65" s="55">
        <v>0</v>
      </c>
      <c r="M65" s="55">
        <v>0</v>
      </c>
      <c r="N65" s="55">
        <v>0</v>
      </c>
      <c r="O65" s="55">
        <v>0</v>
      </c>
      <c r="P65" s="55">
        <v>0</v>
      </c>
      <c r="Q65" s="56">
        <f t="shared" si="3"/>
        <v>2</v>
      </c>
      <c r="R65" s="56">
        <f t="shared" si="4"/>
        <v>0.2</v>
      </c>
      <c r="S65" s="56">
        <v>24</v>
      </c>
      <c r="U65" s="35">
        <v>21</v>
      </c>
      <c r="V65" s="35">
        <v>3</v>
      </c>
    </row>
    <row r="66" spans="2:22">
      <c r="B66" s="72">
        <v>734916</v>
      </c>
      <c r="C66" s="73">
        <v>6953156259850</v>
      </c>
      <c r="D66" s="42" t="s">
        <v>68</v>
      </c>
      <c r="E66" s="42" t="s">
        <v>189</v>
      </c>
      <c r="F66" s="42">
        <v>59</v>
      </c>
      <c r="G66" s="43">
        <v>0</v>
      </c>
      <c r="H66" s="43">
        <v>0</v>
      </c>
      <c r="I66" s="43">
        <v>2</v>
      </c>
      <c r="J66" s="43">
        <v>2</v>
      </c>
      <c r="K66" s="43">
        <v>1</v>
      </c>
      <c r="L66" s="43">
        <v>0</v>
      </c>
      <c r="M66" s="43">
        <v>0</v>
      </c>
      <c r="N66" s="43">
        <v>0</v>
      </c>
      <c r="O66" s="43">
        <v>0</v>
      </c>
      <c r="P66" s="43">
        <v>0</v>
      </c>
      <c r="Q66" s="44">
        <f t="shared" si="3"/>
        <v>5</v>
      </c>
      <c r="R66" s="44">
        <f t="shared" si="4"/>
        <v>0.5</v>
      </c>
      <c r="S66" s="44">
        <v>36</v>
      </c>
      <c r="U66" s="35">
        <v>0</v>
      </c>
      <c r="V66" s="35">
        <v>0</v>
      </c>
    </row>
    <row r="67" spans="2:22">
      <c r="B67" s="72">
        <v>734917</v>
      </c>
      <c r="C67" s="73">
        <v>6953156259867</v>
      </c>
      <c r="D67" s="42" t="s">
        <v>69</v>
      </c>
      <c r="E67" s="42" t="s">
        <v>190</v>
      </c>
      <c r="F67" s="42">
        <v>59</v>
      </c>
      <c r="G67" s="43">
        <v>0</v>
      </c>
      <c r="H67" s="43">
        <v>0</v>
      </c>
      <c r="I67" s="43">
        <v>3</v>
      </c>
      <c r="J67" s="43">
        <v>1</v>
      </c>
      <c r="K67" s="43">
        <v>0</v>
      </c>
      <c r="L67" s="43">
        <v>0</v>
      </c>
      <c r="M67" s="43">
        <v>0</v>
      </c>
      <c r="N67" s="43">
        <v>0</v>
      </c>
      <c r="O67" s="43">
        <v>0</v>
      </c>
      <c r="P67" s="43">
        <v>0</v>
      </c>
      <c r="Q67" s="44">
        <f t="shared" si="3"/>
        <v>4</v>
      </c>
      <c r="R67" s="44">
        <f t="shared" si="4"/>
        <v>0.4</v>
      </c>
      <c r="S67" s="44">
        <v>42</v>
      </c>
      <c r="U67" s="35">
        <v>58</v>
      </c>
      <c r="V67" s="35">
        <v>3</v>
      </c>
    </row>
    <row r="68" spans="2:22">
      <c r="B68" s="72">
        <v>734918</v>
      </c>
      <c r="C68" s="73">
        <v>6953156276468</v>
      </c>
      <c r="D68" s="42" t="s">
        <v>70</v>
      </c>
      <c r="E68" s="42" t="s">
        <v>191</v>
      </c>
      <c r="F68" s="42">
        <v>99</v>
      </c>
      <c r="G68" s="43">
        <v>1</v>
      </c>
      <c r="H68" s="43">
        <v>0</v>
      </c>
      <c r="I68" s="43">
        <v>1</v>
      </c>
      <c r="J68" s="43">
        <v>1</v>
      </c>
      <c r="K68" s="43">
        <v>1</v>
      </c>
      <c r="L68" s="43">
        <v>0</v>
      </c>
      <c r="M68" s="43">
        <v>0</v>
      </c>
      <c r="N68" s="43">
        <v>0</v>
      </c>
      <c r="O68" s="43">
        <v>0</v>
      </c>
      <c r="P68" s="43">
        <v>0</v>
      </c>
      <c r="Q68" s="44">
        <f t="shared" si="3"/>
        <v>4</v>
      </c>
      <c r="R68" s="44">
        <f t="shared" si="4"/>
        <v>0.4</v>
      </c>
      <c r="S68" s="44">
        <v>42</v>
      </c>
      <c r="U68" s="35">
        <v>3</v>
      </c>
      <c r="V68" s="35">
        <v>3</v>
      </c>
    </row>
    <row r="69" spans="2:22">
      <c r="B69" s="72">
        <v>734920</v>
      </c>
      <c r="C69" s="73">
        <v>6953156273085</v>
      </c>
      <c r="D69" s="42" t="s">
        <v>71</v>
      </c>
      <c r="E69" s="42" t="s">
        <v>192</v>
      </c>
      <c r="F69" s="42">
        <v>69</v>
      </c>
      <c r="G69" s="43">
        <v>2</v>
      </c>
      <c r="H69" s="43">
        <v>3</v>
      </c>
      <c r="I69" s="43">
        <v>5</v>
      </c>
      <c r="J69" s="43">
        <v>1</v>
      </c>
      <c r="K69" s="43">
        <v>4</v>
      </c>
      <c r="L69" s="43">
        <v>0</v>
      </c>
      <c r="M69" s="43">
        <v>0</v>
      </c>
      <c r="N69" s="43">
        <v>0</v>
      </c>
      <c r="O69" s="43">
        <v>0</v>
      </c>
      <c r="P69" s="43">
        <v>0</v>
      </c>
      <c r="Q69" s="44">
        <f t="shared" ref="Q69:Q100" si="5">SUM(G69:P69)</f>
        <v>15</v>
      </c>
      <c r="R69" s="44">
        <f t="shared" ref="R69:R100" si="6">Q69/10</f>
        <v>1.5</v>
      </c>
      <c r="S69" s="44">
        <v>19</v>
      </c>
      <c r="U69" s="35">
        <v>0</v>
      </c>
      <c r="V69" s="35">
        <v>1</v>
      </c>
    </row>
    <row r="70" spans="2:22">
      <c r="B70" s="72">
        <v>734921</v>
      </c>
      <c r="C70" s="73">
        <v>6953156273092</v>
      </c>
      <c r="D70" s="42" t="s">
        <v>72</v>
      </c>
      <c r="E70" s="42" t="s">
        <v>193</v>
      </c>
      <c r="F70" s="42">
        <v>69</v>
      </c>
      <c r="G70" s="43">
        <v>2</v>
      </c>
      <c r="H70" s="43">
        <v>3</v>
      </c>
      <c r="I70" s="43">
        <v>1</v>
      </c>
      <c r="J70" s="43">
        <v>3</v>
      </c>
      <c r="K70" s="43">
        <v>2</v>
      </c>
      <c r="L70" s="43">
        <v>0</v>
      </c>
      <c r="M70" s="43">
        <v>0</v>
      </c>
      <c r="N70" s="43">
        <v>0</v>
      </c>
      <c r="O70" s="43">
        <v>0</v>
      </c>
      <c r="P70" s="43">
        <v>0</v>
      </c>
      <c r="Q70" s="44">
        <f t="shared" si="5"/>
        <v>11</v>
      </c>
      <c r="R70" s="44">
        <f t="shared" si="6"/>
        <v>1.1000000000000001</v>
      </c>
      <c r="S70" s="44">
        <v>17</v>
      </c>
      <c r="U70" s="35">
        <v>32</v>
      </c>
      <c r="V70" s="35">
        <v>3</v>
      </c>
    </row>
    <row r="71" spans="2:22">
      <c r="B71" s="72">
        <v>734922</v>
      </c>
      <c r="C71" s="73">
        <v>6953156273108</v>
      </c>
      <c r="D71" s="42" t="s">
        <v>73</v>
      </c>
      <c r="E71" s="42" t="s">
        <v>194</v>
      </c>
      <c r="F71" s="42">
        <v>69</v>
      </c>
      <c r="G71" s="43">
        <v>3</v>
      </c>
      <c r="H71" s="43">
        <v>1</v>
      </c>
      <c r="I71" s="43">
        <v>1</v>
      </c>
      <c r="J71" s="43">
        <v>1</v>
      </c>
      <c r="K71" s="43">
        <v>3</v>
      </c>
      <c r="L71" s="43">
        <v>0</v>
      </c>
      <c r="M71" s="43">
        <v>0</v>
      </c>
      <c r="N71" s="43">
        <v>0</v>
      </c>
      <c r="O71" s="43">
        <v>0</v>
      </c>
      <c r="P71" s="43">
        <v>0</v>
      </c>
      <c r="Q71" s="44">
        <f t="shared" si="5"/>
        <v>9</v>
      </c>
      <c r="R71" s="44">
        <f t="shared" si="6"/>
        <v>0.9</v>
      </c>
      <c r="S71" s="44">
        <v>16</v>
      </c>
      <c r="U71" s="35">
        <v>33</v>
      </c>
      <c r="V71" s="35">
        <v>3</v>
      </c>
    </row>
    <row r="72" spans="2:22">
      <c r="B72" s="72">
        <v>734923</v>
      </c>
      <c r="C72" s="73">
        <v>6953156260573</v>
      </c>
      <c r="D72" s="42" t="s">
        <v>74</v>
      </c>
      <c r="E72" s="42" t="s">
        <v>195</v>
      </c>
      <c r="F72" s="42">
        <v>59</v>
      </c>
      <c r="G72" s="43">
        <v>0</v>
      </c>
      <c r="H72" s="43">
        <v>0</v>
      </c>
      <c r="I72" s="43">
        <v>0</v>
      </c>
      <c r="J72" s="43">
        <v>0</v>
      </c>
      <c r="K72" s="43">
        <v>0</v>
      </c>
      <c r="L72" s="43">
        <v>0</v>
      </c>
      <c r="M72" s="43">
        <v>0</v>
      </c>
      <c r="N72" s="43">
        <v>0</v>
      </c>
      <c r="O72" s="43">
        <v>0</v>
      </c>
      <c r="P72" s="43">
        <v>0</v>
      </c>
      <c r="Q72" s="44">
        <f t="shared" si="5"/>
        <v>0</v>
      </c>
      <c r="R72" s="44">
        <f t="shared" si="6"/>
        <v>0</v>
      </c>
      <c r="S72" s="44">
        <v>0</v>
      </c>
      <c r="U72" s="35">
        <v>0</v>
      </c>
      <c r="V72" s="35">
        <v>0</v>
      </c>
    </row>
    <row r="73" spans="2:22">
      <c r="B73" s="72">
        <v>734924</v>
      </c>
      <c r="C73" s="73">
        <v>6953156260580</v>
      </c>
      <c r="D73" s="42" t="s">
        <v>75</v>
      </c>
      <c r="E73" s="42" t="s">
        <v>196</v>
      </c>
      <c r="F73" s="42">
        <v>59</v>
      </c>
      <c r="G73" s="43">
        <v>0</v>
      </c>
      <c r="H73" s="43">
        <v>0</v>
      </c>
      <c r="I73" s="43">
        <v>0</v>
      </c>
      <c r="J73" s="43">
        <v>0</v>
      </c>
      <c r="K73" s="43">
        <v>0</v>
      </c>
      <c r="L73" s="43">
        <v>0</v>
      </c>
      <c r="M73" s="43">
        <v>0</v>
      </c>
      <c r="N73" s="43">
        <v>0</v>
      </c>
      <c r="O73" s="43">
        <v>0</v>
      </c>
      <c r="P73" s="43">
        <v>0</v>
      </c>
      <c r="Q73" s="44">
        <f t="shared" si="5"/>
        <v>0</v>
      </c>
      <c r="R73" s="44">
        <f t="shared" si="6"/>
        <v>0</v>
      </c>
      <c r="S73" s="44">
        <v>0</v>
      </c>
      <c r="U73" s="35">
        <v>0</v>
      </c>
      <c r="V73" s="35">
        <v>0</v>
      </c>
    </row>
    <row r="74" spans="2:22">
      <c r="B74" s="72">
        <v>734925</v>
      </c>
      <c r="C74" s="73">
        <v>6953156260597</v>
      </c>
      <c r="D74" s="42" t="s">
        <v>76</v>
      </c>
      <c r="E74" s="42" t="s">
        <v>197</v>
      </c>
      <c r="F74" s="42">
        <v>59</v>
      </c>
      <c r="G74" s="43">
        <v>0</v>
      </c>
      <c r="H74" s="43">
        <v>0</v>
      </c>
      <c r="I74" s="43">
        <v>0</v>
      </c>
      <c r="J74" s="43">
        <v>0</v>
      </c>
      <c r="K74" s="43">
        <v>0</v>
      </c>
      <c r="L74" s="43">
        <v>0</v>
      </c>
      <c r="M74" s="43">
        <v>0</v>
      </c>
      <c r="N74" s="43">
        <v>0</v>
      </c>
      <c r="O74" s="43">
        <v>0</v>
      </c>
      <c r="P74" s="43">
        <v>0</v>
      </c>
      <c r="Q74" s="44">
        <f t="shared" si="5"/>
        <v>0</v>
      </c>
      <c r="R74" s="44">
        <f t="shared" si="6"/>
        <v>0</v>
      </c>
      <c r="S74" s="44">
        <v>0</v>
      </c>
      <c r="U74" s="35">
        <v>0</v>
      </c>
      <c r="V74" s="35">
        <v>0</v>
      </c>
    </row>
    <row r="75" spans="2:22">
      <c r="B75" s="72">
        <v>734926</v>
      </c>
      <c r="C75" s="73">
        <v>6953156260603</v>
      </c>
      <c r="D75" s="42" t="s">
        <v>77</v>
      </c>
      <c r="E75" s="42" t="s">
        <v>198</v>
      </c>
      <c r="F75" s="42">
        <v>49</v>
      </c>
      <c r="G75" s="43">
        <v>0</v>
      </c>
      <c r="H75" s="43">
        <v>0</v>
      </c>
      <c r="I75" s="43">
        <v>0</v>
      </c>
      <c r="J75" s="43">
        <v>0</v>
      </c>
      <c r="K75" s="43">
        <v>0</v>
      </c>
      <c r="L75" s="43">
        <v>0</v>
      </c>
      <c r="M75" s="43">
        <v>0</v>
      </c>
      <c r="N75" s="43">
        <v>0</v>
      </c>
      <c r="O75" s="43">
        <v>0</v>
      </c>
      <c r="P75" s="43">
        <v>0</v>
      </c>
      <c r="Q75" s="44">
        <f t="shared" si="5"/>
        <v>0</v>
      </c>
      <c r="R75" s="44">
        <f t="shared" si="6"/>
        <v>0</v>
      </c>
      <c r="S75" s="44">
        <v>0</v>
      </c>
      <c r="U75" s="35">
        <v>0</v>
      </c>
      <c r="V75" s="35">
        <v>0</v>
      </c>
    </row>
    <row r="76" spans="2:22">
      <c r="B76" s="72">
        <v>734927</v>
      </c>
      <c r="C76" s="73">
        <v>6953156253063</v>
      </c>
      <c r="D76" s="42" t="s">
        <v>78</v>
      </c>
      <c r="E76" s="42" t="s">
        <v>199</v>
      </c>
      <c r="F76" s="42">
        <v>49</v>
      </c>
      <c r="G76" s="43">
        <v>5</v>
      </c>
      <c r="H76" s="43">
        <v>0</v>
      </c>
      <c r="I76" s="43">
        <v>6</v>
      </c>
      <c r="J76" s="43">
        <v>2</v>
      </c>
      <c r="K76" s="43">
        <v>2</v>
      </c>
      <c r="L76" s="43">
        <v>0</v>
      </c>
      <c r="M76" s="43">
        <v>0</v>
      </c>
      <c r="N76" s="43">
        <v>0</v>
      </c>
      <c r="O76" s="43">
        <v>0</v>
      </c>
      <c r="P76" s="43">
        <v>0</v>
      </c>
      <c r="Q76" s="44">
        <f t="shared" si="5"/>
        <v>15</v>
      </c>
      <c r="R76" s="44">
        <f t="shared" si="6"/>
        <v>1.5</v>
      </c>
      <c r="S76" s="44">
        <v>35</v>
      </c>
      <c r="U76" s="35">
        <v>60</v>
      </c>
      <c r="V76" s="35">
        <v>3</v>
      </c>
    </row>
    <row r="77" spans="2:22">
      <c r="B77" s="72">
        <v>734928</v>
      </c>
      <c r="C77" s="73">
        <v>6953156253070</v>
      </c>
      <c r="D77" s="42" t="s">
        <v>79</v>
      </c>
      <c r="E77" s="42" t="s">
        <v>200</v>
      </c>
      <c r="F77" s="42">
        <v>49</v>
      </c>
      <c r="G77" s="43">
        <v>1</v>
      </c>
      <c r="H77" s="43">
        <v>1</v>
      </c>
      <c r="I77" s="43">
        <v>3</v>
      </c>
      <c r="J77" s="43">
        <v>1</v>
      </c>
      <c r="K77" s="43">
        <v>0</v>
      </c>
      <c r="L77" s="43">
        <v>0</v>
      </c>
      <c r="M77" s="43">
        <v>0</v>
      </c>
      <c r="N77" s="43">
        <v>0</v>
      </c>
      <c r="O77" s="43">
        <v>0</v>
      </c>
      <c r="P77" s="43">
        <v>0</v>
      </c>
      <c r="Q77" s="44">
        <f t="shared" si="5"/>
        <v>6</v>
      </c>
      <c r="R77" s="44">
        <f t="shared" si="6"/>
        <v>0.6</v>
      </c>
      <c r="S77" s="44">
        <v>25</v>
      </c>
      <c r="U77" s="35">
        <v>31</v>
      </c>
      <c r="V77" s="35">
        <v>3</v>
      </c>
    </row>
    <row r="78" spans="2:22">
      <c r="B78" s="72">
        <v>734929</v>
      </c>
      <c r="C78" s="73">
        <v>6953156259379</v>
      </c>
      <c r="D78" s="42" t="s">
        <v>80</v>
      </c>
      <c r="E78" s="42" t="s">
        <v>201</v>
      </c>
      <c r="F78" s="42">
        <v>49</v>
      </c>
      <c r="G78" s="43">
        <v>0</v>
      </c>
      <c r="H78" s="43">
        <v>0</v>
      </c>
      <c r="I78" s="43">
        <v>1</v>
      </c>
      <c r="J78" s="43">
        <v>2</v>
      </c>
      <c r="K78" s="43">
        <v>0</v>
      </c>
      <c r="L78" s="43">
        <v>0</v>
      </c>
      <c r="M78" s="43">
        <v>0</v>
      </c>
      <c r="N78" s="43">
        <v>0</v>
      </c>
      <c r="O78" s="43">
        <v>0</v>
      </c>
      <c r="P78" s="43">
        <v>0</v>
      </c>
      <c r="Q78" s="44">
        <f t="shared" si="5"/>
        <v>3</v>
      </c>
      <c r="R78" s="44">
        <f t="shared" si="6"/>
        <v>0.3</v>
      </c>
      <c r="S78" s="44">
        <v>23</v>
      </c>
      <c r="U78" s="35">
        <v>31</v>
      </c>
      <c r="V78" s="35">
        <v>3</v>
      </c>
    </row>
    <row r="79" spans="2:22">
      <c r="B79" s="72">
        <v>734930</v>
      </c>
      <c r="C79" s="73">
        <v>6953156253094</v>
      </c>
      <c r="D79" s="42" t="s">
        <v>81</v>
      </c>
      <c r="E79" s="42" t="s">
        <v>202</v>
      </c>
      <c r="F79" s="42">
        <v>49</v>
      </c>
      <c r="G79" s="43">
        <v>3</v>
      </c>
      <c r="H79" s="43">
        <v>1</v>
      </c>
      <c r="I79" s="43">
        <v>2</v>
      </c>
      <c r="J79" s="43">
        <v>2</v>
      </c>
      <c r="K79" s="43">
        <v>1</v>
      </c>
      <c r="L79" s="43">
        <v>0</v>
      </c>
      <c r="M79" s="43">
        <v>0</v>
      </c>
      <c r="N79" s="43">
        <v>0</v>
      </c>
      <c r="O79" s="43">
        <v>0</v>
      </c>
      <c r="P79" s="43">
        <v>0</v>
      </c>
      <c r="Q79" s="44">
        <f t="shared" si="5"/>
        <v>9</v>
      </c>
      <c r="R79" s="44">
        <f t="shared" si="6"/>
        <v>0.9</v>
      </c>
      <c r="S79" s="44">
        <v>20</v>
      </c>
      <c r="U79" s="35">
        <v>31</v>
      </c>
      <c r="V79" s="35">
        <v>3</v>
      </c>
    </row>
    <row r="80" spans="2:22">
      <c r="B80" s="72">
        <v>734931</v>
      </c>
      <c r="C80" s="73">
        <v>6953156282001</v>
      </c>
      <c r="D80" s="42" t="s">
        <v>82</v>
      </c>
      <c r="E80" s="42" t="s">
        <v>203</v>
      </c>
      <c r="F80" s="42">
        <v>49</v>
      </c>
      <c r="G80" s="43">
        <v>0</v>
      </c>
      <c r="H80" s="43">
        <v>0</v>
      </c>
      <c r="I80" s="43">
        <v>0</v>
      </c>
      <c r="J80" s="43">
        <v>0</v>
      </c>
      <c r="K80" s="43">
        <v>0</v>
      </c>
      <c r="L80" s="43">
        <v>0</v>
      </c>
      <c r="M80" s="43">
        <v>0</v>
      </c>
      <c r="N80" s="43">
        <v>0</v>
      </c>
      <c r="O80" s="43">
        <v>0</v>
      </c>
      <c r="P80" s="43">
        <v>0</v>
      </c>
      <c r="Q80" s="44">
        <f t="shared" si="5"/>
        <v>0</v>
      </c>
      <c r="R80" s="44">
        <f t="shared" si="6"/>
        <v>0</v>
      </c>
      <c r="S80" s="44">
        <v>0</v>
      </c>
      <c r="U80" s="35">
        <v>0</v>
      </c>
      <c r="V80" s="35">
        <v>0</v>
      </c>
    </row>
    <row r="81" spans="1:22">
      <c r="B81" s="72">
        <v>734933</v>
      </c>
      <c r="C81" s="73">
        <v>6953156282018</v>
      </c>
      <c r="D81" s="42" t="s">
        <v>83</v>
      </c>
      <c r="E81" s="42" t="s">
        <v>204</v>
      </c>
      <c r="F81" s="42">
        <v>49</v>
      </c>
      <c r="G81" s="43">
        <v>0</v>
      </c>
      <c r="H81" s="43">
        <v>0</v>
      </c>
      <c r="I81" s="43">
        <v>0</v>
      </c>
      <c r="J81" s="43">
        <v>0</v>
      </c>
      <c r="K81" s="43">
        <v>0</v>
      </c>
      <c r="L81" s="43">
        <v>0</v>
      </c>
      <c r="M81" s="43">
        <v>0</v>
      </c>
      <c r="N81" s="43">
        <v>0</v>
      </c>
      <c r="O81" s="43">
        <v>0</v>
      </c>
      <c r="P81" s="43">
        <v>0</v>
      </c>
      <c r="Q81" s="44">
        <f t="shared" si="5"/>
        <v>0</v>
      </c>
      <c r="R81" s="44">
        <f t="shared" si="6"/>
        <v>0</v>
      </c>
      <c r="S81" s="44">
        <v>0</v>
      </c>
      <c r="U81" s="35">
        <v>0</v>
      </c>
      <c r="V81" s="35">
        <v>0</v>
      </c>
    </row>
    <row r="82" spans="1:22">
      <c r="B82" s="72">
        <v>734934</v>
      </c>
      <c r="C82" s="73">
        <v>6953156282025</v>
      </c>
      <c r="D82" s="42" t="s">
        <v>84</v>
      </c>
      <c r="E82" s="42" t="s">
        <v>205</v>
      </c>
      <c r="F82" s="42">
        <v>49</v>
      </c>
      <c r="G82" s="43">
        <v>0</v>
      </c>
      <c r="H82" s="43">
        <v>0</v>
      </c>
      <c r="I82" s="43">
        <v>0</v>
      </c>
      <c r="J82" s="43">
        <v>0</v>
      </c>
      <c r="K82" s="43">
        <v>0</v>
      </c>
      <c r="L82" s="43">
        <v>0</v>
      </c>
      <c r="M82" s="43">
        <v>0</v>
      </c>
      <c r="N82" s="43">
        <v>0</v>
      </c>
      <c r="O82" s="43">
        <v>0</v>
      </c>
      <c r="P82" s="43">
        <v>0</v>
      </c>
      <c r="Q82" s="44">
        <f t="shared" si="5"/>
        <v>0</v>
      </c>
      <c r="R82" s="44">
        <f t="shared" si="6"/>
        <v>0</v>
      </c>
      <c r="S82" s="44">
        <v>0</v>
      </c>
      <c r="U82" s="35">
        <v>0</v>
      </c>
      <c r="V82" s="35">
        <v>0</v>
      </c>
    </row>
    <row r="83" spans="1:22">
      <c r="B83" s="72">
        <v>734935</v>
      </c>
      <c r="C83" s="73">
        <v>6953156280977</v>
      </c>
      <c r="D83" s="42" t="s">
        <v>85</v>
      </c>
      <c r="E83" s="42" t="s">
        <v>206</v>
      </c>
      <c r="F83" s="42">
        <v>59</v>
      </c>
      <c r="G83" s="43">
        <v>0</v>
      </c>
      <c r="H83" s="43">
        <v>0</v>
      </c>
      <c r="I83" s="43">
        <v>0</v>
      </c>
      <c r="J83" s="43">
        <v>0</v>
      </c>
      <c r="K83" s="43">
        <v>0</v>
      </c>
      <c r="L83" s="43">
        <v>0</v>
      </c>
      <c r="M83" s="43">
        <v>0</v>
      </c>
      <c r="N83" s="43">
        <v>0</v>
      </c>
      <c r="O83" s="43">
        <v>0</v>
      </c>
      <c r="P83" s="43">
        <v>0</v>
      </c>
      <c r="Q83" s="44">
        <f t="shared" si="5"/>
        <v>0</v>
      </c>
      <c r="R83" s="44">
        <f t="shared" si="6"/>
        <v>0</v>
      </c>
      <c r="S83" s="44">
        <v>0</v>
      </c>
      <c r="U83" s="35">
        <v>0</v>
      </c>
      <c r="V83" s="35">
        <v>0</v>
      </c>
    </row>
    <row r="84" spans="1:22">
      <c r="B84" s="72">
        <v>734936</v>
      </c>
      <c r="C84" s="73">
        <v>6953156280984</v>
      </c>
      <c r="D84" s="42" t="s">
        <v>86</v>
      </c>
      <c r="E84" s="42" t="s">
        <v>207</v>
      </c>
      <c r="F84" s="42">
        <v>59</v>
      </c>
      <c r="G84" s="43">
        <v>0</v>
      </c>
      <c r="H84" s="43">
        <v>0</v>
      </c>
      <c r="I84" s="43">
        <v>0</v>
      </c>
      <c r="J84" s="43">
        <v>0</v>
      </c>
      <c r="K84" s="43">
        <v>0</v>
      </c>
      <c r="L84" s="43">
        <v>0</v>
      </c>
      <c r="M84" s="43">
        <v>0</v>
      </c>
      <c r="N84" s="43">
        <v>0</v>
      </c>
      <c r="O84" s="43">
        <v>0</v>
      </c>
      <c r="P84" s="43">
        <v>0</v>
      </c>
      <c r="Q84" s="44">
        <f t="shared" si="5"/>
        <v>0</v>
      </c>
      <c r="R84" s="44">
        <f t="shared" si="6"/>
        <v>0</v>
      </c>
      <c r="S84" s="44">
        <v>0</v>
      </c>
      <c r="U84" s="35">
        <v>0</v>
      </c>
      <c r="V84" s="35">
        <v>0</v>
      </c>
    </row>
    <row r="85" spans="1:22">
      <c r="B85" s="72">
        <v>734937</v>
      </c>
      <c r="C85" s="73">
        <v>6953156282315</v>
      </c>
      <c r="D85" s="54" t="s">
        <v>87</v>
      </c>
      <c r="E85" s="54" t="s">
        <v>208</v>
      </c>
      <c r="F85" s="54">
        <v>149</v>
      </c>
      <c r="G85" s="55">
        <v>0</v>
      </c>
      <c r="H85" s="55">
        <v>1</v>
      </c>
      <c r="I85" s="55">
        <v>1</v>
      </c>
      <c r="J85" s="55">
        <v>0</v>
      </c>
      <c r="K85" s="55">
        <v>0</v>
      </c>
      <c r="L85" s="55">
        <v>0</v>
      </c>
      <c r="M85" s="55">
        <v>0</v>
      </c>
      <c r="N85" s="55">
        <v>0</v>
      </c>
      <c r="O85" s="55">
        <v>0</v>
      </c>
      <c r="P85" s="55">
        <v>0</v>
      </c>
      <c r="Q85" s="56">
        <f t="shared" si="5"/>
        <v>2</v>
      </c>
      <c r="R85" s="56">
        <f t="shared" si="6"/>
        <v>0.2</v>
      </c>
      <c r="S85" s="56">
        <v>15</v>
      </c>
      <c r="U85" s="35">
        <v>30</v>
      </c>
      <c r="V85" s="35">
        <v>3</v>
      </c>
    </row>
    <row r="86" spans="1:22">
      <c r="A86" s="49"/>
      <c r="B86" s="72">
        <v>734938</v>
      </c>
      <c r="C86" s="73">
        <v>6953156282322</v>
      </c>
      <c r="D86" s="50" t="s">
        <v>88</v>
      </c>
      <c r="E86" s="50" t="s">
        <v>209</v>
      </c>
      <c r="F86" s="50">
        <v>149</v>
      </c>
      <c r="G86" s="52">
        <v>0</v>
      </c>
      <c r="H86" s="52">
        <v>0</v>
      </c>
      <c r="I86" s="52">
        <v>0</v>
      </c>
      <c r="J86" s="52">
        <v>0</v>
      </c>
      <c r="K86" s="52">
        <v>0</v>
      </c>
      <c r="L86" s="52">
        <v>0</v>
      </c>
      <c r="M86" s="52">
        <v>0</v>
      </c>
      <c r="N86" s="52">
        <v>0</v>
      </c>
      <c r="O86" s="52">
        <v>0</v>
      </c>
      <c r="P86" s="52">
        <v>0</v>
      </c>
      <c r="Q86" s="53">
        <f t="shared" si="5"/>
        <v>0</v>
      </c>
      <c r="R86" s="53">
        <f t="shared" si="6"/>
        <v>0</v>
      </c>
      <c r="S86" s="53">
        <v>17</v>
      </c>
      <c r="U86" s="35">
        <v>30</v>
      </c>
      <c r="V86" s="35">
        <v>3</v>
      </c>
    </row>
    <row r="87" spans="1:22">
      <c r="A87" s="49"/>
      <c r="B87" s="72">
        <v>734939</v>
      </c>
      <c r="C87" s="73">
        <v>6953156278790</v>
      </c>
      <c r="D87" s="50" t="s">
        <v>89</v>
      </c>
      <c r="E87" s="50" t="s">
        <v>210</v>
      </c>
      <c r="F87" s="50">
        <v>229</v>
      </c>
      <c r="G87" s="52">
        <v>0</v>
      </c>
      <c r="H87" s="52">
        <v>0</v>
      </c>
      <c r="I87" s="52">
        <v>0</v>
      </c>
      <c r="J87" s="52">
        <v>0</v>
      </c>
      <c r="K87" s="52">
        <v>0</v>
      </c>
      <c r="L87" s="52">
        <v>0</v>
      </c>
      <c r="M87" s="52">
        <v>0</v>
      </c>
      <c r="N87" s="52">
        <v>0</v>
      </c>
      <c r="O87" s="52">
        <v>0</v>
      </c>
      <c r="P87" s="52">
        <v>0</v>
      </c>
      <c r="Q87" s="53">
        <f t="shared" si="5"/>
        <v>0</v>
      </c>
      <c r="R87" s="53">
        <f t="shared" si="6"/>
        <v>0</v>
      </c>
      <c r="S87" s="53">
        <v>41</v>
      </c>
      <c r="U87" s="35">
        <v>16</v>
      </c>
      <c r="V87" s="35">
        <v>3</v>
      </c>
    </row>
    <row r="88" spans="1:22">
      <c r="A88" s="49"/>
      <c r="B88" s="72">
        <v>734940</v>
      </c>
      <c r="C88" s="73">
        <v>6953156281707</v>
      </c>
      <c r="D88" s="50" t="s">
        <v>90</v>
      </c>
      <c r="E88" s="50" t="s">
        <v>211</v>
      </c>
      <c r="F88" s="50">
        <v>99</v>
      </c>
      <c r="G88" s="52">
        <v>0</v>
      </c>
      <c r="H88" s="52">
        <v>0</v>
      </c>
      <c r="I88" s="52">
        <v>0</v>
      </c>
      <c r="J88" s="52">
        <v>0</v>
      </c>
      <c r="K88" s="52">
        <v>0</v>
      </c>
      <c r="L88" s="52">
        <v>0</v>
      </c>
      <c r="M88" s="52">
        <v>0</v>
      </c>
      <c r="N88" s="52">
        <v>0</v>
      </c>
      <c r="O88" s="52">
        <v>0</v>
      </c>
      <c r="P88" s="52">
        <v>0</v>
      </c>
      <c r="Q88" s="53">
        <f t="shared" si="5"/>
        <v>0</v>
      </c>
      <c r="R88" s="53">
        <f t="shared" si="6"/>
        <v>0</v>
      </c>
      <c r="S88" s="53">
        <v>25</v>
      </c>
      <c r="U88" s="35">
        <v>0</v>
      </c>
      <c r="V88" s="35">
        <v>0</v>
      </c>
    </row>
    <row r="89" spans="1:22">
      <c r="B89" s="72">
        <v>734941</v>
      </c>
      <c r="C89" s="73">
        <v>6953156281691</v>
      </c>
      <c r="D89" s="42" t="s">
        <v>91</v>
      </c>
      <c r="E89" s="42" t="s">
        <v>212</v>
      </c>
      <c r="F89" s="42">
        <v>89</v>
      </c>
      <c r="G89" s="43">
        <v>0</v>
      </c>
      <c r="H89" s="43">
        <v>2</v>
      </c>
      <c r="I89" s="43">
        <v>0</v>
      </c>
      <c r="J89" s="43">
        <v>1</v>
      </c>
      <c r="K89" s="43">
        <v>0</v>
      </c>
      <c r="L89" s="43">
        <v>0</v>
      </c>
      <c r="M89" s="43">
        <v>0</v>
      </c>
      <c r="N89" s="43">
        <v>0</v>
      </c>
      <c r="O89" s="43">
        <v>0</v>
      </c>
      <c r="P89" s="43">
        <v>0</v>
      </c>
      <c r="Q89" s="44">
        <f t="shared" si="5"/>
        <v>3</v>
      </c>
      <c r="R89" s="44">
        <f t="shared" si="6"/>
        <v>0.3</v>
      </c>
      <c r="S89" s="44">
        <v>27</v>
      </c>
      <c r="U89" s="35">
        <v>0</v>
      </c>
      <c r="V89" s="35">
        <v>0</v>
      </c>
    </row>
    <row r="90" spans="1:22">
      <c r="B90" s="72">
        <v>734942</v>
      </c>
      <c r="C90" s="73">
        <v>6953156281370</v>
      </c>
      <c r="D90" s="54" t="s">
        <v>92</v>
      </c>
      <c r="E90" s="54" t="s">
        <v>213</v>
      </c>
      <c r="F90" s="54">
        <v>49</v>
      </c>
      <c r="G90" s="55">
        <v>0</v>
      </c>
      <c r="H90" s="55">
        <v>0</v>
      </c>
      <c r="I90" s="55">
        <v>0</v>
      </c>
      <c r="J90" s="55">
        <v>2</v>
      </c>
      <c r="K90" s="55">
        <v>4</v>
      </c>
      <c r="L90" s="55">
        <v>0</v>
      </c>
      <c r="M90" s="55">
        <v>0</v>
      </c>
      <c r="N90" s="55">
        <v>0</v>
      </c>
      <c r="O90" s="55">
        <v>0</v>
      </c>
      <c r="P90" s="55">
        <v>0</v>
      </c>
      <c r="Q90" s="56">
        <f t="shared" si="5"/>
        <v>6</v>
      </c>
      <c r="R90" s="56">
        <f t="shared" si="6"/>
        <v>0.6</v>
      </c>
      <c r="S90" s="56">
        <v>34</v>
      </c>
      <c r="U90" s="35">
        <v>0</v>
      </c>
      <c r="V90" s="35">
        <v>0</v>
      </c>
    </row>
    <row r="91" spans="1:22">
      <c r="B91" s="72">
        <v>734943</v>
      </c>
      <c r="C91" s="73">
        <v>6953156281363</v>
      </c>
      <c r="D91" s="42" t="s">
        <v>93</v>
      </c>
      <c r="E91" s="42" t="s">
        <v>214</v>
      </c>
      <c r="F91" s="42">
        <v>49</v>
      </c>
      <c r="G91" s="43">
        <v>0</v>
      </c>
      <c r="H91" s="43">
        <v>0</v>
      </c>
      <c r="I91" s="43">
        <v>1</v>
      </c>
      <c r="J91" s="43">
        <v>6</v>
      </c>
      <c r="K91" s="43">
        <v>7</v>
      </c>
      <c r="L91" s="43">
        <v>0</v>
      </c>
      <c r="M91" s="43">
        <v>0</v>
      </c>
      <c r="N91" s="43">
        <v>0</v>
      </c>
      <c r="O91" s="43">
        <v>0</v>
      </c>
      <c r="P91" s="43">
        <v>0</v>
      </c>
      <c r="Q91" s="44">
        <f t="shared" si="5"/>
        <v>14</v>
      </c>
      <c r="R91" s="44">
        <f t="shared" si="6"/>
        <v>1.4</v>
      </c>
      <c r="S91" s="44">
        <v>36</v>
      </c>
      <c r="U91" s="35">
        <v>0</v>
      </c>
      <c r="V91" s="35">
        <v>0</v>
      </c>
    </row>
    <row r="92" spans="1:22">
      <c r="B92" s="72">
        <v>734944</v>
      </c>
      <c r="C92" s="73">
        <v>6953156281387</v>
      </c>
      <c r="D92" s="42" t="s">
        <v>94</v>
      </c>
      <c r="E92" s="42" t="s">
        <v>215</v>
      </c>
      <c r="F92" s="42">
        <v>49</v>
      </c>
      <c r="G92" s="43">
        <v>0</v>
      </c>
      <c r="H92" s="43">
        <v>0</v>
      </c>
      <c r="I92" s="43">
        <v>0</v>
      </c>
      <c r="J92" s="43">
        <v>5</v>
      </c>
      <c r="K92" s="43">
        <v>3</v>
      </c>
      <c r="L92" s="43">
        <v>0</v>
      </c>
      <c r="M92" s="43">
        <v>0</v>
      </c>
      <c r="N92" s="43">
        <v>0</v>
      </c>
      <c r="O92" s="43">
        <v>0</v>
      </c>
      <c r="P92" s="43">
        <v>0</v>
      </c>
      <c r="Q92" s="44">
        <f t="shared" si="5"/>
        <v>8</v>
      </c>
      <c r="R92" s="44">
        <f t="shared" si="6"/>
        <v>0.8</v>
      </c>
      <c r="S92" s="44">
        <v>35</v>
      </c>
      <c r="U92" s="35">
        <v>0</v>
      </c>
      <c r="V92" s="35">
        <v>0</v>
      </c>
    </row>
    <row r="93" spans="1:22">
      <c r="B93" s="72">
        <v>734945</v>
      </c>
      <c r="C93" s="73">
        <v>6953156280250</v>
      </c>
      <c r="D93" s="42" t="s">
        <v>95</v>
      </c>
      <c r="E93" s="42" t="s">
        <v>216</v>
      </c>
      <c r="F93" s="42">
        <v>79</v>
      </c>
      <c r="G93" s="43">
        <v>0</v>
      </c>
      <c r="H93" s="43">
        <v>0</v>
      </c>
      <c r="I93" s="43">
        <v>0</v>
      </c>
      <c r="J93" s="43">
        <v>0</v>
      </c>
      <c r="K93" s="43">
        <v>0</v>
      </c>
      <c r="L93" s="43">
        <v>0</v>
      </c>
      <c r="M93" s="43">
        <v>0</v>
      </c>
      <c r="N93" s="43">
        <v>0</v>
      </c>
      <c r="O93" s="43">
        <v>0</v>
      </c>
      <c r="P93" s="43">
        <v>0</v>
      </c>
      <c r="Q93" s="44">
        <f t="shared" si="5"/>
        <v>0</v>
      </c>
      <c r="R93" s="44">
        <f t="shared" si="6"/>
        <v>0</v>
      </c>
      <c r="S93" s="44">
        <v>0</v>
      </c>
      <c r="U93" s="35">
        <v>0</v>
      </c>
      <c r="V93" s="35">
        <v>0</v>
      </c>
    </row>
    <row r="94" spans="1:22">
      <c r="B94" s="72">
        <v>734947</v>
      </c>
      <c r="C94" s="73">
        <v>6953156280267</v>
      </c>
      <c r="D94" s="42" t="s">
        <v>96</v>
      </c>
      <c r="E94" s="42" t="s">
        <v>217</v>
      </c>
      <c r="F94" s="42">
        <v>79</v>
      </c>
      <c r="G94" s="43">
        <v>0</v>
      </c>
      <c r="H94" s="43">
        <v>0</v>
      </c>
      <c r="I94" s="43">
        <v>0</v>
      </c>
      <c r="J94" s="43">
        <v>0</v>
      </c>
      <c r="K94" s="43">
        <v>0</v>
      </c>
      <c r="L94" s="43">
        <v>0</v>
      </c>
      <c r="M94" s="43">
        <v>0</v>
      </c>
      <c r="N94" s="43">
        <v>0</v>
      </c>
      <c r="O94" s="43">
        <v>0</v>
      </c>
      <c r="P94" s="43">
        <v>0</v>
      </c>
      <c r="Q94" s="44">
        <f t="shared" si="5"/>
        <v>0</v>
      </c>
      <c r="R94" s="44">
        <f t="shared" si="6"/>
        <v>0</v>
      </c>
      <c r="S94" s="44">
        <v>0</v>
      </c>
      <c r="U94" s="35">
        <v>0</v>
      </c>
      <c r="V94" s="35">
        <v>0</v>
      </c>
    </row>
    <row r="95" spans="1:22">
      <c r="B95" s="72">
        <v>734948</v>
      </c>
      <c r="C95" s="73">
        <v>6953156276673</v>
      </c>
      <c r="D95" s="42" t="s">
        <v>97</v>
      </c>
      <c r="E95" s="42" t="s">
        <v>218</v>
      </c>
      <c r="F95" s="42">
        <v>109</v>
      </c>
      <c r="G95" s="43">
        <v>0</v>
      </c>
      <c r="H95" s="43">
        <v>0</v>
      </c>
      <c r="I95" s="43">
        <v>0</v>
      </c>
      <c r="J95" s="43">
        <v>0</v>
      </c>
      <c r="K95" s="43">
        <v>0</v>
      </c>
      <c r="L95" s="43">
        <v>0</v>
      </c>
      <c r="M95" s="43">
        <v>0</v>
      </c>
      <c r="N95" s="43">
        <v>0</v>
      </c>
      <c r="O95" s="43">
        <v>0</v>
      </c>
      <c r="P95" s="43">
        <v>0</v>
      </c>
      <c r="Q95" s="44">
        <f t="shared" si="5"/>
        <v>0</v>
      </c>
      <c r="R95" s="44">
        <f t="shared" si="6"/>
        <v>0</v>
      </c>
      <c r="S95" s="44">
        <v>25</v>
      </c>
      <c r="U95" s="35">
        <v>0</v>
      </c>
      <c r="V95" s="35">
        <v>0</v>
      </c>
    </row>
    <row r="96" spans="1:22">
      <c r="B96" s="72">
        <v>734966</v>
      </c>
      <c r="C96" s="73">
        <v>6953156282032</v>
      </c>
      <c r="D96" s="42" t="s">
        <v>98</v>
      </c>
      <c r="E96" s="42" t="s">
        <v>219</v>
      </c>
      <c r="F96" s="42">
        <v>49</v>
      </c>
      <c r="G96" s="43">
        <v>0</v>
      </c>
      <c r="H96" s="43">
        <v>0</v>
      </c>
      <c r="I96" s="43">
        <v>0</v>
      </c>
      <c r="J96" s="43">
        <v>0</v>
      </c>
      <c r="K96" s="43">
        <v>0</v>
      </c>
      <c r="L96" s="43">
        <v>0</v>
      </c>
      <c r="M96" s="43">
        <v>0</v>
      </c>
      <c r="N96" s="43">
        <v>0</v>
      </c>
      <c r="O96" s="43">
        <v>0</v>
      </c>
      <c r="P96" s="43">
        <v>0</v>
      </c>
      <c r="Q96" s="44">
        <f t="shared" si="5"/>
        <v>0</v>
      </c>
      <c r="R96" s="44">
        <f t="shared" si="6"/>
        <v>0</v>
      </c>
      <c r="S96" s="44">
        <v>0</v>
      </c>
      <c r="U96" s="35">
        <v>0</v>
      </c>
      <c r="V96" s="35">
        <v>0</v>
      </c>
    </row>
    <row r="97" spans="2:22">
      <c r="B97" s="72">
        <v>734968</v>
      </c>
      <c r="C97" s="73">
        <v>6953156282049</v>
      </c>
      <c r="D97" s="42" t="s">
        <v>99</v>
      </c>
      <c r="E97" s="42" t="s">
        <v>220</v>
      </c>
      <c r="F97" s="42">
        <v>49</v>
      </c>
      <c r="G97" s="43">
        <v>0</v>
      </c>
      <c r="H97" s="43">
        <v>0</v>
      </c>
      <c r="I97" s="43">
        <v>0</v>
      </c>
      <c r="J97" s="43">
        <v>0</v>
      </c>
      <c r="K97" s="43">
        <v>0</v>
      </c>
      <c r="L97" s="43">
        <v>0</v>
      </c>
      <c r="M97" s="43">
        <v>0</v>
      </c>
      <c r="N97" s="43">
        <v>0</v>
      </c>
      <c r="O97" s="43">
        <v>0</v>
      </c>
      <c r="P97" s="43">
        <v>0</v>
      </c>
      <c r="Q97" s="44">
        <f t="shared" si="5"/>
        <v>0</v>
      </c>
      <c r="R97" s="44">
        <f t="shared" si="6"/>
        <v>0</v>
      </c>
      <c r="S97" s="44">
        <v>0</v>
      </c>
      <c r="U97" s="35">
        <v>0</v>
      </c>
      <c r="V97" s="35">
        <v>0</v>
      </c>
    </row>
    <row r="98" spans="2:22">
      <c r="B98" s="72">
        <v>734970</v>
      </c>
      <c r="C98" s="73">
        <v>6953156282056</v>
      </c>
      <c r="D98" s="42" t="s">
        <v>100</v>
      </c>
      <c r="E98" s="42" t="s">
        <v>221</v>
      </c>
      <c r="F98" s="42">
        <v>49</v>
      </c>
      <c r="G98" s="43">
        <v>0</v>
      </c>
      <c r="H98" s="43">
        <v>0</v>
      </c>
      <c r="I98" s="43">
        <v>0</v>
      </c>
      <c r="J98" s="43">
        <v>0</v>
      </c>
      <c r="K98" s="43">
        <v>0</v>
      </c>
      <c r="L98" s="43">
        <v>0</v>
      </c>
      <c r="M98" s="43">
        <v>0</v>
      </c>
      <c r="N98" s="43">
        <v>0</v>
      </c>
      <c r="O98" s="43">
        <v>0</v>
      </c>
      <c r="P98" s="43">
        <v>0</v>
      </c>
      <c r="Q98" s="44">
        <f t="shared" si="5"/>
        <v>0</v>
      </c>
      <c r="R98" s="44">
        <f t="shared" si="6"/>
        <v>0</v>
      </c>
      <c r="S98" s="44">
        <v>0</v>
      </c>
      <c r="U98" s="35">
        <v>0</v>
      </c>
      <c r="V98" s="35">
        <v>0</v>
      </c>
    </row>
    <row r="99" spans="2:22">
      <c r="B99" s="72">
        <v>734971</v>
      </c>
      <c r="C99" s="73">
        <v>6953156282063</v>
      </c>
      <c r="D99" s="42" t="s">
        <v>101</v>
      </c>
      <c r="E99" s="42" t="s">
        <v>222</v>
      </c>
      <c r="F99" s="42">
        <v>49</v>
      </c>
      <c r="G99" s="43">
        <v>0</v>
      </c>
      <c r="H99" s="43">
        <v>0</v>
      </c>
      <c r="I99" s="43">
        <v>0</v>
      </c>
      <c r="J99" s="43">
        <v>0</v>
      </c>
      <c r="K99" s="43">
        <v>0</v>
      </c>
      <c r="L99" s="43">
        <v>0</v>
      </c>
      <c r="M99" s="43">
        <v>0</v>
      </c>
      <c r="N99" s="43">
        <v>0</v>
      </c>
      <c r="O99" s="43">
        <v>0</v>
      </c>
      <c r="P99" s="43">
        <v>0</v>
      </c>
      <c r="Q99" s="44">
        <f t="shared" si="5"/>
        <v>0</v>
      </c>
      <c r="R99" s="44">
        <f t="shared" si="6"/>
        <v>0</v>
      </c>
      <c r="S99" s="44">
        <v>0</v>
      </c>
      <c r="U99" s="35">
        <v>0</v>
      </c>
      <c r="V99" s="35">
        <v>0</v>
      </c>
    </row>
    <row r="100" spans="2:22">
      <c r="B100" s="72">
        <v>734973</v>
      </c>
      <c r="C100" s="73">
        <v>6953156282070</v>
      </c>
      <c r="D100" s="42" t="s">
        <v>102</v>
      </c>
      <c r="E100" s="42" t="s">
        <v>223</v>
      </c>
      <c r="F100" s="42">
        <v>49</v>
      </c>
      <c r="G100" s="43">
        <v>0</v>
      </c>
      <c r="H100" s="43">
        <v>0</v>
      </c>
      <c r="I100" s="43">
        <v>0</v>
      </c>
      <c r="J100" s="43">
        <v>0</v>
      </c>
      <c r="K100" s="43">
        <v>0</v>
      </c>
      <c r="L100" s="43">
        <v>0</v>
      </c>
      <c r="M100" s="43">
        <v>0</v>
      </c>
      <c r="N100" s="43">
        <v>0</v>
      </c>
      <c r="O100" s="43">
        <v>0</v>
      </c>
      <c r="P100" s="43">
        <v>0</v>
      </c>
      <c r="Q100" s="44">
        <f t="shared" si="5"/>
        <v>0</v>
      </c>
      <c r="R100" s="44">
        <f t="shared" si="6"/>
        <v>0</v>
      </c>
      <c r="S100" s="44">
        <v>0</v>
      </c>
      <c r="U100" s="35">
        <v>0</v>
      </c>
      <c r="V100" s="35">
        <v>0</v>
      </c>
    </row>
    <row r="101" spans="2:22">
      <c r="B101" s="72">
        <v>734975</v>
      </c>
      <c r="C101" s="73">
        <v>6953156282087</v>
      </c>
      <c r="D101" s="42" t="s">
        <v>103</v>
      </c>
      <c r="E101" s="42" t="s">
        <v>224</v>
      </c>
      <c r="F101" s="42">
        <v>49</v>
      </c>
      <c r="G101" s="43">
        <v>0</v>
      </c>
      <c r="H101" s="43">
        <v>0</v>
      </c>
      <c r="I101" s="43">
        <v>0</v>
      </c>
      <c r="J101" s="43">
        <v>0</v>
      </c>
      <c r="K101" s="43">
        <v>0</v>
      </c>
      <c r="L101" s="43">
        <v>0</v>
      </c>
      <c r="M101" s="43">
        <v>0</v>
      </c>
      <c r="N101" s="43">
        <v>0</v>
      </c>
      <c r="O101" s="43">
        <v>0</v>
      </c>
      <c r="P101" s="43">
        <v>0</v>
      </c>
      <c r="Q101" s="44">
        <f t="shared" ref="Q101:Q120" si="7">SUM(G101:P101)</f>
        <v>0</v>
      </c>
      <c r="R101" s="44">
        <f t="shared" ref="R101:R136" si="8">Q101/10</f>
        <v>0</v>
      </c>
      <c r="S101" s="44">
        <v>0</v>
      </c>
      <c r="U101" s="35">
        <v>0</v>
      </c>
      <c r="V101" s="35">
        <v>0</v>
      </c>
    </row>
    <row r="102" spans="2:22">
      <c r="B102" s="72">
        <v>734976</v>
      </c>
      <c r="C102" s="73">
        <v>6953156281738</v>
      </c>
      <c r="D102" s="42" t="s">
        <v>104</v>
      </c>
      <c r="E102" s="42" t="s">
        <v>225</v>
      </c>
      <c r="F102" s="42">
        <v>79</v>
      </c>
      <c r="G102" s="43">
        <v>0</v>
      </c>
      <c r="H102" s="43">
        <v>0</v>
      </c>
      <c r="I102" s="43">
        <v>0</v>
      </c>
      <c r="J102" s="43">
        <v>0</v>
      </c>
      <c r="K102" s="43">
        <v>0</v>
      </c>
      <c r="L102" s="43">
        <v>0</v>
      </c>
      <c r="M102" s="43">
        <v>0</v>
      </c>
      <c r="N102" s="43">
        <v>0</v>
      </c>
      <c r="O102" s="43">
        <v>0</v>
      </c>
      <c r="P102" s="43">
        <v>0</v>
      </c>
      <c r="Q102" s="44">
        <f t="shared" si="7"/>
        <v>0</v>
      </c>
      <c r="R102" s="44">
        <f t="shared" si="8"/>
        <v>0</v>
      </c>
      <c r="S102" s="44">
        <v>0</v>
      </c>
      <c r="U102" s="35">
        <v>0</v>
      </c>
      <c r="V102" s="35">
        <v>0</v>
      </c>
    </row>
    <row r="103" spans="2:22">
      <c r="B103" s="72">
        <v>734981</v>
      </c>
      <c r="C103" s="73">
        <v>6953156281745</v>
      </c>
      <c r="D103" s="42" t="s">
        <v>105</v>
      </c>
      <c r="E103" s="42" t="s">
        <v>226</v>
      </c>
      <c r="F103" s="42">
        <v>79</v>
      </c>
      <c r="G103" s="43">
        <v>0</v>
      </c>
      <c r="H103" s="43">
        <v>0</v>
      </c>
      <c r="I103" s="43">
        <v>0</v>
      </c>
      <c r="J103" s="43">
        <v>0</v>
      </c>
      <c r="K103" s="43">
        <v>0</v>
      </c>
      <c r="L103" s="43">
        <v>0</v>
      </c>
      <c r="M103" s="43">
        <v>0</v>
      </c>
      <c r="N103" s="43">
        <v>0</v>
      </c>
      <c r="O103" s="43">
        <v>0</v>
      </c>
      <c r="P103" s="43">
        <v>0</v>
      </c>
      <c r="Q103" s="44">
        <f t="shared" si="7"/>
        <v>0</v>
      </c>
      <c r="R103" s="44">
        <f t="shared" si="8"/>
        <v>0</v>
      </c>
      <c r="S103" s="44">
        <v>0</v>
      </c>
      <c r="U103" s="35">
        <v>0</v>
      </c>
      <c r="V103" s="35">
        <v>0</v>
      </c>
    </row>
    <row r="104" spans="2:22">
      <c r="B104" s="72">
        <v>735669</v>
      </c>
      <c r="C104" s="73">
        <v>6953156253087</v>
      </c>
      <c r="D104" s="42" t="s">
        <v>106</v>
      </c>
      <c r="E104" s="42" t="s">
        <v>202</v>
      </c>
      <c r="F104" s="42">
        <v>49</v>
      </c>
      <c r="G104" s="43">
        <v>0</v>
      </c>
      <c r="H104" s="43">
        <v>0</v>
      </c>
      <c r="I104" s="43">
        <v>3</v>
      </c>
      <c r="J104" s="43">
        <v>1</v>
      </c>
      <c r="K104" s="43">
        <v>0</v>
      </c>
      <c r="L104" s="43">
        <v>0</v>
      </c>
      <c r="M104" s="43">
        <v>0</v>
      </c>
      <c r="N104" s="43">
        <v>0</v>
      </c>
      <c r="O104" s="43">
        <v>0</v>
      </c>
      <c r="P104" s="43">
        <v>0</v>
      </c>
      <c r="Q104" s="44">
        <f t="shared" si="7"/>
        <v>4</v>
      </c>
      <c r="R104" s="44">
        <f t="shared" si="8"/>
        <v>0.4</v>
      </c>
      <c r="S104" s="44">
        <v>22</v>
      </c>
      <c r="U104" s="35">
        <v>31</v>
      </c>
      <c r="V104" s="35">
        <v>3</v>
      </c>
    </row>
    <row r="105" spans="2:22">
      <c r="B105" s="72">
        <v>735670</v>
      </c>
      <c r="C105" s="73">
        <v>6953156277526</v>
      </c>
      <c r="D105" s="42" t="s">
        <v>107</v>
      </c>
      <c r="E105" s="42" t="s">
        <v>227</v>
      </c>
      <c r="F105" s="42">
        <v>99</v>
      </c>
      <c r="G105" s="43">
        <v>2</v>
      </c>
      <c r="H105" s="43">
        <v>0</v>
      </c>
      <c r="I105" s="43">
        <v>2</v>
      </c>
      <c r="J105" s="43">
        <v>1</v>
      </c>
      <c r="K105" s="43">
        <v>0</v>
      </c>
      <c r="L105" s="43">
        <v>0</v>
      </c>
      <c r="M105" s="43">
        <v>0</v>
      </c>
      <c r="N105" s="43">
        <v>0</v>
      </c>
      <c r="O105" s="43">
        <v>0</v>
      </c>
      <c r="P105" s="43">
        <v>0</v>
      </c>
      <c r="Q105" s="44">
        <f t="shared" si="7"/>
        <v>5</v>
      </c>
      <c r="R105" s="44">
        <f t="shared" si="8"/>
        <v>0.5</v>
      </c>
      <c r="S105" s="44">
        <v>110</v>
      </c>
      <c r="U105" s="35">
        <v>82</v>
      </c>
      <c r="V105" s="35">
        <v>3</v>
      </c>
    </row>
    <row r="106" spans="2:22">
      <c r="B106" s="72">
        <v>738068</v>
      </c>
      <c r="C106" s="73">
        <v>6953156275522</v>
      </c>
      <c r="D106" s="54" t="s">
        <v>108</v>
      </c>
      <c r="E106" s="54" t="s">
        <v>228</v>
      </c>
      <c r="F106" s="54">
        <v>129</v>
      </c>
      <c r="G106" s="55">
        <v>0</v>
      </c>
      <c r="H106" s="55">
        <v>0</v>
      </c>
      <c r="I106" s="55">
        <v>0</v>
      </c>
      <c r="J106" s="55">
        <v>1</v>
      </c>
      <c r="K106" s="55">
        <v>0</v>
      </c>
      <c r="L106" s="55">
        <v>0</v>
      </c>
      <c r="M106" s="55">
        <v>0</v>
      </c>
      <c r="N106" s="55">
        <v>0</v>
      </c>
      <c r="O106" s="55">
        <v>0</v>
      </c>
      <c r="P106" s="55">
        <v>0</v>
      </c>
      <c r="Q106" s="56">
        <f t="shared" si="7"/>
        <v>1</v>
      </c>
      <c r="R106" s="56">
        <f t="shared" si="8"/>
        <v>0.1</v>
      </c>
      <c r="S106" s="56">
        <v>26</v>
      </c>
      <c r="U106" s="35">
        <v>0</v>
      </c>
      <c r="V106" s="35">
        <v>0</v>
      </c>
    </row>
    <row r="107" spans="2:22">
      <c r="B107" s="72">
        <v>738069</v>
      </c>
      <c r="C107" s="73">
        <v>6953156275515</v>
      </c>
      <c r="D107" s="42" t="s">
        <v>109</v>
      </c>
      <c r="E107" s="42" t="s">
        <v>229</v>
      </c>
      <c r="F107" s="42">
        <v>129</v>
      </c>
      <c r="G107" s="43">
        <v>1</v>
      </c>
      <c r="H107" s="43">
        <v>1</v>
      </c>
      <c r="I107" s="43">
        <v>1</v>
      </c>
      <c r="J107" s="43">
        <v>0</v>
      </c>
      <c r="K107" s="43">
        <v>0</v>
      </c>
      <c r="L107" s="43">
        <v>0</v>
      </c>
      <c r="M107" s="43">
        <v>0</v>
      </c>
      <c r="N107" s="43">
        <v>0</v>
      </c>
      <c r="O107" s="43">
        <v>0</v>
      </c>
      <c r="P107" s="43">
        <v>0</v>
      </c>
      <c r="Q107" s="44">
        <f t="shared" si="7"/>
        <v>3</v>
      </c>
      <c r="R107" s="44">
        <f t="shared" si="8"/>
        <v>0.3</v>
      </c>
      <c r="S107" s="44">
        <v>26</v>
      </c>
      <c r="U107" s="35">
        <v>2</v>
      </c>
      <c r="V107" s="35">
        <v>0</v>
      </c>
    </row>
    <row r="108" spans="2:22">
      <c r="B108" s="72">
        <v>738071</v>
      </c>
      <c r="C108" s="73">
        <v>6953156280816</v>
      </c>
      <c r="D108" s="54" t="s">
        <v>110</v>
      </c>
      <c r="E108" s="54" t="s">
        <v>230</v>
      </c>
      <c r="F108" s="54">
        <v>49</v>
      </c>
      <c r="G108" s="55">
        <v>0</v>
      </c>
      <c r="H108" s="55">
        <v>0</v>
      </c>
      <c r="I108" s="55">
        <v>1</v>
      </c>
      <c r="J108" s="55">
        <v>1</v>
      </c>
      <c r="K108" s="55">
        <v>0</v>
      </c>
      <c r="L108" s="55">
        <v>0</v>
      </c>
      <c r="M108" s="55">
        <v>0</v>
      </c>
      <c r="N108" s="55">
        <v>0</v>
      </c>
      <c r="O108" s="55">
        <v>0</v>
      </c>
      <c r="P108" s="55">
        <v>0</v>
      </c>
      <c r="Q108" s="56">
        <f t="shared" si="7"/>
        <v>2</v>
      </c>
      <c r="R108" s="56">
        <f t="shared" si="8"/>
        <v>0.2</v>
      </c>
      <c r="S108" s="56">
        <v>48</v>
      </c>
      <c r="U108" s="35">
        <v>0</v>
      </c>
      <c r="V108" s="35">
        <v>0</v>
      </c>
    </row>
    <row r="109" spans="2:22">
      <c r="B109" s="72">
        <v>738072</v>
      </c>
      <c r="C109" s="73">
        <v>6953156280809</v>
      </c>
      <c r="D109" s="42" t="s">
        <v>111</v>
      </c>
      <c r="E109" s="42" t="s">
        <v>231</v>
      </c>
      <c r="F109" s="42">
        <v>49</v>
      </c>
      <c r="G109" s="43">
        <v>1</v>
      </c>
      <c r="H109" s="43">
        <v>0</v>
      </c>
      <c r="I109" s="43">
        <v>1</v>
      </c>
      <c r="J109" s="43">
        <v>2</v>
      </c>
      <c r="K109" s="43">
        <v>0</v>
      </c>
      <c r="L109" s="43">
        <v>0</v>
      </c>
      <c r="M109" s="43">
        <v>0</v>
      </c>
      <c r="N109" s="43">
        <v>0</v>
      </c>
      <c r="O109" s="43">
        <v>0</v>
      </c>
      <c r="P109" s="43">
        <v>0</v>
      </c>
      <c r="Q109" s="44">
        <f t="shared" si="7"/>
        <v>4</v>
      </c>
      <c r="R109" s="44">
        <f t="shared" si="8"/>
        <v>0.4</v>
      </c>
      <c r="S109" s="44">
        <v>46</v>
      </c>
      <c r="U109" s="35">
        <v>0</v>
      </c>
      <c r="V109" s="35">
        <v>0</v>
      </c>
    </row>
    <row r="110" spans="2:22">
      <c r="B110" s="72">
        <v>738073</v>
      </c>
      <c r="C110" s="73">
        <v>6953156280793</v>
      </c>
      <c r="D110" s="42" t="s">
        <v>112</v>
      </c>
      <c r="E110" s="42" t="s">
        <v>232</v>
      </c>
      <c r="F110" s="42">
        <v>49</v>
      </c>
      <c r="G110" s="43">
        <v>0</v>
      </c>
      <c r="H110" s="43">
        <v>0</v>
      </c>
      <c r="I110" s="43">
        <v>1</v>
      </c>
      <c r="J110" s="43">
        <v>3</v>
      </c>
      <c r="K110" s="43">
        <v>0</v>
      </c>
      <c r="L110" s="43">
        <v>0</v>
      </c>
      <c r="M110" s="43">
        <v>0</v>
      </c>
      <c r="N110" s="43">
        <v>0</v>
      </c>
      <c r="O110" s="43">
        <v>0</v>
      </c>
      <c r="P110" s="43">
        <v>0</v>
      </c>
      <c r="Q110" s="44">
        <f t="shared" si="7"/>
        <v>4</v>
      </c>
      <c r="R110" s="44">
        <f t="shared" si="8"/>
        <v>0.4</v>
      </c>
      <c r="S110" s="44">
        <v>46</v>
      </c>
      <c r="U110" s="35">
        <v>0</v>
      </c>
      <c r="V110" s="35">
        <v>0</v>
      </c>
    </row>
    <row r="111" spans="2:22">
      <c r="B111" s="72">
        <v>738074</v>
      </c>
      <c r="C111" s="73">
        <v>6953156270961</v>
      </c>
      <c r="D111" s="54" t="s">
        <v>113</v>
      </c>
      <c r="E111" s="54" t="s">
        <v>233</v>
      </c>
      <c r="F111" s="54">
        <v>719</v>
      </c>
      <c r="G111" s="55">
        <v>0</v>
      </c>
      <c r="H111" s="55">
        <v>2</v>
      </c>
      <c r="I111" s="55">
        <v>0</v>
      </c>
      <c r="J111" s="55">
        <v>0</v>
      </c>
      <c r="K111" s="55">
        <v>1</v>
      </c>
      <c r="L111" s="55">
        <v>0</v>
      </c>
      <c r="M111" s="55">
        <v>0</v>
      </c>
      <c r="N111" s="55">
        <v>0</v>
      </c>
      <c r="O111" s="55">
        <v>0</v>
      </c>
      <c r="P111" s="55">
        <v>0</v>
      </c>
      <c r="Q111" s="56">
        <f t="shared" si="7"/>
        <v>3</v>
      </c>
      <c r="R111" s="56">
        <f t="shared" si="8"/>
        <v>0.3</v>
      </c>
      <c r="S111" s="56">
        <v>6</v>
      </c>
      <c r="U111" s="35">
        <v>5</v>
      </c>
      <c r="V111" s="35">
        <v>3</v>
      </c>
    </row>
    <row r="112" spans="2:22">
      <c r="B112" s="72">
        <v>738075</v>
      </c>
      <c r="C112" s="73">
        <v>6953156261631</v>
      </c>
      <c r="D112" s="54" t="s">
        <v>114</v>
      </c>
      <c r="E112" s="54" t="s">
        <v>234</v>
      </c>
      <c r="F112" s="54">
        <v>269</v>
      </c>
      <c r="G112" s="55">
        <v>0</v>
      </c>
      <c r="H112" s="55">
        <v>0</v>
      </c>
      <c r="I112" s="55">
        <v>0</v>
      </c>
      <c r="J112" s="55">
        <v>1</v>
      </c>
      <c r="K112" s="55">
        <v>0</v>
      </c>
      <c r="L112" s="55">
        <v>0</v>
      </c>
      <c r="M112" s="55">
        <v>0</v>
      </c>
      <c r="N112" s="55">
        <v>0</v>
      </c>
      <c r="O112" s="55">
        <v>0</v>
      </c>
      <c r="P112" s="55">
        <v>0</v>
      </c>
      <c r="Q112" s="56">
        <f t="shared" si="7"/>
        <v>1</v>
      </c>
      <c r="R112" s="56">
        <f t="shared" si="8"/>
        <v>0.1</v>
      </c>
      <c r="S112" s="56">
        <v>13</v>
      </c>
      <c r="U112" s="35">
        <v>0</v>
      </c>
      <c r="V112" s="35">
        <v>0</v>
      </c>
    </row>
    <row r="113" spans="1:22">
      <c r="A113" s="49"/>
      <c r="B113" s="72">
        <v>738076</v>
      </c>
      <c r="C113" s="73">
        <v>6953156258396</v>
      </c>
      <c r="D113" s="50" t="s">
        <v>115</v>
      </c>
      <c r="E113" s="50" t="s">
        <v>123</v>
      </c>
      <c r="F113" s="50">
        <v>259</v>
      </c>
      <c r="G113" s="52">
        <v>0</v>
      </c>
      <c r="H113" s="52">
        <v>0</v>
      </c>
      <c r="I113" s="52">
        <v>0</v>
      </c>
      <c r="J113" s="52">
        <v>0</v>
      </c>
      <c r="K113" s="52">
        <v>0</v>
      </c>
      <c r="L113" s="52">
        <v>0</v>
      </c>
      <c r="M113" s="52">
        <v>0</v>
      </c>
      <c r="N113" s="52">
        <v>0</v>
      </c>
      <c r="O113" s="52">
        <v>0</v>
      </c>
      <c r="P113" s="52">
        <v>0</v>
      </c>
      <c r="Q113" s="53">
        <f t="shared" si="7"/>
        <v>0</v>
      </c>
      <c r="R113" s="53">
        <f t="shared" si="8"/>
        <v>0</v>
      </c>
      <c r="S113" s="53">
        <v>14</v>
      </c>
      <c r="U113" s="35">
        <v>0</v>
      </c>
      <c r="V113" s="35">
        <v>0</v>
      </c>
    </row>
    <row r="114" spans="1:22">
      <c r="B114" s="72">
        <v>738077</v>
      </c>
      <c r="C114" s="73">
        <v>6953156270954</v>
      </c>
      <c r="D114" s="54" t="s">
        <v>116</v>
      </c>
      <c r="E114" s="54" t="s">
        <v>124</v>
      </c>
      <c r="F114" s="54">
        <v>189</v>
      </c>
      <c r="G114" s="55">
        <v>0</v>
      </c>
      <c r="H114" s="55">
        <v>0</v>
      </c>
      <c r="I114" s="55">
        <v>1</v>
      </c>
      <c r="J114" s="55">
        <v>0</v>
      </c>
      <c r="K114" s="55">
        <v>0</v>
      </c>
      <c r="L114" s="55">
        <v>0</v>
      </c>
      <c r="M114" s="55">
        <v>0</v>
      </c>
      <c r="N114" s="55">
        <v>0</v>
      </c>
      <c r="O114" s="55">
        <v>0</v>
      </c>
      <c r="P114" s="55">
        <v>0</v>
      </c>
      <c r="Q114" s="56">
        <f t="shared" si="7"/>
        <v>1</v>
      </c>
      <c r="R114" s="56">
        <f t="shared" si="8"/>
        <v>0.1</v>
      </c>
      <c r="S114" s="56">
        <v>13</v>
      </c>
      <c r="U114" s="35">
        <v>8</v>
      </c>
      <c r="V114" s="35">
        <v>3</v>
      </c>
    </row>
    <row r="115" spans="1:22">
      <c r="B115" s="72">
        <v>738078</v>
      </c>
      <c r="C115" s="73">
        <v>6953156284647</v>
      </c>
      <c r="D115" s="42" t="s">
        <v>117</v>
      </c>
      <c r="E115" s="42" t="s">
        <v>125</v>
      </c>
      <c r="F115" s="42">
        <v>49</v>
      </c>
      <c r="G115" s="43">
        <v>27</v>
      </c>
      <c r="H115" s="43">
        <v>51</v>
      </c>
      <c r="I115" s="43">
        <v>29</v>
      </c>
      <c r="J115" s="43">
        <v>32</v>
      </c>
      <c r="K115" s="43">
        <v>27</v>
      </c>
      <c r="L115" s="43">
        <v>0</v>
      </c>
      <c r="M115" s="43">
        <v>0</v>
      </c>
      <c r="N115" s="43">
        <v>0</v>
      </c>
      <c r="O115" s="43">
        <v>0</v>
      </c>
      <c r="P115" s="43">
        <v>0</v>
      </c>
      <c r="Q115" s="44">
        <f t="shared" si="7"/>
        <v>166</v>
      </c>
      <c r="R115" s="44">
        <f t="shared" si="8"/>
        <v>16.600000000000001</v>
      </c>
      <c r="S115" s="44">
        <v>145</v>
      </c>
      <c r="U115" s="35">
        <v>40</v>
      </c>
      <c r="V115" s="35">
        <v>3</v>
      </c>
    </row>
    <row r="116" spans="1:22">
      <c r="B116" s="72">
        <v>738079</v>
      </c>
      <c r="C116" s="73">
        <v>6953156282926</v>
      </c>
      <c r="D116" s="54" t="s">
        <v>118</v>
      </c>
      <c r="E116" s="54" t="s">
        <v>126</v>
      </c>
      <c r="F116" s="54">
        <v>99</v>
      </c>
      <c r="G116" s="55">
        <v>0</v>
      </c>
      <c r="H116" s="55">
        <v>0</v>
      </c>
      <c r="I116" s="55">
        <v>0</v>
      </c>
      <c r="J116" s="55">
        <v>1</v>
      </c>
      <c r="K116" s="55">
        <v>1</v>
      </c>
      <c r="L116" s="55">
        <v>0</v>
      </c>
      <c r="M116" s="55">
        <v>0</v>
      </c>
      <c r="N116" s="55">
        <v>0</v>
      </c>
      <c r="O116" s="55">
        <v>0</v>
      </c>
      <c r="P116" s="55">
        <v>0</v>
      </c>
      <c r="Q116" s="56">
        <f t="shared" si="7"/>
        <v>2</v>
      </c>
      <c r="R116" s="56">
        <f t="shared" si="8"/>
        <v>0.2</v>
      </c>
      <c r="S116" s="56">
        <v>25</v>
      </c>
      <c r="U116" s="35">
        <v>0</v>
      </c>
      <c r="V116" s="35">
        <v>0</v>
      </c>
    </row>
    <row r="117" spans="1:22">
      <c r="B117" s="72">
        <v>738080</v>
      </c>
      <c r="C117" s="73">
        <v>6953156282933</v>
      </c>
      <c r="D117" s="42" t="s">
        <v>119</v>
      </c>
      <c r="E117" s="42" t="s">
        <v>127</v>
      </c>
      <c r="F117" s="42">
        <v>99</v>
      </c>
      <c r="G117" s="43">
        <v>1</v>
      </c>
      <c r="H117" s="43">
        <v>2</v>
      </c>
      <c r="I117" s="43">
        <v>1</v>
      </c>
      <c r="J117" s="43">
        <v>1</v>
      </c>
      <c r="K117" s="43">
        <v>-1</v>
      </c>
      <c r="L117" s="43">
        <v>0</v>
      </c>
      <c r="M117" s="43">
        <v>0</v>
      </c>
      <c r="N117" s="43">
        <v>0</v>
      </c>
      <c r="O117" s="43">
        <v>0</v>
      </c>
      <c r="P117" s="43">
        <v>0</v>
      </c>
      <c r="Q117" s="44">
        <f t="shared" si="7"/>
        <v>4</v>
      </c>
      <c r="R117" s="44">
        <f t="shared" si="8"/>
        <v>0.4</v>
      </c>
      <c r="S117" s="44">
        <v>28</v>
      </c>
      <c r="U117" s="35">
        <v>0</v>
      </c>
      <c r="V117" s="35">
        <v>0</v>
      </c>
    </row>
    <row r="118" spans="1:22">
      <c r="B118" s="72">
        <v>738081</v>
      </c>
      <c r="C118" s="73">
        <v>6953156280274</v>
      </c>
      <c r="D118" s="54" t="s">
        <v>120</v>
      </c>
      <c r="E118" s="54" t="s">
        <v>128</v>
      </c>
      <c r="F118" s="54">
        <v>139</v>
      </c>
      <c r="G118" s="55">
        <v>0</v>
      </c>
      <c r="H118" s="55">
        <v>0</v>
      </c>
      <c r="I118" s="55">
        <v>0</v>
      </c>
      <c r="J118" s="55">
        <v>1</v>
      </c>
      <c r="K118" s="55">
        <v>1</v>
      </c>
      <c r="L118" s="55">
        <v>0</v>
      </c>
      <c r="M118" s="55">
        <v>0</v>
      </c>
      <c r="N118" s="55">
        <v>0</v>
      </c>
      <c r="O118" s="55">
        <v>0</v>
      </c>
      <c r="P118" s="55">
        <v>0</v>
      </c>
      <c r="Q118" s="56">
        <f t="shared" si="7"/>
        <v>2</v>
      </c>
      <c r="R118" s="56">
        <f t="shared" si="8"/>
        <v>0.2</v>
      </c>
      <c r="S118" s="56">
        <v>11</v>
      </c>
      <c r="U118" s="47">
        <v>0</v>
      </c>
      <c r="V118" s="47">
        <v>0</v>
      </c>
    </row>
    <row r="119" spans="1:22">
      <c r="B119" s="72">
        <v>739727</v>
      </c>
      <c r="C119" s="73">
        <v>6953156282940</v>
      </c>
      <c r="D119" s="42" t="s">
        <v>241</v>
      </c>
      <c r="E119" s="42" t="s">
        <v>243</v>
      </c>
      <c r="F119" s="42">
        <v>99</v>
      </c>
      <c r="G119" s="42">
        <v>0</v>
      </c>
      <c r="H119" s="42">
        <v>0</v>
      </c>
      <c r="I119" s="42">
        <v>0</v>
      </c>
      <c r="J119" s="42">
        <v>12</v>
      </c>
      <c r="K119" s="42">
        <v>8</v>
      </c>
      <c r="L119" s="42">
        <v>0</v>
      </c>
      <c r="M119" s="42">
        <v>0</v>
      </c>
      <c r="N119" s="42">
        <v>0</v>
      </c>
      <c r="O119" s="42">
        <v>0</v>
      </c>
      <c r="P119" s="42">
        <v>0</v>
      </c>
      <c r="Q119" s="44">
        <f t="shared" si="7"/>
        <v>20</v>
      </c>
      <c r="R119" s="44">
        <f t="shared" si="8"/>
        <v>2</v>
      </c>
      <c r="S119" s="44">
        <v>74</v>
      </c>
      <c r="T119" s="88"/>
      <c r="U119" s="42"/>
      <c r="V119" s="42"/>
    </row>
    <row r="120" spans="1:22">
      <c r="B120" s="72">
        <v>739728</v>
      </c>
      <c r="C120" s="73">
        <v>6953156282957</v>
      </c>
      <c r="D120" s="42" t="s">
        <v>242</v>
      </c>
      <c r="E120" s="42" t="s">
        <v>244</v>
      </c>
      <c r="F120" s="42">
        <v>99</v>
      </c>
      <c r="G120" s="42">
        <v>0</v>
      </c>
      <c r="H120" s="42">
        <v>0</v>
      </c>
      <c r="I120" s="42">
        <v>0</v>
      </c>
      <c r="J120" s="42">
        <v>5</v>
      </c>
      <c r="K120" s="42">
        <v>3</v>
      </c>
      <c r="L120" s="42">
        <v>0</v>
      </c>
      <c r="M120" s="42">
        <v>0</v>
      </c>
      <c r="N120" s="42">
        <v>0</v>
      </c>
      <c r="O120" s="42">
        <v>0</v>
      </c>
      <c r="P120" s="42">
        <v>0</v>
      </c>
      <c r="Q120" s="44">
        <f t="shared" si="7"/>
        <v>8</v>
      </c>
      <c r="R120" s="44">
        <f t="shared" si="8"/>
        <v>0.8</v>
      </c>
      <c r="S120" s="44">
        <v>70</v>
      </c>
      <c r="T120" s="88"/>
      <c r="U120" s="42"/>
      <c r="V120" s="42"/>
    </row>
    <row r="121" spans="1:22">
      <c r="B121" s="72">
        <v>742244</v>
      </c>
      <c r="C121" s="73">
        <v>6953156284234</v>
      </c>
      <c r="D121" s="42" t="s">
        <v>259</v>
      </c>
      <c r="E121" s="42" t="s">
        <v>263</v>
      </c>
      <c r="F121" s="42">
        <v>59</v>
      </c>
      <c r="G121" s="89">
        <v>0</v>
      </c>
      <c r="H121" s="89">
        <v>0</v>
      </c>
      <c r="I121" s="89">
        <v>0</v>
      </c>
      <c r="J121" s="89">
        <v>0</v>
      </c>
      <c r="K121" s="89">
        <v>0</v>
      </c>
      <c r="L121" s="89">
        <v>0</v>
      </c>
      <c r="M121" s="89">
        <v>0</v>
      </c>
      <c r="N121" s="89">
        <v>0</v>
      </c>
      <c r="O121" s="89">
        <v>0</v>
      </c>
      <c r="P121" s="89">
        <v>0</v>
      </c>
      <c r="Q121" s="44">
        <v>0</v>
      </c>
      <c r="R121" s="44">
        <f t="shared" si="8"/>
        <v>0</v>
      </c>
      <c r="S121" s="44">
        <v>46</v>
      </c>
      <c r="T121" s="81"/>
      <c r="U121" s="81"/>
      <c r="V121" s="81"/>
    </row>
    <row r="122" spans="1:22">
      <c r="B122" s="72">
        <v>742245</v>
      </c>
      <c r="C122" s="73">
        <v>6953156284241</v>
      </c>
      <c r="D122" s="42" t="s">
        <v>260</v>
      </c>
      <c r="E122" s="42" t="s">
        <v>264</v>
      </c>
      <c r="F122" s="42">
        <v>59</v>
      </c>
      <c r="G122" s="89">
        <v>0</v>
      </c>
      <c r="H122" s="89">
        <v>0</v>
      </c>
      <c r="I122" s="89">
        <v>0</v>
      </c>
      <c r="J122" s="89">
        <v>0</v>
      </c>
      <c r="K122" s="89">
        <v>0</v>
      </c>
      <c r="L122" s="89">
        <v>0</v>
      </c>
      <c r="M122" s="89">
        <v>0</v>
      </c>
      <c r="N122" s="89">
        <v>0</v>
      </c>
      <c r="O122" s="89">
        <v>0</v>
      </c>
      <c r="P122" s="89">
        <v>0</v>
      </c>
      <c r="Q122" s="44">
        <v>0</v>
      </c>
      <c r="R122" s="44">
        <f t="shared" si="8"/>
        <v>0</v>
      </c>
      <c r="S122" s="44">
        <v>0</v>
      </c>
      <c r="T122" s="81"/>
      <c r="U122" s="81"/>
      <c r="V122" s="81"/>
    </row>
    <row r="123" spans="1:22">
      <c r="B123" s="72">
        <v>742247</v>
      </c>
      <c r="C123" s="73">
        <v>6953156284258</v>
      </c>
      <c r="D123" s="42" t="s">
        <v>261</v>
      </c>
      <c r="E123" s="42" t="s">
        <v>265</v>
      </c>
      <c r="F123" s="42">
        <v>59</v>
      </c>
      <c r="G123" s="89">
        <v>0</v>
      </c>
      <c r="H123" s="89">
        <v>0</v>
      </c>
      <c r="I123" s="89">
        <v>0</v>
      </c>
      <c r="J123" s="89">
        <v>0</v>
      </c>
      <c r="K123" s="89">
        <v>0</v>
      </c>
      <c r="L123" s="89">
        <v>0</v>
      </c>
      <c r="M123" s="89">
        <v>0</v>
      </c>
      <c r="N123" s="89">
        <v>0</v>
      </c>
      <c r="O123" s="89">
        <v>0</v>
      </c>
      <c r="P123" s="89">
        <v>0</v>
      </c>
      <c r="Q123" s="44">
        <v>0</v>
      </c>
      <c r="R123" s="44">
        <f t="shared" si="8"/>
        <v>0</v>
      </c>
      <c r="S123" s="44">
        <v>46</v>
      </c>
      <c r="T123" s="81"/>
      <c r="U123" s="81"/>
      <c r="V123" s="81"/>
    </row>
    <row r="124" spans="1:22">
      <c r="B124" s="72">
        <v>742248</v>
      </c>
      <c r="C124" s="73">
        <v>6953156284630</v>
      </c>
      <c r="D124" s="42" t="s">
        <v>262</v>
      </c>
      <c r="E124" s="42" t="s">
        <v>266</v>
      </c>
      <c r="F124" s="42">
        <v>49</v>
      </c>
      <c r="G124" s="89">
        <v>0</v>
      </c>
      <c r="H124" s="89">
        <v>0</v>
      </c>
      <c r="I124" s="89">
        <v>0</v>
      </c>
      <c r="J124" s="89">
        <v>0</v>
      </c>
      <c r="K124" s="89">
        <v>20</v>
      </c>
      <c r="L124" s="89">
        <v>0</v>
      </c>
      <c r="M124" s="89">
        <v>0</v>
      </c>
      <c r="N124" s="89">
        <v>0</v>
      </c>
      <c r="O124" s="89">
        <v>0</v>
      </c>
      <c r="P124" s="89">
        <v>0</v>
      </c>
      <c r="Q124" s="44">
        <v>20</v>
      </c>
      <c r="R124" s="44">
        <f t="shared" si="8"/>
        <v>2</v>
      </c>
      <c r="S124" s="44">
        <v>75</v>
      </c>
      <c r="T124" s="81"/>
      <c r="U124" s="81"/>
      <c r="V124" s="81"/>
    </row>
    <row r="125" spans="1:22">
      <c r="B125" s="72">
        <v>742249</v>
      </c>
      <c r="C125" s="73">
        <v>6953156286603</v>
      </c>
      <c r="D125" s="42" t="s">
        <v>277</v>
      </c>
      <c r="E125" s="42" t="s">
        <v>267</v>
      </c>
      <c r="F125" s="42">
        <v>99</v>
      </c>
      <c r="G125" s="89">
        <v>0</v>
      </c>
      <c r="H125" s="89">
        <v>0</v>
      </c>
      <c r="I125" s="89">
        <v>0</v>
      </c>
      <c r="J125" s="89">
        <v>0</v>
      </c>
      <c r="K125" s="89">
        <v>0</v>
      </c>
      <c r="L125" s="89">
        <v>0</v>
      </c>
      <c r="M125" s="89">
        <v>0</v>
      </c>
      <c r="N125" s="89">
        <v>0</v>
      </c>
      <c r="O125" s="89">
        <v>0</v>
      </c>
      <c r="P125" s="89">
        <v>0</v>
      </c>
      <c r="Q125" s="44">
        <v>0</v>
      </c>
      <c r="R125" s="44">
        <f t="shared" si="8"/>
        <v>0</v>
      </c>
      <c r="S125" s="44">
        <v>89</v>
      </c>
      <c r="T125" s="81"/>
      <c r="U125" s="81"/>
      <c r="V125" s="81"/>
    </row>
    <row r="126" spans="1:22">
      <c r="B126" s="72">
        <v>742292</v>
      </c>
      <c r="C126" s="73">
        <v>6953156279650</v>
      </c>
      <c r="D126" s="42" t="s">
        <v>278</v>
      </c>
      <c r="E126" s="42" t="s">
        <v>268</v>
      </c>
      <c r="F126" s="42">
        <v>79</v>
      </c>
      <c r="G126" s="89">
        <v>0</v>
      </c>
      <c r="H126" s="89">
        <v>0</v>
      </c>
      <c r="I126" s="89">
        <v>0</v>
      </c>
      <c r="J126" s="89">
        <v>0</v>
      </c>
      <c r="K126" s="89">
        <v>5</v>
      </c>
      <c r="L126" s="89">
        <v>0</v>
      </c>
      <c r="M126" s="89">
        <v>0</v>
      </c>
      <c r="N126" s="89">
        <v>0</v>
      </c>
      <c r="O126" s="89">
        <v>0</v>
      </c>
      <c r="P126" s="89">
        <v>0</v>
      </c>
      <c r="Q126" s="44">
        <v>5</v>
      </c>
      <c r="R126" s="44">
        <f t="shared" si="8"/>
        <v>0.5</v>
      </c>
      <c r="S126" s="44">
        <v>41</v>
      </c>
      <c r="T126" s="81"/>
      <c r="U126" s="81"/>
      <c r="V126" s="81"/>
    </row>
    <row r="127" spans="1:22">
      <c r="B127" s="72">
        <v>742293</v>
      </c>
      <c r="C127" s="73">
        <v>6953156279667</v>
      </c>
      <c r="D127" s="42" t="s">
        <v>279</v>
      </c>
      <c r="E127" s="42" t="s">
        <v>269</v>
      </c>
      <c r="F127" s="42">
        <v>89</v>
      </c>
      <c r="G127" s="89">
        <v>0</v>
      </c>
      <c r="H127" s="89">
        <v>0</v>
      </c>
      <c r="I127" s="89">
        <v>0</v>
      </c>
      <c r="J127" s="89">
        <v>0</v>
      </c>
      <c r="K127" s="89">
        <v>2</v>
      </c>
      <c r="L127" s="89">
        <v>0</v>
      </c>
      <c r="M127" s="89">
        <v>0</v>
      </c>
      <c r="N127" s="89">
        <v>0</v>
      </c>
      <c r="O127" s="89">
        <v>0</v>
      </c>
      <c r="P127" s="89">
        <v>0</v>
      </c>
      <c r="Q127" s="44">
        <v>2</v>
      </c>
      <c r="R127" s="44">
        <f t="shared" si="8"/>
        <v>0.2</v>
      </c>
      <c r="S127" s="44">
        <v>44</v>
      </c>
      <c r="T127" s="81"/>
      <c r="U127" s="81"/>
      <c r="V127" s="81"/>
    </row>
    <row r="128" spans="1:22">
      <c r="B128" s="72">
        <v>742294</v>
      </c>
      <c r="C128" s="73">
        <v>6953156282100</v>
      </c>
      <c r="D128" s="42" t="s">
        <v>280</v>
      </c>
      <c r="E128" s="42" t="s">
        <v>270</v>
      </c>
      <c r="F128" s="42">
        <v>159</v>
      </c>
      <c r="G128" s="89">
        <v>0</v>
      </c>
      <c r="H128" s="89">
        <v>0</v>
      </c>
      <c r="I128" s="89">
        <v>0</v>
      </c>
      <c r="J128" s="89">
        <v>0</v>
      </c>
      <c r="K128" s="89">
        <v>8</v>
      </c>
      <c r="L128" s="89">
        <v>0</v>
      </c>
      <c r="M128" s="89">
        <v>0</v>
      </c>
      <c r="N128" s="89">
        <v>0</v>
      </c>
      <c r="O128" s="89">
        <v>0</v>
      </c>
      <c r="P128" s="89">
        <v>0</v>
      </c>
      <c r="Q128" s="44">
        <v>8</v>
      </c>
      <c r="R128" s="44">
        <f t="shared" si="8"/>
        <v>0.8</v>
      </c>
      <c r="S128" s="44">
        <v>38</v>
      </c>
      <c r="T128" s="81"/>
      <c r="U128" s="81"/>
      <c r="V128" s="81"/>
    </row>
    <row r="129" spans="2:22">
      <c r="B129" s="72">
        <v>742295</v>
      </c>
      <c r="C129" s="73">
        <v>6953156279155</v>
      </c>
      <c r="D129" s="42" t="s">
        <v>281</v>
      </c>
      <c r="E129" s="42" t="s">
        <v>271</v>
      </c>
      <c r="F129" s="42">
        <v>79</v>
      </c>
      <c r="G129" s="89">
        <v>0</v>
      </c>
      <c r="H129" s="89">
        <v>0</v>
      </c>
      <c r="I129" s="89">
        <v>0</v>
      </c>
      <c r="J129" s="89">
        <v>0</v>
      </c>
      <c r="K129" s="89">
        <v>0</v>
      </c>
      <c r="L129" s="89">
        <v>0</v>
      </c>
      <c r="M129" s="89">
        <v>0</v>
      </c>
      <c r="N129" s="89">
        <v>0</v>
      </c>
      <c r="O129" s="89">
        <v>0</v>
      </c>
      <c r="P129" s="89">
        <v>0</v>
      </c>
      <c r="Q129" s="44">
        <v>0</v>
      </c>
      <c r="R129" s="44">
        <f t="shared" si="8"/>
        <v>0</v>
      </c>
      <c r="S129" s="44">
        <v>46</v>
      </c>
      <c r="T129" s="81"/>
      <c r="U129" s="81"/>
      <c r="V129" s="81"/>
    </row>
    <row r="130" spans="2:22">
      <c r="B130" s="72">
        <v>742296</v>
      </c>
      <c r="C130" s="73">
        <v>6953156279148</v>
      </c>
      <c r="D130" s="42" t="s">
        <v>282</v>
      </c>
      <c r="E130" s="42" t="s">
        <v>272</v>
      </c>
      <c r="F130" s="42">
        <v>79</v>
      </c>
      <c r="G130" s="89">
        <v>0</v>
      </c>
      <c r="H130" s="89">
        <v>0</v>
      </c>
      <c r="I130" s="89">
        <v>0</v>
      </c>
      <c r="J130" s="89">
        <v>0</v>
      </c>
      <c r="K130" s="89">
        <v>0</v>
      </c>
      <c r="L130" s="89">
        <v>0</v>
      </c>
      <c r="M130" s="89">
        <v>0</v>
      </c>
      <c r="N130" s="89">
        <v>0</v>
      </c>
      <c r="O130" s="89">
        <v>0</v>
      </c>
      <c r="P130" s="89">
        <v>0</v>
      </c>
      <c r="Q130" s="44">
        <v>0</v>
      </c>
      <c r="R130" s="44">
        <f t="shared" si="8"/>
        <v>0</v>
      </c>
      <c r="S130" s="44">
        <v>46</v>
      </c>
      <c r="T130" s="81"/>
      <c r="U130" s="81"/>
      <c r="V130" s="81"/>
    </row>
    <row r="131" spans="2:22">
      <c r="B131" s="72">
        <v>742297</v>
      </c>
      <c r="C131" s="73">
        <v>6953156272668</v>
      </c>
      <c r="D131" s="42" t="s">
        <v>283</v>
      </c>
      <c r="E131" s="42" t="s">
        <v>273</v>
      </c>
      <c r="F131" s="42">
        <v>249</v>
      </c>
      <c r="G131" s="89">
        <v>0</v>
      </c>
      <c r="H131" s="89">
        <v>0</v>
      </c>
      <c r="I131" s="89">
        <v>0</v>
      </c>
      <c r="J131" s="89">
        <v>0</v>
      </c>
      <c r="K131" s="89">
        <v>0</v>
      </c>
      <c r="L131" s="89">
        <v>0</v>
      </c>
      <c r="M131" s="89">
        <v>0</v>
      </c>
      <c r="N131" s="89">
        <v>0</v>
      </c>
      <c r="O131" s="89">
        <v>0</v>
      </c>
      <c r="P131" s="89">
        <v>0</v>
      </c>
      <c r="Q131" s="44">
        <v>0</v>
      </c>
      <c r="R131" s="44">
        <f t="shared" si="8"/>
        <v>0</v>
      </c>
      <c r="S131" s="44">
        <v>16</v>
      </c>
      <c r="T131" s="81"/>
      <c r="U131" s="81"/>
      <c r="V131" s="81"/>
    </row>
    <row r="132" spans="2:22">
      <c r="B132" s="72">
        <v>742298</v>
      </c>
      <c r="C132" s="73">
        <v>6953156270640</v>
      </c>
      <c r="D132" s="42" t="s">
        <v>284</v>
      </c>
      <c r="E132" s="42" t="s">
        <v>274</v>
      </c>
      <c r="F132" s="42">
        <v>189</v>
      </c>
      <c r="G132" s="89">
        <v>0</v>
      </c>
      <c r="H132" s="89">
        <v>0</v>
      </c>
      <c r="I132" s="89">
        <v>0</v>
      </c>
      <c r="J132" s="89">
        <v>0</v>
      </c>
      <c r="K132" s="89">
        <v>4</v>
      </c>
      <c r="L132" s="89">
        <v>0</v>
      </c>
      <c r="M132" s="89">
        <v>0</v>
      </c>
      <c r="N132" s="89">
        <v>0</v>
      </c>
      <c r="O132" s="89">
        <v>0</v>
      </c>
      <c r="P132" s="89">
        <v>0</v>
      </c>
      <c r="Q132" s="44">
        <v>4</v>
      </c>
      <c r="R132" s="44">
        <f t="shared" si="8"/>
        <v>0.4</v>
      </c>
      <c r="S132" s="44">
        <v>40</v>
      </c>
      <c r="T132" s="81"/>
      <c r="U132" s="81"/>
      <c r="V132" s="81"/>
    </row>
    <row r="133" spans="2:22">
      <c r="B133" s="72">
        <v>742300</v>
      </c>
      <c r="C133" s="73">
        <v>6953156284401</v>
      </c>
      <c r="D133" s="42" t="s">
        <v>285</v>
      </c>
      <c r="E133" s="42" t="s">
        <v>275</v>
      </c>
      <c r="F133" s="42">
        <v>59</v>
      </c>
      <c r="G133" s="89">
        <v>0</v>
      </c>
      <c r="H133" s="89">
        <v>0</v>
      </c>
      <c r="I133" s="89">
        <v>0</v>
      </c>
      <c r="J133" s="89">
        <v>0</v>
      </c>
      <c r="K133" s="89">
        <v>4</v>
      </c>
      <c r="L133" s="89">
        <v>0</v>
      </c>
      <c r="M133" s="89">
        <v>0</v>
      </c>
      <c r="N133" s="89">
        <v>0</v>
      </c>
      <c r="O133" s="89">
        <v>0</v>
      </c>
      <c r="P133" s="89">
        <v>0</v>
      </c>
      <c r="Q133" s="44">
        <v>4</v>
      </c>
      <c r="R133" s="44">
        <f t="shared" si="8"/>
        <v>0.4</v>
      </c>
      <c r="S133" s="44">
        <v>40</v>
      </c>
      <c r="T133" s="81"/>
      <c r="U133" s="81"/>
      <c r="V133" s="81"/>
    </row>
    <row r="134" spans="2:22">
      <c r="B134" s="72">
        <v>742301</v>
      </c>
      <c r="C134" s="73">
        <v>6958444961736</v>
      </c>
      <c r="D134" s="42" t="s">
        <v>286</v>
      </c>
      <c r="E134" s="42" t="s">
        <v>276</v>
      </c>
      <c r="F134" s="42">
        <v>199</v>
      </c>
      <c r="G134" s="89">
        <v>0</v>
      </c>
      <c r="H134" s="89">
        <v>0</v>
      </c>
      <c r="I134" s="89">
        <v>0</v>
      </c>
      <c r="J134" s="89">
        <v>0</v>
      </c>
      <c r="K134" s="89">
        <v>9</v>
      </c>
      <c r="L134" s="89">
        <v>0</v>
      </c>
      <c r="M134" s="89">
        <v>0</v>
      </c>
      <c r="N134" s="89">
        <v>0</v>
      </c>
      <c r="O134" s="89">
        <v>0</v>
      </c>
      <c r="P134" s="89">
        <v>0</v>
      </c>
      <c r="Q134" s="44">
        <v>9</v>
      </c>
      <c r="R134" s="44">
        <f t="shared" si="8"/>
        <v>0.9</v>
      </c>
      <c r="S134" s="44">
        <v>35</v>
      </c>
      <c r="T134" s="81"/>
      <c r="U134" s="81"/>
      <c r="V134" s="81"/>
    </row>
    <row r="135" spans="2:22">
      <c r="B135" s="72"/>
      <c r="C135" s="73"/>
      <c r="D135" s="42"/>
      <c r="E135" s="42"/>
      <c r="F135" s="42"/>
      <c r="G135" s="89">
        <v>0</v>
      </c>
      <c r="H135" s="89">
        <v>0</v>
      </c>
      <c r="I135" s="89">
        <v>0</v>
      </c>
      <c r="J135" s="89">
        <v>0</v>
      </c>
      <c r="K135" s="89">
        <v>0</v>
      </c>
      <c r="L135" s="89">
        <v>0</v>
      </c>
      <c r="M135" s="89">
        <v>0</v>
      </c>
      <c r="N135" s="89">
        <v>0</v>
      </c>
      <c r="O135" s="89">
        <v>0</v>
      </c>
      <c r="P135" s="89">
        <v>0</v>
      </c>
      <c r="Q135" s="44">
        <v>0</v>
      </c>
      <c r="R135" s="44">
        <f t="shared" si="8"/>
        <v>0</v>
      </c>
      <c r="S135" s="44">
        <v>0</v>
      </c>
      <c r="T135" s="81"/>
      <c r="U135" s="81"/>
      <c r="V135" s="81"/>
    </row>
    <row r="136" spans="2:22">
      <c r="B136" s="72"/>
      <c r="C136" s="73"/>
      <c r="D136" s="42"/>
      <c r="E136" s="42"/>
      <c r="F136" s="42"/>
      <c r="G136" s="89">
        <v>0</v>
      </c>
      <c r="H136" s="89">
        <v>0</v>
      </c>
      <c r="I136" s="89">
        <v>0</v>
      </c>
      <c r="J136" s="89">
        <v>0</v>
      </c>
      <c r="K136" s="89">
        <v>0</v>
      </c>
      <c r="L136" s="89">
        <v>0</v>
      </c>
      <c r="M136" s="89">
        <v>0</v>
      </c>
      <c r="N136" s="89">
        <v>0</v>
      </c>
      <c r="O136" s="89">
        <v>0</v>
      </c>
      <c r="P136" s="89">
        <v>0</v>
      </c>
      <c r="Q136" s="44">
        <v>0</v>
      </c>
      <c r="R136" s="44">
        <f t="shared" si="8"/>
        <v>0</v>
      </c>
      <c r="S136" s="44">
        <v>0</v>
      </c>
      <c r="T136" s="81"/>
      <c r="U136" s="81"/>
      <c r="V136" s="81"/>
    </row>
    <row r="137" spans="2:22">
      <c r="B137" s="42"/>
      <c r="C137" s="42"/>
      <c r="D137" s="42"/>
      <c r="E137" s="42"/>
      <c r="F137" s="42"/>
      <c r="G137" s="73">
        <f>SUM(G5:G134)</f>
        <v>184</v>
      </c>
      <c r="H137" s="73">
        <f t="shared" ref="H137:P137" si="9">SUM(H5:H134)</f>
        <v>161</v>
      </c>
      <c r="I137" s="73">
        <f t="shared" si="9"/>
        <v>154</v>
      </c>
      <c r="J137" s="73">
        <f t="shared" si="9"/>
        <v>155</v>
      </c>
      <c r="K137" s="73">
        <f t="shared" si="9"/>
        <v>221</v>
      </c>
      <c r="L137" s="73">
        <f t="shared" si="9"/>
        <v>0</v>
      </c>
      <c r="M137" s="73">
        <f t="shared" si="9"/>
        <v>0</v>
      </c>
      <c r="N137" s="73">
        <f t="shared" si="9"/>
        <v>0</v>
      </c>
      <c r="O137" s="73">
        <f t="shared" si="9"/>
        <v>0</v>
      </c>
      <c r="P137" s="73">
        <f t="shared" si="9"/>
        <v>0</v>
      </c>
      <c r="Q137" s="73">
        <f>SUM(Q5:Q136)</f>
        <v>875</v>
      </c>
      <c r="R137" s="73">
        <f>SUM(R5:R134)</f>
        <v>87.500000000000043</v>
      </c>
      <c r="S137" s="73">
        <f>SUM(S5:S136)</f>
        <v>3829</v>
      </c>
    </row>
  </sheetData>
  <autoFilter ref="D2:S137">
    <filterColumn colId="2"/>
  </autoFilter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U49"/>
  <sheetViews>
    <sheetView workbookViewId="0">
      <selection activeCell="W13" sqref="W13"/>
    </sheetView>
  </sheetViews>
  <sheetFormatPr defaultRowHeight="15"/>
  <cols>
    <col min="1" max="1" width="1.42578125" customWidth="1"/>
    <col min="2" max="2" width="15" bestFit="1" customWidth="1"/>
    <col min="3" max="3" width="88.140625" bestFit="1" customWidth="1"/>
    <col min="17" max="17" width="1.7109375" customWidth="1"/>
    <col min="18" max="19" width="0" hidden="1" customWidth="1"/>
    <col min="20" max="20" width="1.42578125" customWidth="1"/>
    <col min="21" max="21" width="0" hidden="1" customWidth="1"/>
  </cols>
  <sheetData>
    <row r="2" spans="2:21">
      <c r="B2" s="38"/>
      <c r="C2" s="38"/>
      <c r="D2" s="39" t="s">
        <v>2</v>
      </c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</row>
    <row r="3" spans="2:21" ht="22.5">
      <c r="B3" s="40" t="s">
        <v>121</v>
      </c>
      <c r="C3" s="40" t="s">
        <v>122</v>
      </c>
      <c r="D3" s="41">
        <v>1</v>
      </c>
      <c r="E3" s="41">
        <v>2</v>
      </c>
      <c r="F3" s="41">
        <f t="shared" ref="F3:M3" si="0">+E3+1</f>
        <v>3</v>
      </c>
      <c r="G3" s="41">
        <f t="shared" si="0"/>
        <v>4</v>
      </c>
      <c r="H3" s="41">
        <f t="shared" si="0"/>
        <v>5</v>
      </c>
      <c r="I3" s="41">
        <f t="shared" si="0"/>
        <v>6</v>
      </c>
      <c r="J3" s="41">
        <f t="shared" si="0"/>
        <v>7</v>
      </c>
      <c r="K3" s="41">
        <f t="shared" si="0"/>
        <v>8</v>
      </c>
      <c r="L3" s="41">
        <f t="shared" si="0"/>
        <v>9</v>
      </c>
      <c r="M3" s="41">
        <f t="shared" si="0"/>
        <v>10</v>
      </c>
      <c r="N3" s="41" t="s">
        <v>237</v>
      </c>
      <c r="O3" s="41" t="s">
        <v>5</v>
      </c>
      <c r="P3" s="41" t="s">
        <v>238</v>
      </c>
      <c r="R3" s="34" t="s">
        <v>235</v>
      </c>
      <c r="S3" s="34" t="s">
        <v>236</v>
      </c>
    </row>
    <row r="4" spans="2:21" ht="6" customHeight="1">
      <c r="B4" s="40"/>
      <c r="C4" s="40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R4" s="35"/>
      <c r="S4" s="35"/>
    </row>
    <row r="5" spans="2:21">
      <c r="B5" s="42" t="s">
        <v>8</v>
      </c>
      <c r="C5" s="42" t="s">
        <v>130</v>
      </c>
      <c r="D5" s="43">
        <v>4</v>
      </c>
      <c r="E5" s="43">
        <v>5</v>
      </c>
      <c r="F5" s="43">
        <v>2</v>
      </c>
      <c r="G5" s="43">
        <v>4</v>
      </c>
      <c r="H5" s="43">
        <v>0</v>
      </c>
      <c r="I5" s="43">
        <v>0</v>
      </c>
      <c r="J5" s="43">
        <v>0</v>
      </c>
      <c r="K5" s="43">
        <v>0</v>
      </c>
      <c r="L5" s="43">
        <v>0</v>
      </c>
      <c r="M5" s="43">
        <v>0</v>
      </c>
      <c r="N5" s="44">
        <f t="shared" ref="N5:N29" si="1">SUM(D5:M5)</f>
        <v>15</v>
      </c>
      <c r="O5" s="44">
        <f t="shared" ref="O5:O29" si="2">N5/10</f>
        <v>1.5</v>
      </c>
      <c r="P5" s="44">
        <v>40</v>
      </c>
      <c r="R5" s="35">
        <v>46</v>
      </c>
      <c r="S5" s="35">
        <v>3</v>
      </c>
      <c r="U5" t="s">
        <v>239</v>
      </c>
    </row>
    <row r="6" spans="2:21">
      <c r="B6" s="42" t="s">
        <v>9</v>
      </c>
      <c r="C6" s="42" t="s">
        <v>131</v>
      </c>
      <c r="D6" s="43">
        <v>54</v>
      </c>
      <c r="E6" s="43">
        <v>18</v>
      </c>
      <c r="F6" s="43">
        <v>19</v>
      </c>
      <c r="G6" s="43">
        <v>12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4">
        <f t="shared" si="1"/>
        <v>103</v>
      </c>
      <c r="O6" s="44">
        <f t="shared" si="2"/>
        <v>10.3</v>
      </c>
      <c r="P6" s="44">
        <v>182</v>
      </c>
      <c r="R6" s="35">
        <v>0</v>
      </c>
      <c r="S6" s="35">
        <v>0</v>
      </c>
    </row>
    <row r="7" spans="2:21">
      <c r="B7" s="42" t="s">
        <v>10</v>
      </c>
      <c r="C7" s="42" t="s">
        <v>132</v>
      </c>
      <c r="D7" s="43">
        <v>45</v>
      </c>
      <c r="E7" s="43">
        <v>16</v>
      </c>
      <c r="F7" s="43">
        <v>24</v>
      </c>
      <c r="G7" s="43">
        <v>13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4">
        <f t="shared" si="1"/>
        <v>98</v>
      </c>
      <c r="O7" s="44">
        <f t="shared" si="2"/>
        <v>9.8000000000000007</v>
      </c>
      <c r="P7" s="44">
        <v>155</v>
      </c>
      <c r="R7" s="35">
        <v>0</v>
      </c>
      <c r="S7" s="35">
        <v>0</v>
      </c>
    </row>
    <row r="8" spans="2:21">
      <c r="B8" s="42" t="s">
        <v>18</v>
      </c>
      <c r="C8" s="42" t="s">
        <v>140</v>
      </c>
      <c r="D8" s="43">
        <v>1</v>
      </c>
      <c r="E8" s="43">
        <v>1</v>
      </c>
      <c r="F8" s="43">
        <v>3</v>
      </c>
      <c r="G8" s="43">
        <v>1</v>
      </c>
      <c r="H8" s="43">
        <v>0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4">
        <f t="shared" si="1"/>
        <v>6</v>
      </c>
      <c r="O8" s="44">
        <f t="shared" si="2"/>
        <v>0.6</v>
      </c>
      <c r="P8" s="44">
        <v>23</v>
      </c>
      <c r="R8" s="35">
        <v>0</v>
      </c>
      <c r="S8" s="35">
        <v>0</v>
      </c>
    </row>
    <row r="9" spans="2:21">
      <c r="B9" s="42" t="s">
        <v>19</v>
      </c>
      <c r="C9" s="42" t="s">
        <v>141</v>
      </c>
      <c r="D9" s="45">
        <v>2</v>
      </c>
      <c r="E9" s="43">
        <v>0</v>
      </c>
      <c r="F9" s="43">
        <v>2</v>
      </c>
      <c r="G9" s="43">
        <v>1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4">
        <f t="shared" si="1"/>
        <v>5</v>
      </c>
      <c r="O9" s="44">
        <f t="shared" si="2"/>
        <v>0.5</v>
      </c>
      <c r="P9" s="44">
        <v>21</v>
      </c>
      <c r="R9" s="35">
        <v>0</v>
      </c>
      <c r="S9" s="35">
        <v>1</v>
      </c>
    </row>
    <row r="10" spans="2:21">
      <c r="B10" s="42" t="s">
        <v>20</v>
      </c>
      <c r="C10" s="42" t="s">
        <v>142</v>
      </c>
      <c r="D10" s="45">
        <v>2</v>
      </c>
      <c r="E10" s="43">
        <v>3</v>
      </c>
      <c r="F10" s="43">
        <v>3</v>
      </c>
      <c r="G10" s="43">
        <v>2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4">
        <f t="shared" si="1"/>
        <v>10</v>
      </c>
      <c r="O10" s="44">
        <f t="shared" si="2"/>
        <v>1</v>
      </c>
      <c r="P10" s="44">
        <v>32</v>
      </c>
      <c r="R10" s="35">
        <v>6</v>
      </c>
      <c r="S10" s="35">
        <v>3</v>
      </c>
    </row>
    <row r="11" spans="2:21">
      <c r="B11" s="42" t="s">
        <v>21</v>
      </c>
      <c r="C11" s="42" t="s">
        <v>143</v>
      </c>
      <c r="D11" s="45">
        <v>0</v>
      </c>
      <c r="E11" s="43">
        <v>0</v>
      </c>
      <c r="F11" s="43">
        <v>2</v>
      </c>
      <c r="G11" s="43">
        <v>1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4">
        <f t="shared" si="1"/>
        <v>3</v>
      </c>
      <c r="O11" s="44">
        <f t="shared" si="2"/>
        <v>0.3</v>
      </c>
      <c r="P11" s="44">
        <v>39</v>
      </c>
      <c r="R11" s="35">
        <v>6</v>
      </c>
      <c r="S11" s="35">
        <v>3</v>
      </c>
    </row>
    <row r="12" spans="2:21">
      <c r="B12" s="42" t="s">
        <v>22</v>
      </c>
      <c r="C12" s="42" t="s">
        <v>144</v>
      </c>
      <c r="D12" s="45">
        <v>0</v>
      </c>
      <c r="E12" s="43">
        <v>1</v>
      </c>
      <c r="F12" s="43">
        <v>1</v>
      </c>
      <c r="G12" s="43">
        <v>1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4">
        <f t="shared" si="1"/>
        <v>3</v>
      </c>
      <c r="O12" s="44">
        <f t="shared" si="2"/>
        <v>0.3</v>
      </c>
      <c r="P12" s="44">
        <v>39</v>
      </c>
      <c r="R12" s="35">
        <v>4</v>
      </c>
      <c r="S12" s="35">
        <v>3</v>
      </c>
    </row>
    <row r="13" spans="2:21">
      <c r="B13" s="42" t="s">
        <v>26</v>
      </c>
      <c r="C13" s="42" t="s">
        <v>148</v>
      </c>
      <c r="D13" s="45">
        <v>2</v>
      </c>
      <c r="E13" s="43">
        <v>0</v>
      </c>
      <c r="F13" s="43">
        <v>1</v>
      </c>
      <c r="G13" s="43">
        <v>1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4">
        <f t="shared" si="1"/>
        <v>4</v>
      </c>
      <c r="O13" s="44">
        <f t="shared" si="2"/>
        <v>0.4</v>
      </c>
      <c r="P13" s="44">
        <v>38</v>
      </c>
      <c r="R13" s="35">
        <v>6</v>
      </c>
      <c r="S13" s="35">
        <v>3</v>
      </c>
    </row>
    <row r="14" spans="2:21">
      <c r="B14" s="42" t="s">
        <v>29</v>
      </c>
      <c r="C14" s="42" t="s">
        <v>151</v>
      </c>
      <c r="D14" s="45">
        <v>2</v>
      </c>
      <c r="E14" s="43">
        <v>1</v>
      </c>
      <c r="F14" s="43">
        <v>0</v>
      </c>
      <c r="G14" s="43">
        <v>1</v>
      </c>
      <c r="H14" s="43">
        <v>0</v>
      </c>
      <c r="I14" s="43">
        <v>0</v>
      </c>
      <c r="J14" s="43">
        <v>0</v>
      </c>
      <c r="K14" s="43">
        <v>0</v>
      </c>
      <c r="L14" s="43">
        <v>0</v>
      </c>
      <c r="M14" s="43">
        <v>0</v>
      </c>
      <c r="N14" s="44">
        <f t="shared" si="1"/>
        <v>4</v>
      </c>
      <c r="O14" s="44">
        <f t="shared" si="2"/>
        <v>0.4</v>
      </c>
      <c r="P14" s="44">
        <v>38</v>
      </c>
      <c r="R14" s="35">
        <v>0</v>
      </c>
      <c r="S14" s="35">
        <v>0</v>
      </c>
    </row>
    <row r="15" spans="2:21">
      <c r="B15" s="42" t="s">
        <v>32</v>
      </c>
      <c r="C15" s="42" t="s">
        <v>154</v>
      </c>
      <c r="D15" s="43">
        <v>0</v>
      </c>
      <c r="E15" s="43">
        <v>2</v>
      </c>
      <c r="F15" s="43">
        <v>1</v>
      </c>
      <c r="G15" s="43">
        <v>0</v>
      </c>
      <c r="H15" s="43">
        <v>0</v>
      </c>
      <c r="I15" s="43">
        <v>0</v>
      </c>
      <c r="J15" s="43">
        <v>0</v>
      </c>
      <c r="K15" s="43">
        <v>0</v>
      </c>
      <c r="L15" s="43">
        <v>0</v>
      </c>
      <c r="M15" s="43">
        <v>0</v>
      </c>
      <c r="N15" s="44">
        <f t="shared" si="1"/>
        <v>3</v>
      </c>
      <c r="O15" s="44">
        <f t="shared" si="2"/>
        <v>0.3</v>
      </c>
      <c r="P15" s="44">
        <v>38</v>
      </c>
      <c r="R15" s="35">
        <v>6</v>
      </c>
      <c r="S15" s="35">
        <v>3</v>
      </c>
    </row>
    <row r="16" spans="2:21">
      <c r="B16" s="42" t="s">
        <v>34</v>
      </c>
      <c r="C16" s="42" t="s">
        <v>156</v>
      </c>
      <c r="D16" s="43">
        <v>0</v>
      </c>
      <c r="E16" s="43">
        <v>0</v>
      </c>
      <c r="F16" s="43">
        <v>6</v>
      </c>
      <c r="G16" s="43">
        <v>4</v>
      </c>
      <c r="H16" s="43">
        <v>0</v>
      </c>
      <c r="I16" s="43">
        <v>0</v>
      </c>
      <c r="J16" s="43">
        <v>0</v>
      </c>
      <c r="K16" s="43">
        <v>0</v>
      </c>
      <c r="L16" s="43">
        <v>0</v>
      </c>
      <c r="M16" s="43">
        <v>0</v>
      </c>
      <c r="N16" s="44">
        <f t="shared" si="1"/>
        <v>10</v>
      </c>
      <c r="O16" s="44">
        <f t="shared" si="2"/>
        <v>1</v>
      </c>
      <c r="P16" s="44">
        <v>20</v>
      </c>
      <c r="R16" s="35">
        <v>30</v>
      </c>
      <c r="S16" s="35">
        <v>0</v>
      </c>
    </row>
    <row r="17" spans="2:19">
      <c r="B17" s="42" t="s">
        <v>35</v>
      </c>
      <c r="C17" s="42" t="s">
        <v>157</v>
      </c>
      <c r="D17" s="43">
        <v>2</v>
      </c>
      <c r="E17" s="43">
        <v>1</v>
      </c>
      <c r="F17" s="43">
        <v>0</v>
      </c>
      <c r="G17" s="43">
        <v>1</v>
      </c>
      <c r="H17" s="43">
        <v>0</v>
      </c>
      <c r="I17" s="43">
        <v>0</v>
      </c>
      <c r="J17" s="43">
        <v>0</v>
      </c>
      <c r="K17" s="43">
        <v>0</v>
      </c>
      <c r="L17" s="43">
        <v>0</v>
      </c>
      <c r="M17" s="43">
        <v>0</v>
      </c>
      <c r="N17" s="44">
        <f t="shared" si="1"/>
        <v>4</v>
      </c>
      <c r="O17" s="44">
        <f t="shared" si="2"/>
        <v>0.4</v>
      </c>
      <c r="P17" s="44">
        <v>37</v>
      </c>
      <c r="R17" s="35">
        <v>6</v>
      </c>
      <c r="S17" s="35">
        <v>3</v>
      </c>
    </row>
    <row r="18" spans="2:19">
      <c r="B18" s="42" t="s">
        <v>48</v>
      </c>
      <c r="C18" s="42" t="s">
        <v>170</v>
      </c>
      <c r="D18" s="43">
        <v>0</v>
      </c>
      <c r="E18" s="43">
        <v>0</v>
      </c>
      <c r="F18" s="43">
        <v>0</v>
      </c>
      <c r="G18" s="43">
        <v>3</v>
      </c>
      <c r="H18" s="43">
        <v>0</v>
      </c>
      <c r="I18" s="43">
        <v>0</v>
      </c>
      <c r="J18" s="43">
        <v>0</v>
      </c>
      <c r="K18" s="43">
        <v>0</v>
      </c>
      <c r="L18" s="43">
        <v>0</v>
      </c>
      <c r="M18" s="43">
        <v>0</v>
      </c>
      <c r="N18" s="44">
        <f t="shared" si="1"/>
        <v>3</v>
      </c>
      <c r="O18" s="44">
        <f t="shared" si="2"/>
        <v>0.3</v>
      </c>
      <c r="P18" s="44">
        <v>41</v>
      </c>
      <c r="R18" s="35">
        <v>0</v>
      </c>
      <c r="S18" s="35">
        <v>0</v>
      </c>
    </row>
    <row r="19" spans="2:19">
      <c r="B19" s="42" t="s">
        <v>52</v>
      </c>
      <c r="C19" s="42" t="s">
        <v>174</v>
      </c>
      <c r="D19" s="43">
        <v>0</v>
      </c>
      <c r="E19" s="43">
        <v>21</v>
      </c>
      <c r="F19" s="43">
        <v>0</v>
      </c>
      <c r="G19" s="43">
        <v>0</v>
      </c>
      <c r="H19" s="43">
        <v>0</v>
      </c>
      <c r="I19" s="43">
        <v>0</v>
      </c>
      <c r="J19" s="43">
        <v>0</v>
      </c>
      <c r="K19" s="43">
        <v>0</v>
      </c>
      <c r="L19" s="43">
        <v>0</v>
      </c>
      <c r="M19" s="43">
        <v>0</v>
      </c>
      <c r="N19" s="44">
        <f t="shared" si="1"/>
        <v>21</v>
      </c>
      <c r="O19" s="44">
        <f t="shared" si="2"/>
        <v>2.1</v>
      </c>
      <c r="P19" s="44">
        <v>26</v>
      </c>
      <c r="R19" s="35">
        <v>36</v>
      </c>
      <c r="S19" s="35">
        <v>3</v>
      </c>
    </row>
    <row r="20" spans="2:19">
      <c r="B20" s="42" t="s">
        <v>56</v>
      </c>
      <c r="C20" s="42" t="s">
        <v>178</v>
      </c>
      <c r="D20" s="43">
        <v>1</v>
      </c>
      <c r="E20" s="43">
        <v>2</v>
      </c>
      <c r="F20" s="43">
        <v>1</v>
      </c>
      <c r="G20" s="43">
        <v>0</v>
      </c>
      <c r="H20" s="43">
        <v>0</v>
      </c>
      <c r="I20" s="43">
        <v>0</v>
      </c>
      <c r="J20" s="43">
        <v>0</v>
      </c>
      <c r="K20" s="43">
        <v>0</v>
      </c>
      <c r="L20" s="43">
        <v>0</v>
      </c>
      <c r="M20" s="43">
        <v>0</v>
      </c>
      <c r="N20" s="44">
        <f t="shared" si="1"/>
        <v>4</v>
      </c>
      <c r="O20" s="44">
        <f t="shared" si="2"/>
        <v>0.4</v>
      </c>
      <c r="P20" s="44">
        <v>37</v>
      </c>
      <c r="R20" s="35">
        <v>6</v>
      </c>
      <c r="S20" s="35">
        <v>3</v>
      </c>
    </row>
    <row r="21" spans="2:19">
      <c r="B21" s="42" t="s">
        <v>57</v>
      </c>
      <c r="C21" s="42" t="s">
        <v>179</v>
      </c>
      <c r="D21" s="43">
        <v>2</v>
      </c>
      <c r="E21" s="43">
        <v>3</v>
      </c>
      <c r="F21" s="43">
        <v>3</v>
      </c>
      <c r="G21" s="43">
        <v>2</v>
      </c>
      <c r="H21" s="43">
        <v>0</v>
      </c>
      <c r="I21" s="43">
        <v>0</v>
      </c>
      <c r="J21" s="43">
        <v>0</v>
      </c>
      <c r="K21" s="43">
        <v>0</v>
      </c>
      <c r="L21" s="43">
        <v>0</v>
      </c>
      <c r="M21" s="43">
        <v>0</v>
      </c>
      <c r="N21" s="44">
        <f t="shared" si="1"/>
        <v>10</v>
      </c>
      <c r="O21" s="44">
        <f t="shared" si="2"/>
        <v>1</v>
      </c>
      <c r="P21" s="44">
        <v>31</v>
      </c>
      <c r="R21" s="35">
        <v>6</v>
      </c>
      <c r="S21" s="35">
        <v>3</v>
      </c>
    </row>
    <row r="22" spans="2:19">
      <c r="B22" s="42" t="s">
        <v>60</v>
      </c>
      <c r="C22" s="42" t="s">
        <v>182</v>
      </c>
      <c r="D22" s="43">
        <v>8</v>
      </c>
      <c r="E22" s="43">
        <v>5</v>
      </c>
      <c r="F22" s="43">
        <v>3</v>
      </c>
      <c r="G22" s="43">
        <v>1</v>
      </c>
      <c r="H22" s="43">
        <v>0</v>
      </c>
      <c r="I22" s="43">
        <v>0</v>
      </c>
      <c r="J22" s="43">
        <v>0</v>
      </c>
      <c r="K22" s="43">
        <v>0</v>
      </c>
      <c r="L22" s="43">
        <v>0</v>
      </c>
      <c r="M22" s="43">
        <v>0</v>
      </c>
      <c r="N22" s="44">
        <f t="shared" si="1"/>
        <v>17</v>
      </c>
      <c r="O22" s="44">
        <f t="shared" si="2"/>
        <v>1.7</v>
      </c>
      <c r="P22" s="44">
        <v>10</v>
      </c>
      <c r="R22" s="35">
        <v>0</v>
      </c>
      <c r="S22" s="35">
        <v>0</v>
      </c>
    </row>
    <row r="23" spans="2:19">
      <c r="B23" s="42" t="s">
        <v>61</v>
      </c>
      <c r="C23" s="42" t="s">
        <v>183</v>
      </c>
      <c r="D23" s="43">
        <v>2</v>
      </c>
      <c r="E23" s="43">
        <v>6</v>
      </c>
      <c r="F23" s="43">
        <v>5</v>
      </c>
      <c r="G23" s="43">
        <v>3</v>
      </c>
      <c r="H23" s="43">
        <v>0</v>
      </c>
      <c r="I23" s="43">
        <v>0</v>
      </c>
      <c r="J23" s="43">
        <v>0</v>
      </c>
      <c r="K23" s="43">
        <v>0</v>
      </c>
      <c r="L23" s="43">
        <v>0</v>
      </c>
      <c r="M23" s="43">
        <v>0</v>
      </c>
      <c r="N23" s="44">
        <f t="shared" si="1"/>
        <v>16</v>
      </c>
      <c r="O23" s="44">
        <f t="shared" si="2"/>
        <v>1.6</v>
      </c>
      <c r="P23" s="44">
        <v>37</v>
      </c>
      <c r="R23" s="35">
        <v>16</v>
      </c>
      <c r="S23" s="35">
        <v>3</v>
      </c>
    </row>
    <row r="24" spans="2:19">
      <c r="B24" s="42" t="s">
        <v>63</v>
      </c>
      <c r="C24" s="42" t="s">
        <v>185</v>
      </c>
      <c r="D24" s="43">
        <v>0</v>
      </c>
      <c r="E24" s="43">
        <v>1</v>
      </c>
      <c r="F24" s="43">
        <v>5</v>
      </c>
      <c r="G24" s="43">
        <v>1</v>
      </c>
      <c r="H24" s="43">
        <v>0</v>
      </c>
      <c r="I24" s="43">
        <v>0</v>
      </c>
      <c r="J24" s="43">
        <v>0</v>
      </c>
      <c r="K24" s="43">
        <v>0</v>
      </c>
      <c r="L24" s="43">
        <v>0</v>
      </c>
      <c r="M24" s="43">
        <v>0</v>
      </c>
      <c r="N24" s="44">
        <f t="shared" si="1"/>
        <v>7</v>
      </c>
      <c r="O24" s="44">
        <f t="shared" si="2"/>
        <v>0.7</v>
      </c>
      <c r="P24" s="44">
        <v>34</v>
      </c>
      <c r="R24" s="35">
        <v>16</v>
      </c>
      <c r="S24" s="35">
        <v>3</v>
      </c>
    </row>
    <row r="25" spans="2:19">
      <c r="B25" s="42" t="s">
        <v>64</v>
      </c>
      <c r="C25" s="42" t="s">
        <v>186</v>
      </c>
      <c r="D25" s="43">
        <v>1</v>
      </c>
      <c r="E25" s="43">
        <v>1</v>
      </c>
      <c r="F25" s="43">
        <v>2</v>
      </c>
      <c r="G25" s="43">
        <v>1</v>
      </c>
      <c r="H25" s="43">
        <v>0</v>
      </c>
      <c r="I25" s="43">
        <v>0</v>
      </c>
      <c r="J25" s="43">
        <v>0</v>
      </c>
      <c r="K25" s="43">
        <v>0</v>
      </c>
      <c r="L25" s="43">
        <v>0</v>
      </c>
      <c r="M25" s="43">
        <v>0</v>
      </c>
      <c r="N25" s="44">
        <f t="shared" si="1"/>
        <v>5</v>
      </c>
      <c r="O25" s="44">
        <f t="shared" si="2"/>
        <v>0.5</v>
      </c>
      <c r="P25" s="44">
        <v>22</v>
      </c>
      <c r="R25" s="35">
        <v>31</v>
      </c>
      <c r="S25" s="35">
        <v>3</v>
      </c>
    </row>
    <row r="26" spans="2:19">
      <c r="B26" s="42" t="s">
        <v>66</v>
      </c>
      <c r="C26" s="42" t="s">
        <v>187</v>
      </c>
      <c r="D26" s="43">
        <v>3</v>
      </c>
      <c r="E26" s="43">
        <v>0</v>
      </c>
      <c r="F26" s="43">
        <v>0</v>
      </c>
      <c r="G26" s="43">
        <v>3</v>
      </c>
      <c r="H26" s="43">
        <v>0</v>
      </c>
      <c r="I26" s="43">
        <v>0</v>
      </c>
      <c r="J26" s="43">
        <v>0</v>
      </c>
      <c r="K26" s="43">
        <v>0</v>
      </c>
      <c r="L26" s="43">
        <v>0</v>
      </c>
      <c r="M26" s="43">
        <v>0</v>
      </c>
      <c r="N26" s="44">
        <f t="shared" si="1"/>
        <v>6</v>
      </c>
      <c r="O26" s="44">
        <f t="shared" si="2"/>
        <v>0.6</v>
      </c>
      <c r="P26" s="44">
        <v>38</v>
      </c>
      <c r="R26" s="35">
        <v>6</v>
      </c>
      <c r="S26" s="35">
        <v>3</v>
      </c>
    </row>
    <row r="27" spans="2:19">
      <c r="B27" s="42" t="s">
        <v>68</v>
      </c>
      <c r="C27" s="42" t="s">
        <v>189</v>
      </c>
      <c r="D27" s="43">
        <v>0</v>
      </c>
      <c r="E27" s="43">
        <v>0</v>
      </c>
      <c r="F27" s="43">
        <v>2</v>
      </c>
      <c r="G27" s="43">
        <v>2</v>
      </c>
      <c r="H27" s="43">
        <v>0</v>
      </c>
      <c r="I27" s="43">
        <v>0</v>
      </c>
      <c r="J27" s="43">
        <v>0</v>
      </c>
      <c r="K27" s="43">
        <v>0</v>
      </c>
      <c r="L27" s="43">
        <v>0</v>
      </c>
      <c r="M27" s="43">
        <v>0</v>
      </c>
      <c r="N27" s="44">
        <f t="shared" si="1"/>
        <v>4</v>
      </c>
      <c r="O27" s="44">
        <f t="shared" si="2"/>
        <v>0.4</v>
      </c>
      <c r="P27" s="44">
        <v>39</v>
      </c>
      <c r="R27" s="35">
        <v>0</v>
      </c>
      <c r="S27" s="35">
        <v>0</v>
      </c>
    </row>
    <row r="28" spans="2:19">
      <c r="B28" s="42" t="s">
        <v>69</v>
      </c>
      <c r="C28" s="42" t="s">
        <v>190</v>
      </c>
      <c r="D28" s="43">
        <v>0</v>
      </c>
      <c r="E28" s="43">
        <v>0</v>
      </c>
      <c r="F28" s="43">
        <v>3</v>
      </c>
      <c r="G28" s="43">
        <v>1</v>
      </c>
      <c r="H28" s="43">
        <v>0</v>
      </c>
      <c r="I28" s="43">
        <v>0</v>
      </c>
      <c r="J28" s="43">
        <v>0</v>
      </c>
      <c r="K28" s="43">
        <v>0</v>
      </c>
      <c r="L28" s="43">
        <v>0</v>
      </c>
      <c r="M28" s="43">
        <v>0</v>
      </c>
      <c r="N28" s="44">
        <f t="shared" si="1"/>
        <v>4</v>
      </c>
      <c r="O28" s="44">
        <f t="shared" si="2"/>
        <v>0.4</v>
      </c>
      <c r="P28" s="44">
        <v>38</v>
      </c>
      <c r="R28" s="35">
        <v>58</v>
      </c>
      <c r="S28" s="35">
        <v>3</v>
      </c>
    </row>
    <row r="29" spans="2:19">
      <c r="B29" s="42" t="s">
        <v>70</v>
      </c>
      <c r="C29" s="42" t="s">
        <v>191</v>
      </c>
      <c r="D29" s="43">
        <v>1</v>
      </c>
      <c r="E29" s="43">
        <v>0</v>
      </c>
      <c r="F29" s="43">
        <v>1</v>
      </c>
      <c r="G29" s="43">
        <v>1</v>
      </c>
      <c r="H29" s="43">
        <v>0</v>
      </c>
      <c r="I29" s="43">
        <v>0</v>
      </c>
      <c r="J29" s="43">
        <v>0</v>
      </c>
      <c r="K29" s="43">
        <v>0</v>
      </c>
      <c r="L29" s="43">
        <v>0</v>
      </c>
      <c r="M29" s="43">
        <v>0</v>
      </c>
      <c r="N29" s="44">
        <f t="shared" si="1"/>
        <v>3</v>
      </c>
      <c r="O29" s="44">
        <f t="shared" si="2"/>
        <v>0.3</v>
      </c>
      <c r="P29" s="44">
        <v>39</v>
      </c>
      <c r="R29" s="35">
        <v>3</v>
      </c>
      <c r="S29" s="35">
        <v>3</v>
      </c>
    </row>
    <row r="30" spans="2:19">
      <c r="B30" s="42" t="s">
        <v>71</v>
      </c>
      <c r="C30" s="42" t="s">
        <v>192</v>
      </c>
      <c r="D30" s="43">
        <v>2</v>
      </c>
      <c r="E30" s="43">
        <v>3</v>
      </c>
      <c r="F30" s="43">
        <v>5</v>
      </c>
      <c r="G30" s="43">
        <v>1</v>
      </c>
      <c r="H30" s="43">
        <v>0</v>
      </c>
      <c r="I30" s="43">
        <v>0</v>
      </c>
      <c r="J30" s="43">
        <v>0</v>
      </c>
      <c r="K30" s="43">
        <v>0</v>
      </c>
      <c r="L30" s="43">
        <v>0</v>
      </c>
      <c r="M30" s="43">
        <v>0</v>
      </c>
      <c r="N30" s="44">
        <f t="shared" ref="N30:N48" si="3">SUM(D30:M30)</f>
        <v>11</v>
      </c>
      <c r="O30" s="44">
        <f t="shared" ref="O30:O48" si="4">N30/10</f>
        <v>1.1000000000000001</v>
      </c>
      <c r="P30" s="44">
        <v>18</v>
      </c>
      <c r="R30" s="35">
        <v>0</v>
      </c>
      <c r="S30" s="35">
        <v>1</v>
      </c>
    </row>
    <row r="31" spans="2:19">
      <c r="B31" s="42" t="s">
        <v>72</v>
      </c>
      <c r="C31" s="42" t="s">
        <v>193</v>
      </c>
      <c r="D31" s="43">
        <v>2</v>
      </c>
      <c r="E31" s="43">
        <v>3</v>
      </c>
      <c r="F31" s="43">
        <v>1</v>
      </c>
      <c r="G31" s="43">
        <v>3</v>
      </c>
      <c r="H31" s="43">
        <v>0</v>
      </c>
      <c r="I31" s="43">
        <v>0</v>
      </c>
      <c r="J31" s="43">
        <v>0</v>
      </c>
      <c r="K31" s="43">
        <v>0</v>
      </c>
      <c r="L31" s="43">
        <v>0</v>
      </c>
      <c r="M31" s="43">
        <v>0</v>
      </c>
      <c r="N31" s="44">
        <f t="shared" si="3"/>
        <v>9</v>
      </c>
      <c r="O31" s="44">
        <f t="shared" si="4"/>
        <v>0.9</v>
      </c>
      <c r="P31" s="44">
        <v>22</v>
      </c>
      <c r="R31" s="35">
        <v>32</v>
      </c>
      <c r="S31" s="35">
        <v>3</v>
      </c>
    </row>
    <row r="32" spans="2:19">
      <c r="B32" s="42" t="s">
        <v>73</v>
      </c>
      <c r="C32" s="42" t="s">
        <v>194</v>
      </c>
      <c r="D32" s="43">
        <v>3</v>
      </c>
      <c r="E32" s="43">
        <v>1</v>
      </c>
      <c r="F32" s="43">
        <v>1</v>
      </c>
      <c r="G32" s="43">
        <v>1</v>
      </c>
      <c r="H32" s="43">
        <v>0</v>
      </c>
      <c r="I32" s="43">
        <v>0</v>
      </c>
      <c r="J32" s="43">
        <v>0</v>
      </c>
      <c r="K32" s="43">
        <v>0</v>
      </c>
      <c r="L32" s="43">
        <v>0</v>
      </c>
      <c r="M32" s="43">
        <v>0</v>
      </c>
      <c r="N32" s="44">
        <f t="shared" si="3"/>
        <v>6</v>
      </c>
      <c r="O32" s="44">
        <f t="shared" si="4"/>
        <v>0.6</v>
      </c>
      <c r="P32" s="44">
        <v>20</v>
      </c>
      <c r="R32" s="35">
        <v>33</v>
      </c>
      <c r="S32" s="35">
        <v>3</v>
      </c>
    </row>
    <row r="33" spans="2:19">
      <c r="B33" s="42" t="s">
        <v>78</v>
      </c>
      <c r="C33" s="42" t="s">
        <v>199</v>
      </c>
      <c r="D33" s="43">
        <v>5</v>
      </c>
      <c r="E33" s="43">
        <v>0</v>
      </c>
      <c r="F33" s="43">
        <v>6</v>
      </c>
      <c r="G33" s="43">
        <v>2</v>
      </c>
      <c r="H33" s="43">
        <v>0</v>
      </c>
      <c r="I33" s="43">
        <v>0</v>
      </c>
      <c r="J33" s="43">
        <v>0</v>
      </c>
      <c r="K33" s="43">
        <v>0</v>
      </c>
      <c r="L33" s="43">
        <v>0</v>
      </c>
      <c r="M33" s="43">
        <v>0</v>
      </c>
      <c r="N33" s="44">
        <f t="shared" si="3"/>
        <v>13</v>
      </c>
      <c r="O33" s="44">
        <f t="shared" si="4"/>
        <v>1.3</v>
      </c>
      <c r="P33" s="44">
        <v>27</v>
      </c>
      <c r="R33" s="35">
        <v>60</v>
      </c>
      <c r="S33" s="35">
        <v>3</v>
      </c>
    </row>
    <row r="34" spans="2:19">
      <c r="B34" s="42" t="s">
        <v>79</v>
      </c>
      <c r="C34" s="42" t="s">
        <v>200</v>
      </c>
      <c r="D34" s="43">
        <v>1</v>
      </c>
      <c r="E34" s="43">
        <v>1</v>
      </c>
      <c r="F34" s="43">
        <v>3</v>
      </c>
      <c r="G34" s="43">
        <v>1</v>
      </c>
      <c r="H34" s="43">
        <v>0</v>
      </c>
      <c r="I34" s="43">
        <v>0</v>
      </c>
      <c r="J34" s="43">
        <v>0</v>
      </c>
      <c r="K34" s="43">
        <v>0</v>
      </c>
      <c r="L34" s="43">
        <v>0</v>
      </c>
      <c r="M34" s="43">
        <v>0</v>
      </c>
      <c r="N34" s="44">
        <f t="shared" si="3"/>
        <v>6</v>
      </c>
      <c r="O34" s="44">
        <f t="shared" si="4"/>
        <v>0.6</v>
      </c>
      <c r="P34" s="44">
        <v>21</v>
      </c>
      <c r="R34" s="35">
        <v>31</v>
      </c>
      <c r="S34" s="35">
        <v>3</v>
      </c>
    </row>
    <row r="35" spans="2:19">
      <c r="B35" s="42" t="s">
        <v>80</v>
      </c>
      <c r="C35" s="42" t="s">
        <v>201</v>
      </c>
      <c r="D35" s="43">
        <v>0</v>
      </c>
      <c r="E35" s="43">
        <v>0</v>
      </c>
      <c r="F35" s="43">
        <v>1</v>
      </c>
      <c r="G35" s="43">
        <v>2</v>
      </c>
      <c r="H35" s="43">
        <v>0</v>
      </c>
      <c r="I35" s="43">
        <v>0</v>
      </c>
      <c r="J35" s="43">
        <v>0</v>
      </c>
      <c r="K35" s="43">
        <v>0</v>
      </c>
      <c r="L35" s="43">
        <v>0</v>
      </c>
      <c r="M35" s="43">
        <v>0</v>
      </c>
      <c r="N35" s="44">
        <f t="shared" si="3"/>
        <v>3</v>
      </c>
      <c r="O35" s="44">
        <f t="shared" si="4"/>
        <v>0.3</v>
      </c>
      <c r="P35" s="44">
        <v>25</v>
      </c>
      <c r="R35" s="35">
        <v>31</v>
      </c>
      <c r="S35" s="35">
        <v>3</v>
      </c>
    </row>
    <row r="36" spans="2:19">
      <c r="B36" s="42" t="s">
        <v>81</v>
      </c>
      <c r="C36" s="42" t="s">
        <v>202</v>
      </c>
      <c r="D36" s="43">
        <v>3</v>
      </c>
      <c r="E36" s="43">
        <v>1</v>
      </c>
      <c r="F36" s="43">
        <v>2</v>
      </c>
      <c r="G36" s="43">
        <v>2</v>
      </c>
      <c r="H36" s="43">
        <v>0</v>
      </c>
      <c r="I36" s="43">
        <v>0</v>
      </c>
      <c r="J36" s="43">
        <v>0</v>
      </c>
      <c r="K36" s="43">
        <v>0</v>
      </c>
      <c r="L36" s="43">
        <v>0</v>
      </c>
      <c r="M36" s="43">
        <v>0</v>
      </c>
      <c r="N36" s="44">
        <f t="shared" si="3"/>
        <v>8</v>
      </c>
      <c r="O36" s="44">
        <f t="shared" si="4"/>
        <v>0.8</v>
      </c>
      <c r="P36" s="44">
        <v>23</v>
      </c>
      <c r="R36" s="35">
        <v>31</v>
      </c>
      <c r="S36" s="35">
        <v>3</v>
      </c>
    </row>
    <row r="37" spans="2:19">
      <c r="B37" s="42" t="s">
        <v>91</v>
      </c>
      <c r="C37" s="42" t="s">
        <v>212</v>
      </c>
      <c r="D37" s="43">
        <v>0</v>
      </c>
      <c r="E37" s="43">
        <v>2</v>
      </c>
      <c r="F37" s="43">
        <v>0</v>
      </c>
      <c r="G37" s="43">
        <v>1</v>
      </c>
      <c r="H37" s="43">
        <v>0</v>
      </c>
      <c r="I37" s="43">
        <v>0</v>
      </c>
      <c r="J37" s="43">
        <v>0</v>
      </c>
      <c r="K37" s="43">
        <v>0</v>
      </c>
      <c r="L37" s="43">
        <v>0</v>
      </c>
      <c r="M37" s="43">
        <v>0</v>
      </c>
      <c r="N37" s="44">
        <f t="shared" si="3"/>
        <v>3</v>
      </c>
      <c r="O37" s="44">
        <f t="shared" si="4"/>
        <v>0.3</v>
      </c>
      <c r="P37" s="44">
        <v>28</v>
      </c>
      <c r="R37" s="35">
        <v>0</v>
      </c>
      <c r="S37" s="35">
        <v>0</v>
      </c>
    </row>
    <row r="38" spans="2:19">
      <c r="B38" s="42" t="s">
        <v>93</v>
      </c>
      <c r="C38" s="42" t="s">
        <v>214</v>
      </c>
      <c r="D38" s="43">
        <v>0</v>
      </c>
      <c r="E38" s="43">
        <v>0</v>
      </c>
      <c r="F38" s="43">
        <v>1</v>
      </c>
      <c r="G38" s="43">
        <v>6</v>
      </c>
      <c r="H38" s="43">
        <v>0</v>
      </c>
      <c r="I38" s="43">
        <v>0</v>
      </c>
      <c r="J38" s="43">
        <v>0</v>
      </c>
      <c r="K38" s="43">
        <v>0</v>
      </c>
      <c r="L38" s="43">
        <v>0</v>
      </c>
      <c r="M38" s="43">
        <v>0</v>
      </c>
      <c r="N38" s="44">
        <f t="shared" si="3"/>
        <v>7</v>
      </c>
      <c r="O38" s="44">
        <f t="shared" si="4"/>
        <v>0.7</v>
      </c>
      <c r="P38" s="44">
        <v>39</v>
      </c>
      <c r="R38" s="35">
        <v>0</v>
      </c>
      <c r="S38" s="35">
        <v>0</v>
      </c>
    </row>
    <row r="39" spans="2:19">
      <c r="B39" s="42" t="s">
        <v>94</v>
      </c>
      <c r="C39" s="42" t="s">
        <v>215</v>
      </c>
      <c r="D39" s="43">
        <v>0</v>
      </c>
      <c r="E39" s="43">
        <v>0</v>
      </c>
      <c r="F39" s="43">
        <v>0</v>
      </c>
      <c r="G39" s="43">
        <v>5</v>
      </c>
      <c r="H39" s="43">
        <v>0</v>
      </c>
      <c r="I39" s="43">
        <v>0</v>
      </c>
      <c r="J39" s="43">
        <v>0</v>
      </c>
      <c r="K39" s="43">
        <v>0</v>
      </c>
      <c r="L39" s="43">
        <v>0</v>
      </c>
      <c r="M39" s="43">
        <v>0</v>
      </c>
      <c r="N39" s="44">
        <f t="shared" si="3"/>
        <v>5</v>
      </c>
      <c r="O39" s="44">
        <f t="shared" si="4"/>
        <v>0.5</v>
      </c>
      <c r="P39" s="44">
        <v>30</v>
      </c>
      <c r="R39" s="35">
        <v>0</v>
      </c>
      <c r="S39" s="35">
        <v>0</v>
      </c>
    </row>
    <row r="40" spans="2:19">
      <c r="B40" s="42" t="s">
        <v>106</v>
      </c>
      <c r="C40" s="42" t="s">
        <v>202</v>
      </c>
      <c r="D40" s="43">
        <v>0</v>
      </c>
      <c r="E40" s="43">
        <v>0</v>
      </c>
      <c r="F40" s="43">
        <v>3</v>
      </c>
      <c r="G40" s="43">
        <v>1</v>
      </c>
      <c r="H40" s="43">
        <v>0</v>
      </c>
      <c r="I40" s="43">
        <v>0</v>
      </c>
      <c r="J40" s="43">
        <v>0</v>
      </c>
      <c r="K40" s="43">
        <v>0</v>
      </c>
      <c r="L40" s="43">
        <v>0</v>
      </c>
      <c r="M40" s="43">
        <v>0</v>
      </c>
      <c r="N40" s="44">
        <f t="shared" si="3"/>
        <v>4</v>
      </c>
      <c r="O40" s="44">
        <f t="shared" si="4"/>
        <v>0.4</v>
      </c>
      <c r="P40" s="44">
        <v>23</v>
      </c>
      <c r="R40" s="35">
        <v>31</v>
      </c>
      <c r="S40" s="35">
        <v>3</v>
      </c>
    </row>
    <row r="41" spans="2:19">
      <c r="B41" s="42" t="s">
        <v>107</v>
      </c>
      <c r="C41" s="42" t="s">
        <v>227</v>
      </c>
      <c r="D41" s="43">
        <v>2</v>
      </c>
      <c r="E41" s="43">
        <v>0</v>
      </c>
      <c r="F41" s="43">
        <v>2</v>
      </c>
      <c r="G41" s="43">
        <v>1</v>
      </c>
      <c r="H41" s="43">
        <v>0</v>
      </c>
      <c r="I41" s="43">
        <v>0</v>
      </c>
      <c r="J41" s="43">
        <v>0</v>
      </c>
      <c r="K41" s="43">
        <v>0</v>
      </c>
      <c r="L41" s="43">
        <v>0</v>
      </c>
      <c r="M41" s="43">
        <v>0</v>
      </c>
      <c r="N41" s="44">
        <f t="shared" si="3"/>
        <v>5</v>
      </c>
      <c r="O41" s="44">
        <f t="shared" si="4"/>
        <v>0.5</v>
      </c>
      <c r="P41" s="44">
        <v>111</v>
      </c>
      <c r="R41" s="35">
        <v>82</v>
      </c>
      <c r="S41" s="35">
        <v>3</v>
      </c>
    </row>
    <row r="42" spans="2:19">
      <c r="B42" s="42" t="s">
        <v>109</v>
      </c>
      <c r="C42" s="42" t="s">
        <v>229</v>
      </c>
      <c r="D42" s="43">
        <v>1</v>
      </c>
      <c r="E42" s="43">
        <v>1</v>
      </c>
      <c r="F42" s="43">
        <v>1</v>
      </c>
      <c r="G42" s="43">
        <v>0</v>
      </c>
      <c r="H42" s="43">
        <v>0</v>
      </c>
      <c r="I42" s="43">
        <v>0</v>
      </c>
      <c r="J42" s="43">
        <v>0</v>
      </c>
      <c r="K42" s="43">
        <v>0</v>
      </c>
      <c r="L42" s="43">
        <v>0</v>
      </c>
      <c r="M42" s="43">
        <v>0</v>
      </c>
      <c r="N42" s="44">
        <f t="shared" si="3"/>
        <v>3</v>
      </c>
      <c r="O42" s="44">
        <f t="shared" si="4"/>
        <v>0.3</v>
      </c>
      <c r="P42" s="44">
        <v>26</v>
      </c>
      <c r="R42" s="35">
        <v>2</v>
      </c>
      <c r="S42" s="35">
        <v>0</v>
      </c>
    </row>
    <row r="43" spans="2:19">
      <c r="B43" s="42" t="s">
        <v>111</v>
      </c>
      <c r="C43" s="42" t="s">
        <v>231</v>
      </c>
      <c r="D43" s="43">
        <v>1</v>
      </c>
      <c r="E43" s="43">
        <v>0</v>
      </c>
      <c r="F43" s="43">
        <v>1</v>
      </c>
      <c r="G43" s="43">
        <v>2</v>
      </c>
      <c r="H43" s="43">
        <v>0</v>
      </c>
      <c r="I43" s="43">
        <v>0</v>
      </c>
      <c r="J43" s="43">
        <v>0</v>
      </c>
      <c r="K43" s="43">
        <v>0</v>
      </c>
      <c r="L43" s="43">
        <v>0</v>
      </c>
      <c r="M43" s="43">
        <v>0</v>
      </c>
      <c r="N43" s="44">
        <f t="shared" si="3"/>
        <v>4</v>
      </c>
      <c r="O43" s="44">
        <f t="shared" si="4"/>
        <v>0.4</v>
      </c>
      <c r="P43" s="44">
        <v>48</v>
      </c>
      <c r="R43" s="35">
        <v>0</v>
      </c>
      <c r="S43" s="35">
        <v>0</v>
      </c>
    </row>
    <row r="44" spans="2:19">
      <c r="B44" s="42" t="s">
        <v>112</v>
      </c>
      <c r="C44" s="42" t="s">
        <v>232</v>
      </c>
      <c r="D44" s="43">
        <v>0</v>
      </c>
      <c r="E44" s="43">
        <v>0</v>
      </c>
      <c r="F44" s="43">
        <v>1</v>
      </c>
      <c r="G44" s="43">
        <v>3</v>
      </c>
      <c r="H44" s="43">
        <v>0</v>
      </c>
      <c r="I44" s="43">
        <v>0</v>
      </c>
      <c r="J44" s="43">
        <v>0</v>
      </c>
      <c r="K44" s="43">
        <v>0</v>
      </c>
      <c r="L44" s="43">
        <v>0</v>
      </c>
      <c r="M44" s="43">
        <v>0</v>
      </c>
      <c r="N44" s="44">
        <f t="shared" si="3"/>
        <v>4</v>
      </c>
      <c r="O44" s="44">
        <f t="shared" si="4"/>
        <v>0.4</v>
      </c>
      <c r="P44" s="44">
        <v>49</v>
      </c>
      <c r="R44" s="35">
        <v>0</v>
      </c>
      <c r="S44" s="35">
        <v>0</v>
      </c>
    </row>
    <row r="45" spans="2:19">
      <c r="B45" s="42" t="s">
        <v>117</v>
      </c>
      <c r="C45" s="42" t="s">
        <v>125</v>
      </c>
      <c r="D45" s="43">
        <v>27</v>
      </c>
      <c r="E45" s="43">
        <v>51</v>
      </c>
      <c r="F45" s="43">
        <v>29</v>
      </c>
      <c r="G45" s="43">
        <v>32</v>
      </c>
      <c r="H45" s="43">
        <v>0</v>
      </c>
      <c r="I45" s="43">
        <v>0</v>
      </c>
      <c r="J45" s="43">
        <v>0</v>
      </c>
      <c r="K45" s="43">
        <v>0</v>
      </c>
      <c r="L45" s="43">
        <v>0</v>
      </c>
      <c r="M45" s="43">
        <v>0</v>
      </c>
      <c r="N45" s="44">
        <f t="shared" si="3"/>
        <v>139</v>
      </c>
      <c r="O45" s="44">
        <f t="shared" si="4"/>
        <v>13.9</v>
      </c>
      <c r="P45" s="44">
        <v>134</v>
      </c>
      <c r="R45" s="35">
        <v>40</v>
      </c>
      <c r="S45" s="35">
        <v>3</v>
      </c>
    </row>
    <row r="46" spans="2:19">
      <c r="B46" s="42" t="s">
        <v>119</v>
      </c>
      <c r="C46" s="42" t="s">
        <v>127</v>
      </c>
      <c r="D46" s="43">
        <v>1</v>
      </c>
      <c r="E46" s="43">
        <v>2</v>
      </c>
      <c r="F46" s="43">
        <v>1</v>
      </c>
      <c r="G46" s="43">
        <v>1</v>
      </c>
      <c r="H46" s="43">
        <v>0</v>
      </c>
      <c r="I46" s="43">
        <v>0</v>
      </c>
      <c r="J46" s="43">
        <v>0</v>
      </c>
      <c r="K46" s="43">
        <v>0</v>
      </c>
      <c r="L46" s="43">
        <v>0</v>
      </c>
      <c r="M46" s="43">
        <v>0</v>
      </c>
      <c r="N46" s="44">
        <f t="shared" si="3"/>
        <v>5</v>
      </c>
      <c r="O46" s="44">
        <f t="shared" si="4"/>
        <v>0.5</v>
      </c>
      <c r="P46" s="44">
        <v>25</v>
      </c>
      <c r="R46" s="35">
        <v>0</v>
      </c>
      <c r="S46" s="35">
        <v>0</v>
      </c>
    </row>
    <row r="47" spans="2:19">
      <c r="B47" s="42" t="s">
        <v>241</v>
      </c>
      <c r="C47" s="42" t="s">
        <v>243</v>
      </c>
      <c r="D47" s="42">
        <v>0</v>
      </c>
      <c r="E47" s="42">
        <v>0</v>
      </c>
      <c r="F47" s="42">
        <v>0</v>
      </c>
      <c r="G47" s="42">
        <v>12</v>
      </c>
      <c r="H47" s="42"/>
      <c r="I47" s="42"/>
      <c r="J47" s="42"/>
      <c r="K47" s="42"/>
      <c r="L47" s="42"/>
      <c r="M47" s="42"/>
      <c r="N47" s="46">
        <f t="shared" si="3"/>
        <v>12</v>
      </c>
      <c r="O47" s="46">
        <f t="shared" si="4"/>
        <v>1.2</v>
      </c>
      <c r="P47" s="46">
        <v>78</v>
      </c>
      <c r="Q47" s="42"/>
      <c r="R47" s="42"/>
      <c r="S47" s="42"/>
    </row>
    <row r="48" spans="2:19">
      <c r="B48" s="42" t="s">
        <v>242</v>
      </c>
      <c r="C48" s="42" t="s">
        <v>244</v>
      </c>
      <c r="D48" s="42">
        <v>0</v>
      </c>
      <c r="E48" s="42">
        <v>0</v>
      </c>
      <c r="F48" s="42">
        <v>0</v>
      </c>
      <c r="G48" s="42">
        <v>5</v>
      </c>
      <c r="H48" s="42"/>
      <c r="I48" s="42"/>
      <c r="J48" s="42"/>
      <c r="K48" s="42"/>
      <c r="L48" s="42"/>
      <c r="M48" s="42"/>
      <c r="N48" s="46">
        <f t="shared" si="3"/>
        <v>5</v>
      </c>
      <c r="O48" s="46">
        <f t="shared" si="4"/>
        <v>0.5</v>
      </c>
      <c r="P48" s="46">
        <v>78</v>
      </c>
      <c r="Q48" s="42"/>
      <c r="R48" s="42"/>
      <c r="S48" s="42"/>
    </row>
    <row r="49" spans="4:16">
      <c r="D49" s="48">
        <f t="shared" ref="D49:P49" si="5">SUM(D5:D48)</f>
        <v>180</v>
      </c>
      <c r="E49" s="48">
        <f t="shared" si="5"/>
        <v>152</v>
      </c>
      <c r="F49" s="48">
        <f t="shared" si="5"/>
        <v>147</v>
      </c>
      <c r="G49" s="48">
        <f t="shared" si="5"/>
        <v>141</v>
      </c>
      <c r="H49" s="48">
        <f t="shared" si="5"/>
        <v>0</v>
      </c>
      <c r="I49" s="48">
        <f t="shared" si="5"/>
        <v>0</v>
      </c>
      <c r="J49" s="48">
        <f t="shared" si="5"/>
        <v>0</v>
      </c>
      <c r="K49" s="48">
        <f t="shared" si="5"/>
        <v>0</v>
      </c>
      <c r="L49" s="48">
        <f t="shared" si="5"/>
        <v>0</v>
      </c>
      <c r="M49" s="48">
        <f t="shared" si="5"/>
        <v>0</v>
      </c>
      <c r="N49" s="48">
        <f t="shared" si="5"/>
        <v>620</v>
      </c>
      <c r="O49" s="48">
        <f t="shared" si="5"/>
        <v>61.999999999999993</v>
      </c>
      <c r="P49" s="48">
        <f t="shared" si="5"/>
        <v>1919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B1:AE20"/>
  <sheetViews>
    <sheetView workbookViewId="0">
      <pane ySplit="4" topLeftCell="A14" activePane="bottomLeft" state="frozen"/>
      <selection pane="bottomLeft" activeCell="D15" sqref="D15"/>
    </sheetView>
  </sheetViews>
  <sheetFormatPr defaultRowHeight="15"/>
  <cols>
    <col min="1" max="1" width="2.7109375" customWidth="1"/>
    <col min="2" max="2" width="16.42578125" customWidth="1"/>
    <col min="3" max="3" width="15" bestFit="1" customWidth="1"/>
    <col min="4" max="4" width="67" customWidth="1"/>
    <col min="5" max="5" width="7" bestFit="1" customWidth="1"/>
    <col min="6" max="6" width="14.140625" bestFit="1" customWidth="1"/>
    <col min="7" max="18" width="9.140625" customWidth="1"/>
    <col min="20" max="20" width="1.7109375" customWidth="1"/>
    <col min="21" max="22" width="0" hidden="1" customWidth="1"/>
    <col min="23" max="23" width="1.42578125" customWidth="1"/>
    <col min="24" max="24" width="0" hidden="1" customWidth="1"/>
  </cols>
  <sheetData>
    <row r="1" spans="2:31">
      <c r="C1" t="s">
        <v>245</v>
      </c>
    </row>
    <row r="2" spans="2:31">
      <c r="C2" s="38"/>
      <c r="D2" s="38"/>
      <c r="E2" s="38"/>
      <c r="F2" s="38"/>
      <c r="G2" s="39" t="s">
        <v>2</v>
      </c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</row>
    <row r="3" spans="2:31" ht="30" customHeight="1">
      <c r="B3" s="84" t="s">
        <v>247</v>
      </c>
      <c r="C3" s="40" t="s">
        <v>121</v>
      </c>
      <c r="D3" s="40" t="s">
        <v>122</v>
      </c>
      <c r="E3" s="40" t="s">
        <v>254</v>
      </c>
      <c r="F3" s="40" t="s">
        <v>257</v>
      </c>
      <c r="G3" s="41">
        <v>1</v>
      </c>
      <c r="H3" s="41">
        <v>2</v>
      </c>
      <c r="I3" s="41">
        <f t="shared" ref="I3:P3" si="0">+H3+1</f>
        <v>3</v>
      </c>
      <c r="J3" s="41">
        <f t="shared" si="0"/>
        <v>4</v>
      </c>
      <c r="K3" s="41">
        <f t="shared" si="0"/>
        <v>5</v>
      </c>
      <c r="L3" s="41">
        <f t="shared" si="0"/>
        <v>6</v>
      </c>
      <c r="M3" s="41">
        <f t="shared" si="0"/>
        <v>7</v>
      </c>
      <c r="N3" s="41">
        <f t="shared" si="0"/>
        <v>8</v>
      </c>
      <c r="O3" s="41">
        <f t="shared" si="0"/>
        <v>9</v>
      </c>
      <c r="P3" s="41">
        <f t="shared" si="0"/>
        <v>10</v>
      </c>
      <c r="Q3" s="41" t="s">
        <v>237</v>
      </c>
      <c r="R3" s="41" t="s">
        <v>5</v>
      </c>
      <c r="S3" s="41" t="s">
        <v>238</v>
      </c>
      <c r="U3" s="34" t="s">
        <v>235</v>
      </c>
      <c r="V3" s="34" t="s">
        <v>236</v>
      </c>
      <c r="Y3" s="83" t="s">
        <v>246</v>
      </c>
      <c r="Z3" s="82" t="s">
        <v>248</v>
      </c>
      <c r="AA3" s="86" t="s">
        <v>249</v>
      </c>
      <c r="AB3" s="87" t="s">
        <v>250</v>
      </c>
      <c r="AC3" s="82" t="s">
        <v>251</v>
      </c>
      <c r="AD3" s="82" t="s">
        <v>252</v>
      </c>
      <c r="AE3" s="82" t="s">
        <v>253</v>
      </c>
    </row>
    <row r="4" spans="2:31" ht="15" customHeight="1">
      <c r="B4" s="85"/>
      <c r="C4" s="61"/>
      <c r="D4" s="61"/>
      <c r="E4" s="61"/>
      <c r="F4" s="6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U4" s="35"/>
      <c r="V4" s="35"/>
      <c r="Y4" s="83"/>
      <c r="Z4" s="82"/>
      <c r="AA4" s="86"/>
      <c r="AB4" s="87"/>
      <c r="AC4" s="82"/>
      <c r="AD4" s="82"/>
      <c r="AE4" s="82"/>
    </row>
    <row r="5" spans="2:31" ht="87" customHeight="1">
      <c r="C5" s="63" t="s">
        <v>25</v>
      </c>
      <c r="D5" s="74" t="s">
        <v>147</v>
      </c>
      <c r="E5" s="75">
        <v>734872</v>
      </c>
      <c r="F5" s="76">
        <v>6953156271692</v>
      </c>
      <c r="G5" s="64">
        <v>0</v>
      </c>
      <c r="H5" s="65">
        <v>0</v>
      </c>
      <c r="I5" s="65">
        <v>0</v>
      </c>
      <c r="J5" s="65">
        <v>0</v>
      </c>
      <c r="K5" s="65">
        <v>0</v>
      </c>
      <c r="L5" s="65">
        <v>0</v>
      </c>
      <c r="M5" s="65">
        <v>0</v>
      </c>
      <c r="N5" s="65">
        <v>0</v>
      </c>
      <c r="O5" s="65">
        <v>0</v>
      </c>
      <c r="P5" s="65">
        <v>0</v>
      </c>
      <c r="Q5" s="66">
        <f t="shared" ref="Q5:Q19" si="1">SUM(G5:P5)</f>
        <v>0</v>
      </c>
      <c r="R5" s="66">
        <f t="shared" ref="R5:R19" si="2">Q5/10</f>
        <v>0</v>
      </c>
      <c r="S5" s="53">
        <v>41</v>
      </c>
      <c r="U5" s="35">
        <v>22</v>
      </c>
      <c r="V5" s="35">
        <v>3</v>
      </c>
      <c r="Y5" s="67">
        <v>169</v>
      </c>
      <c r="Z5" s="69">
        <v>38.770000000000003</v>
      </c>
      <c r="AA5" s="68">
        <f>Y5*0.5</f>
        <v>84.5</v>
      </c>
      <c r="AB5" s="69">
        <f>(Y5-AA5)/Y5</f>
        <v>0.5</v>
      </c>
      <c r="AC5" s="68">
        <v>84.5</v>
      </c>
      <c r="AD5" s="69">
        <f>AC5-Z5</f>
        <v>45.73</v>
      </c>
      <c r="AE5" s="70">
        <v>10</v>
      </c>
    </row>
    <row r="6" spans="2:31" ht="87" customHeight="1">
      <c r="C6" s="63" t="s">
        <v>27</v>
      </c>
      <c r="D6" s="74" t="s">
        <v>149</v>
      </c>
      <c r="E6" s="77">
        <v>734874</v>
      </c>
      <c r="F6" s="78">
        <v>6953156277960</v>
      </c>
      <c r="G6" s="64">
        <v>0</v>
      </c>
      <c r="H6" s="65">
        <v>0</v>
      </c>
      <c r="I6" s="65">
        <v>0</v>
      </c>
      <c r="J6" s="65">
        <v>0</v>
      </c>
      <c r="K6" s="65">
        <v>0</v>
      </c>
      <c r="L6" s="65">
        <v>0</v>
      </c>
      <c r="M6" s="65">
        <v>0</v>
      </c>
      <c r="N6" s="65">
        <v>0</v>
      </c>
      <c r="O6" s="65">
        <v>0</v>
      </c>
      <c r="P6" s="65">
        <v>0</v>
      </c>
      <c r="Q6" s="66">
        <f t="shared" si="1"/>
        <v>0</v>
      </c>
      <c r="R6" s="66">
        <f t="shared" si="2"/>
        <v>0</v>
      </c>
      <c r="S6" s="53">
        <v>41</v>
      </c>
      <c r="U6" s="35">
        <v>6</v>
      </c>
      <c r="V6" s="35">
        <v>3</v>
      </c>
      <c r="Y6" s="67">
        <v>99</v>
      </c>
      <c r="Z6" s="69">
        <v>20.420000000000002</v>
      </c>
      <c r="AA6" s="68">
        <f t="shared" ref="AA6:AA19" si="3">Y6*0.5</f>
        <v>49.5</v>
      </c>
      <c r="AB6" s="69">
        <f t="shared" ref="AB6:AB19" si="4">(Y6-AA6)/Y6</f>
        <v>0.5</v>
      </c>
      <c r="AC6" s="68">
        <v>49.5</v>
      </c>
      <c r="AD6" s="69">
        <f t="shared" ref="AD6:AD19" si="5">AC6-Z6</f>
        <v>29.08</v>
      </c>
      <c r="AE6" s="70">
        <v>4</v>
      </c>
    </row>
    <row r="7" spans="2:31" ht="87" customHeight="1">
      <c r="C7" s="63" t="s">
        <v>30</v>
      </c>
      <c r="D7" s="74" t="s">
        <v>152</v>
      </c>
      <c r="E7" s="77">
        <v>734877</v>
      </c>
      <c r="F7" s="78">
        <v>6953156272972</v>
      </c>
      <c r="G7" s="64">
        <v>0</v>
      </c>
      <c r="H7" s="65">
        <v>0</v>
      </c>
      <c r="I7" s="65">
        <v>0</v>
      </c>
      <c r="J7" s="65">
        <v>0</v>
      </c>
      <c r="K7" s="65">
        <v>0</v>
      </c>
      <c r="L7" s="65">
        <v>0</v>
      </c>
      <c r="M7" s="65">
        <v>0</v>
      </c>
      <c r="N7" s="65">
        <v>0</v>
      </c>
      <c r="O7" s="65">
        <v>0</v>
      </c>
      <c r="P7" s="65">
        <v>0</v>
      </c>
      <c r="Q7" s="66">
        <f t="shared" si="1"/>
        <v>0</v>
      </c>
      <c r="R7" s="66">
        <f t="shared" si="2"/>
        <v>0</v>
      </c>
      <c r="S7" s="53">
        <v>26</v>
      </c>
      <c r="U7" s="35">
        <v>0</v>
      </c>
      <c r="V7" s="35">
        <v>0</v>
      </c>
      <c r="Y7" s="67">
        <v>119</v>
      </c>
      <c r="Z7" s="69">
        <v>27.16</v>
      </c>
      <c r="AA7" s="68">
        <f t="shared" si="3"/>
        <v>59.5</v>
      </c>
      <c r="AB7" s="69">
        <f t="shared" si="4"/>
        <v>0.5</v>
      </c>
      <c r="AC7" s="68">
        <v>59.5</v>
      </c>
      <c r="AD7" s="69">
        <f t="shared" si="5"/>
        <v>32.340000000000003</v>
      </c>
      <c r="AE7" s="70">
        <v>2</v>
      </c>
    </row>
    <row r="8" spans="2:31" ht="87" customHeight="1">
      <c r="C8" s="63" t="s">
        <v>37</v>
      </c>
      <c r="D8" s="74" t="s">
        <v>159</v>
      </c>
      <c r="E8" s="77">
        <v>734884</v>
      </c>
      <c r="F8" s="78">
        <v>6953156273016</v>
      </c>
      <c r="G8" s="65">
        <v>0</v>
      </c>
      <c r="H8" s="65">
        <v>0</v>
      </c>
      <c r="I8" s="65">
        <v>0</v>
      </c>
      <c r="J8" s="65">
        <v>0</v>
      </c>
      <c r="K8" s="65">
        <v>0</v>
      </c>
      <c r="L8" s="65">
        <v>0</v>
      </c>
      <c r="M8" s="65">
        <v>0</v>
      </c>
      <c r="N8" s="65">
        <v>0</v>
      </c>
      <c r="O8" s="65">
        <v>0</v>
      </c>
      <c r="P8" s="65">
        <v>0</v>
      </c>
      <c r="Q8" s="66">
        <f t="shared" si="1"/>
        <v>0</v>
      </c>
      <c r="R8" s="66">
        <f t="shared" si="2"/>
        <v>0</v>
      </c>
      <c r="S8" s="53">
        <v>41</v>
      </c>
      <c r="U8" s="35">
        <v>0</v>
      </c>
      <c r="V8" s="35">
        <v>0</v>
      </c>
      <c r="Y8" s="67">
        <v>169</v>
      </c>
      <c r="Z8" s="69">
        <v>40.159999999999997</v>
      </c>
      <c r="AA8" s="68">
        <f t="shared" si="3"/>
        <v>84.5</v>
      </c>
      <c r="AB8" s="69">
        <f t="shared" si="4"/>
        <v>0.5</v>
      </c>
      <c r="AC8" s="68">
        <v>84.5</v>
      </c>
      <c r="AD8" s="69">
        <f t="shared" si="5"/>
        <v>44.34</v>
      </c>
      <c r="AE8" s="70">
        <v>4</v>
      </c>
    </row>
    <row r="9" spans="2:31" ht="87" customHeight="1">
      <c r="C9" s="63" t="s">
        <v>39</v>
      </c>
      <c r="D9" s="74" t="s">
        <v>161</v>
      </c>
      <c r="E9" s="77">
        <v>734886</v>
      </c>
      <c r="F9" s="78">
        <v>6953156273665</v>
      </c>
      <c r="G9" s="65">
        <v>0</v>
      </c>
      <c r="H9" s="65">
        <v>0</v>
      </c>
      <c r="I9" s="65">
        <v>0</v>
      </c>
      <c r="J9" s="65">
        <v>0</v>
      </c>
      <c r="K9" s="65">
        <v>0</v>
      </c>
      <c r="L9" s="65">
        <v>0</v>
      </c>
      <c r="M9" s="65">
        <v>0</v>
      </c>
      <c r="N9" s="65">
        <v>0</v>
      </c>
      <c r="O9" s="65">
        <v>0</v>
      </c>
      <c r="P9" s="65">
        <v>0</v>
      </c>
      <c r="Q9" s="66">
        <f t="shared" si="1"/>
        <v>0</v>
      </c>
      <c r="R9" s="66">
        <f t="shared" si="2"/>
        <v>0</v>
      </c>
      <c r="S9" s="53">
        <v>41</v>
      </c>
      <c r="U9" s="35">
        <v>6</v>
      </c>
      <c r="V9" s="35">
        <v>3</v>
      </c>
      <c r="Y9" s="67">
        <v>129</v>
      </c>
      <c r="Z9" s="69">
        <v>29.27</v>
      </c>
      <c r="AA9" s="68">
        <f t="shared" si="3"/>
        <v>64.5</v>
      </c>
      <c r="AB9" s="69">
        <f t="shared" si="4"/>
        <v>0.5</v>
      </c>
      <c r="AC9" s="68">
        <v>64.5</v>
      </c>
      <c r="AD9" s="69">
        <f t="shared" si="5"/>
        <v>35.230000000000004</v>
      </c>
      <c r="AE9" s="70">
        <v>5</v>
      </c>
    </row>
    <row r="10" spans="2:31" ht="87" customHeight="1">
      <c r="C10" s="63" t="s">
        <v>41</v>
      </c>
      <c r="D10" s="74" t="s">
        <v>163</v>
      </c>
      <c r="E10" s="77">
        <v>734888</v>
      </c>
      <c r="F10" s="78">
        <v>6953156273689</v>
      </c>
      <c r="G10" s="65">
        <v>0</v>
      </c>
      <c r="H10" s="65">
        <v>0</v>
      </c>
      <c r="I10" s="65">
        <v>0</v>
      </c>
      <c r="J10" s="65">
        <v>0</v>
      </c>
      <c r="K10" s="65">
        <v>0</v>
      </c>
      <c r="L10" s="65">
        <v>0</v>
      </c>
      <c r="M10" s="65">
        <v>0</v>
      </c>
      <c r="N10" s="65">
        <v>0</v>
      </c>
      <c r="O10" s="65">
        <v>0</v>
      </c>
      <c r="P10" s="65">
        <v>0</v>
      </c>
      <c r="Q10" s="66">
        <f t="shared" si="1"/>
        <v>0</v>
      </c>
      <c r="R10" s="66">
        <f t="shared" si="2"/>
        <v>0</v>
      </c>
      <c r="S10" s="53">
        <v>26</v>
      </c>
      <c r="U10" s="35">
        <v>11</v>
      </c>
      <c r="V10" s="35">
        <v>3</v>
      </c>
      <c r="Y10" s="67">
        <v>129</v>
      </c>
      <c r="Z10" s="69">
        <v>29.27</v>
      </c>
      <c r="AA10" s="68">
        <f t="shared" si="3"/>
        <v>64.5</v>
      </c>
      <c r="AB10" s="69">
        <f t="shared" si="4"/>
        <v>0.5</v>
      </c>
      <c r="AC10" s="68">
        <v>64.5</v>
      </c>
      <c r="AD10" s="69">
        <f t="shared" si="5"/>
        <v>35.230000000000004</v>
      </c>
      <c r="AE10" s="70">
        <v>5</v>
      </c>
    </row>
    <row r="11" spans="2:31" ht="87" customHeight="1">
      <c r="C11" s="63" t="s">
        <v>42</v>
      </c>
      <c r="D11" s="74" t="s">
        <v>164</v>
      </c>
      <c r="E11" s="77">
        <v>734889</v>
      </c>
      <c r="F11" s="78">
        <v>6953156271197</v>
      </c>
      <c r="G11" s="65">
        <v>0</v>
      </c>
      <c r="H11" s="65">
        <v>0</v>
      </c>
      <c r="I11" s="65">
        <v>0</v>
      </c>
      <c r="J11" s="65">
        <v>0</v>
      </c>
      <c r="K11" s="65">
        <v>0</v>
      </c>
      <c r="L11" s="65">
        <v>0</v>
      </c>
      <c r="M11" s="65">
        <v>0</v>
      </c>
      <c r="N11" s="65">
        <v>0</v>
      </c>
      <c r="O11" s="65">
        <v>0</v>
      </c>
      <c r="P11" s="65">
        <v>0</v>
      </c>
      <c r="Q11" s="66">
        <f t="shared" si="1"/>
        <v>0</v>
      </c>
      <c r="R11" s="66">
        <f t="shared" si="2"/>
        <v>0</v>
      </c>
      <c r="S11" s="53">
        <v>26</v>
      </c>
      <c r="U11" s="35">
        <v>0</v>
      </c>
      <c r="V11" s="35">
        <v>0</v>
      </c>
      <c r="Y11" s="67">
        <v>249</v>
      </c>
      <c r="Z11" s="69">
        <v>60</v>
      </c>
      <c r="AA11" s="68">
        <f t="shared" si="3"/>
        <v>124.5</v>
      </c>
      <c r="AB11" s="69">
        <f t="shared" si="4"/>
        <v>0.5</v>
      </c>
      <c r="AC11" s="68">
        <v>124.5</v>
      </c>
      <c r="AD11" s="69">
        <f t="shared" si="5"/>
        <v>64.5</v>
      </c>
      <c r="AE11" s="70">
        <v>4</v>
      </c>
    </row>
    <row r="12" spans="2:31" ht="87" customHeight="1">
      <c r="C12" s="63" t="s">
        <v>43</v>
      </c>
      <c r="D12" s="74" t="s">
        <v>165</v>
      </c>
      <c r="E12" s="77">
        <v>734890</v>
      </c>
      <c r="F12" s="78">
        <v>6953156271203</v>
      </c>
      <c r="G12" s="65">
        <v>0</v>
      </c>
      <c r="H12" s="65">
        <v>0</v>
      </c>
      <c r="I12" s="65">
        <v>0</v>
      </c>
      <c r="J12" s="65">
        <v>0</v>
      </c>
      <c r="K12" s="65">
        <v>0</v>
      </c>
      <c r="L12" s="65">
        <v>0</v>
      </c>
      <c r="M12" s="65">
        <v>0</v>
      </c>
      <c r="N12" s="65">
        <v>0</v>
      </c>
      <c r="O12" s="65">
        <v>0</v>
      </c>
      <c r="P12" s="65">
        <v>0</v>
      </c>
      <c r="Q12" s="66">
        <f t="shared" si="1"/>
        <v>0</v>
      </c>
      <c r="R12" s="66">
        <f t="shared" si="2"/>
        <v>0</v>
      </c>
      <c r="S12" s="53">
        <v>26</v>
      </c>
      <c r="U12" s="35">
        <v>0</v>
      </c>
      <c r="V12" s="35">
        <v>0</v>
      </c>
      <c r="Y12" s="67">
        <v>249</v>
      </c>
      <c r="Z12" s="69">
        <v>60</v>
      </c>
      <c r="AA12" s="68">
        <f t="shared" si="3"/>
        <v>124.5</v>
      </c>
      <c r="AB12" s="69">
        <f t="shared" si="4"/>
        <v>0.5</v>
      </c>
      <c r="AC12" s="68">
        <v>124.5</v>
      </c>
      <c r="AD12" s="69">
        <f t="shared" si="5"/>
        <v>64.5</v>
      </c>
      <c r="AE12" s="70">
        <v>4</v>
      </c>
    </row>
    <row r="13" spans="2:31" ht="87" customHeight="1">
      <c r="C13" s="63" t="s">
        <v>44</v>
      </c>
      <c r="D13" s="74" t="s">
        <v>166</v>
      </c>
      <c r="E13" s="77">
        <v>734891</v>
      </c>
      <c r="F13" s="78">
        <v>6953156271210</v>
      </c>
      <c r="G13" s="65">
        <v>0</v>
      </c>
      <c r="H13" s="65">
        <v>0</v>
      </c>
      <c r="I13" s="65">
        <v>0</v>
      </c>
      <c r="J13" s="65">
        <v>0</v>
      </c>
      <c r="K13" s="65">
        <v>0</v>
      </c>
      <c r="L13" s="65">
        <v>0</v>
      </c>
      <c r="M13" s="65">
        <v>0</v>
      </c>
      <c r="N13" s="65">
        <v>0</v>
      </c>
      <c r="O13" s="65">
        <v>0</v>
      </c>
      <c r="P13" s="65">
        <v>0</v>
      </c>
      <c r="Q13" s="66">
        <f t="shared" si="1"/>
        <v>0</v>
      </c>
      <c r="R13" s="66">
        <f t="shared" si="2"/>
        <v>0</v>
      </c>
      <c r="S13" s="53">
        <v>26</v>
      </c>
      <c r="U13" s="35">
        <v>0</v>
      </c>
      <c r="V13" s="35">
        <v>0</v>
      </c>
      <c r="Y13" s="67">
        <v>249</v>
      </c>
      <c r="Z13" s="69">
        <v>60</v>
      </c>
      <c r="AA13" s="68">
        <f t="shared" si="3"/>
        <v>124.5</v>
      </c>
      <c r="AB13" s="69">
        <f t="shared" si="4"/>
        <v>0.5</v>
      </c>
      <c r="AC13" s="68">
        <v>124.5</v>
      </c>
      <c r="AD13" s="69">
        <f t="shared" si="5"/>
        <v>64.5</v>
      </c>
      <c r="AE13" s="70">
        <v>4</v>
      </c>
    </row>
    <row r="14" spans="2:31" ht="87" customHeight="1">
      <c r="C14" s="63" t="s">
        <v>45</v>
      </c>
      <c r="D14" s="74" t="s">
        <v>167</v>
      </c>
      <c r="E14" s="77">
        <v>734892</v>
      </c>
      <c r="F14" s="78">
        <v>6953156275188</v>
      </c>
      <c r="G14" s="65">
        <v>0</v>
      </c>
      <c r="H14" s="65">
        <v>0</v>
      </c>
      <c r="I14" s="65">
        <v>0</v>
      </c>
      <c r="J14" s="65">
        <v>0</v>
      </c>
      <c r="K14" s="65">
        <v>0</v>
      </c>
      <c r="L14" s="65">
        <v>0</v>
      </c>
      <c r="M14" s="65">
        <v>0</v>
      </c>
      <c r="N14" s="65">
        <v>0</v>
      </c>
      <c r="O14" s="65">
        <v>0</v>
      </c>
      <c r="P14" s="65">
        <v>0</v>
      </c>
      <c r="Q14" s="66">
        <f t="shared" si="1"/>
        <v>0</v>
      </c>
      <c r="R14" s="66">
        <f t="shared" si="2"/>
        <v>0</v>
      </c>
      <c r="S14" s="53">
        <v>41</v>
      </c>
      <c r="U14" s="35">
        <v>0</v>
      </c>
      <c r="V14" s="35">
        <v>0</v>
      </c>
      <c r="Y14" s="67">
        <v>229</v>
      </c>
      <c r="Z14" s="69">
        <v>51.34</v>
      </c>
      <c r="AA14" s="68">
        <f t="shared" si="3"/>
        <v>114.5</v>
      </c>
      <c r="AB14" s="69">
        <f t="shared" si="4"/>
        <v>0.5</v>
      </c>
      <c r="AC14" s="68">
        <v>114.5</v>
      </c>
      <c r="AD14" s="69">
        <f t="shared" si="5"/>
        <v>63.16</v>
      </c>
      <c r="AE14" s="70">
        <v>3</v>
      </c>
    </row>
    <row r="15" spans="2:31" ht="87" customHeight="1">
      <c r="C15" s="63" t="s">
        <v>46</v>
      </c>
      <c r="D15" s="74" t="s">
        <v>168</v>
      </c>
      <c r="E15" s="77">
        <v>734893</v>
      </c>
      <c r="F15" s="78">
        <v>6953156275195</v>
      </c>
      <c r="G15" s="65">
        <v>0</v>
      </c>
      <c r="H15" s="65">
        <v>0</v>
      </c>
      <c r="I15" s="65">
        <v>0</v>
      </c>
      <c r="J15" s="65">
        <v>0</v>
      </c>
      <c r="K15" s="65">
        <v>0</v>
      </c>
      <c r="L15" s="65">
        <v>0</v>
      </c>
      <c r="M15" s="65">
        <v>0</v>
      </c>
      <c r="N15" s="65">
        <v>0</v>
      </c>
      <c r="O15" s="65">
        <v>0</v>
      </c>
      <c r="P15" s="65">
        <v>0</v>
      </c>
      <c r="Q15" s="66">
        <f t="shared" si="1"/>
        <v>0</v>
      </c>
      <c r="R15" s="66">
        <f t="shared" si="2"/>
        <v>0</v>
      </c>
      <c r="S15" s="53">
        <v>41</v>
      </c>
      <c r="U15" s="35">
        <v>0</v>
      </c>
      <c r="V15" s="35">
        <v>0</v>
      </c>
      <c r="Y15" s="67">
        <v>229</v>
      </c>
      <c r="Z15" s="69">
        <v>54</v>
      </c>
      <c r="AA15" s="68">
        <f t="shared" si="3"/>
        <v>114.5</v>
      </c>
      <c r="AB15" s="69">
        <f t="shared" si="4"/>
        <v>0.5</v>
      </c>
      <c r="AC15" s="68">
        <v>114.5</v>
      </c>
      <c r="AD15" s="69">
        <f t="shared" si="5"/>
        <v>60.5</v>
      </c>
      <c r="AE15" s="70">
        <v>3</v>
      </c>
    </row>
    <row r="16" spans="2:31" ht="87" customHeight="1">
      <c r="C16" s="63" t="s">
        <v>47</v>
      </c>
      <c r="D16" s="74" t="s">
        <v>169</v>
      </c>
      <c r="E16" s="77">
        <v>734894</v>
      </c>
      <c r="F16" s="78">
        <v>6953156275201</v>
      </c>
      <c r="G16" s="65">
        <v>0</v>
      </c>
      <c r="H16" s="65">
        <v>0</v>
      </c>
      <c r="I16" s="65">
        <v>0</v>
      </c>
      <c r="J16" s="65">
        <v>0</v>
      </c>
      <c r="K16" s="65">
        <v>0</v>
      </c>
      <c r="L16" s="65">
        <v>0</v>
      </c>
      <c r="M16" s="65">
        <v>0</v>
      </c>
      <c r="N16" s="65">
        <v>0</v>
      </c>
      <c r="O16" s="65">
        <v>0</v>
      </c>
      <c r="P16" s="65">
        <v>0</v>
      </c>
      <c r="Q16" s="66">
        <f t="shared" si="1"/>
        <v>0</v>
      </c>
      <c r="R16" s="66">
        <f t="shared" si="2"/>
        <v>0</v>
      </c>
      <c r="S16" s="53">
        <v>26</v>
      </c>
      <c r="U16" s="35">
        <v>6</v>
      </c>
      <c r="V16" s="35">
        <v>3</v>
      </c>
      <c r="Y16" s="67">
        <v>229</v>
      </c>
      <c r="Z16" s="69">
        <v>54</v>
      </c>
      <c r="AA16" s="68">
        <f t="shared" si="3"/>
        <v>114.5</v>
      </c>
      <c r="AB16" s="69">
        <f t="shared" si="4"/>
        <v>0.5</v>
      </c>
      <c r="AC16" s="68">
        <v>114.5</v>
      </c>
      <c r="AD16" s="69">
        <f t="shared" si="5"/>
        <v>60.5</v>
      </c>
      <c r="AE16" s="70">
        <v>3</v>
      </c>
    </row>
    <row r="17" spans="3:31" ht="87" customHeight="1">
      <c r="C17" s="63" t="s">
        <v>88</v>
      </c>
      <c r="D17" s="74" t="s">
        <v>209</v>
      </c>
      <c r="E17" s="77">
        <v>734938</v>
      </c>
      <c r="F17" s="78">
        <v>6953156282322</v>
      </c>
      <c r="G17" s="65">
        <v>0</v>
      </c>
      <c r="H17" s="65">
        <v>0</v>
      </c>
      <c r="I17" s="65">
        <v>0</v>
      </c>
      <c r="J17" s="65">
        <v>0</v>
      </c>
      <c r="K17" s="65">
        <v>0</v>
      </c>
      <c r="L17" s="65">
        <v>0</v>
      </c>
      <c r="M17" s="65">
        <v>0</v>
      </c>
      <c r="N17" s="65">
        <v>0</v>
      </c>
      <c r="O17" s="65">
        <v>0</v>
      </c>
      <c r="P17" s="65">
        <v>0</v>
      </c>
      <c r="Q17" s="66">
        <f t="shared" si="1"/>
        <v>0</v>
      </c>
      <c r="R17" s="66">
        <f t="shared" si="2"/>
        <v>0</v>
      </c>
      <c r="S17" s="53">
        <v>17</v>
      </c>
      <c r="U17" s="35">
        <v>30</v>
      </c>
      <c r="V17" s="35">
        <v>3</v>
      </c>
      <c r="Y17" s="67">
        <v>149</v>
      </c>
      <c r="Z17" s="69">
        <v>35.119999999999997</v>
      </c>
      <c r="AA17" s="68">
        <f t="shared" si="3"/>
        <v>74.5</v>
      </c>
      <c r="AB17" s="69">
        <f t="shared" si="4"/>
        <v>0.5</v>
      </c>
      <c r="AC17" s="68">
        <v>74.5</v>
      </c>
      <c r="AD17" s="69">
        <f t="shared" si="5"/>
        <v>39.380000000000003</v>
      </c>
      <c r="AE17" s="70">
        <v>4</v>
      </c>
    </row>
    <row r="18" spans="3:31" ht="87" customHeight="1">
      <c r="C18" s="63" t="s">
        <v>89</v>
      </c>
      <c r="D18" s="74" t="s">
        <v>210</v>
      </c>
      <c r="E18" s="77">
        <v>734939</v>
      </c>
      <c r="F18" s="78">
        <v>6953156278790</v>
      </c>
      <c r="G18" s="65">
        <v>0</v>
      </c>
      <c r="H18" s="65">
        <v>0</v>
      </c>
      <c r="I18" s="65">
        <v>0</v>
      </c>
      <c r="J18" s="65">
        <v>0</v>
      </c>
      <c r="K18" s="65">
        <v>0</v>
      </c>
      <c r="L18" s="65">
        <v>0</v>
      </c>
      <c r="M18" s="65">
        <v>0</v>
      </c>
      <c r="N18" s="65">
        <v>0</v>
      </c>
      <c r="O18" s="65">
        <v>0</v>
      </c>
      <c r="P18" s="65">
        <v>0</v>
      </c>
      <c r="Q18" s="66">
        <f t="shared" si="1"/>
        <v>0</v>
      </c>
      <c r="R18" s="66">
        <f t="shared" si="2"/>
        <v>0</v>
      </c>
      <c r="S18" s="53">
        <v>41</v>
      </c>
      <c r="U18" s="35">
        <v>16</v>
      </c>
      <c r="V18" s="35">
        <v>3</v>
      </c>
      <c r="Y18" s="67">
        <v>229</v>
      </c>
      <c r="Z18" s="69">
        <v>53.54</v>
      </c>
      <c r="AA18" s="68">
        <f t="shared" si="3"/>
        <v>114.5</v>
      </c>
      <c r="AB18" s="69">
        <f t="shared" si="4"/>
        <v>0.5</v>
      </c>
      <c r="AC18" s="68">
        <v>114.5</v>
      </c>
      <c r="AD18" s="69">
        <f t="shared" si="5"/>
        <v>60.96</v>
      </c>
      <c r="AE18" s="70">
        <v>5</v>
      </c>
    </row>
    <row r="19" spans="3:31" ht="87" customHeight="1">
      <c r="C19" s="63" t="s">
        <v>115</v>
      </c>
      <c r="D19" s="74" t="s">
        <v>123</v>
      </c>
      <c r="E19" s="77">
        <v>738076</v>
      </c>
      <c r="F19" s="78">
        <v>6953156258396</v>
      </c>
      <c r="G19" s="65">
        <v>0</v>
      </c>
      <c r="H19" s="65">
        <v>0</v>
      </c>
      <c r="I19" s="65">
        <v>0</v>
      </c>
      <c r="J19" s="65">
        <v>0</v>
      </c>
      <c r="K19" s="65">
        <v>0</v>
      </c>
      <c r="L19" s="65">
        <v>0</v>
      </c>
      <c r="M19" s="65">
        <v>0</v>
      </c>
      <c r="N19" s="65">
        <v>0</v>
      </c>
      <c r="O19" s="65">
        <v>0</v>
      </c>
      <c r="P19" s="65">
        <v>0</v>
      </c>
      <c r="Q19" s="66">
        <f t="shared" si="1"/>
        <v>0</v>
      </c>
      <c r="R19" s="66">
        <f t="shared" si="2"/>
        <v>0</v>
      </c>
      <c r="S19" s="53">
        <v>14</v>
      </c>
      <c r="U19" s="35">
        <v>0</v>
      </c>
      <c r="V19" s="35">
        <v>0</v>
      </c>
      <c r="Y19" s="67">
        <v>259</v>
      </c>
      <c r="Z19" s="69">
        <v>60.94</v>
      </c>
      <c r="AA19" s="68">
        <f t="shared" si="3"/>
        <v>129.5</v>
      </c>
      <c r="AB19" s="69">
        <f t="shared" si="4"/>
        <v>0.5</v>
      </c>
      <c r="AC19" s="68">
        <v>129.5</v>
      </c>
      <c r="AD19" s="69">
        <f t="shared" si="5"/>
        <v>68.56</v>
      </c>
      <c r="AE19" s="70">
        <v>3</v>
      </c>
    </row>
    <row r="20" spans="3:31">
      <c r="G20" s="48">
        <f t="shared" ref="G20:S20" si="6">SUM(G5:G19)</f>
        <v>0</v>
      </c>
      <c r="H20" s="48">
        <f t="shared" si="6"/>
        <v>0</v>
      </c>
      <c r="I20" s="48">
        <f t="shared" si="6"/>
        <v>0</v>
      </c>
      <c r="J20" s="48">
        <f t="shared" si="6"/>
        <v>0</v>
      </c>
      <c r="K20" s="48">
        <f t="shared" si="6"/>
        <v>0</v>
      </c>
      <c r="L20" s="48">
        <f t="shared" si="6"/>
        <v>0</v>
      </c>
      <c r="M20" s="48">
        <f t="shared" si="6"/>
        <v>0</v>
      </c>
      <c r="N20" s="48">
        <f t="shared" si="6"/>
        <v>0</v>
      </c>
      <c r="O20" s="48">
        <f t="shared" si="6"/>
        <v>0</v>
      </c>
      <c r="P20" s="48">
        <f t="shared" si="6"/>
        <v>0</v>
      </c>
      <c r="Q20" s="48">
        <f t="shared" si="6"/>
        <v>0</v>
      </c>
      <c r="R20" s="48">
        <f t="shared" si="6"/>
        <v>0</v>
      </c>
      <c r="S20" s="48">
        <f t="shared" si="6"/>
        <v>474</v>
      </c>
    </row>
  </sheetData>
  <mergeCells count="8">
    <mergeCell ref="AD3:AD4"/>
    <mergeCell ref="AE3:AE4"/>
    <mergeCell ref="Y3:Y4"/>
    <mergeCell ref="B3:B4"/>
    <mergeCell ref="Z3:Z4"/>
    <mergeCell ref="AA3:AA4"/>
    <mergeCell ref="AB3:AB4"/>
    <mergeCell ref="AC3:AC4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B2:AB29"/>
  <sheetViews>
    <sheetView workbookViewId="0">
      <pane xSplit="3" topLeftCell="N1" activePane="topRight" state="frozen"/>
      <selection pane="topRight" activeCell="B5" sqref="B5"/>
    </sheetView>
  </sheetViews>
  <sheetFormatPr defaultRowHeight="15"/>
  <cols>
    <col min="1" max="1" width="1.42578125" customWidth="1"/>
    <col min="2" max="2" width="15" bestFit="1" customWidth="1"/>
    <col min="3" max="3" width="88.140625" bestFit="1" customWidth="1"/>
    <col min="17" max="17" width="1.7109375" customWidth="1"/>
    <col min="18" max="19" width="0" hidden="1" customWidth="1"/>
    <col min="20" max="20" width="1.42578125" customWidth="1"/>
    <col min="21" max="21" width="0" hidden="1" customWidth="1"/>
  </cols>
  <sheetData>
    <row r="2" spans="2:28">
      <c r="B2" t="s">
        <v>245</v>
      </c>
      <c r="C2" s="38"/>
      <c r="D2" s="39" t="s">
        <v>2</v>
      </c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</row>
    <row r="3" spans="2:28" ht="22.5">
      <c r="B3" s="40" t="s">
        <v>121</v>
      </c>
      <c r="C3" s="40" t="s">
        <v>122</v>
      </c>
      <c r="D3" s="41">
        <v>1</v>
      </c>
      <c r="E3" s="41">
        <v>2</v>
      </c>
      <c r="F3" s="41">
        <f t="shared" ref="F3:M3" si="0">+E3+1</f>
        <v>3</v>
      </c>
      <c r="G3" s="41">
        <f t="shared" si="0"/>
        <v>4</v>
      </c>
      <c r="H3" s="41">
        <f t="shared" si="0"/>
        <v>5</v>
      </c>
      <c r="I3" s="41">
        <f t="shared" si="0"/>
        <v>6</v>
      </c>
      <c r="J3" s="41">
        <f t="shared" si="0"/>
        <v>7</v>
      </c>
      <c r="K3" s="41">
        <f t="shared" si="0"/>
        <v>8</v>
      </c>
      <c r="L3" s="41">
        <f t="shared" si="0"/>
        <v>9</v>
      </c>
      <c r="M3" s="41">
        <f t="shared" si="0"/>
        <v>10</v>
      </c>
      <c r="N3" s="41" t="s">
        <v>237</v>
      </c>
      <c r="O3" s="41" t="s">
        <v>5</v>
      </c>
      <c r="P3" s="41" t="s">
        <v>238</v>
      </c>
      <c r="R3" s="34" t="s">
        <v>235</v>
      </c>
      <c r="S3" s="34" t="s">
        <v>236</v>
      </c>
      <c r="V3" s="83" t="s">
        <v>246</v>
      </c>
      <c r="W3" s="82" t="s">
        <v>248</v>
      </c>
      <c r="X3" s="86" t="s">
        <v>249</v>
      </c>
      <c r="Y3" s="87" t="s">
        <v>250</v>
      </c>
      <c r="Z3" s="82" t="s">
        <v>251</v>
      </c>
      <c r="AA3" s="82" t="s">
        <v>252</v>
      </c>
      <c r="AB3" s="82" t="s">
        <v>253</v>
      </c>
    </row>
    <row r="4" spans="2:28" ht="15" customHeight="1">
      <c r="B4" s="40"/>
      <c r="C4" s="40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R4" s="35"/>
      <c r="S4" s="35"/>
      <c r="V4" s="83"/>
      <c r="W4" s="82"/>
      <c r="X4" s="86"/>
      <c r="Y4" s="87"/>
      <c r="Z4" s="82"/>
      <c r="AA4" s="82"/>
      <c r="AB4" s="82"/>
    </row>
    <row r="5" spans="2:28">
      <c r="B5" s="54" t="s">
        <v>7</v>
      </c>
      <c r="C5" s="54" t="s">
        <v>129</v>
      </c>
      <c r="D5" s="55">
        <v>0</v>
      </c>
      <c r="E5" s="55">
        <v>1</v>
      </c>
      <c r="F5" s="55">
        <v>0</v>
      </c>
      <c r="G5" s="55">
        <v>0</v>
      </c>
      <c r="H5" s="55">
        <v>0</v>
      </c>
      <c r="I5" s="55">
        <v>0</v>
      </c>
      <c r="J5" s="55">
        <v>0</v>
      </c>
      <c r="K5" s="55">
        <v>0</v>
      </c>
      <c r="L5" s="55">
        <v>0</v>
      </c>
      <c r="M5" s="55">
        <v>0</v>
      </c>
      <c r="N5" s="56">
        <f t="shared" ref="N5:N28" si="1">SUM(D5:M5)</f>
        <v>1</v>
      </c>
      <c r="O5" s="56">
        <f t="shared" ref="O5:O28" si="2">N5/10</f>
        <v>0.1</v>
      </c>
      <c r="P5" s="56">
        <v>40</v>
      </c>
      <c r="R5" s="35">
        <v>36</v>
      </c>
      <c r="S5" s="35">
        <v>3</v>
      </c>
      <c r="U5" t="s">
        <v>239</v>
      </c>
      <c r="V5">
        <v>149</v>
      </c>
      <c r="W5">
        <v>35.119999999999997</v>
      </c>
      <c r="X5">
        <f>V5*0.5</f>
        <v>74.5</v>
      </c>
      <c r="Y5" s="68">
        <f>(V5-X5)/V5</f>
        <v>0.5</v>
      </c>
      <c r="Z5">
        <v>74.5</v>
      </c>
      <c r="AA5">
        <f>Z5-W5</f>
        <v>39.380000000000003</v>
      </c>
      <c r="AB5" s="71">
        <v>2</v>
      </c>
    </row>
    <row r="6" spans="2:28">
      <c r="B6" s="54" t="s">
        <v>17</v>
      </c>
      <c r="C6" s="54" t="s">
        <v>139</v>
      </c>
      <c r="D6" s="55">
        <v>0</v>
      </c>
      <c r="E6" s="55">
        <v>0</v>
      </c>
      <c r="F6" s="55">
        <v>1</v>
      </c>
      <c r="G6" s="55">
        <v>0</v>
      </c>
      <c r="H6" s="55">
        <v>0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6">
        <f t="shared" si="1"/>
        <v>1</v>
      </c>
      <c r="O6" s="56">
        <f t="shared" si="2"/>
        <v>0.1</v>
      </c>
      <c r="P6" s="56">
        <v>25</v>
      </c>
      <c r="R6" s="35">
        <v>0</v>
      </c>
      <c r="S6" s="35">
        <v>1</v>
      </c>
      <c r="V6">
        <v>49</v>
      </c>
      <c r="W6">
        <v>9.33</v>
      </c>
      <c r="X6">
        <f t="shared" ref="X6:X28" si="3">V6*0.5</f>
        <v>24.5</v>
      </c>
      <c r="Y6" s="68">
        <f t="shared" ref="Y6:Y28" si="4">(V6-X6)/V6</f>
        <v>0.5</v>
      </c>
      <c r="Z6">
        <v>24.5</v>
      </c>
      <c r="AA6">
        <f t="shared" ref="AA6:AA28" si="5">Z6-W6</f>
        <v>15.17</v>
      </c>
      <c r="AB6" s="71">
        <v>2</v>
      </c>
    </row>
    <row r="7" spans="2:28">
      <c r="B7" s="54" t="s">
        <v>24</v>
      </c>
      <c r="C7" s="54" t="s">
        <v>146</v>
      </c>
      <c r="D7" s="57">
        <v>1</v>
      </c>
      <c r="E7" s="55">
        <v>0</v>
      </c>
      <c r="F7" s="55">
        <v>0</v>
      </c>
      <c r="G7" s="55">
        <v>0</v>
      </c>
      <c r="H7" s="55">
        <v>0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6">
        <f t="shared" si="1"/>
        <v>1</v>
      </c>
      <c r="O7" s="56">
        <f t="shared" si="2"/>
        <v>0.1</v>
      </c>
      <c r="P7" s="56">
        <v>40</v>
      </c>
      <c r="R7" s="35">
        <v>0</v>
      </c>
      <c r="S7" s="35">
        <v>0</v>
      </c>
      <c r="V7">
        <v>169</v>
      </c>
      <c r="W7">
        <v>38.770000000000003</v>
      </c>
      <c r="X7">
        <f t="shared" si="3"/>
        <v>84.5</v>
      </c>
      <c r="Y7" s="68">
        <f t="shared" si="4"/>
        <v>0.5</v>
      </c>
      <c r="Z7">
        <v>84.5</v>
      </c>
      <c r="AA7">
        <f t="shared" si="5"/>
        <v>45.73</v>
      </c>
      <c r="AB7" s="71">
        <v>3</v>
      </c>
    </row>
    <row r="8" spans="2:28">
      <c r="B8" s="54" t="s">
        <v>33</v>
      </c>
      <c r="C8" s="54" t="s">
        <v>155</v>
      </c>
      <c r="D8" s="55">
        <v>0</v>
      </c>
      <c r="E8" s="55">
        <v>0</v>
      </c>
      <c r="F8" s="55">
        <v>0</v>
      </c>
      <c r="G8" s="55">
        <v>2</v>
      </c>
      <c r="H8" s="55">
        <v>0</v>
      </c>
      <c r="I8" s="55">
        <v>0</v>
      </c>
      <c r="J8" s="55">
        <v>0</v>
      </c>
      <c r="K8" s="55">
        <v>0</v>
      </c>
      <c r="L8" s="55">
        <v>0</v>
      </c>
      <c r="M8" s="55">
        <v>0</v>
      </c>
      <c r="N8" s="56">
        <f t="shared" si="1"/>
        <v>2</v>
      </c>
      <c r="O8" s="56">
        <f t="shared" si="2"/>
        <v>0.2</v>
      </c>
      <c r="P8" s="56">
        <v>26</v>
      </c>
      <c r="R8" s="35">
        <v>21</v>
      </c>
      <c r="S8" s="35">
        <v>3</v>
      </c>
      <c r="V8">
        <v>289</v>
      </c>
      <c r="W8">
        <v>70.3</v>
      </c>
      <c r="X8">
        <f t="shared" si="3"/>
        <v>144.5</v>
      </c>
      <c r="Y8" s="68">
        <f t="shared" si="4"/>
        <v>0.5</v>
      </c>
      <c r="Z8">
        <v>144.5</v>
      </c>
      <c r="AA8">
        <f t="shared" si="5"/>
        <v>74.2</v>
      </c>
      <c r="AB8" s="71">
        <v>3</v>
      </c>
    </row>
    <row r="9" spans="2:28">
      <c r="B9" s="54" t="s">
        <v>36</v>
      </c>
      <c r="C9" s="54" t="s">
        <v>158</v>
      </c>
      <c r="D9" s="55">
        <v>1</v>
      </c>
      <c r="E9" s="55">
        <v>1</v>
      </c>
      <c r="F9" s="55">
        <v>0</v>
      </c>
      <c r="G9" s="55">
        <v>0</v>
      </c>
      <c r="H9" s="55">
        <v>0</v>
      </c>
      <c r="I9" s="55">
        <v>0</v>
      </c>
      <c r="J9" s="55">
        <v>0</v>
      </c>
      <c r="K9" s="55">
        <v>0</v>
      </c>
      <c r="L9" s="55">
        <v>0</v>
      </c>
      <c r="M9" s="55">
        <v>0</v>
      </c>
      <c r="N9" s="56">
        <f t="shared" si="1"/>
        <v>2</v>
      </c>
      <c r="O9" s="56">
        <f t="shared" si="2"/>
        <v>0.2</v>
      </c>
      <c r="P9" s="56">
        <v>24</v>
      </c>
      <c r="R9" s="35">
        <v>21</v>
      </c>
      <c r="S9" s="35">
        <v>3</v>
      </c>
      <c r="V9">
        <v>139</v>
      </c>
      <c r="W9">
        <v>29</v>
      </c>
      <c r="X9">
        <f t="shared" si="3"/>
        <v>69.5</v>
      </c>
      <c r="Y9" s="68">
        <f t="shared" si="4"/>
        <v>0.5</v>
      </c>
      <c r="Z9">
        <v>69.5</v>
      </c>
      <c r="AA9">
        <f t="shared" si="5"/>
        <v>40.5</v>
      </c>
      <c r="AB9" s="71">
        <v>3</v>
      </c>
    </row>
    <row r="10" spans="2:28">
      <c r="B10" s="54" t="s">
        <v>40</v>
      </c>
      <c r="C10" s="54" t="s">
        <v>162</v>
      </c>
      <c r="D10" s="55">
        <v>0</v>
      </c>
      <c r="E10" s="55">
        <v>0</v>
      </c>
      <c r="F10" s="55">
        <v>1</v>
      </c>
      <c r="G10" s="55">
        <v>1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6">
        <f t="shared" si="1"/>
        <v>2</v>
      </c>
      <c r="O10" s="56">
        <f t="shared" si="2"/>
        <v>0.2</v>
      </c>
      <c r="P10" s="56">
        <v>40</v>
      </c>
      <c r="R10" s="35">
        <v>6</v>
      </c>
      <c r="S10" s="35">
        <v>3</v>
      </c>
      <c r="V10">
        <v>129</v>
      </c>
      <c r="W10">
        <v>29.26</v>
      </c>
      <c r="X10">
        <f t="shared" si="3"/>
        <v>64.5</v>
      </c>
      <c r="Y10" s="68">
        <f t="shared" si="4"/>
        <v>0.5</v>
      </c>
      <c r="Z10">
        <v>64.5</v>
      </c>
      <c r="AA10">
        <f t="shared" si="5"/>
        <v>35.239999999999995</v>
      </c>
      <c r="AB10" s="71">
        <v>3</v>
      </c>
    </row>
    <row r="11" spans="2:28">
      <c r="B11" s="54" t="s">
        <v>49</v>
      </c>
      <c r="C11" s="54" t="s">
        <v>171</v>
      </c>
      <c r="D11" s="55">
        <v>1</v>
      </c>
      <c r="E11" s="55">
        <v>0</v>
      </c>
      <c r="F11" s="55">
        <v>0</v>
      </c>
      <c r="G11" s="55">
        <v>0</v>
      </c>
      <c r="H11" s="55">
        <v>0</v>
      </c>
      <c r="I11" s="55">
        <v>0</v>
      </c>
      <c r="J11" s="55">
        <v>0</v>
      </c>
      <c r="K11" s="55">
        <v>0</v>
      </c>
      <c r="L11" s="55">
        <v>0</v>
      </c>
      <c r="M11" s="55">
        <v>0</v>
      </c>
      <c r="N11" s="56">
        <f t="shared" si="1"/>
        <v>1</v>
      </c>
      <c r="O11" s="56">
        <f t="shared" si="2"/>
        <v>0.1</v>
      </c>
      <c r="P11" s="56">
        <v>25</v>
      </c>
      <c r="R11" s="35">
        <v>21</v>
      </c>
      <c r="S11" s="35">
        <v>3</v>
      </c>
      <c r="V11">
        <v>109</v>
      </c>
      <c r="W11">
        <v>24.15</v>
      </c>
      <c r="X11">
        <f t="shared" si="3"/>
        <v>54.5</v>
      </c>
      <c r="Y11" s="68">
        <f t="shared" si="4"/>
        <v>0.5</v>
      </c>
      <c r="Z11">
        <v>54.5</v>
      </c>
      <c r="AA11">
        <f t="shared" si="5"/>
        <v>30.35</v>
      </c>
      <c r="AB11" s="71">
        <v>3</v>
      </c>
    </row>
    <row r="12" spans="2:28">
      <c r="B12" s="54" t="s">
        <v>50</v>
      </c>
      <c r="C12" s="54" t="s">
        <v>172</v>
      </c>
      <c r="D12" s="55">
        <v>0</v>
      </c>
      <c r="E12" s="55">
        <v>0</v>
      </c>
      <c r="F12" s="55">
        <v>0</v>
      </c>
      <c r="G12" s="55">
        <v>1</v>
      </c>
      <c r="H12" s="55">
        <v>0</v>
      </c>
      <c r="I12" s="55">
        <v>0</v>
      </c>
      <c r="J12" s="55">
        <v>0</v>
      </c>
      <c r="K12" s="55">
        <v>0</v>
      </c>
      <c r="L12" s="55">
        <v>0</v>
      </c>
      <c r="M12" s="55">
        <v>0</v>
      </c>
      <c r="N12" s="56">
        <f t="shared" si="1"/>
        <v>1</v>
      </c>
      <c r="O12" s="56">
        <f t="shared" si="2"/>
        <v>0.1</v>
      </c>
      <c r="P12" s="56">
        <v>26</v>
      </c>
      <c r="R12" s="35">
        <v>21</v>
      </c>
      <c r="S12" s="35">
        <v>3</v>
      </c>
      <c r="V12">
        <v>109</v>
      </c>
      <c r="W12">
        <v>24.15</v>
      </c>
      <c r="X12">
        <f t="shared" si="3"/>
        <v>54.5</v>
      </c>
      <c r="Y12" s="68">
        <f t="shared" si="4"/>
        <v>0.5</v>
      </c>
      <c r="Z12">
        <v>54.5</v>
      </c>
      <c r="AA12">
        <f t="shared" si="5"/>
        <v>30.35</v>
      </c>
      <c r="AB12" s="71">
        <v>3</v>
      </c>
    </row>
    <row r="13" spans="2:28">
      <c r="B13" s="54" t="s">
        <v>51</v>
      </c>
      <c r="C13" s="54" t="s">
        <v>173</v>
      </c>
      <c r="D13" s="55">
        <v>0</v>
      </c>
      <c r="E13" s="55">
        <v>1</v>
      </c>
      <c r="F13" s="55">
        <v>1</v>
      </c>
      <c r="G13" s="55">
        <v>0</v>
      </c>
      <c r="H13" s="55">
        <v>0</v>
      </c>
      <c r="I13" s="55">
        <v>0</v>
      </c>
      <c r="J13" s="55">
        <v>0</v>
      </c>
      <c r="K13" s="55">
        <v>0</v>
      </c>
      <c r="L13" s="55">
        <v>0</v>
      </c>
      <c r="M13" s="55">
        <v>0</v>
      </c>
      <c r="N13" s="56">
        <f t="shared" si="1"/>
        <v>2</v>
      </c>
      <c r="O13" s="56">
        <f t="shared" si="2"/>
        <v>0.2</v>
      </c>
      <c r="P13" s="56">
        <v>24</v>
      </c>
      <c r="R13" s="35">
        <v>21</v>
      </c>
      <c r="S13" s="35">
        <v>3</v>
      </c>
      <c r="V13">
        <v>109</v>
      </c>
      <c r="W13">
        <v>24.15</v>
      </c>
      <c r="X13">
        <f t="shared" si="3"/>
        <v>54.5</v>
      </c>
      <c r="Y13" s="68">
        <f t="shared" si="4"/>
        <v>0.5</v>
      </c>
      <c r="Z13">
        <v>54.5</v>
      </c>
      <c r="AA13">
        <f t="shared" si="5"/>
        <v>30.35</v>
      </c>
      <c r="AB13" s="71">
        <v>3</v>
      </c>
    </row>
    <row r="14" spans="2:28">
      <c r="B14" s="54" t="s">
        <v>55</v>
      </c>
      <c r="C14" s="54" t="s">
        <v>177</v>
      </c>
      <c r="D14" s="55">
        <v>1</v>
      </c>
      <c r="E14" s="55">
        <v>0</v>
      </c>
      <c r="F14" s="55">
        <v>0</v>
      </c>
      <c r="G14" s="55">
        <v>0</v>
      </c>
      <c r="H14" s="55">
        <v>0</v>
      </c>
      <c r="I14" s="55">
        <v>0</v>
      </c>
      <c r="J14" s="55">
        <v>0</v>
      </c>
      <c r="K14" s="55">
        <v>0</v>
      </c>
      <c r="L14" s="55">
        <v>0</v>
      </c>
      <c r="M14" s="55">
        <v>0</v>
      </c>
      <c r="N14" s="56">
        <f t="shared" si="1"/>
        <v>1</v>
      </c>
      <c r="O14" s="56">
        <f t="shared" si="2"/>
        <v>0.1</v>
      </c>
      <c r="P14" s="56">
        <v>40</v>
      </c>
      <c r="R14" s="35">
        <v>6</v>
      </c>
      <c r="S14" s="35">
        <v>3</v>
      </c>
      <c r="V14">
        <v>219</v>
      </c>
      <c r="W14">
        <v>51.44</v>
      </c>
      <c r="X14">
        <f t="shared" si="3"/>
        <v>109.5</v>
      </c>
      <c r="Y14" s="68">
        <f t="shared" si="4"/>
        <v>0.5</v>
      </c>
      <c r="Z14">
        <v>109.5</v>
      </c>
      <c r="AA14">
        <f t="shared" si="5"/>
        <v>58.06</v>
      </c>
      <c r="AB14" s="71">
        <v>4</v>
      </c>
    </row>
    <row r="15" spans="2:28">
      <c r="B15" s="54" t="s">
        <v>58</v>
      </c>
      <c r="C15" s="54" t="s">
        <v>180</v>
      </c>
      <c r="D15" s="55">
        <v>0</v>
      </c>
      <c r="E15" s="55">
        <v>0</v>
      </c>
      <c r="F15" s="55">
        <v>0</v>
      </c>
      <c r="G15" s="55">
        <v>1</v>
      </c>
      <c r="H15" s="55">
        <v>0</v>
      </c>
      <c r="I15" s="55">
        <v>0</v>
      </c>
      <c r="J15" s="55">
        <v>0</v>
      </c>
      <c r="K15" s="55">
        <v>0</v>
      </c>
      <c r="L15" s="55">
        <v>0</v>
      </c>
      <c r="M15" s="55">
        <v>0</v>
      </c>
      <c r="N15" s="56">
        <f t="shared" si="1"/>
        <v>1</v>
      </c>
      <c r="O15" s="56">
        <f t="shared" si="2"/>
        <v>0.1</v>
      </c>
      <c r="P15" s="56">
        <v>41</v>
      </c>
      <c r="R15" s="35">
        <v>0</v>
      </c>
      <c r="S15" s="35">
        <v>0</v>
      </c>
      <c r="V15">
        <v>239</v>
      </c>
      <c r="W15">
        <v>54</v>
      </c>
      <c r="X15">
        <f t="shared" si="3"/>
        <v>119.5</v>
      </c>
      <c r="Y15" s="68">
        <f t="shared" si="4"/>
        <v>0.5</v>
      </c>
      <c r="Z15">
        <v>119.5</v>
      </c>
      <c r="AA15">
        <f t="shared" si="5"/>
        <v>65.5</v>
      </c>
      <c r="AB15" s="71">
        <v>3</v>
      </c>
    </row>
    <row r="16" spans="2:28">
      <c r="B16" s="54" t="s">
        <v>59</v>
      </c>
      <c r="C16" s="54" t="s">
        <v>181</v>
      </c>
      <c r="D16" s="55">
        <v>0</v>
      </c>
      <c r="E16" s="55">
        <v>0</v>
      </c>
      <c r="F16" s="55">
        <v>0</v>
      </c>
      <c r="G16" s="55">
        <v>1</v>
      </c>
      <c r="H16" s="55">
        <v>0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6">
        <f t="shared" si="1"/>
        <v>1</v>
      </c>
      <c r="O16" s="56">
        <f t="shared" si="2"/>
        <v>0.1</v>
      </c>
      <c r="P16" s="56">
        <v>115</v>
      </c>
      <c r="R16" s="35">
        <v>0</v>
      </c>
      <c r="S16" s="35">
        <v>0</v>
      </c>
      <c r="V16">
        <v>109</v>
      </c>
      <c r="W16">
        <v>6.05</v>
      </c>
      <c r="X16">
        <f t="shared" si="3"/>
        <v>54.5</v>
      </c>
      <c r="Y16" s="68">
        <f t="shared" si="4"/>
        <v>0.5</v>
      </c>
      <c r="Z16">
        <v>54.5</v>
      </c>
      <c r="AA16">
        <f t="shared" si="5"/>
        <v>48.45</v>
      </c>
      <c r="AB16" s="71">
        <v>3</v>
      </c>
    </row>
    <row r="17" spans="2:28">
      <c r="B17" s="54" t="s">
        <v>62</v>
      </c>
      <c r="C17" s="54" t="s">
        <v>184</v>
      </c>
      <c r="D17" s="55">
        <v>0</v>
      </c>
      <c r="E17" s="55">
        <v>1</v>
      </c>
      <c r="F17" s="55">
        <v>1</v>
      </c>
      <c r="G17" s="55">
        <v>0</v>
      </c>
      <c r="H17" s="55">
        <v>0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6">
        <f t="shared" si="1"/>
        <v>2</v>
      </c>
      <c r="O17" s="56">
        <f t="shared" si="2"/>
        <v>0.2</v>
      </c>
      <c r="P17" s="56">
        <v>24</v>
      </c>
      <c r="R17" s="35">
        <v>31</v>
      </c>
      <c r="S17" s="35">
        <v>3</v>
      </c>
      <c r="V17">
        <v>49</v>
      </c>
      <c r="W17">
        <v>11.44</v>
      </c>
      <c r="X17">
        <f t="shared" si="3"/>
        <v>24.5</v>
      </c>
      <c r="Y17" s="68">
        <f t="shared" si="4"/>
        <v>0.5</v>
      </c>
      <c r="Z17">
        <v>24.5</v>
      </c>
      <c r="AB17" s="71"/>
    </row>
    <row r="18" spans="2:28">
      <c r="B18" s="54" t="s">
        <v>65</v>
      </c>
      <c r="C18" s="54" t="s">
        <v>184</v>
      </c>
      <c r="D18" s="55">
        <v>0</v>
      </c>
      <c r="E18" s="55">
        <v>0</v>
      </c>
      <c r="F18" s="55">
        <v>0</v>
      </c>
      <c r="G18" s="55">
        <v>1</v>
      </c>
      <c r="H18" s="55">
        <v>0</v>
      </c>
      <c r="I18" s="55">
        <v>0</v>
      </c>
      <c r="J18" s="55">
        <v>0</v>
      </c>
      <c r="K18" s="55">
        <v>0</v>
      </c>
      <c r="L18" s="55">
        <v>0</v>
      </c>
      <c r="M18" s="55">
        <v>0</v>
      </c>
      <c r="N18" s="56">
        <f t="shared" si="1"/>
        <v>1</v>
      </c>
      <c r="O18" s="56">
        <f t="shared" si="2"/>
        <v>0.1</v>
      </c>
      <c r="P18" s="56">
        <v>26</v>
      </c>
      <c r="R18" s="35">
        <v>31</v>
      </c>
      <c r="S18" s="35">
        <v>3</v>
      </c>
      <c r="V18">
        <v>49</v>
      </c>
      <c r="W18">
        <v>11.44</v>
      </c>
      <c r="X18">
        <f t="shared" si="3"/>
        <v>24.5</v>
      </c>
      <c r="Y18" s="68">
        <f t="shared" si="4"/>
        <v>0.5</v>
      </c>
      <c r="Z18">
        <v>24.5</v>
      </c>
      <c r="AB18" s="71"/>
    </row>
    <row r="19" spans="2:28">
      <c r="B19" s="54" t="s">
        <v>67</v>
      </c>
      <c r="C19" s="54" t="s">
        <v>188</v>
      </c>
      <c r="D19" s="55">
        <v>0</v>
      </c>
      <c r="E19" s="55">
        <v>2</v>
      </c>
      <c r="F19" s="55">
        <v>0</v>
      </c>
      <c r="G19" s="55">
        <v>0</v>
      </c>
      <c r="H19" s="55">
        <v>0</v>
      </c>
      <c r="I19" s="55">
        <v>0</v>
      </c>
      <c r="J19" s="55">
        <v>0</v>
      </c>
      <c r="K19" s="55">
        <v>0</v>
      </c>
      <c r="L19" s="55">
        <v>0</v>
      </c>
      <c r="M19" s="55">
        <v>0</v>
      </c>
      <c r="N19" s="56">
        <f t="shared" si="1"/>
        <v>2</v>
      </c>
      <c r="O19" s="56">
        <f t="shared" si="2"/>
        <v>0.2</v>
      </c>
      <c r="P19" s="56">
        <v>24</v>
      </c>
      <c r="R19" s="35">
        <v>21</v>
      </c>
      <c r="S19" s="35">
        <v>3</v>
      </c>
      <c r="V19">
        <v>49</v>
      </c>
      <c r="X19">
        <f t="shared" si="3"/>
        <v>24.5</v>
      </c>
      <c r="Y19" s="68">
        <f t="shared" si="4"/>
        <v>0.5</v>
      </c>
      <c r="Z19">
        <v>24.5</v>
      </c>
      <c r="AB19" s="71"/>
    </row>
    <row r="20" spans="2:28">
      <c r="B20" s="54" t="s">
        <v>87</v>
      </c>
      <c r="C20" s="54" t="s">
        <v>208</v>
      </c>
      <c r="D20" s="55">
        <v>0</v>
      </c>
      <c r="E20" s="55">
        <v>1</v>
      </c>
      <c r="F20" s="55">
        <v>1</v>
      </c>
      <c r="G20" s="55">
        <v>0</v>
      </c>
      <c r="H20" s="55">
        <v>0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6">
        <f t="shared" si="1"/>
        <v>2</v>
      </c>
      <c r="O20" s="56">
        <f t="shared" si="2"/>
        <v>0.2</v>
      </c>
      <c r="P20" s="56">
        <v>15</v>
      </c>
      <c r="R20" s="35">
        <v>30</v>
      </c>
      <c r="S20" s="35">
        <v>3</v>
      </c>
      <c r="V20">
        <v>149</v>
      </c>
      <c r="W20">
        <v>35.119999999999997</v>
      </c>
      <c r="X20">
        <f t="shared" si="3"/>
        <v>74.5</v>
      </c>
      <c r="Y20" s="68">
        <f t="shared" si="4"/>
        <v>0.5</v>
      </c>
      <c r="Z20">
        <v>74.5</v>
      </c>
      <c r="AA20">
        <f t="shared" si="5"/>
        <v>39.380000000000003</v>
      </c>
      <c r="AB20" s="71">
        <v>3</v>
      </c>
    </row>
    <row r="21" spans="2:28">
      <c r="B21" s="54" t="s">
        <v>92</v>
      </c>
      <c r="C21" s="54" t="s">
        <v>213</v>
      </c>
      <c r="D21" s="55">
        <v>0</v>
      </c>
      <c r="E21" s="55">
        <v>0</v>
      </c>
      <c r="F21" s="55">
        <v>0</v>
      </c>
      <c r="G21" s="55">
        <v>2</v>
      </c>
      <c r="H21" s="55">
        <v>0</v>
      </c>
      <c r="I21" s="55">
        <v>0</v>
      </c>
      <c r="J21" s="55">
        <v>0</v>
      </c>
      <c r="K21" s="55">
        <v>0</v>
      </c>
      <c r="L21" s="55">
        <v>0</v>
      </c>
      <c r="M21" s="55">
        <v>0</v>
      </c>
      <c r="N21" s="56">
        <f t="shared" si="1"/>
        <v>2</v>
      </c>
      <c r="O21" s="56">
        <f t="shared" si="2"/>
        <v>0.2</v>
      </c>
      <c r="P21" s="56">
        <v>40</v>
      </c>
      <c r="R21" s="35">
        <v>0</v>
      </c>
      <c r="S21" s="35">
        <v>0</v>
      </c>
      <c r="V21">
        <v>49</v>
      </c>
      <c r="W21">
        <v>7</v>
      </c>
      <c r="X21">
        <f t="shared" si="3"/>
        <v>24.5</v>
      </c>
      <c r="Y21" s="68">
        <f t="shared" si="4"/>
        <v>0.5</v>
      </c>
      <c r="Z21">
        <v>24.5</v>
      </c>
      <c r="AA21">
        <f t="shared" si="5"/>
        <v>17.5</v>
      </c>
      <c r="AB21" s="71">
        <v>2</v>
      </c>
    </row>
    <row r="22" spans="2:28">
      <c r="B22" s="54" t="s">
        <v>108</v>
      </c>
      <c r="C22" s="54" t="s">
        <v>228</v>
      </c>
      <c r="D22" s="55">
        <v>0</v>
      </c>
      <c r="E22" s="55">
        <v>0</v>
      </c>
      <c r="F22" s="55">
        <v>0</v>
      </c>
      <c r="G22" s="55">
        <v>1</v>
      </c>
      <c r="H22" s="55">
        <v>0</v>
      </c>
      <c r="I22" s="55">
        <v>0</v>
      </c>
      <c r="J22" s="55">
        <v>0</v>
      </c>
      <c r="K22" s="55">
        <v>0</v>
      </c>
      <c r="L22" s="55">
        <v>0</v>
      </c>
      <c r="M22" s="55">
        <v>0</v>
      </c>
      <c r="N22" s="56">
        <f t="shared" si="1"/>
        <v>1</v>
      </c>
      <c r="O22" s="56">
        <f t="shared" si="2"/>
        <v>0.1</v>
      </c>
      <c r="P22" s="56">
        <v>27</v>
      </c>
      <c r="R22" s="35">
        <v>0</v>
      </c>
      <c r="S22" s="35">
        <v>0</v>
      </c>
      <c r="V22">
        <v>129</v>
      </c>
      <c r="W22">
        <v>29</v>
      </c>
      <c r="X22">
        <f t="shared" si="3"/>
        <v>64.5</v>
      </c>
      <c r="Y22" s="68">
        <f t="shared" si="4"/>
        <v>0.5</v>
      </c>
      <c r="Z22">
        <v>64.5</v>
      </c>
      <c r="AA22">
        <f t="shared" si="5"/>
        <v>35.5</v>
      </c>
      <c r="AB22" s="71">
        <v>3</v>
      </c>
    </row>
    <row r="23" spans="2:28">
      <c r="B23" s="54" t="s">
        <v>110</v>
      </c>
      <c r="C23" s="54" t="s">
        <v>230</v>
      </c>
      <c r="D23" s="55">
        <v>0</v>
      </c>
      <c r="E23" s="55">
        <v>0</v>
      </c>
      <c r="F23" s="55">
        <v>1</v>
      </c>
      <c r="G23" s="55">
        <v>1</v>
      </c>
      <c r="H23" s="55">
        <v>0</v>
      </c>
      <c r="I23" s="55">
        <v>0</v>
      </c>
      <c r="J23" s="55">
        <v>0</v>
      </c>
      <c r="K23" s="55">
        <v>0</v>
      </c>
      <c r="L23" s="55">
        <v>0</v>
      </c>
      <c r="M23" s="55">
        <v>0</v>
      </c>
      <c r="N23" s="56">
        <f t="shared" si="1"/>
        <v>2</v>
      </c>
      <c r="O23" s="56">
        <f t="shared" si="2"/>
        <v>0.2</v>
      </c>
      <c r="P23" s="56">
        <v>49</v>
      </c>
      <c r="R23" s="35">
        <v>0</v>
      </c>
      <c r="S23" s="35">
        <v>0</v>
      </c>
      <c r="V23">
        <v>49</v>
      </c>
      <c r="W23">
        <v>12</v>
      </c>
      <c r="X23">
        <f t="shared" si="3"/>
        <v>24.5</v>
      </c>
      <c r="Y23" s="68">
        <f t="shared" si="4"/>
        <v>0.5</v>
      </c>
      <c r="Z23">
        <v>24.5</v>
      </c>
      <c r="AA23">
        <f t="shared" si="5"/>
        <v>12.5</v>
      </c>
      <c r="AB23" s="71">
        <v>2</v>
      </c>
    </row>
    <row r="24" spans="2:28">
      <c r="B24" s="54" t="s">
        <v>113</v>
      </c>
      <c r="C24" s="54" t="s">
        <v>233</v>
      </c>
      <c r="D24" s="55">
        <v>0</v>
      </c>
      <c r="E24" s="55">
        <v>2</v>
      </c>
      <c r="F24" s="55">
        <v>0</v>
      </c>
      <c r="G24" s="55">
        <v>0</v>
      </c>
      <c r="H24" s="55">
        <v>0</v>
      </c>
      <c r="I24" s="55">
        <v>0</v>
      </c>
      <c r="J24" s="55">
        <v>0</v>
      </c>
      <c r="K24" s="55">
        <v>0</v>
      </c>
      <c r="L24" s="55">
        <v>0</v>
      </c>
      <c r="M24" s="55">
        <v>0</v>
      </c>
      <c r="N24" s="56">
        <f t="shared" si="1"/>
        <v>2</v>
      </c>
      <c r="O24" s="56">
        <f t="shared" si="2"/>
        <v>0.2</v>
      </c>
      <c r="P24" s="56">
        <v>6</v>
      </c>
      <c r="R24" s="35">
        <v>5</v>
      </c>
      <c r="S24" s="35">
        <v>3</v>
      </c>
      <c r="V24">
        <v>719</v>
      </c>
      <c r="X24">
        <f t="shared" si="3"/>
        <v>359.5</v>
      </c>
      <c r="Y24" s="68">
        <f t="shared" si="4"/>
        <v>0.5</v>
      </c>
      <c r="Z24">
        <v>359.5</v>
      </c>
      <c r="AB24" s="71"/>
    </row>
    <row r="25" spans="2:28">
      <c r="B25" s="54" t="s">
        <v>114</v>
      </c>
      <c r="C25" s="54" t="s">
        <v>234</v>
      </c>
      <c r="D25" s="55">
        <v>0</v>
      </c>
      <c r="E25" s="55">
        <v>0</v>
      </c>
      <c r="F25" s="55">
        <v>0</v>
      </c>
      <c r="G25" s="55">
        <v>1</v>
      </c>
      <c r="H25" s="55">
        <v>0</v>
      </c>
      <c r="I25" s="55">
        <v>0</v>
      </c>
      <c r="J25" s="55">
        <v>0</v>
      </c>
      <c r="K25" s="55">
        <v>0</v>
      </c>
      <c r="L25" s="55">
        <v>0</v>
      </c>
      <c r="M25" s="55">
        <v>0</v>
      </c>
      <c r="N25" s="56">
        <f t="shared" si="1"/>
        <v>1</v>
      </c>
      <c r="O25" s="56">
        <f t="shared" si="2"/>
        <v>0.1</v>
      </c>
      <c r="P25" s="56">
        <v>14</v>
      </c>
      <c r="R25" s="35">
        <v>0</v>
      </c>
      <c r="S25" s="35">
        <v>0</v>
      </c>
      <c r="V25">
        <v>269</v>
      </c>
      <c r="X25">
        <f t="shared" si="3"/>
        <v>134.5</v>
      </c>
      <c r="Y25" s="68">
        <f t="shared" si="4"/>
        <v>0.5</v>
      </c>
      <c r="Z25">
        <v>134.5</v>
      </c>
      <c r="AB25" s="71"/>
    </row>
    <row r="26" spans="2:28">
      <c r="B26" s="54" t="s">
        <v>116</v>
      </c>
      <c r="C26" s="54" t="s">
        <v>124</v>
      </c>
      <c r="D26" s="55">
        <v>0</v>
      </c>
      <c r="E26" s="55">
        <v>0</v>
      </c>
      <c r="F26" s="55">
        <v>1</v>
      </c>
      <c r="G26" s="55">
        <v>0</v>
      </c>
      <c r="H26" s="55">
        <v>0</v>
      </c>
      <c r="I26" s="55">
        <v>0</v>
      </c>
      <c r="J26" s="55">
        <v>0</v>
      </c>
      <c r="K26" s="55">
        <v>0</v>
      </c>
      <c r="L26" s="55">
        <v>0</v>
      </c>
      <c r="M26" s="55">
        <v>0</v>
      </c>
      <c r="N26" s="56">
        <f t="shared" si="1"/>
        <v>1</v>
      </c>
      <c r="O26" s="56">
        <f t="shared" si="2"/>
        <v>0.1</v>
      </c>
      <c r="P26" s="56">
        <v>13</v>
      </c>
      <c r="R26" s="35">
        <v>8</v>
      </c>
      <c r="S26" s="35">
        <v>3</v>
      </c>
      <c r="V26">
        <v>189</v>
      </c>
      <c r="X26">
        <f t="shared" si="3"/>
        <v>94.5</v>
      </c>
      <c r="Y26" s="68">
        <f t="shared" si="4"/>
        <v>0.5</v>
      </c>
      <c r="Z26">
        <v>94.5</v>
      </c>
      <c r="AB26" s="71"/>
    </row>
    <row r="27" spans="2:28">
      <c r="B27" s="54" t="s">
        <v>118</v>
      </c>
      <c r="C27" s="54" t="s">
        <v>126</v>
      </c>
      <c r="D27" s="55">
        <v>0</v>
      </c>
      <c r="E27" s="55">
        <v>0</v>
      </c>
      <c r="F27" s="55">
        <v>0</v>
      </c>
      <c r="G27" s="55">
        <v>1</v>
      </c>
      <c r="H27" s="55">
        <v>0</v>
      </c>
      <c r="I27" s="55">
        <v>0</v>
      </c>
      <c r="J27" s="55">
        <v>0</v>
      </c>
      <c r="K27" s="55">
        <v>0</v>
      </c>
      <c r="L27" s="55">
        <v>0</v>
      </c>
      <c r="M27" s="55">
        <v>0</v>
      </c>
      <c r="N27" s="56">
        <f t="shared" si="1"/>
        <v>1</v>
      </c>
      <c r="O27" s="56">
        <f t="shared" si="2"/>
        <v>0.1</v>
      </c>
      <c r="P27" s="56">
        <v>27</v>
      </c>
      <c r="R27" s="35">
        <v>0</v>
      </c>
      <c r="S27" s="35">
        <v>0</v>
      </c>
      <c r="V27">
        <v>99</v>
      </c>
      <c r="X27">
        <f t="shared" si="3"/>
        <v>49.5</v>
      </c>
      <c r="Y27" s="68">
        <f t="shared" si="4"/>
        <v>0.5</v>
      </c>
      <c r="Z27">
        <v>49.5</v>
      </c>
      <c r="AB27" s="71"/>
    </row>
    <row r="28" spans="2:28">
      <c r="B28" s="54" t="s">
        <v>120</v>
      </c>
      <c r="C28" s="54" t="s">
        <v>128</v>
      </c>
      <c r="D28" s="58">
        <v>0</v>
      </c>
      <c r="E28" s="58">
        <v>0</v>
      </c>
      <c r="F28" s="58">
        <v>0</v>
      </c>
      <c r="G28" s="58">
        <v>1</v>
      </c>
      <c r="H28" s="58">
        <v>0</v>
      </c>
      <c r="I28" s="58">
        <v>0</v>
      </c>
      <c r="J28" s="58">
        <v>0</v>
      </c>
      <c r="K28" s="58">
        <v>0</v>
      </c>
      <c r="L28" s="58">
        <v>0</v>
      </c>
      <c r="M28" s="58">
        <v>0</v>
      </c>
      <c r="N28" s="59">
        <f t="shared" si="1"/>
        <v>1</v>
      </c>
      <c r="O28" s="59">
        <f t="shared" si="2"/>
        <v>0.1</v>
      </c>
      <c r="P28" s="59">
        <v>12</v>
      </c>
      <c r="R28" s="47">
        <v>0</v>
      </c>
      <c r="S28" s="47">
        <v>0</v>
      </c>
      <c r="V28">
        <v>139</v>
      </c>
      <c r="W28">
        <v>31.2</v>
      </c>
      <c r="X28">
        <f t="shared" si="3"/>
        <v>69.5</v>
      </c>
      <c r="Y28" s="68">
        <f t="shared" si="4"/>
        <v>0.5</v>
      </c>
      <c r="Z28">
        <v>69.5</v>
      </c>
      <c r="AA28">
        <f t="shared" si="5"/>
        <v>38.299999999999997</v>
      </c>
      <c r="AB28" s="71">
        <v>3</v>
      </c>
    </row>
    <row r="29" spans="2:28">
      <c r="D29" s="48">
        <f t="shared" ref="D29:P29" si="6">SUM(D5:D28)</f>
        <v>4</v>
      </c>
      <c r="E29" s="48">
        <f t="shared" si="6"/>
        <v>9</v>
      </c>
      <c r="F29" s="48">
        <f t="shared" si="6"/>
        <v>7</v>
      </c>
      <c r="G29" s="48">
        <f t="shared" si="6"/>
        <v>14</v>
      </c>
      <c r="H29" s="48">
        <f t="shared" si="6"/>
        <v>0</v>
      </c>
      <c r="I29" s="48">
        <f t="shared" si="6"/>
        <v>0</v>
      </c>
      <c r="J29" s="48">
        <f t="shared" si="6"/>
        <v>0</v>
      </c>
      <c r="K29" s="48">
        <f t="shared" si="6"/>
        <v>0</v>
      </c>
      <c r="L29" s="48">
        <f t="shared" si="6"/>
        <v>0</v>
      </c>
      <c r="M29" s="48">
        <f t="shared" si="6"/>
        <v>0</v>
      </c>
      <c r="N29" s="48">
        <f t="shared" si="6"/>
        <v>34</v>
      </c>
      <c r="O29" s="48">
        <f t="shared" si="6"/>
        <v>3.4000000000000012</v>
      </c>
      <c r="P29" s="48">
        <f t="shared" si="6"/>
        <v>743</v>
      </c>
    </row>
  </sheetData>
  <mergeCells count="7">
    <mergeCell ref="AB3:AB4"/>
    <mergeCell ref="V3:V4"/>
    <mergeCell ref="W3:W4"/>
    <mergeCell ref="X3:X4"/>
    <mergeCell ref="Y3:Y4"/>
    <mergeCell ref="Z3:Z4"/>
    <mergeCell ref="AA3:AA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B1:W24"/>
  <sheetViews>
    <sheetView workbookViewId="0">
      <selection activeCell="D9" sqref="D9"/>
    </sheetView>
  </sheetViews>
  <sheetFormatPr defaultRowHeight="15"/>
  <cols>
    <col min="1" max="1" width="2.7109375" customWidth="1"/>
    <col min="2" max="2" width="16.42578125" customWidth="1"/>
    <col min="3" max="3" width="15" bestFit="1" customWidth="1"/>
    <col min="4" max="4" width="65.28515625" customWidth="1"/>
    <col min="18" max="18" width="1.7109375" customWidth="1"/>
    <col min="19" max="20" width="0" hidden="1" customWidth="1"/>
    <col min="21" max="21" width="1.42578125" customWidth="1"/>
    <col min="22" max="22" width="0" hidden="1" customWidth="1"/>
  </cols>
  <sheetData>
    <row r="1" spans="2:23">
      <c r="C1" t="s">
        <v>245</v>
      </c>
    </row>
    <row r="2" spans="2:23">
      <c r="C2" s="38"/>
      <c r="D2" s="38"/>
      <c r="E2" s="39" t="s">
        <v>2</v>
      </c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2:23" ht="22.5">
      <c r="B3" s="84" t="s">
        <v>247</v>
      </c>
      <c r="C3" s="40" t="s">
        <v>121</v>
      </c>
      <c r="D3" s="40" t="s">
        <v>122</v>
      </c>
      <c r="E3" s="41">
        <v>1</v>
      </c>
      <c r="F3" s="41">
        <v>2</v>
      </c>
      <c r="G3" s="41">
        <f t="shared" ref="G3:N3" si="0">+F3+1</f>
        <v>3</v>
      </c>
      <c r="H3" s="41">
        <f t="shared" si="0"/>
        <v>4</v>
      </c>
      <c r="I3" s="41">
        <f t="shared" si="0"/>
        <v>5</v>
      </c>
      <c r="J3" s="41">
        <f t="shared" si="0"/>
        <v>6</v>
      </c>
      <c r="K3" s="41">
        <f t="shared" si="0"/>
        <v>7</v>
      </c>
      <c r="L3" s="41">
        <f t="shared" si="0"/>
        <v>8</v>
      </c>
      <c r="M3" s="41">
        <f t="shared" si="0"/>
        <v>9</v>
      </c>
      <c r="N3" s="41">
        <f t="shared" si="0"/>
        <v>10</v>
      </c>
      <c r="O3" s="41" t="s">
        <v>237</v>
      </c>
      <c r="P3" s="41" t="s">
        <v>5</v>
      </c>
      <c r="Q3" s="41" t="s">
        <v>238</v>
      </c>
      <c r="S3" s="34" t="s">
        <v>235</v>
      </c>
      <c r="T3" s="34" t="s">
        <v>236</v>
      </c>
      <c r="W3" s="83" t="s">
        <v>246</v>
      </c>
    </row>
    <row r="4" spans="2:23" ht="15" customHeight="1">
      <c r="B4" s="85"/>
      <c r="C4" s="61"/>
      <c r="D4" s="6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S4" s="35"/>
      <c r="T4" s="35"/>
      <c r="W4" s="83"/>
    </row>
    <row r="5" spans="2:23" ht="87" customHeight="1">
      <c r="C5" s="62" t="s">
        <v>23</v>
      </c>
      <c r="D5" s="63" t="s">
        <v>145</v>
      </c>
      <c r="E5" s="64">
        <v>0</v>
      </c>
      <c r="F5" s="65">
        <v>0</v>
      </c>
      <c r="G5" s="65">
        <v>0</v>
      </c>
      <c r="H5" s="65">
        <v>0</v>
      </c>
      <c r="I5" s="65">
        <v>0</v>
      </c>
      <c r="J5" s="65">
        <v>0</v>
      </c>
      <c r="K5" s="65">
        <v>0</v>
      </c>
      <c r="L5" s="65">
        <v>0</v>
      </c>
      <c r="M5" s="65">
        <v>0</v>
      </c>
      <c r="N5" s="65">
        <v>0</v>
      </c>
      <c r="O5" s="66">
        <f t="shared" ref="O5:O23" si="1">SUM(E5:N5)</f>
        <v>0</v>
      </c>
      <c r="P5" s="66">
        <f t="shared" ref="P5:P23" si="2">O5/10</f>
        <v>0</v>
      </c>
      <c r="Q5" s="53">
        <v>41</v>
      </c>
      <c r="S5" s="35">
        <v>0</v>
      </c>
      <c r="T5" s="35">
        <v>0</v>
      </c>
      <c r="W5" s="60">
        <v>209</v>
      </c>
    </row>
    <row r="6" spans="2:23" ht="87" customHeight="1">
      <c r="C6" s="63" t="s">
        <v>25</v>
      </c>
      <c r="D6" s="63" t="s">
        <v>147</v>
      </c>
      <c r="E6" s="64">
        <v>0</v>
      </c>
      <c r="F6" s="65">
        <v>0</v>
      </c>
      <c r="G6" s="65">
        <v>0</v>
      </c>
      <c r="H6" s="65">
        <v>0</v>
      </c>
      <c r="I6" s="65">
        <v>0</v>
      </c>
      <c r="J6" s="65">
        <v>0</v>
      </c>
      <c r="K6" s="65">
        <v>0</v>
      </c>
      <c r="L6" s="65">
        <v>0</v>
      </c>
      <c r="M6" s="65">
        <v>0</v>
      </c>
      <c r="N6" s="65">
        <v>0</v>
      </c>
      <c r="O6" s="66">
        <f t="shared" si="1"/>
        <v>0</v>
      </c>
      <c r="P6" s="66">
        <f t="shared" si="2"/>
        <v>0</v>
      </c>
      <c r="Q6" s="53">
        <v>41</v>
      </c>
      <c r="S6" s="35">
        <v>22</v>
      </c>
      <c r="T6" s="35">
        <v>3</v>
      </c>
      <c r="W6" s="60">
        <v>169</v>
      </c>
    </row>
    <row r="7" spans="2:23" ht="87" customHeight="1">
      <c r="C7" s="63" t="s">
        <v>27</v>
      </c>
      <c r="D7" s="63" t="s">
        <v>149</v>
      </c>
      <c r="E7" s="64">
        <v>0</v>
      </c>
      <c r="F7" s="65">
        <v>0</v>
      </c>
      <c r="G7" s="65">
        <v>0</v>
      </c>
      <c r="H7" s="65">
        <v>0</v>
      </c>
      <c r="I7" s="65">
        <v>0</v>
      </c>
      <c r="J7" s="65">
        <v>0</v>
      </c>
      <c r="K7" s="65">
        <v>0</v>
      </c>
      <c r="L7" s="65">
        <v>0</v>
      </c>
      <c r="M7" s="65">
        <v>0</v>
      </c>
      <c r="N7" s="65">
        <v>0</v>
      </c>
      <c r="O7" s="66">
        <f t="shared" si="1"/>
        <v>0</v>
      </c>
      <c r="P7" s="66">
        <f t="shared" si="2"/>
        <v>0</v>
      </c>
      <c r="Q7" s="53">
        <v>41</v>
      </c>
      <c r="S7" s="35">
        <v>6</v>
      </c>
      <c r="T7" s="35">
        <v>3</v>
      </c>
      <c r="W7" s="60">
        <v>99</v>
      </c>
    </row>
    <row r="8" spans="2:23" ht="87" customHeight="1">
      <c r="C8" s="63" t="s">
        <v>30</v>
      </c>
      <c r="D8" s="63" t="s">
        <v>152</v>
      </c>
      <c r="E8" s="64">
        <v>0</v>
      </c>
      <c r="F8" s="65">
        <v>0</v>
      </c>
      <c r="G8" s="65">
        <v>0</v>
      </c>
      <c r="H8" s="65">
        <v>0</v>
      </c>
      <c r="I8" s="65">
        <v>0</v>
      </c>
      <c r="J8" s="65">
        <v>0</v>
      </c>
      <c r="K8" s="65">
        <v>0</v>
      </c>
      <c r="L8" s="65">
        <v>0</v>
      </c>
      <c r="M8" s="65">
        <v>0</v>
      </c>
      <c r="N8" s="65">
        <v>0</v>
      </c>
      <c r="O8" s="66">
        <f t="shared" si="1"/>
        <v>0</v>
      </c>
      <c r="P8" s="66">
        <f t="shared" si="2"/>
        <v>0</v>
      </c>
      <c r="Q8" s="53">
        <v>26</v>
      </c>
      <c r="S8" s="35">
        <v>0</v>
      </c>
      <c r="T8" s="35">
        <v>0</v>
      </c>
      <c r="W8" s="60">
        <v>119</v>
      </c>
    </row>
    <row r="9" spans="2:23" ht="87" customHeight="1">
      <c r="C9" s="62" t="s">
        <v>31</v>
      </c>
      <c r="D9" s="63" t="s">
        <v>153</v>
      </c>
      <c r="E9" s="65">
        <v>0</v>
      </c>
      <c r="F9" s="65">
        <v>0</v>
      </c>
      <c r="G9" s="65">
        <v>0</v>
      </c>
      <c r="H9" s="65">
        <v>0</v>
      </c>
      <c r="I9" s="65">
        <v>0</v>
      </c>
      <c r="J9" s="65">
        <v>0</v>
      </c>
      <c r="K9" s="65">
        <v>0</v>
      </c>
      <c r="L9" s="65">
        <v>0</v>
      </c>
      <c r="M9" s="65">
        <v>0</v>
      </c>
      <c r="N9" s="65">
        <v>0</v>
      </c>
      <c r="O9" s="66">
        <f t="shared" si="1"/>
        <v>0</v>
      </c>
      <c r="P9" s="66">
        <f t="shared" si="2"/>
        <v>0</v>
      </c>
      <c r="Q9" s="53">
        <v>41</v>
      </c>
      <c r="S9" s="35">
        <v>0</v>
      </c>
      <c r="T9" s="35">
        <v>0</v>
      </c>
      <c r="W9" s="60">
        <v>119</v>
      </c>
    </row>
    <row r="10" spans="2:23" ht="87" customHeight="1">
      <c r="C10" s="63" t="s">
        <v>37</v>
      </c>
      <c r="D10" s="63" t="s">
        <v>159</v>
      </c>
      <c r="E10" s="65">
        <v>0</v>
      </c>
      <c r="F10" s="65">
        <v>0</v>
      </c>
      <c r="G10" s="65">
        <v>0</v>
      </c>
      <c r="H10" s="65">
        <v>0</v>
      </c>
      <c r="I10" s="65">
        <v>0</v>
      </c>
      <c r="J10" s="65">
        <v>0</v>
      </c>
      <c r="K10" s="65">
        <v>0</v>
      </c>
      <c r="L10" s="65">
        <v>0</v>
      </c>
      <c r="M10" s="65">
        <v>0</v>
      </c>
      <c r="N10" s="65">
        <v>0</v>
      </c>
      <c r="O10" s="66">
        <f t="shared" si="1"/>
        <v>0</v>
      </c>
      <c r="P10" s="66">
        <f t="shared" si="2"/>
        <v>0</v>
      </c>
      <c r="Q10" s="53">
        <v>41</v>
      </c>
      <c r="S10" s="35">
        <v>0</v>
      </c>
      <c r="T10" s="35">
        <v>0</v>
      </c>
      <c r="W10" s="60">
        <v>169</v>
      </c>
    </row>
    <row r="11" spans="2:23" ht="87" customHeight="1">
      <c r="C11" s="62" t="s">
        <v>38</v>
      </c>
      <c r="D11" s="63" t="s">
        <v>160</v>
      </c>
      <c r="E11" s="65">
        <v>0</v>
      </c>
      <c r="F11" s="65">
        <v>0</v>
      </c>
      <c r="G11" s="65">
        <v>0</v>
      </c>
      <c r="H11" s="65">
        <v>0</v>
      </c>
      <c r="I11" s="65">
        <v>0</v>
      </c>
      <c r="J11" s="65">
        <v>0</v>
      </c>
      <c r="K11" s="65">
        <v>0</v>
      </c>
      <c r="L11" s="65">
        <v>0</v>
      </c>
      <c r="M11" s="65">
        <v>0</v>
      </c>
      <c r="N11" s="65">
        <v>0</v>
      </c>
      <c r="O11" s="66">
        <f t="shared" si="1"/>
        <v>0</v>
      </c>
      <c r="P11" s="66">
        <f t="shared" si="2"/>
        <v>0</v>
      </c>
      <c r="Q11" s="53">
        <v>26</v>
      </c>
      <c r="S11" s="35">
        <v>0</v>
      </c>
      <c r="T11" s="35">
        <v>0</v>
      </c>
      <c r="W11" s="60">
        <v>169</v>
      </c>
    </row>
    <row r="12" spans="2:23" ht="87" customHeight="1">
      <c r="C12" s="63" t="s">
        <v>39</v>
      </c>
      <c r="D12" s="63" t="s">
        <v>161</v>
      </c>
      <c r="E12" s="65">
        <v>0</v>
      </c>
      <c r="F12" s="65">
        <v>0</v>
      </c>
      <c r="G12" s="65">
        <v>0</v>
      </c>
      <c r="H12" s="65">
        <v>0</v>
      </c>
      <c r="I12" s="65">
        <v>0</v>
      </c>
      <c r="J12" s="65">
        <v>0</v>
      </c>
      <c r="K12" s="65">
        <v>0</v>
      </c>
      <c r="L12" s="65">
        <v>0</v>
      </c>
      <c r="M12" s="65">
        <v>0</v>
      </c>
      <c r="N12" s="65">
        <v>0</v>
      </c>
      <c r="O12" s="66">
        <f t="shared" si="1"/>
        <v>0</v>
      </c>
      <c r="P12" s="66">
        <f t="shared" si="2"/>
        <v>0</v>
      </c>
      <c r="Q12" s="53">
        <v>41</v>
      </c>
      <c r="S12" s="35">
        <v>6</v>
      </c>
      <c r="T12" s="35">
        <v>3</v>
      </c>
      <c r="W12" s="60">
        <v>129</v>
      </c>
    </row>
    <row r="13" spans="2:23" ht="87" customHeight="1">
      <c r="C13" s="63" t="s">
        <v>41</v>
      </c>
      <c r="D13" s="63" t="s">
        <v>163</v>
      </c>
      <c r="E13" s="65">
        <v>0</v>
      </c>
      <c r="F13" s="65">
        <v>0</v>
      </c>
      <c r="G13" s="65">
        <v>0</v>
      </c>
      <c r="H13" s="65">
        <v>0</v>
      </c>
      <c r="I13" s="65">
        <v>0</v>
      </c>
      <c r="J13" s="65">
        <v>0</v>
      </c>
      <c r="K13" s="65">
        <v>0</v>
      </c>
      <c r="L13" s="65">
        <v>0</v>
      </c>
      <c r="M13" s="65">
        <v>0</v>
      </c>
      <c r="N13" s="65">
        <v>0</v>
      </c>
      <c r="O13" s="66">
        <f t="shared" si="1"/>
        <v>0</v>
      </c>
      <c r="P13" s="66">
        <f t="shared" si="2"/>
        <v>0</v>
      </c>
      <c r="Q13" s="53">
        <v>26</v>
      </c>
      <c r="S13" s="35">
        <v>11</v>
      </c>
      <c r="T13" s="35">
        <v>3</v>
      </c>
      <c r="W13" s="60">
        <v>129</v>
      </c>
    </row>
    <row r="14" spans="2:23" ht="87" customHeight="1">
      <c r="C14" s="63" t="s">
        <v>42</v>
      </c>
      <c r="D14" s="63" t="s">
        <v>164</v>
      </c>
      <c r="E14" s="65">
        <v>0</v>
      </c>
      <c r="F14" s="65">
        <v>0</v>
      </c>
      <c r="G14" s="65">
        <v>0</v>
      </c>
      <c r="H14" s="65">
        <v>0</v>
      </c>
      <c r="I14" s="65">
        <v>0</v>
      </c>
      <c r="J14" s="65">
        <v>0</v>
      </c>
      <c r="K14" s="65">
        <v>0</v>
      </c>
      <c r="L14" s="65">
        <v>0</v>
      </c>
      <c r="M14" s="65">
        <v>0</v>
      </c>
      <c r="N14" s="65">
        <v>0</v>
      </c>
      <c r="O14" s="66">
        <f t="shared" si="1"/>
        <v>0</v>
      </c>
      <c r="P14" s="66">
        <f t="shared" si="2"/>
        <v>0</v>
      </c>
      <c r="Q14" s="53">
        <v>26</v>
      </c>
      <c r="S14" s="35">
        <v>0</v>
      </c>
      <c r="T14" s="35">
        <v>0</v>
      </c>
      <c r="W14" s="60">
        <v>249</v>
      </c>
    </row>
    <row r="15" spans="2:23" ht="87" customHeight="1">
      <c r="C15" s="63" t="s">
        <v>43</v>
      </c>
      <c r="D15" s="63" t="s">
        <v>165</v>
      </c>
      <c r="E15" s="65">
        <v>0</v>
      </c>
      <c r="F15" s="65">
        <v>0</v>
      </c>
      <c r="G15" s="65">
        <v>0</v>
      </c>
      <c r="H15" s="65">
        <v>0</v>
      </c>
      <c r="I15" s="65">
        <v>0</v>
      </c>
      <c r="J15" s="65">
        <v>0</v>
      </c>
      <c r="K15" s="65">
        <v>0</v>
      </c>
      <c r="L15" s="65">
        <v>0</v>
      </c>
      <c r="M15" s="65">
        <v>0</v>
      </c>
      <c r="N15" s="65">
        <v>0</v>
      </c>
      <c r="O15" s="66">
        <f t="shared" si="1"/>
        <v>0</v>
      </c>
      <c r="P15" s="66">
        <f t="shared" si="2"/>
        <v>0</v>
      </c>
      <c r="Q15" s="53">
        <v>26</v>
      </c>
      <c r="S15" s="35">
        <v>0</v>
      </c>
      <c r="T15" s="35">
        <v>0</v>
      </c>
      <c r="W15" s="60">
        <v>249</v>
      </c>
    </row>
    <row r="16" spans="2:23" ht="87" customHeight="1">
      <c r="C16" s="63" t="s">
        <v>44</v>
      </c>
      <c r="D16" s="63" t="s">
        <v>166</v>
      </c>
      <c r="E16" s="65">
        <v>0</v>
      </c>
      <c r="F16" s="65">
        <v>0</v>
      </c>
      <c r="G16" s="65">
        <v>0</v>
      </c>
      <c r="H16" s="65">
        <v>0</v>
      </c>
      <c r="I16" s="65">
        <v>0</v>
      </c>
      <c r="J16" s="65">
        <v>0</v>
      </c>
      <c r="K16" s="65">
        <v>0</v>
      </c>
      <c r="L16" s="65">
        <v>0</v>
      </c>
      <c r="M16" s="65">
        <v>0</v>
      </c>
      <c r="N16" s="65">
        <v>0</v>
      </c>
      <c r="O16" s="66">
        <f t="shared" si="1"/>
        <v>0</v>
      </c>
      <c r="P16" s="66">
        <f t="shared" si="2"/>
        <v>0</v>
      </c>
      <c r="Q16" s="53">
        <v>26</v>
      </c>
      <c r="S16" s="35">
        <v>0</v>
      </c>
      <c r="T16" s="35">
        <v>0</v>
      </c>
      <c r="W16" s="60">
        <v>249</v>
      </c>
    </row>
    <row r="17" spans="3:23" ht="87" customHeight="1">
      <c r="C17" s="63" t="s">
        <v>45</v>
      </c>
      <c r="D17" s="63" t="s">
        <v>167</v>
      </c>
      <c r="E17" s="65">
        <v>0</v>
      </c>
      <c r="F17" s="65">
        <v>0</v>
      </c>
      <c r="G17" s="65">
        <v>0</v>
      </c>
      <c r="H17" s="65">
        <v>0</v>
      </c>
      <c r="I17" s="65">
        <v>0</v>
      </c>
      <c r="J17" s="65">
        <v>0</v>
      </c>
      <c r="K17" s="65">
        <v>0</v>
      </c>
      <c r="L17" s="65">
        <v>0</v>
      </c>
      <c r="M17" s="65">
        <v>0</v>
      </c>
      <c r="N17" s="65">
        <v>0</v>
      </c>
      <c r="O17" s="66">
        <f t="shared" si="1"/>
        <v>0</v>
      </c>
      <c r="P17" s="66">
        <f t="shared" si="2"/>
        <v>0</v>
      </c>
      <c r="Q17" s="53">
        <v>41</v>
      </c>
      <c r="S17" s="35">
        <v>0</v>
      </c>
      <c r="T17" s="35">
        <v>0</v>
      </c>
      <c r="W17" s="60">
        <v>229</v>
      </c>
    </row>
    <row r="18" spans="3:23" ht="87" customHeight="1">
      <c r="C18" s="63" t="s">
        <v>46</v>
      </c>
      <c r="D18" s="63" t="s">
        <v>168</v>
      </c>
      <c r="E18" s="65">
        <v>0</v>
      </c>
      <c r="F18" s="65">
        <v>0</v>
      </c>
      <c r="G18" s="65">
        <v>0</v>
      </c>
      <c r="H18" s="65">
        <v>0</v>
      </c>
      <c r="I18" s="65">
        <v>0</v>
      </c>
      <c r="J18" s="65">
        <v>0</v>
      </c>
      <c r="K18" s="65">
        <v>0</v>
      </c>
      <c r="L18" s="65">
        <v>0</v>
      </c>
      <c r="M18" s="65">
        <v>0</v>
      </c>
      <c r="N18" s="65">
        <v>0</v>
      </c>
      <c r="O18" s="66">
        <f t="shared" si="1"/>
        <v>0</v>
      </c>
      <c r="P18" s="66">
        <f t="shared" si="2"/>
        <v>0</v>
      </c>
      <c r="Q18" s="53">
        <v>41</v>
      </c>
      <c r="S18" s="35">
        <v>0</v>
      </c>
      <c r="T18" s="35">
        <v>0</v>
      </c>
      <c r="W18" s="60">
        <v>229</v>
      </c>
    </row>
    <row r="19" spans="3:23" ht="87" customHeight="1">
      <c r="C19" s="63" t="s">
        <v>47</v>
      </c>
      <c r="D19" s="63" t="s">
        <v>169</v>
      </c>
      <c r="E19" s="65">
        <v>0</v>
      </c>
      <c r="F19" s="65">
        <v>0</v>
      </c>
      <c r="G19" s="65">
        <v>0</v>
      </c>
      <c r="H19" s="65">
        <v>0</v>
      </c>
      <c r="I19" s="65">
        <v>0</v>
      </c>
      <c r="J19" s="65">
        <v>0</v>
      </c>
      <c r="K19" s="65">
        <v>0</v>
      </c>
      <c r="L19" s="65">
        <v>0</v>
      </c>
      <c r="M19" s="65">
        <v>0</v>
      </c>
      <c r="N19" s="65">
        <v>0</v>
      </c>
      <c r="O19" s="66">
        <f t="shared" si="1"/>
        <v>0</v>
      </c>
      <c r="P19" s="66">
        <f t="shared" si="2"/>
        <v>0</v>
      </c>
      <c r="Q19" s="53">
        <v>26</v>
      </c>
      <c r="S19" s="35">
        <v>6</v>
      </c>
      <c r="T19" s="35">
        <v>3</v>
      </c>
      <c r="W19" s="60">
        <v>229</v>
      </c>
    </row>
    <row r="20" spans="3:23" ht="87" customHeight="1">
      <c r="C20" s="63" t="s">
        <v>88</v>
      </c>
      <c r="D20" s="63" t="s">
        <v>209</v>
      </c>
      <c r="E20" s="65">
        <v>0</v>
      </c>
      <c r="F20" s="65">
        <v>0</v>
      </c>
      <c r="G20" s="65">
        <v>0</v>
      </c>
      <c r="H20" s="65">
        <v>0</v>
      </c>
      <c r="I20" s="65">
        <v>0</v>
      </c>
      <c r="J20" s="65">
        <v>0</v>
      </c>
      <c r="K20" s="65">
        <v>0</v>
      </c>
      <c r="L20" s="65">
        <v>0</v>
      </c>
      <c r="M20" s="65">
        <v>0</v>
      </c>
      <c r="N20" s="65">
        <v>0</v>
      </c>
      <c r="O20" s="66">
        <f t="shared" si="1"/>
        <v>0</v>
      </c>
      <c r="P20" s="66">
        <f t="shared" si="2"/>
        <v>0</v>
      </c>
      <c r="Q20" s="53">
        <v>17</v>
      </c>
      <c r="S20" s="35">
        <v>30</v>
      </c>
      <c r="T20" s="35">
        <v>3</v>
      </c>
      <c r="W20" s="60">
        <v>149</v>
      </c>
    </row>
    <row r="21" spans="3:23" ht="87" customHeight="1">
      <c r="C21" s="63" t="s">
        <v>89</v>
      </c>
      <c r="D21" s="63" t="s">
        <v>210</v>
      </c>
      <c r="E21" s="65">
        <v>0</v>
      </c>
      <c r="F21" s="65">
        <v>0</v>
      </c>
      <c r="G21" s="65">
        <v>0</v>
      </c>
      <c r="H21" s="65">
        <v>0</v>
      </c>
      <c r="I21" s="65">
        <v>0</v>
      </c>
      <c r="J21" s="65">
        <v>0</v>
      </c>
      <c r="K21" s="65">
        <v>0</v>
      </c>
      <c r="L21" s="65">
        <v>0</v>
      </c>
      <c r="M21" s="65">
        <v>0</v>
      </c>
      <c r="N21" s="65">
        <v>0</v>
      </c>
      <c r="O21" s="66">
        <f t="shared" si="1"/>
        <v>0</v>
      </c>
      <c r="P21" s="66">
        <f t="shared" si="2"/>
        <v>0</v>
      </c>
      <c r="Q21" s="53">
        <v>41</v>
      </c>
      <c r="S21" s="35">
        <v>16</v>
      </c>
      <c r="T21" s="35">
        <v>3</v>
      </c>
      <c r="W21" s="60">
        <v>229</v>
      </c>
    </row>
    <row r="22" spans="3:23" ht="87" customHeight="1">
      <c r="C22" s="62" t="s">
        <v>90</v>
      </c>
      <c r="D22" s="63" t="s">
        <v>211</v>
      </c>
      <c r="E22" s="65">
        <v>0</v>
      </c>
      <c r="F22" s="65">
        <v>0</v>
      </c>
      <c r="G22" s="65">
        <v>0</v>
      </c>
      <c r="H22" s="65">
        <v>0</v>
      </c>
      <c r="I22" s="65">
        <v>0</v>
      </c>
      <c r="J22" s="65">
        <v>0</v>
      </c>
      <c r="K22" s="65">
        <v>0</v>
      </c>
      <c r="L22" s="65">
        <v>0</v>
      </c>
      <c r="M22" s="65">
        <v>0</v>
      </c>
      <c r="N22" s="65">
        <v>0</v>
      </c>
      <c r="O22" s="66">
        <f t="shared" si="1"/>
        <v>0</v>
      </c>
      <c r="P22" s="66">
        <f t="shared" si="2"/>
        <v>0</v>
      </c>
      <c r="Q22" s="53">
        <v>25</v>
      </c>
      <c r="S22" s="35">
        <v>0</v>
      </c>
      <c r="T22" s="35">
        <v>0</v>
      </c>
      <c r="W22" s="60">
        <v>99</v>
      </c>
    </row>
    <row r="23" spans="3:23" ht="87" customHeight="1">
      <c r="C23" s="63" t="s">
        <v>115</v>
      </c>
      <c r="D23" s="63" t="s">
        <v>123</v>
      </c>
      <c r="E23" s="65">
        <v>0</v>
      </c>
      <c r="F23" s="65">
        <v>0</v>
      </c>
      <c r="G23" s="65">
        <v>0</v>
      </c>
      <c r="H23" s="65">
        <v>0</v>
      </c>
      <c r="I23" s="65">
        <v>0</v>
      </c>
      <c r="J23" s="65">
        <v>0</v>
      </c>
      <c r="K23" s="65">
        <v>0</v>
      </c>
      <c r="L23" s="65">
        <v>0</v>
      </c>
      <c r="M23" s="65">
        <v>0</v>
      </c>
      <c r="N23" s="65">
        <v>0</v>
      </c>
      <c r="O23" s="66">
        <f t="shared" si="1"/>
        <v>0</v>
      </c>
      <c r="P23" s="66">
        <f t="shared" si="2"/>
        <v>0</v>
      </c>
      <c r="Q23" s="53">
        <v>14</v>
      </c>
      <c r="S23" s="35">
        <v>0</v>
      </c>
      <c r="T23" s="35">
        <v>0</v>
      </c>
      <c r="W23" s="60">
        <v>259</v>
      </c>
    </row>
    <row r="24" spans="3:23">
      <c r="E24" s="48">
        <f t="shared" ref="E24:Q24" si="3">SUM(E5:E23)</f>
        <v>0</v>
      </c>
      <c r="F24" s="48">
        <f t="shared" si="3"/>
        <v>0</v>
      </c>
      <c r="G24" s="48">
        <f t="shared" si="3"/>
        <v>0</v>
      </c>
      <c r="H24" s="48">
        <f t="shared" si="3"/>
        <v>0</v>
      </c>
      <c r="I24" s="48">
        <f t="shared" si="3"/>
        <v>0</v>
      </c>
      <c r="J24" s="48">
        <f t="shared" si="3"/>
        <v>0</v>
      </c>
      <c r="K24" s="48">
        <f t="shared" si="3"/>
        <v>0</v>
      </c>
      <c r="L24" s="48">
        <f t="shared" si="3"/>
        <v>0</v>
      </c>
      <c r="M24" s="48">
        <f t="shared" si="3"/>
        <v>0</v>
      </c>
      <c r="N24" s="48">
        <f t="shared" si="3"/>
        <v>0</v>
      </c>
      <c r="O24" s="48">
        <f t="shared" si="3"/>
        <v>0</v>
      </c>
      <c r="P24" s="48">
        <f t="shared" si="3"/>
        <v>0</v>
      </c>
      <c r="Q24" s="48">
        <f t="shared" si="3"/>
        <v>607</v>
      </c>
    </row>
  </sheetData>
  <mergeCells count="2">
    <mergeCell ref="B3:B4"/>
    <mergeCell ref="W3:W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116"/>
  <sheetViews>
    <sheetView workbookViewId="0">
      <selection activeCell="B1" sqref="B1:B116"/>
    </sheetView>
  </sheetViews>
  <sheetFormatPr defaultRowHeight="15"/>
  <cols>
    <col min="1" max="1" width="16.28515625" bestFit="1" customWidth="1"/>
  </cols>
  <sheetData>
    <row r="1" spans="1:2">
      <c r="A1" s="42" t="s">
        <v>7</v>
      </c>
      <c r="B1" s="42">
        <v>149</v>
      </c>
    </row>
    <row r="2" spans="1:2">
      <c r="A2" s="42" t="s">
        <v>8</v>
      </c>
      <c r="B2" s="42">
        <v>149</v>
      </c>
    </row>
    <row r="3" spans="1:2">
      <c r="A3" s="42" t="s">
        <v>9</v>
      </c>
      <c r="B3" s="42">
        <v>49</v>
      </c>
    </row>
    <row r="4" spans="1:2">
      <c r="A4" s="42" t="s">
        <v>10</v>
      </c>
      <c r="B4" s="42">
        <v>49</v>
      </c>
    </row>
    <row r="5" spans="1:2">
      <c r="A5" s="42" t="s">
        <v>11</v>
      </c>
      <c r="B5" s="42">
        <v>269</v>
      </c>
    </row>
    <row r="6" spans="1:2">
      <c r="A6" s="42" t="s">
        <v>12</v>
      </c>
      <c r="B6" s="42">
        <v>269</v>
      </c>
    </row>
    <row r="7" spans="1:2">
      <c r="A7" s="42" t="s">
        <v>13</v>
      </c>
      <c r="B7" s="42">
        <v>59</v>
      </c>
    </row>
    <row r="8" spans="1:2">
      <c r="A8" s="42" t="s">
        <v>14</v>
      </c>
      <c r="B8" s="42">
        <v>59</v>
      </c>
    </row>
    <row r="9" spans="1:2">
      <c r="A9" s="42" t="s">
        <v>15</v>
      </c>
      <c r="B9" s="42">
        <v>59</v>
      </c>
    </row>
    <row r="10" spans="1:2">
      <c r="A10" s="42" t="s">
        <v>16</v>
      </c>
      <c r="B10" s="42">
        <v>59</v>
      </c>
    </row>
    <row r="11" spans="1:2">
      <c r="A11" s="42" t="s">
        <v>17</v>
      </c>
      <c r="B11" s="42">
        <v>49</v>
      </c>
    </row>
    <row r="12" spans="1:2">
      <c r="A12" s="42" t="s">
        <v>18</v>
      </c>
      <c r="B12" s="42">
        <v>49</v>
      </c>
    </row>
    <row r="13" spans="1:2">
      <c r="A13" s="42" t="s">
        <v>19</v>
      </c>
      <c r="B13" s="42">
        <v>49</v>
      </c>
    </row>
    <row r="14" spans="1:2">
      <c r="A14" s="42" t="s">
        <v>20</v>
      </c>
      <c r="B14" s="42">
        <v>219</v>
      </c>
    </row>
    <row r="15" spans="1:2">
      <c r="A15" s="42" t="s">
        <v>21</v>
      </c>
      <c r="B15" s="42">
        <v>219</v>
      </c>
    </row>
    <row r="16" spans="1:2">
      <c r="A16" s="42" t="s">
        <v>22</v>
      </c>
      <c r="B16" s="42">
        <v>209</v>
      </c>
    </row>
    <row r="17" spans="1:2">
      <c r="A17" s="42" t="s">
        <v>23</v>
      </c>
      <c r="B17" s="42">
        <v>209</v>
      </c>
    </row>
    <row r="18" spans="1:2">
      <c r="A18" s="42" t="s">
        <v>24</v>
      </c>
      <c r="B18" s="42">
        <v>169</v>
      </c>
    </row>
    <row r="19" spans="1:2">
      <c r="A19" s="42" t="s">
        <v>25</v>
      </c>
      <c r="B19" s="42">
        <v>169</v>
      </c>
    </row>
    <row r="20" spans="1:2">
      <c r="A20" s="42" t="s">
        <v>26</v>
      </c>
      <c r="B20" s="42">
        <v>99</v>
      </c>
    </row>
    <row r="21" spans="1:2">
      <c r="A21" s="42" t="s">
        <v>27</v>
      </c>
      <c r="B21" s="42">
        <v>99</v>
      </c>
    </row>
    <row r="22" spans="1:2">
      <c r="A22" s="42" t="s">
        <v>28</v>
      </c>
      <c r="B22" s="42">
        <v>99</v>
      </c>
    </row>
    <row r="23" spans="1:2">
      <c r="A23" s="42" t="s">
        <v>29</v>
      </c>
      <c r="B23" s="42">
        <v>119</v>
      </c>
    </row>
    <row r="24" spans="1:2">
      <c r="A24" s="42" t="s">
        <v>30</v>
      </c>
      <c r="B24" s="42">
        <v>119</v>
      </c>
    </row>
    <row r="25" spans="1:2">
      <c r="A25" s="42" t="s">
        <v>31</v>
      </c>
      <c r="B25" s="42">
        <v>119</v>
      </c>
    </row>
    <row r="26" spans="1:2">
      <c r="A26" s="42" t="s">
        <v>32</v>
      </c>
      <c r="B26" s="42">
        <v>289</v>
      </c>
    </row>
    <row r="27" spans="1:2">
      <c r="A27" s="42" t="s">
        <v>33</v>
      </c>
      <c r="B27" s="42">
        <v>289</v>
      </c>
    </row>
    <row r="28" spans="1:2">
      <c r="A28" s="42" t="s">
        <v>34</v>
      </c>
      <c r="B28" s="42">
        <v>179</v>
      </c>
    </row>
    <row r="29" spans="1:2">
      <c r="A29" s="42" t="s">
        <v>35</v>
      </c>
      <c r="B29" s="42">
        <v>139</v>
      </c>
    </row>
    <row r="30" spans="1:2">
      <c r="A30" s="42" t="s">
        <v>36</v>
      </c>
      <c r="B30" s="42">
        <v>139</v>
      </c>
    </row>
    <row r="31" spans="1:2">
      <c r="A31" s="42" t="s">
        <v>37</v>
      </c>
      <c r="B31" s="42">
        <v>169</v>
      </c>
    </row>
    <row r="32" spans="1:2">
      <c r="A32" s="42" t="s">
        <v>38</v>
      </c>
      <c r="B32" s="42">
        <v>169</v>
      </c>
    </row>
    <row r="33" spans="1:2">
      <c r="A33" s="42" t="s">
        <v>39</v>
      </c>
      <c r="B33" s="42">
        <v>129</v>
      </c>
    </row>
    <row r="34" spans="1:2">
      <c r="A34" s="42" t="s">
        <v>40</v>
      </c>
      <c r="B34" s="42">
        <v>129</v>
      </c>
    </row>
    <row r="35" spans="1:2">
      <c r="A35" s="42" t="s">
        <v>41</v>
      </c>
      <c r="B35" s="42">
        <v>129</v>
      </c>
    </row>
    <row r="36" spans="1:2">
      <c r="A36" s="42" t="s">
        <v>42</v>
      </c>
      <c r="B36" s="42">
        <v>249</v>
      </c>
    </row>
    <row r="37" spans="1:2">
      <c r="A37" s="42" t="s">
        <v>43</v>
      </c>
      <c r="B37" s="42">
        <v>249</v>
      </c>
    </row>
    <row r="38" spans="1:2">
      <c r="A38" s="42" t="s">
        <v>44</v>
      </c>
      <c r="B38" s="42">
        <v>249</v>
      </c>
    </row>
    <row r="39" spans="1:2">
      <c r="A39" s="42" t="s">
        <v>45</v>
      </c>
      <c r="B39" s="42">
        <v>229</v>
      </c>
    </row>
    <row r="40" spans="1:2">
      <c r="A40" s="42" t="s">
        <v>46</v>
      </c>
      <c r="B40" s="42">
        <v>229</v>
      </c>
    </row>
    <row r="41" spans="1:2">
      <c r="A41" s="42" t="s">
        <v>47</v>
      </c>
      <c r="B41" s="42">
        <v>229</v>
      </c>
    </row>
    <row r="42" spans="1:2">
      <c r="A42" s="42" t="s">
        <v>48</v>
      </c>
      <c r="B42" s="42">
        <v>99</v>
      </c>
    </row>
    <row r="43" spans="1:2">
      <c r="A43" s="42" t="s">
        <v>49</v>
      </c>
      <c r="B43" s="42">
        <v>109</v>
      </c>
    </row>
    <row r="44" spans="1:2">
      <c r="A44" s="42" t="s">
        <v>50</v>
      </c>
      <c r="B44" s="42">
        <v>109</v>
      </c>
    </row>
    <row r="45" spans="1:2">
      <c r="A45" s="42" t="s">
        <v>51</v>
      </c>
      <c r="B45" s="42">
        <v>109</v>
      </c>
    </row>
    <row r="46" spans="1:2">
      <c r="A46" s="42" t="s">
        <v>52</v>
      </c>
      <c r="B46" s="42">
        <v>109</v>
      </c>
    </row>
    <row r="47" spans="1:2">
      <c r="A47" s="42" t="s">
        <v>53</v>
      </c>
      <c r="B47" s="42">
        <v>79</v>
      </c>
    </row>
    <row r="48" spans="1:2">
      <c r="A48" s="42" t="s">
        <v>54</v>
      </c>
      <c r="B48" s="42">
        <v>79</v>
      </c>
    </row>
    <row r="49" spans="1:2">
      <c r="A49" s="42" t="s">
        <v>55</v>
      </c>
      <c r="B49" s="42">
        <v>219</v>
      </c>
    </row>
    <row r="50" spans="1:2">
      <c r="A50" s="42" t="s">
        <v>56</v>
      </c>
      <c r="B50" s="42">
        <v>359</v>
      </c>
    </row>
    <row r="51" spans="1:2">
      <c r="A51" s="42" t="s">
        <v>57</v>
      </c>
      <c r="B51" s="42">
        <v>129</v>
      </c>
    </row>
    <row r="52" spans="1:2">
      <c r="A52" s="42" t="s">
        <v>58</v>
      </c>
      <c r="B52" s="42">
        <v>239</v>
      </c>
    </row>
    <row r="53" spans="1:2">
      <c r="A53" s="42" t="s">
        <v>59</v>
      </c>
      <c r="B53" s="42">
        <v>109</v>
      </c>
    </row>
    <row r="54" spans="1:2">
      <c r="A54" s="42" t="s">
        <v>60</v>
      </c>
      <c r="B54" s="42">
        <v>49</v>
      </c>
    </row>
    <row r="55" spans="1:2">
      <c r="A55" s="42" t="s">
        <v>61</v>
      </c>
      <c r="B55" s="42">
        <v>49</v>
      </c>
    </row>
    <row r="56" spans="1:2">
      <c r="A56" s="42" t="s">
        <v>62</v>
      </c>
      <c r="B56" s="42">
        <v>49</v>
      </c>
    </row>
    <row r="57" spans="1:2">
      <c r="A57" s="42" t="s">
        <v>63</v>
      </c>
      <c r="B57" s="42">
        <v>49</v>
      </c>
    </row>
    <row r="58" spans="1:2">
      <c r="A58" s="42" t="s">
        <v>64</v>
      </c>
      <c r="B58" s="42">
        <v>49</v>
      </c>
    </row>
    <row r="59" spans="1:2">
      <c r="A59" s="42" t="s">
        <v>65</v>
      </c>
      <c r="B59" s="42">
        <v>49</v>
      </c>
    </row>
    <row r="60" spans="1:2">
      <c r="A60" s="42" t="s">
        <v>66</v>
      </c>
      <c r="B60" s="42">
        <v>49</v>
      </c>
    </row>
    <row r="61" spans="1:2">
      <c r="A61" s="42" t="s">
        <v>67</v>
      </c>
      <c r="B61" s="42">
        <v>49</v>
      </c>
    </row>
    <row r="62" spans="1:2">
      <c r="A62" s="42" t="s">
        <v>68</v>
      </c>
      <c r="B62" s="42">
        <v>59</v>
      </c>
    </row>
    <row r="63" spans="1:2">
      <c r="A63" s="42" t="s">
        <v>69</v>
      </c>
      <c r="B63" s="42">
        <v>59</v>
      </c>
    </row>
    <row r="64" spans="1:2">
      <c r="A64" s="42" t="s">
        <v>70</v>
      </c>
      <c r="B64" s="42">
        <v>99</v>
      </c>
    </row>
    <row r="65" spans="1:2">
      <c r="A65" s="42" t="s">
        <v>71</v>
      </c>
      <c r="B65" s="42">
        <v>69</v>
      </c>
    </row>
    <row r="66" spans="1:2">
      <c r="A66" s="42" t="s">
        <v>72</v>
      </c>
      <c r="B66" s="42">
        <v>69</v>
      </c>
    </row>
    <row r="67" spans="1:2">
      <c r="A67" s="42" t="s">
        <v>73</v>
      </c>
      <c r="B67" s="42">
        <v>69</v>
      </c>
    </row>
    <row r="68" spans="1:2">
      <c r="A68" s="42" t="s">
        <v>74</v>
      </c>
      <c r="B68" s="42">
        <v>59</v>
      </c>
    </row>
    <row r="69" spans="1:2">
      <c r="A69" s="42" t="s">
        <v>75</v>
      </c>
      <c r="B69" s="42">
        <v>59</v>
      </c>
    </row>
    <row r="70" spans="1:2">
      <c r="A70" s="42" t="s">
        <v>76</v>
      </c>
      <c r="B70" s="42">
        <v>59</v>
      </c>
    </row>
    <row r="71" spans="1:2">
      <c r="A71" s="42" t="s">
        <v>77</v>
      </c>
      <c r="B71" s="42">
        <v>49</v>
      </c>
    </row>
    <row r="72" spans="1:2">
      <c r="A72" s="42" t="s">
        <v>78</v>
      </c>
      <c r="B72" s="42">
        <v>49</v>
      </c>
    </row>
    <row r="73" spans="1:2">
      <c r="A73" s="42" t="s">
        <v>79</v>
      </c>
      <c r="B73" s="42">
        <v>49</v>
      </c>
    </row>
    <row r="74" spans="1:2">
      <c r="A74" s="42" t="s">
        <v>80</v>
      </c>
      <c r="B74" s="42">
        <v>49</v>
      </c>
    </row>
    <row r="75" spans="1:2">
      <c r="A75" s="42" t="s">
        <v>81</v>
      </c>
      <c r="B75" s="42">
        <v>49</v>
      </c>
    </row>
    <row r="76" spans="1:2">
      <c r="A76" s="42" t="s">
        <v>82</v>
      </c>
      <c r="B76" s="42">
        <v>49</v>
      </c>
    </row>
    <row r="77" spans="1:2">
      <c r="A77" s="42" t="s">
        <v>83</v>
      </c>
      <c r="B77" s="42">
        <v>49</v>
      </c>
    </row>
    <row r="78" spans="1:2">
      <c r="A78" s="42" t="s">
        <v>84</v>
      </c>
      <c r="B78" s="42">
        <v>49</v>
      </c>
    </row>
    <row r="79" spans="1:2">
      <c r="A79" s="42" t="s">
        <v>85</v>
      </c>
      <c r="B79" s="42">
        <v>59</v>
      </c>
    </row>
    <row r="80" spans="1:2">
      <c r="A80" s="42" t="s">
        <v>86</v>
      </c>
      <c r="B80" s="42">
        <v>59</v>
      </c>
    </row>
    <row r="81" spans="1:2">
      <c r="A81" s="42" t="s">
        <v>87</v>
      </c>
      <c r="B81" s="42">
        <v>149</v>
      </c>
    </row>
    <row r="82" spans="1:2">
      <c r="A82" s="42" t="s">
        <v>88</v>
      </c>
      <c r="B82" s="42">
        <v>149</v>
      </c>
    </row>
    <row r="83" spans="1:2">
      <c r="A83" s="42" t="s">
        <v>89</v>
      </c>
      <c r="B83" s="42">
        <v>229</v>
      </c>
    </row>
    <row r="84" spans="1:2">
      <c r="A84" s="42" t="s">
        <v>90</v>
      </c>
      <c r="B84" s="42">
        <v>99</v>
      </c>
    </row>
    <row r="85" spans="1:2">
      <c r="A85" s="42" t="s">
        <v>91</v>
      </c>
      <c r="B85" s="42">
        <v>89</v>
      </c>
    </row>
    <row r="86" spans="1:2">
      <c r="A86" s="42" t="s">
        <v>92</v>
      </c>
      <c r="B86" s="42">
        <v>49</v>
      </c>
    </row>
    <row r="87" spans="1:2">
      <c r="A87" s="42" t="s">
        <v>93</v>
      </c>
      <c r="B87" s="42">
        <v>49</v>
      </c>
    </row>
    <row r="88" spans="1:2">
      <c r="A88" s="42" t="s">
        <v>94</v>
      </c>
      <c r="B88" s="42">
        <v>49</v>
      </c>
    </row>
    <row r="89" spans="1:2">
      <c r="A89" s="42" t="s">
        <v>95</v>
      </c>
      <c r="B89" s="42">
        <v>79</v>
      </c>
    </row>
    <row r="90" spans="1:2">
      <c r="A90" s="42" t="s">
        <v>96</v>
      </c>
      <c r="B90" s="42">
        <v>79</v>
      </c>
    </row>
    <row r="91" spans="1:2">
      <c r="A91" s="42" t="s">
        <v>97</v>
      </c>
      <c r="B91" s="42">
        <v>109</v>
      </c>
    </row>
    <row r="92" spans="1:2">
      <c r="A92" s="42" t="s">
        <v>98</v>
      </c>
      <c r="B92" s="42">
        <v>49</v>
      </c>
    </row>
    <row r="93" spans="1:2">
      <c r="A93" s="42" t="s">
        <v>99</v>
      </c>
      <c r="B93" s="42">
        <v>49</v>
      </c>
    </row>
    <row r="94" spans="1:2">
      <c r="A94" s="42" t="s">
        <v>100</v>
      </c>
      <c r="B94" s="42">
        <v>49</v>
      </c>
    </row>
    <row r="95" spans="1:2">
      <c r="A95" s="42" t="s">
        <v>101</v>
      </c>
      <c r="B95" s="42">
        <v>49</v>
      </c>
    </row>
    <row r="96" spans="1:2">
      <c r="A96" s="42" t="s">
        <v>102</v>
      </c>
      <c r="B96" s="42">
        <v>49</v>
      </c>
    </row>
    <row r="97" spans="1:2">
      <c r="A97" s="42" t="s">
        <v>103</v>
      </c>
      <c r="B97" s="42">
        <v>49</v>
      </c>
    </row>
    <row r="98" spans="1:2">
      <c r="A98" s="42" t="s">
        <v>104</v>
      </c>
      <c r="B98" s="42">
        <v>79</v>
      </c>
    </row>
    <row r="99" spans="1:2">
      <c r="A99" s="42" t="s">
        <v>105</v>
      </c>
      <c r="B99" s="42">
        <v>79</v>
      </c>
    </row>
    <row r="100" spans="1:2">
      <c r="A100" s="42" t="s">
        <v>106</v>
      </c>
      <c r="B100" s="42">
        <v>49</v>
      </c>
    </row>
    <row r="101" spans="1:2">
      <c r="A101" s="42" t="s">
        <v>107</v>
      </c>
      <c r="B101" s="42">
        <v>99</v>
      </c>
    </row>
    <row r="102" spans="1:2">
      <c r="A102" s="42" t="s">
        <v>108</v>
      </c>
      <c r="B102" s="42">
        <v>129</v>
      </c>
    </row>
    <row r="103" spans="1:2">
      <c r="A103" s="42" t="s">
        <v>109</v>
      </c>
      <c r="B103" s="42">
        <v>129</v>
      </c>
    </row>
    <row r="104" spans="1:2">
      <c r="A104" s="42" t="s">
        <v>110</v>
      </c>
      <c r="B104" s="42">
        <v>49</v>
      </c>
    </row>
    <row r="105" spans="1:2">
      <c r="A105" s="42" t="s">
        <v>111</v>
      </c>
      <c r="B105" s="42">
        <v>49</v>
      </c>
    </row>
    <row r="106" spans="1:2">
      <c r="A106" s="42" t="s">
        <v>112</v>
      </c>
      <c r="B106" s="42">
        <v>49</v>
      </c>
    </row>
    <row r="107" spans="1:2">
      <c r="A107" s="42" t="s">
        <v>113</v>
      </c>
      <c r="B107" s="42">
        <v>719</v>
      </c>
    </row>
    <row r="108" spans="1:2">
      <c r="A108" s="42" t="s">
        <v>114</v>
      </c>
      <c r="B108" s="42">
        <v>269</v>
      </c>
    </row>
    <row r="109" spans="1:2">
      <c r="A109" s="42" t="s">
        <v>115</v>
      </c>
      <c r="B109" s="42">
        <v>259</v>
      </c>
    </row>
    <row r="110" spans="1:2">
      <c r="A110" s="42" t="s">
        <v>116</v>
      </c>
      <c r="B110" s="42">
        <v>189</v>
      </c>
    </row>
    <row r="111" spans="1:2">
      <c r="A111" s="42" t="s">
        <v>117</v>
      </c>
      <c r="B111" s="42">
        <v>49</v>
      </c>
    </row>
    <row r="112" spans="1:2">
      <c r="A112" s="42" t="s">
        <v>118</v>
      </c>
      <c r="B112" s="42">
        <v>99</v>
      </c>
    </row>
    <row r="113" spans="1:2">
      <c r="A113" s="42" t="s">
        <v>119</v>
      </c>
      <c r="B113" s="42">
        <v>99</v>
      </c>
    </row>
    <row r="114" spans="1:2">
      <c r="A114" s="42" t="s">
        <v>120</v>
      </c>
      <c r="B114" s="42">
        <v>139</v>
      </c>
    </row>
    <row r="115" spans="1:2">
      <c r="A115" s="42" t="s">
        <v>241</v>
      </c>
      <c r="B115" s="42">
        <v>99</v>
      </c>
    </row>
    <row r="116" spans="1:2">
      <c r="A116" s="42" t="s">
        <v>242</v>
      </c>
      <c r="B116" s="42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A1:AG135"/>
  <sheetViews>
    <sheetView workbookViewId="0">
      <selection activeCell="Q7" sqref="Q7:Q18"/>
    </sheetView>
  </sheetViews>
  <sheetFormatPr defaultRowHeight="15"/>
  <cols>
    <col min="1" max="1" width="5.28515625" style="7" customWidth="1"/>
    <col min="2" max="2" width="7" style="7" bestFit="1" customWidth="1"/>
    <col min="3" max="3" width="13.7109375" style="2" bestFit="1" customWidth="1"/>
    <col min="4" max="4" width="63.42578125" style="2" customWidth="1"/>
    <col min="5" max="14" width="8.85546875" style="4" customWidth="1"/>
    <col min="15" max="16" width="11" style="4" customWidth="1"/>
    <col min="17" max="17" width="10.140625" style="4" customWidth="1"/>
    <col min="18" max="18" width="2" style="2" bestFit="1" customWidth="1"/>
    <col min="19" max="19" width="9.140625" style="2"/>
    <col min="20" max="21" width="0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240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31" t="s">
        <v>254</v>
      </c>
      <c r="C5" s="31" t="s">
        <v>121</v>
      </c>
      <c r="D5" s="31" t="s">
        <v>122</v>
      </c>
      <c r="E5" s="27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4" t="s">
        <v>235</v>
      </c>
      <c r="U5" s="34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1"/>
      <c r="D6" s="3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5"/>
      <c r="U6" s="35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72">
        <v>734866</v>
      </c>
      <c r="C7" s="32" t="s">
        <v>19</v>
      </c>
      <c r="D7" s="32" t="s">
        <v>141</v>
      </c>
      <c r="E7" s="29">
        <v>2</v>
      </c>
      <c r="F7" s="25">
        <v>0</v>
      </c>
      <c r="G7" s="25">
        <v>2</v>
      </c>
      <c r="H7" s="25">
        <v>1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3">
        <f>SUM(E7:N7)</f>
        <v>5</v>
      </c>
      <c r="P7" s="23">
        <f>O7/10</f>
        <v>0.5</v>
      </c>
      <c r="Q7" s="23">
        <v>25</v>
      </c>
      <c r="R7" s="19">
        <f>SUM(E7:N7)</f>
        <v>5</v>
      </c>
      <c r="T7" s="35">
        <v>0</v>
      </c>
      <c r="U7" s="35">
        <v>1</v>
      </c>
    </row>
    <row r="8" spans="1:33" ht="15.75" customHeight="1">
      <c r="A8" s="17">
        <v>2</v>
      </c>
      <c r="B8" s="72">
        <v>734867</v>
      </c>
      <c r="C8" s="32" t="s">
        <v>20</v>
      </c>
      <c r="D8" s="32" t="s">
        <v>142</v>
      </c>
      <c r="E8" s="29">
        <v>2</v>
      </c>
      <c r="F8" s="25">
        <v>3</v>
      </c>
      <c r="G8" s="25">
        <v>3</v>
      </c>
      <c r="H8" s="25">
        <v>2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3">
        <f t="shared" ref="O8:O18" si="1">SUM(E8:N8)</f>
        <v>10</v>
      </c>
      <c r="P8" s="23">
        <f t="shared" ref="P8:P18" si="2">O8/10</f>
        <v>1</v>
      </c>
      <c r="Q8" s="23">
        <v>30</v>
      </c>
      <c r="R8" s="19">
        <f t="shared" ref="R8:R19" si="3">SUM(E8:N8)</f>
        <v>10</v>
      </c>
      <c r="T8" s="35">
        <v>6</v>
      </c>
      <c r="U8" s="35">
        <v>3</v>
      </c>
    </row>
    <row r="9" spans="1:33" ht="15.75" customHeight="1">
      <c r="A9" s="17">
        <v>3</v>
      </c>
      <c r="B9" s="72">
        <v>734868</v>
      </c>
      <c r="C9" s="32" t="s">
        <v>21</v>
      </c>
      <c r="D9" s="32" t="s">
        <v>143</v>
      </c>
      <c r="E9" s="29">
        <v>0</v>
      </c>
      <c r="F9" s="25">
        <v>0</v>
      </c>
      <c r="G9" s="25">
        <v>2</v>
      </c>
      <c r="H9" s="25">
        <v>1</v>
      </c>
      <c r="I9" s="25">
        <v>1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3">
        <f t="shared" si="1"/>
        <v>4</v>
      </c>
      <c r="P9" s="23">
        <f t="shared" si="2"/>
        <v>0.4</v>
      </c>
      <c r="Q9" s="23">
        <v>37</v>
      </c>
      <c r="R9" s="19">
        <f t="shared" si="3"/>
        <v>4</v>
      </c>
      <c r="T9" s="35">
        <v>6</v>
      </c>
      <c r="U9" s="35">
        <v>3</v>
      </c>
    </row>
    <row r="10" spans="1:33" ht="15.75" customHeight="1">
      <c r="A10" s="17">
        <v>4</v>
      </c>
      <c r="B10" s="72">
        <v>734869</v>
      </c>
      <c r="C10" s="32" t="s">
        <v>22</v>
      </c>
      <c r="D10" s="32" t="s">
        <v>144</v>
      </c>
      <c r="E10" s="29">
        <v>0</v>
      </c>
      <c r="F10" s="25">
        <v>1</v>
      </c>
      <c r="G10" s="25">
        <v>1</v>
      </c>
      <c r="H10" s="25">
        <v>1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1"/>
        <v>3</v>
      </c>
      <c r="P10" s="23">
        <f t="shared" si="2"/>
        <v>0.3</v>
      </c>
      <c r="Q10" s="23">
        <v>38</v>
      </c>
      <c r="R10" s="19">
        <f t="shared" si="3"/>
        <v>3</v>
      </c>
      <c r="T10" s="35">
        <v>4</v>
      </c>
      <c r="U10" s="35">
        <v>3</v>
      </c>
    </row>
    <row r="11" spans="1:33" ht="15.75" customHeight="1">
      <c r="A11" s="17">
        <v>5</v>
      </c>
      <c r="B11" s="72">
        <v>734870</v>
      </c>
      <c r="C11" s="32" t="s">
        <v>23</v>
      </c>
      <c r="D11" s="32" t="s">
        <v>145</v>
      </c>
      <c r="E11" s="29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1"/>
        <v>0</v>
      </c>
      <c r="P11" s="23">
        <f t="shared" si="2"/>
        <v>0</v>
      </c>
      <c r="Q11" s="23">
        <v>41</v>
      </c>
      <c r="R11" s="19">
        <f t="shared" si="3"/>
        <v>0</v>
      </c>
      <c r="T11" s="35">
        <v>0</v>
      </c>
      <c r="U11" s="35">
        <v>0</v>
      </c>
    </row>
    <row r="12" spans="1:33" ht="15.75" customHeight="1">
      <c r="A12" s="17">
        <v>6</v>
      </c>
      <c r="B12" s="72">
        <v>734871</v>
      </c>
      <c r="C12" s="32" t="s">
        <v>24</v>
      </c>
      <c r="D12" s="32" t="s">
        <v>146</v>
      </c>
      <c r="E12" s="29">
        <v>1</v>
      </c>
      <c r="F12" s="25">
        <v>0</v>
      </c>
      <c r="G12" s="25">
        <v>0</v>
      </c>
      <c r="H12" s="25">
        <v>0</v>
      </c>
      <c r="I12" s="25">
        <v>1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3">
        <f t="shared" si="1"/>
        <v>2</v>
      </c>
      <c r="P12" s="23">
        <f t="shared" si="2"/>
        <v>0.2</v>
      </c>
      <c r="Q12" s="23">
        <v>38</v>
      </c>
      <c r="R12" s="19">
        <f t="shared" si="3"/>
        <v>2</v>
      </c>
      <c r="T12" s="35">
        <v>0</v>
      </c>
      <c r="U12" s="35">
        <v>0</v>
      </c>
    </row>
    <row r="13" spans="1:33" ht="15.75" customHeight="1">
      <c r="A13" s="17">
        <v>7</v>
      </c>
      <c r="B13" s="72">
        <v>734872</v>
      </c>
      <c r="C13" s="32" t="s">
        <v>25</v>
      </c>
      <c r="D13" s="32" t="s">
        <v>147</v>
      </c>
      <c r="E13" s="29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3">
        <f t="shared" si="1"/>
        <v>0</v>
      </c>
      <c r="P13" s="23">
        <f t="shared" si="2"/>
        <v>0</v>
      </c>
      <c r="Q13" s="23">
        <v>41</v>
      </c>
      <c r="R13" s="19">
        <f t="shared" si="3"/>
        <v>0</v>
      </c>
      <c r="T13" s="35">
        <v>22</v>
      </c>
      <c r="U13" s="35">
        <v>3</v>
      </c>
    </row>
    <row r="14" spans="1:33" ht="15.75" customHeight="1">
      <c r="A14" s="17">
        <v>8</v>
      </c>
      <c r="B14" s="72">
        <v>734873</v>
      </c>
      <c r="C14" s="32" t="s">
        <v>26</v>
      </c>
      <c r="D14" s="32" t="s">
        <v>148</v>
      </c>
      <c r="E14" s="29">
        <v>2</v>
      </c>
      <c r="F14" s="25">
        <v>0</v>
      </c>
      <c r="G14" s="25">
        <v>1</v>
      </c>
      <c r="H14" s="25">
        <v>1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1"/>
        <v>4</v>
      </c>
      <c r="P14" s="23">
        <f t="shared" si="2"/>
        <v>0.4</v>
      </c>
      <c r="Q14" s="23">
        <v>37</v>
      </c>
      <c r="R14" s="19">
        <f t="shared" si="3"/>
        <v>4</v>
      </c>
      <c r="T14" s="35">
        <v>6</v>
      </c>
      <c r="U14" s="35">
        <v>3</v>
      </c>
    </row>
    <row r="15" spans="1:33" ht="15.75" customHeight="1">
      <c r="A15" s="17">
        <v>9</v>
      </c>
      <c r="B15" s="72">
        <v>734874</v>
      </c>
      <c r="C15" s="32" t="s">
        <v>27</v>
      </c>
      <c r="D15" s="32" t="s">
        <v>149</v>
      </c>
      <c r="E15" s="29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3">
        <f t="shared" si="1"/>
        <v>0</v>
      </c>
      <c r="P15" s="23">
        <f t="shared" si="2"/>
        <v>0</v>
      </c>
      <c r="Q15" s="23">
        <v>41</v>
      </c>
      <c r="R15" s="19">
        <f t="shared" si="3"/>
        <v>0</v>
      </c>
      <c r="T15" s="35">
        <v>6</v>
      </c>
      <c r="U15" s="35">
        <v>3</v>
      </c>
    </row>
    <row r="16" spans="1:33" ht="15.75" customHeight="1">
      <c r="A16" s="17">
        <v>10</v>
      </c>
      <c r="B16" s="72">
        <v>734875</v>
      </c>
      <c r="C16" s="32" t="s">
        <v>28</v>
      </c>
      <c r="D16" s="32" t="s">
        <v>150</v>
      </c>
      <c r="E16" s="29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3">
        <f t="shared" si="1"/>
        <v>0</v>
      </c>
      <c r="P16" s="23">
        <f t="shared" si="2"/>
        <v>0</v>
      </c>
      <c r="Q16" s="23">
        <v>0</v>
      </c>
      <c r="R16" s="19">
        <f t="shared" si="3"/>
        <v>0</v>
      </c>
      <c r="T16" s="35">
        <v>0</v>
      </c>
      <c r="U16" s="35">
        <v>0</v>
      </c>
    </row>
    <row r="17" spans="1:21" ht="15.75" customHeight="1">
      <c r="A17" s="17">
        <v>11</v>
      </c>
      <c r="B17" s="72">
        <v>734876</v>
      </c>
      <c r="C17" s="32" t="s">
        <v>29</v>
      </c>
      <c r="D17" s="32" t="s">
        <v>151</v>
      </c>
      <c r="E17" s="29">
        <v>2</v>
      </c>
      <c r="F17" s="25">
        <v>1</v>
      </c>
      <c r="G17" s="25">
        <v>0</v>
      </c>
      <c r="H17" s="25">
        <v>1</v>
      </c>
      <c r="I17" s="25">
        <v>1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3">
        <f t="shared" si="1"/>
        <v>5</v>
      </c>
      <c r="P17" s="23">
        <f t="shared" si="2"/>
        <v>0.5</v>
      </c>
      <c r="Q17" s="23">
        <v>36</v>
      </c>
      <c r="R17" s="19">
        <f t="shared" si="3"/>
        <v>5</v>
      </c>
      <c r="T17" s="35">
        <v>0</v>
      </c>
      <c r="U17" s="35">
        <v>0</v>
      </c>
    </row>
    <row r="18" spans="1:21" ht="15.75" customHeight="1">
      <c r="A18" s="17">
        <v>12</v>
      </c>
      <c r="B18" s="72">
        <v>734877</v>
      </c>
      <c r="C18" s="32" t="s">
        <v>30</v>
      </c>
      <c r="D18" s="32" t="s">
        <v>152</v>
      </c>
      <c r="E18" s="29">
        <v>0</v>
      </c>
      <c r="F18" s="25">
        <v>0</v>
      </c>
      <c r="G18" s="25">
        <v>0</v>
      </c>
      <c r="H18" s="25">
        <v>0</v>
      </c>
      <c r="I18" s="25">
        <v>1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3">
        <f t="shared" si="1"/>
        <v>1</v>
      </c>
      <c r="P18" s="23">
        <f t="shared" si="2"/>
        <v>0.1</v>
      </c>
      <c r="Q18" s="23">
        <v>25</v>
      </c>
      <c r="R18" s="19">
        <f t="shared" si="3"/>
        <v>1</v>
      </c>
      <c r="T18" s="35">
        <v>0</v>
      </c>
      <c r="U18" s="35">
        <v>0</v>
      </c>
    </row>
    <row r="19" spans="1:21" s="5" customFormat="1" ht="17.25" customHeight="1">
      <c r="C19" s="33" t="s">
        <v>0</v>
      </c>
      <c r="D19" s="33"/>
      <c r="E19" s="30">
        <f t="shared" ref="E19" si="4">SUM(E7:E18)</f>
        <v>9</v>
      </c>
      <c r="F19" s="6">
        <f>SUM(F7:F18)</f>
        <v>5</v>
      </c>
      <c r="G19" s="6">
        <f t="shared" ref="G19:J19" si="5">SUM(G7:G18)</f>
        <v>9</v>
      </c>
      <c r="H19" s="6">
        <f t="shared" si="5"/>
        <v>7</v>
      </c>
      <c r="I19" s="6">
        <f t="shared" si="5"/>
        <v>4</v>
      </c>
      <c r="J19" s="6">
        <f t="shared" si="5"/>
        <v>0</v>
      </c>
      <c r="K19" s="6">
        <f>SUM(K7:K18)</f>
        <v>0</v>
      </c>
      <c r="L19" s="6">
        <f t="shared" ref="L19:N19" si="6">SUM(L7:L18)</f>
        <v>0</v>
      </c>
      <c r="M19" s="6">
        <f t="shared" si="6"/>
        <v>0</v>
      </c>
      <c r="N19" s="6">
        <f t="shared" si="6"/>
        <v>0</v>
      </c>
      <c r="O19" s="24">
        <f>SUM(O7:O18)</f>
        <v>34</v>
      </c>
      <c r="P19" s="24">
        <f>SUM(P7:P18)</f>
        <v>3.4</v>
      </c>
      <c r="Q19" s="24">
        <f>SUM(Q7:Q18)</f>
        <v>389</v>
      </c>
      <c r="R19" s="19">
        <f t="shared" si="3"/>
        <v>34</v>
      </c>
      <c r="S19" s="12"/>
      <c r="T19" s="12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AG135"/>
  <sheetViews>
    <sheetView workbookViewId="0">
      <selection activeCell="Q7" sqref="Q7:Q18"/>
    </sheetView>
  </sheetViews>
  <sheetFormatPr defaultRowHeight="15"/>
  <cols>
    <col min="1" max="1" width="5.28515625" style="7" customWidth="1"/>
    <col min="2" max="2" width="7" style="7" bestFit="1" customWidth="1"/>
    <col min="3" max="3" width="14.5703125" style="2" bestFit="1" customWidth="1"/>
    <col min="4" max="4" width="64.7109375" style="2" customWidth="1"/>
    <col min="5" max="14" width="8.85546875" style="4" customWidth="1"/>
    <col min="15" max="16" width="11" style="4" customWidth="1"/>
    <col min="17" max="17" width="10.140625" style="4" customWidth="1"/>
    <col min="18" max="18" width="2" style="2" bestFit="1" customWidth="1"/>
    <col min="19" max="19" width="9.140625" style="2"/>
    <col min="20" max="21" width="0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240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31" t="s">
        <v>254</v>
      </c>
      <c r="C5" s="31" t="s">
        <v>121</v>
      </c>
      <c r="D5" s="31" t="s">
        <v>122</v>
      </c>
      <c r="E5" s="27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4" t="s">
        <v>235</v>
      </c>
      <c r="U5" s="34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1"/>
      <c r="D6" s="3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5"/>
      <c r="U6" s="35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72">
        <v>734878</v>
      </c>
      <c r="C7" s="32" t="s">
        <v>31</v>
      </c>
      <c r="D7" s="32" t="s">
        <v>153</v>
      </c>
      <c r="E7" s="28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3">
        <f>SUM(E7:N7)</f>
        <v>0</v>
      </c>
      <c r="P7" s="23">
        <f>O7/10</f>
        <v>0</v>
      </c>
      <c r="Q7" s="23">
        <v>41</v>
      </c>
      <c r="R7" s="19">
        <f>SUM(E7:N7)</f>
        <v>0</v>
      </c>
      <c r="T7" s="35">
        <v>0</v>
      </c>
      <c r="U7" s="35">
        <v>0</v>
      </c>
    </row>
    <row r="8" spans="1:33" ht="15.75" customHeight="1">
      <c r="A8" s="17">
        <v>2</v>
      </c>
      <c r="B8" s="72">
        <v>734879</v>
      </c>
      <c r="C8" s="32" t="s">
        <v>32</v>
      </c>
      <c r="D8" s="32" t="s">
        <v>154</v>
      </c>
      <c r="E8" s="28">
        <v>0</v>
      </c>
      <c r="F8" s="25">
        <v>2</v>
      </c>
      <c r="G8" s="25">
        <v>1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3">
        <f t="shared" ref="O8:O18" si="1">SUM(E8:N8)</f>
        <v>3</v>
      </c>
      <c r="P8" s="23">
        <f t="shared" ref="P8:P18" si="2">O8/10</f>
        <v>0.3</v>
      </c>
      <c r="Q8" s="23">
        <v>38</v>
      </c>
      <c r="R8" s="19">
        <f t="shared" ref="R8:R19" si="3">SUM(E8:N8)</f>
        <v>3</v>
      </c>
      <c r="T8" s="35">
        <v>6</v>
      </c>
      <c r="U8" s="35">
        <v>3</v>
      </c>
    </row>
    <row r="9" spans="1:33" ht="15.75" customHeight="1">
      <c r="A9" s="17">
        <v>3</v>
      </c>
      <c r="B9" s="72">
        <v>734880</v>
      </c>
      <c r="C9" s="32" t="s">
        <v>33</v>
      </c>
      <c r="D9" s="32" t="s">
        <v>155</v>
      </c>
      <c r="E9" s="28">
        <v>0</v>
      </c>
      <c r="F9" s="25">
        <v>0</v>
      </c>
      <c r="G9" s="25">
        <v>0</v>
      </c>
      <c r="H9" s="25">
        <v>2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3">
        <f t="shared" si="1"/>
        <v>2</v>
      </c>
      <c r="P9" s="23">
        <f t="shared" si="2"/>
        <v>0.2</v>
      </c>
      <c r="Q9" s="23">
        <v>24</v>
      </c>
      <c r="R9" s="19">
        <f t="shared" si="3"/>
        <v>2</v>
      </c>
      <c r="T9" s="35">
        <v>21</v>
      </c>
      <c r="U9" s="35">
        <v>3</v>
      </c>
    </row>
    <row r="10" spans="1:33" ht="15.75" customHeight="1">
      <c r="A10" s="17">
        <v>4</v>
      </c>
      <c r="B10" s="72">
        <v>734881</v>
      </c>
      <c r="C10" s="32" t="s">
        <v>34</v>
      </c>
      <c r="D10" s="32" t="s">
        <v>156</v>
      </c>
      <c r="E10" s="28">
        <v>0</v>
      </c>
      <c r="F10" s="25">
        <v>0</v>
      </c>
      <c r="G10" s="25">
        <v>6</v>
      </c>
      <c r="H10" s="25">
        <v>4</v>
      </c>
      <c r="I10" s="25">
        <v>18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1"/>
        <v>28</v>
      </c>
      <c r="P10" s="23">
        <f t="shared" si="2"/>
        <v>2.8</v>
      </c>
      <c r="Q10" s="23">
        <v>18</v>
      </c>
      <c r="R10" s="19">
        <f t="shared" si="3"/>
        <v>28</v>
      </c>
      <c r="T10" s="35">
        <v>30</v>
      </c>
      <c r="U10" s="35">
        <v>0</v>
      </c>
    </row>
    <row r="11" spans="1:33" ht="15.75" customHeight="1">
      <c r="A11" s="17">
        <v>5</v>
      </c>
      <c r="B11" s="72">
        <v>734882</v>
      </c>
      <c r="C11" s="32" t="s">
        <v>35</v>
      </c>
      <c r="D11" s="32" t="s">
        <v>157</v>
      </c>
      <c r="E11" s="28">
        <v>2</v>
      </c>
      <c r="F11" s="25">
        <v>1</v>
      </c>
      <c r="G11" s="25">
        <v>0</v>
      </c>
      <c r="H11" s="25">
        <v>1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1"/>
        <v>4</v>
      </c>
      <c r="P11" s="23">
        <f t="shared" si="2"/>
        <v>0.4</v>
      </c>
      <c r="Q11" s="23">
        <v>35</v>
      </c>
      <c r="R11" s="19">
        <f t="shared" si="3"/>
        <v>4</v>
      </c>
      <c r="T11" s="35">
        <v>6</v>
      </c>
      <c r="U11" s="35">
        <v>3</v>
      </c>
    </row>
    <row r="12" spans="1:33" ht="15.75" customHeight="1">
      <c r="A12" s="17">
        <v>6</v>
      </c>
      <c r="B12" s="72">
        <v>734883</v>
      </c>
      <c r="C12" s="32" t="s">
        <v>36</v>
      </c>
      <c r="D12" s="32" t="s">
        <v>158</v>
      </c>
      <c r="E12" s="28">
        <v>1</v>
      </c>
      <c r="F12" s="25">
        <v>1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3">
        <f t="shared" si="1"/>
        <v>2</v>
      </c>
      <c r="P12" s="23">
        <f t="shared" si="2"/>
        <v>0.2</v>
      </c>
      <c r="Q12" s="23">
        <v>24</v>
      </c>
      <c r="R12" s="19">
        <f t="shared" si="3"/>
        <v>2</v>
      </c>
      <c r="T12" s="35">
        <v>21</v>
      </c>
      <c r="U12" s="35">
        <v>3</v>
      </c>
    </row>
    <row r="13" spans="1:33" ht="15.75" customHeight="1">
      <c r="A13" s="17">
        <v>7</v>
      </c>
      <c r="B13" s="72">
        <v>734884</v>
      </c>
      <c r="C13" s="32" t="s">
        <v>37</v>
      </c>
      <c r="D13" s="32" t="s">
        <v>159</v>
      </c>
      <c r="E13" s="28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3">
        <f t="shared" si="1"/>
        <v>0</v>
      </c>
      <c r="P13" s="23">
        <f t="shared" si="2"/>
        <v>0</v>
      </c>
      <c r="Q13" s="23">
        <v>41</v>
      </c>
      <c r="R13" s="19">
        <f t="shared" si="3"/>
        <v>0</v>
      </c>
      <c r="T13" s="35">
        <v>0</v>
      </c>
      <c r="U13" s="35">
        <v>0</v>
      </c>
    </row>
    <row r="14" spans="1:33" ht="15.75" customHeight="1">
      <c r="A14" s="17">
        <v>8</v>
      </c>
      <c r="B14" s="72">
        <v>734885</v>
      </c>
      <c r="C14" s="32" t="s">
        <v>38</v>
      </c>
      <c r="D14" s="32" t="s">
        <v>160</v>
      </c>
      <c r="E14" s="28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1"/>
        <v>0</v>
      </c>
      <c r="P14" s="23">
        <f t="shared" si="2"/>
        <v>0</v>
      </c>
      <c r="Q14" s="23">
        <v>26</v>
      </c>
      <c r="R14" s="19">
        <f t="shared" si="3"/>
        <v>0</v>
      </c>
      <c r="T14" s="35">
        <v>0</v>
      </c>
      <c r="U14" s="35">
        <v>0</v>
      </c>
    </row>
    <row r="15" spans="1:33" ht="15.75" customHeight="1">
      <c r="A15" s="17">
        <v>9</v>
      </c>
      <c r="B15" s="72">
        <v>734886</v>
      </c>
      <c r="C15" s="32" t="s">
        <v>39</v>
      </c>
      <c r="D15" s="32" t="s">
        <v>161</v>
      </c>
      <c r="E15" s="28">
        <v>0</v>
      </c>
      <c r="F15" s="25">
        <v>0</v>
      </c>
      <c r="G15" s="25">
        <v>0</v>
      </c>
      <c r="H15" s="25">
        <v>0</v>
      </c>
      <c r="I15" s="25">
        <v>1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3">
        <f t="shared" si="1"/>
        <v>1</v>
      </c>
      <c r="P15" s="23">
        <f t="shared" si="2"/>
        <v>0.1</v>
      </c>
      <c r="Q15" s="23">
        <v>40</v>
      </c>
      <c r="R15" s="19">
        <f t="shared" si="3"/>
        <v>1</v>
      </c>
      <c r="T15" s="35">
        <v>6</v>
      </c>
      <c r="U15" s="35">
        <v>3</v>
      </c>
    </row>
    <row r="16" spans="1:33" ht="15.75" customHeight="1">
      <c r="A16" s="17">
        <v>10</v>
      </c>
      <c r="B16" s="72">
        <v>734887</v>
      </c>
      <c r="C16" s="32" t="s">
        <v>40</v>
      </c>
      <c r="D16" s="32" t="s">
        <v>162</v>
      </c>
      <c r="E16" s="28">
        <v>0</v>
      </c>
      <c r="F16" s="25">
        <v>0</v>
      </c>
      <c r="G16" s="25">
        <v>1</v>
      </c>
      <c r="H16" s="25">
        <v>1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3">
        <f t="shared" si="1"/>
        <v>2</v>
      </c>
      <c r="P16" s="23">
        <f t="shared" si="2"/>
        <v>0.2</v>
      </c>
      <c r="Q16" s="23">
        <v>39</v>
      </c>
      <c r="R16" s="19">
        <f t="shared" si="3"/>
        <v>2</v>
      </c>
      <c r="T16" s="35">
        <v>6</v>
      </c>
      <c r="U16" s="35">
        <v>3</v>
      </c>
    </row>
    <row r="17" spans="1:21" ht="15.75" customHeight="1">
      <c r="A17" s="17">
        <v>11</v>
      </c>
      <c r="B17" s="72">
        <v>734888</v>
      </c>
      <c r="C17" s="32" t="s">
        <v>41</v>
      </c>
      <c r="D17" s="32" t="s">
        <v>163</v>
      </c>
      <c r="E17" s="28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3">
        <f t="shared" si="1"/>
        <v>0</v>
      </c>
      <c r="P17" s="23">
        <f t="shared" si="2"/>
        <v>0</v>
      </c>
      <c r="Q17" s="23">
        <v>26</v>
      </c>
      <c r="R17" s="19">
        <f t="shared" si="3"/>
        <v>0</v>
      </c>
      <c r="T17" s="35">
        <v>11</v>
      </c>
      <c r="U17" s="35">
        <v>3</v>
      </c>
    </row>
    <row r="18" spans="1:21" ht="15.75" customHeight="1">
      <c r="A18" s="17">
        <v>12</v>
      </c>
      <c r="B18" s="72">
        <v>734889</v>
      </c>
      <c r="C18" s="32" t="s">
        <v>42</v>
      </c>
      <c r="D18" s="32" t="s">
        <v>164</v>
      </c>
      <c r="E18" s="28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3">
        <f t="shared" si="1"/>
        <v>0</v>
      </c>
      <c r="P18" s="23">
        <f t="shared" si="2"/>
        <v>0</v>
      </c>
      <c r="Q18" s="23">
        <v>26</v>
      </c>
      <c r="R18" s="19">
        <f t="shared" si="3"/>
        <v>0</v>
      </c>
      <c r="T18" s="35">
        <v>0</v>
      </c>
      <c r="U18" s="35">
        <v>0</v>
      </c>
    </row>
    <row r="19" spans="1:21" s="5" customFormat="1" ht="17.25" customHeight="1">
      <c r="C19" s="33" t="s">
        <v>0</v>
      </c>
      <c r="D19" s="33"/>
      <c r="E19" s="30">
        <f t="shared" ref="E19" si="4">SUM(E7:E18)</f>
        <v>3</v>
      </c>
      <c r="F19" s="6">
        <f>SUM(F7:F18)</f>
        <v>4</v>
      </c>
      <c r="G19" s="6">
        <f t="shared" ref="G19:J19" si="5">SUM(G7:G18)</f>
        <v>8</v>
      </c>
      <c r="H19" s="6">
        <f t="shared" si="5"/>
        <v>8</v>
      </c>
      <c r="I19" s="6">
        <f t="shared" si="5"/>
        <v>19</v>
      </c>
      <c r="J19" s="6">
        <f t="shared" si="5"/>
        <v>0</v>
      </c>
      <c r="K19" s="6">
        <f>SUM(K7:K18)</f>
        <v>0</v>
      </c>
      <c r="L19" s="6">
        <f t="shared" ref="L19:N19" si="6">SUM(L7:L18)</f>
        <v>0</v>
      </c>
      <c r="M19" s="6">
        <f t="shared" si="6"/>
        <v>0</v>
      </c>
      <c r="N19" s="6">
        <f t="shared" si="6"/>
        <v>0</v>
      </c>
      <c r="O19" s="24">
        <f>SUM(O7:O18)</f>
        <v>42</v>
      </c>
      <c r="P19" s="24">
        <f>SUM(P7:P18)</f>
        <v>4.2</v>
      </c>
      <c r="Q19" s="24">
        <f>SUM(Q7:Q18)</f>
        <v>378</v>
      </c>
      <c r="R19" s="19">
        <f t="shared" si="3"/>
        <v>42</v>
      </c>
      <c r="S19" s="12"/>
      <c r="T19" s="12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AG135"/>
  <sheetViews>
    <sheetView workbookViewId="0">
      <selection activeCell="Q7" sqref="Q7:Q18"/>
    </sheetView>
  </sheetViews>
  <sheetFormatPr defaultRowHeight="15"/>
  <cols>
    <col min="1" max="1" width="5.28515625" style="7" customWidth="1"/>
    <col min="2" max="2" width="7" style="7" bestFit="1" customWidth="1"/>
    <col min="3" max="3" width="14.85546875" style="2" bestFit="1" customWidth="1"/>
    <col min="4" max="4" width="67.85546875" style="2" customWidth="1"/>
    <col min="5" max="14" width="8.85546875" style="4" customWidth="1"/>
    <col min="15" max="16" width="11" style="4" customWidth="1"/>
    <col min="17" max="17" width="10.140625" style="4" customWidth="1"/>
    <col min="18" max="18" width="2" style="2" bestFit="1" customWidth="1"/>
    <col min="19" max="19" width="9.140625" style="2"/>
    <col min="20" max="21" width="0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240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31" t="s">
        <v>254</v>
      </c>
      <c r="C5" s="31" t="s">
        <v>121</v>
      </c>
      <c r="D5" s="31" t="s">
        <v>122</v>
      </c>
      <c r="E5" s="27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4" t="s">
        <v>235</v>
      </c>
      <c r="U5" s="34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1"/>
      <c r="D6" s="3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5"/>
      <c r="U6" s="35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72">
        <v>734890</v>
      </c>
      <c r="C7" s="32" t="s">
        <v>43</v>
      </c>
      <c r="D7" s="32" t="s">
        <v>165</v>
      </c>
      <c r="E7" s="28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3">
        <f>SUM(E7:N7)</f>
        <v>0</v>
      </c>
      <c r="P7" s="23">
        <f>O7/10</f>
        <v>0</v>
      </c>
      <c r="Q7" s="23">
        <v>26</v>
      </c>
      <c r="R7" s="19">
        <f>SUM(E7:N7)</f>
        <v>0</v>
      </c>
      <c r="T7" s="35">
        <v>0</v>
      </c>
      <c r="U7" s="35">
        <v>0</v>
      </c>
    </row>
    <row r="8" spans="1:33" ht="15.75" customHeight="1">
      <c r="A8" s="17">
        <v>2</v>
      </c>
      <c r="B8" s="72">
        <v>734891</v>
      </c>
      <c r="C8" s="32" t="s">
        <v>44</v>
      </c>
      <c r="D8" s="32" t="s">
        <v>166</v>
      </c>
      <c r="E8" s="28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3">
        <f t="shared" ref="O8:O18" si="1">SUM(E8:N8)</f>
        <v>0</v>
      </c>
      <c r="P8" s="23">
        <f t="shared" ref="P8:P18" si="2">O8/10</f>
        <v>0</v>
      </c>
      <c r="Q8" s="23">
        <v>26</v>
      </c>
      <c r="R8" s="19">
        <f t="shared" ref="R8:R19" si="3">SUM(E8:N8)</f>
        <v>0</v>
      </c>
      <c r="T8" s="35">
        <v>0</v>
      </c>
      <c r="U8" s="35">
        <v>0</v>
      </c>
    </row>
    <row r="9" spans="1:33" ht="15.75" customHeight="1">
      <c r="A9" s="17">
        <v>3</v>
      </c>
      <c r="B9" s="72">
        <v>734892</v>
      </c>
      <c r="C9" s="32" t="s">
        <v>45</v>
      </c>
      <c r="D9" s="32" t="s">
        <v>167</v>
      </c>
      <c r="E9" s="28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3">
        <f t="shared" si="1"/>
        <v>0</v>
      </c>
      <c r="P9" s="23">
        <f t="shared" si="2"/>
        <v>0</v>
      </c>
      <c r="Q9" s="23">
        <v>41</v>
      </c>
      <c r="R9" s="19">
        <f t="shared" si="3"/>
        <v>0</v>
      </c>
      <c r="T9" s="35">
        <v>0</v>
      </c>
      <c r="U9" s="35">
        <v>0</v>
      </c>
    </row>
    <row r="10" spans="1:33" ht="15.75" customHeight="1">
      <c r="A10" s="17">
        <v>4</v>
      </c>
      <c r="B10" s="72">
        <v>734893</v>
      </c>
      <c r="C10" s="32" t="s">
        <v>46</v>
      </c>
      <c r="D10" s="32" t="s">
        <v>168</v>
      </c>
      <c r="E10" s="28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1"/>
        <v>0</v>
      </c>
      <c r="P10" s="23">
        <f t="shared" si="2"/>
        <v>0</v>
      </c>
      <c r="Q10" s="23">
        <v>41</v>
      </c>
      <c r="R10" s="19">
        <f t="shared" si="3"/>
        <v>0</v>
      </c>
      <c r="T10" s="35">
        <v>0</v>
      </c>
      <c r="U10" s="35">
        <v>0</v>
      </c>
    </row>
    <row r="11" spans="1:33" ht="15.75" customHeight="1">
      <c r="A11" s="17">
        <v>5</v>
      </c>
      <c r="B11" s="72">
        <v>734894</v>
      </c>
      <c r="C11" s="32" t="s">
        <v>47</v>
      </c>
      <c r="D11" s="32" t="s">
        <v>169</v>
      </c>
      <c r="E11" s="28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1"/>
        <v>0</v>
      </c>
      <c r="P11" s="23">
        <f t="shared" si="2"/>
        <v>0</v>
      </c>
      <c r="Q11" s="23">
        <v>26</v>
      </c>
      <c r="R11" s="19">
        <f t="shared" si="3"/>
        <v>0</v>
      </c>
      <c r="T11" s="35">
        <v>6</v>
      </c>
      <c r="U11" s="35">
        <v>3</v>
      </c>
    </row>
    <row r="12" spans="1:33" ht="15.75" customHeight="1">
      <c r="A12" s="17">
        <v>6</v>
      </c>
      <c r="B12" s="72">
        <v>734895</v>
      </c>
      <c r="C12" s="32" t="s">
        <v>48</v>
      </c>
      <c r="D12" s="32" t="s">
        <v>170</v>
      </c>
      <c r="E12" s="28">
        <v>0</v>
      </c>
      <c r="F12" s="25">
        <v>0</v>
      </c>
      <c r="G12" s="25">
        <v>0</v>
      </c>
      <c r="H12" s="25">
        <v>3</v>
      </c>
      <c r="I12" s="25">
        <v>3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3">
        <f t="shared" si="1"/>
        <v>6</v>
      </c>
      <c r="P12" s="23">
        <f t="shared" si="2"/>
        <v>0.6</v>
      </c>
      <c r="Q12" s="23">
        <v>35</v>
      </c>
      <c r="R12" s="19">
        <f t="shared" si="3"/>
        <v>6</v>
      </c>
      <c r="T12" s="35">
        <v>0</v>
      </c>
      <c r="U12" s="35">
        <v>0</v>
      </c>
    </row>
    <row r="13" spans="1:33" ht="15.75" customHeight="1">
      <c r="A13" s="17">
        <v>7</v>
      </c>
      <c r="B13" s="72">
        <v>734896</v>
      </c>
      <c r="C13" s="32" t="s">
        <v>49</v>
      </c>
      <c r="D13" s="32" t="s">
        <v>171</v>
      </c>
      <c r="E13" s="28">
        <v>1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3">
        <f t="shared" si="1"/>
        <v>1</v>
      </c>
      <c r="P13" s="23">
        <f t="shared" si="2"/>
        <v>0.1</v>
      </c>
      <c r="Q13" s="23">
        <v>25</v>
      </c>
      <c r="R13" s="19">
        <f t="shared" si="3"/>
        <v>1</v>
      </c>
      <c r="T13" s="35">
        <v>21</v>
      </c>
      <c r="U13" s="35">
        <v>3</v>
      </c>
    </row>
    <row r="14" spans="1:33" ht="15.75" customHeight="1">
      <c r="A14" s="17">
        <v>8</v>
      </c>
      <c r="B14" s="72">
        <v>734897</v>
      </c>
      <c r="C14" s="32" t="s">
        <v>50</v>
      </c>
      <c r="D14" s="32" t="s">
        <v>172</v>
      </c>
      <c r="E14" s="28">
        <v>0</v>
      </c>
      <c r="F14" s="25">
        <v>0</v>
      </c>
      <c r="G14" s="25">
        <v>0</v>
      </c>
      <c r="H14" s="25">
        <v>1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1"/>
        <v>1</v>
      </c>
      <c r="P14" s="23">
        <f t="shared" si="2"/>
        <v>0.1</v>
      </c>
      <c r="Q14" s="23">
        <v>25</v>
      </c>
      <c r="R14" s="19">
        <f t="shared" si="3"/>
        <v>1</v>
      </c>
      <c r="T14" s="35">
        <v>21</v>
      </c>
      <c r="U14" s="35">
        <v>3</v>
      </c>
    </row>
    <row r="15" spans="1:33" ht="15.75" customHeight="1">
      <c r="A15" s="17">
        <v>9</v>
      </c>
      <c r="B15" s="72">
        <v>734898</v>
      </c>
      <c r="C15" s="32" t="s">
        <v>51</v>
      </c>
      <c r="D15" s="32" t="s">
        <v>173</v>
      </c>
      <c r="E15" s="28">
        <v>0</v>
      </c>
      <c r="F15" s="25">
        <v>1</v>
      </c>
      <c r="G15" s="25">
        <v>1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3">
        <f t="shared" si="1"/>
        <v>2</v>
      </c>
      <c r="P15" s="23">
        <f t="shared" si="2"/>
        <v>0.2</v>
      </c>
      <c r="Q15" s="23">
        <v>24</v>
      </c>
      <c r="R15" s="19">
        <f t="shared" si="3"/>
        <v>2</v>
      </c>
      <c r="T15" s="35">
        <v>21</v>
      </c>
      <c r="U15" s="35">
        <v>3</v>
      </c>
    </row>
    <row r="16" spans="1:33" ht="15.75" customHeight="1">
      <c r="A16" s="17">
        <v>10</v>
      </c>
      <c r="B16" s="72">
        <v>734899</v>
      </c>
      <c r="C16" s="32" t="s">
        <v>52</v>
      </c>
      <c r="D16" s="32" t="s">
        <v>174</v>
      </c>
      <c r="E16" s="28">
        <v>0</v>
      </c>
      <c r="F16" s="25">
        <v>21</v>
      </c>
      <c r="G16" s="25">
        <v>0</v>
      </c>
      <c r="H16" s="25">
        <v>0</v>
      </c>
      <c r="I16" s="25">
        <v>1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3">
        <f t="shared" si="1"/>
        <v>22</v>
      </c>
      <c r="P16" s="23">
        <f t="shared" si="2"/>
        <v>2.2000000000000002</v>
      </c>
      <c r="Q16" s="23">
        <v>25</v>
      </c>
      <c r="R16" s="19">
        <f t="shared" si="3"/>
        <v>22</v>
      </c>
      <c r="T16" s="35">
        <v>36</v>
      </c>
      <c r="U16" s="35">
        <v>3</v>
      </c>
    </row>
    <row r="17" spans="1:21" ht="15.75" customHeight="1">
      <c r="A17" s="17">
        <v>11</v>
      </c>
      <c r="B17" s="72">
        <v>734900</v>
      </c>
      <c r="C17" s="32" t="s">
        <v>53</v>
      </c>
      <c r="D17" s="32" t="s">
        <v>175</v>
      </c>
      <c r="E17" s="28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3">
        <f t="shared" si="1"/>
        <v>0</v>
      </c>
      <c r="P17" s="23">
        <f t="shared" si="2"/>
        <v>0</v>
      </c>
      <c r="Q17" s="23">
        <v>0</v>
      </c>
      <c r="R17" s="19">
        <f t="shared" si="3"/>
        <v>0</v>
      </c>
      <c r="T17" s="35">
        <v>0</v>
      </c>
      <c r="U17" s="35">
        <v>0</v>
      </c>
    </row>
    <row r="18" spans="1:21" ht="15.75" customHeight="1">
      <c r="A18" s="17">
        <v>12</v>
      </c>
      <c r="B18" s="72">
        <v>734901</v>
      </c>
      <c r="C18" s="32" t="s">
        <v>54</v>
      </c>
      <c r="D18" s="32" t="s">
        <v>176</v>
      </c>
      <c r="E18" s="28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3">
        <f t="shared" si="1"/>
        <v>0</v>
      </c>
      <c r="P18" s="23">
        <f t="shared" si="2"/>
        <v>0</v>
      </c>
      <c r="Q18" s="23">
        <v>0</v>
      </c>
      <c r="R18" s="19">
        <f t="shared" si="3"/>
        <v>0</v>
      </c>
      <c r="T18" s="35">
        <v>0</v>
      </c>
      <c r="U18" s="35">
        <v>0</v>
      </c>
    </row>
    <row r="19" spans="1:21" s="5" customFormat="1" ht="17.25" customHeight="1">
      <c r="C19" s="33" t="s">
        <v>0</v>
      </c>
      <c r="D19" s="33"/>
      <c r="E19" s="30">
        <f t="shared" ref="E19" si="4">SUM(E7:E18)</f>
        <v>1</v>
      </c>
      <c r="F19" s="6">
        <f>SUM(F7:F18)</f>
        <v>22</v>
      </c>
      <c r="G19" s="6">
        <f t="shared" ref="G19:J19" si="5">SUM(G7:G18)</f>
        <v>1</v>
      </c>
      <c r="H19" s="6">
        <f t="shared" si="5"/>
        <v>4</v>
      </c>
      <c r="I19" s="6">
        <f t="shared" si="5"/>
        <v>4</v>
      </c>
      <c r="J19" s="6">
        <f t="shared" si="5"/>
        <v>0</v>
      </c>
      <c r="K19" s="6">
        <f>SUM(K7:K18)</f>
        <v>0</v>
      </c>
      <c r="L19" s="6">
        <f t="shared" ref="L19:N19" si="6">SUM(L7:L18)</f>
        <v>0</v>
      </c>
      <c r="M19" s="6">
        <f t="shared" si="6"/>
        <v>0</v>
      </c>
      <c r="N19" s="6">
        <f t="shared" si="6"/>
        <v>0</v>
      </c>
      <c r="O19" s="24">
        <f>SUM(O7:O18)</f>
        <v>32</v>
      </c>
      <c r="P19" s="24">
        <f>SUM(P7:P18)</f>
        <v>3.2</v>
      </c>
      <c r="Q19" s="24">
        <f>SUM(Q7:Q18)</f>
        <v>294</v>
      </c>
      <c r="R19" s="19">
        <f t="shared" si="3"/>
        <v>32</v>
      </c>
      <c r="S19" s="12"/>
      <c r="T19" s="12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AG135"/>
  <sheetViews>
    <sheetView workbookViewId="0">
      <selection activeCell="Q7" sqref="Q7:Q18"/>
    </sheetView>
  </sheetViews>
  <sheetFormatPr defaultRowHeight="15"/>
  <cols>
    <col min="1" max="1" width="5.28515625" style="7" customWidth="1"/>
    <col min="2" max="2" width="7" style="7" bestFit="1" customWidth="1"/>
    <col min="3" max="3" width="15.5703125" style="2" bestFit="1" customWidth="1"/>
    <col min="4" max="4" width="83.28515625" style="2" customWidth="1"/>
    <col min="5" max="14" width="8.85546875" style="4" customWidth="1"/>
    <col min="15" max="16" width="11" style="4" customWidth="1"/>
    <col min="17" max="17" width="10.140625" style="4" customWidth="1"/>
    <col min="18" max="18" width="3" style="2" bestFit="1" customWidth="1"/>
    <col min="19" max="19" width="3.140625" style="2" customWidth="1"/>
    <col min="20" max="20" width="9.5703125" style="2" hidden="1" customWidth="1"/>
    <col min="21" max="21" width="7.5703125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240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31" t="s">
        <v>254</v>
      </c>
      <c r="C5" s="31" t="s">
        <v>121</v>
      </c>
      <c r="D5" s="31" t="s">
        <v>122</v>
      </c>
      <c r="E5" s="27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4" t="s">
        <v>235</v>
      </c>
      <c r="U5" s="34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1"/>
      <c r="D6" s="3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5"/>
      <c r="U6" s="35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72">
        <v>734902</v>
      </c>
      <c r="C7" s="32" t="s">
        <v>55</v>
      </c>
      <c r="D7" s="32" t="s">
        <v>177</v>
      </c>
      <c r="E7" s="28">
        <v>1</v>
      </c>
      <c r="F7" s="25">
        <v>0</v>
      </c>
      <c r="G7" s="25">
        <v>0</v>
      </c>
      <c r="H7" s="25">
        <v>0</v>
      </c>
      <c r="I7" s="25">
        <v>4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3">
        <f>SUM(E7:N7)</f>
        <v>5</v>
      </c>
      <c r="P7" s="23">
        <f>O7/10</f>
        <v>0.5</v>
      </c>
      <c r="Q7" s="23">
        <v>35</v>
      </c>
      <c r="R7" s="19">
        <f>SUM(E7:N7)</f>
        <v>5</v>
      </c>
      <c r="T7" s="35">
        <v>6</v>
      </c>
      <c r="U7" s="35">
        <v>3</v>
      </c>
    </row>
    <row r="8" spans="1:33" ht="15.75" customHeight="1">
      <c r="A8" s="17">
        <v>2</v>
      </c>
      <c r="B8" s="72">
        <v>734903</v>
      </c>
      <c r="C8" s="32" t="s">
        <v>56</v>
      </c>
      <c r="D8" s="32" t="s">
        <v>178</v>
      </c>
      <c r="E8" s="28">
        <v>1</v>
      </c>
      <c r="F8" s="25">
        <v>2</v>
      </c>
      <c r="G8" s="25">
        <v>1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3">
        <f t="shared" ref="O8:O18" si="1">SUM(E8:N8)</f>
        <v>4</v>
      </c>
      <c r="P8" s="23">
        <f t="shared" ref="P8:P18" si="2">O8/10</f>
        <v>0.4</v>
      </c>
      <c r="Q8" s="23">
        <v>37</v>
      </c>
      <c r="R8" s="19">
        <f t="shared" ref="R8:R19" si="3">SUM(E8:N8)</f>
        <v>4</v>
      </c>
      <c r="T8" s="35">
        <v>6</v>
      </c>
      <c r="U8" s="35">
        <v>3</v>
      </c>
    </row>
    <row r="9" spans="1:33" ht="15.75" customHeight="1">
      <c r="A9" s="17">
        <v>3</v>
      </c>
      <c r="B9" s="72">
        <v>734904</v>
      </c>
      <c r="C9" s="32" t="s">
        <v>57</v>
      </c>
      <c r="D9" s="32" t="s">
        <v>179</v>
      </c>
      <c r="E9" s="28">
        <v>2</v>
      </c>
      <c r="F9" s="25">
        <v>3</v>
      </c>
      <c r="G9" s="25">
        <v>3</v>
      </c>
      <c r="H9" s="25">
        <v>2</v>
      </c>
      <c r="I9" s="25">
        <v>4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3">
        <f t="shared" si="1"/>
        <v>14</v>
      </c>
      <c r="P9" s="23">
        <f t="shared" si="2"/>
        <v>1.4</v>
      </c>
      <c r="Q9" s="23">
        <v>29</v>
      </c>
      <c r="R9" s="19">
        <f t="shared" si="3"/>
        <v>14</v>
      </c>
      <c r="T9" s="35">
        <v>6</v>
      </c>
      <c r="U9" s="35">
        <v>3</v>
      </c>
    </row>
    <row r="10" spans="1:33" ht="15.75" customHeight="1">
      <c r="A10" s="17">
        <v>4</v>
      </c>
      <c r="B10" s="72">
        <v>734905</v>
      </c>
      <c r="C10" s="32" t="s">
        <v>58</v>
      </c>
      <c r="D10" s="32" t="s">
        <v>180</v>
      </c>
      <c r="E10" s="28">
        <v>0</v>
      </c>
      <c r="F10" s="25">
        <v>0</v>
      </c>
      <c r="G10" s="25">
        <v>0</v>
      </c>
      <c r="H10" s="25">
        <v>1</v>
      </c>
      <c r="I10" s="25">
        <v>1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1"/>
        <v>2</v>
      </c>
      <c r="P10" s="23">
        <f t="shared" si="2"/>
        <v>0.2</v>
      </c>
      <c r="Q10" s="23">
        <v>39</v>
      </c>
      <c r="R10" s="19">
        <f t="shared" si="3"/>
        <v>2</v>
      </c>
      <c r="T10" s="35">
        <v>0</v>
      </c>
      <c r="U10" s="35">
        <v>0</v>
      </c>
    </row>
    <row r="11" spans="1:33" ht="15.75" customHeight="1">
      <c r="A11" s="17">
        <v>5</v>
      </c>
      <c r="B11" s="72">
        <v>734906</v>
      </c>
      <c r="C11" s="32" t="s">
        <v>59</v>
      </c>
      <c r="D11" s="32" t="s">
        <v>181</v>
      </c>
      <c r="E11" s="28">
        <v>0</v>
      </c>
      <c r="F11" s="25">
        <v>0</v>
      </c>
      <c r="G11" s="25">
        <v>0</v>
      </c>
      <c r="H11" s="25">
        <v>1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1"/>
        <v>1</v>
      </c>
      <c r="P11" s="23">
        <f t="shared" si="2"/>
        <v>0.1</v>
      </c>
      <c r="Q11" s="23">
        <v>114</v>
      </c>
      <c r="R11" s="19">
        <f t="shared" si="3"/>
        <v>1</v>
      </c>
      <c r="T11" s="35">
        <v>0</v>
      </c>
      <c r="U11" s="35">
        <v>0</v>
      </c>
    </row>
    <row r="12" spans="1:33" ht="15.75" customHeight="1">
      <c r="A12" s="17">
        <v>6</v>
      </c>
      <c r="B12" s="72">
        <v>734907</v>
      </c>
      <c r="C12" s="32" t="s">
        <v>60</v>
      </c>
      <c r="D12" s="32" t="s">
        <v>182</v>
      </c>
      <c r="E12" s="28">
        <v>8</v>
      </c>
      <c r="F12" s="25">
        <v>5</v>
      </c>
      <c r="G12" s="25">
        <v>3</v>
      </c>
      <c r="H12" s="25">
        <v>1</v>
      </c>
      <c r="I12" s="25">
        <v>2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3">
        <f t="shared" si="1"/>
        <v>19</v>
      </c>
      <c r="P12" s="23">
        <f t="shared" si="2"/>
        <v>1.9</v>
      </c>
      <c r="Q12" s="23">
        <v>7</v>
      </c>
      <c r="R12" s="19">
        <f t="shared" si="3"/>
        <v>19</v>
      </c>
      <c r="T12" s="35">
        <v>0</v>
      </c>
      <c r="U12" s="35">
        <v>0</v>
      </c>
    </row>
    <row r="13" spans="1:33" ht="15.75" customHeight="1">
      <c r="A13" s="17">
        <v>7</v>
      </c>
      <c r="B13" s="72">
        <v>734909</v>
      </c>
      <c r="C13" s="32" t="s">
        <v>61</v>
      </c>
      <c r="D13" s="32" t="s">
        <v>183</v>
      </c>
      <c r="E13" s="28">
        <v>2</v>
      </c>
      <c r="F13" s="25">
        <v>6</v>
      </c>
      <c r="G13" s="25">
        <v>5</v>
      </c>
      <c r="H13" s="25">
        <v>3</v>
      </c>
      <c r="I13" s="25">
        <v>6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3">
        <f t="shared" si="1"/>
        <v>22</v>
      </c>
      <c r="P13" s="23">
        <f t="shared" si="2"/>
        <v>2.2000000000000002</v>
      </c>
      <c r="Q13" s="23">
        <v>32</v>
      </c>
      <c r="R13" s="19">
        <f t="shared" si="3"/>
        <v>22</v>
      </c>
      <c r="T13" s="35">
        <v>16</v>
      </c>
      <c r="U13" s="35">
        <v>3</v>
      </c>
    </row>
    <row r="14" spans="1:33" ht="15.75" customHeight="1">
      <c r="A14" s="17">
        <v>8</v>
      </c>
      <c r="B14" s="72">
        <v>734910</v>
      </c>
      <c r="C14" s="32" t="s">
        <v>62</v>
      </c>
      <c r="D14" s="32" t="s">
        <v>184</v>
      </c>
      <c r="E14" s="28">
        <v>0</v>
      </c>
      <c r="F14" s="25">
        <v>1</v>
      </c>
      <c r="G14" s="25">
        <v>1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1"/>
        <v>2</v>
      </c>
      <c r="P14" s="23">
        <f t="shared" si="2"/>
        <v>0.2</v>
      </c>
      <c r="Q14" s="23">
        <v>24</v>
      </c>
      <c r="R14" s="19">
        <f t="shared" si="3"/>
        <v>2</v>
      </c>
      <c r="T14" s="35">
        <v>31</v>
      </c>
      <c r="U14" s="35">
        <v>3</v>
      </c>
    </row>
    <row r="15" spans="1:33" ht="15.75" customHeight="1">
      <c r="A15" s="17">
        <v>9</v>
      </c>
      <c r="B15" s="72">
        <v>734911</v>
      </c>
      <c r="C15" s="32" t="s">
        <v>63</v>
      </c>
      <c r="D15" s="32" t="s">
        <v>185</v>
      </c>
      <c r="E15" s="28">
        <v>0</v>
      </c>
      <c r="F15" s="25">
        <v>1</v>
      </c>
      <c r="G15" s="25">
        <v>5</v>
      </c>
      <c r="H15" s="25">
        <v>1</v>
      </c>
      <c r="I15" s="25">
        <v>4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3">
        <f t="shared" si="1"/>
        <v>11</v>
      </c>
      <c r="P15" s="23">
        <f t="shared" si="2"/>
        <v>1.1000000000000001</v>
      </c>
      <c r="Q15" s="23">
        <v>34</v>
      </c>
      <c r="R15" s="19">
        <f t="shared" si="3"/>
        <v>11</v>
      </c>
      <c r="T15" s="35">
        <v>16</v>
      </c>
      <c r="U15" s="35">
        <v>3</v>
      </c>
    </row>
    <row r="16" spans="1:33" ht="15.75" customHeight="1">
      <c r="A16" s="17">
        <v>10</v>
      </c>
      <c r="B16" s="72">
        <v>734912</v>
      </c>
      <c r="C16" s="32" t="s">
        <v>64</v>
      </c>
      <c r="D16" s="32" t="s">
        <v>186</v>
      </c>
      <c r="E16" s="28">
        <v>1</v>
      </c>
      <c r="F16" s="25">
        <v>1</v>
      </c>
      <c r="G16" s="25">
        <v>2</v>
      </c>
      <c r="H16" s="25">
        <v>1</v>
      </c>
      <c r="I16" s="25">
        <v>1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3">
        <f t="shared" si="1"/>
        <v>6</v>
      </c>
      <c r="P16" s="23">
        <f t="shared" si="2"/>
        <v>0.6</v>
      </c>
      <c r="Q16" s="23">
        <v>25</v>
      </c>
      <c r="R16" s="19">
        <f t="shared" si="3"/>
        <v>6</v>
      </c>
      <c r="T16" s="35">
        <v>31</v>
      </c>
      <c r="U16" s="35">
        <v>3</v>
      </c>
    </row>
    <row r="17" spans="1:21" ht="15.75" customHeight="1">
      <c r="A17" s="17">
        <v>11</v>
      </c>
      <c r="B17" s="72">
        <v>734913</v>
      </c>
      <c r="C17" s="32" t="s">
        <v>65</v>
      </c>
      <c r="D17" s="32" t="s">
        <v>184</v>
      </c>
      <c r="E17" s="28">
        <v>0</v>
      </c>
      <c r="F17" s="25">
        <v>0</v>
      </c>
      <c r="G17" s="25">
        <v>0</v>
      </c>
      <c r="H17" s="25">
        <v>1</v>
      </c>
      <c r="I17" s="25">
        <v>1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3">
        <f t="shared" si="1"/>
        <v>2</v>
      </c>
      <c r="P17" s="23">
        <f t="shared" si="2"/>
        <v>0.2</v>
      </c>
      <c r="Q17" s="23">
        <v>24</v>
      </c>
      <c r="R17" s="19">
        <f t="shared" si="3"/>
        <v>2</v>
      </c>
      <c r="T17" s="35">
        <v>31</v>
      </c>
      <c r="U17" s="35">
        <v>3</v>
      </c>
    </row>
    <row r="18" spans="1:21" ht="15.75" customHeight="1">
      <c r="A18" s="17">
        <v>12</v>
      </c>
      <c r="B18" s="72">
        <v>734914</v>
      </c>
      <c r="C18" s="32" t="s">
        <v>66</v>
      </c>
      <c r="D18" s="32" t="s">
        <v>187</v>
      </c>
      <c r="E18" s="28">
        <v>3</v>
      </c>
      <c r="F18" s="25">
        <v>0</v>
      </c>
      <c r="G18" s="25">
        <v>0</v>
      </c>
      <c r="H18" s="25">
        <v>3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3">
        <f t="shared" si="1"/>
        <v>6</v>
      </c>
      <c r="P18" s="23">
        <f t="shared" si="2"/>
        <v>0.6</v>
      </c>
      <c r="Q18" s="23">
        <v>34</v>
      </c>
      <c r="R18" s="19">
        <f t="shared" si="3"/>
        <v>6</v>
      </c>
      <c r="T18" s="35">
        <v>6</v>
      </c>
      <c r="U18" s="35">
        <v>3</v>
      </c>
    </row>
    <row r="19" spans="1:21" s="5" customFormat="1" ht="17.25" customHeight="1">
      <c r="C19" s="33" t="s">
        <v>0</v>
      </c>
      <c r="D19" s="33"/>
      <c r="E19" s="30">
        <f t="shared" ref="E19" si="4">SUM(E7:E18)</f>
        <v>18</v>
      </c>
      <c r="F19" s="6">
        <f>SUM(F7:F18)</f>
        <v>19</v>
      </c>
      <c r="G19" s="6">
        <f t="shared" ref="G19:J19" si="5">SUM(G7:G18)</f>
        <v>20</v>
      </c>
      <c r="H19" s="6">
        <f t="shared" si="5"/>
        <v>14</v>
      </c>
      <c r="I19" s="6">
        <f t="shared" si="5"/>
        <v>23</v>
      </c>
      <c r="J19" s="6">
        <f t="shared" si="5"/>
        <v>0</v>
      </c>
      <c r="K19" s="6">
        <f>SUM(K7:K18)</f>
        <v>0</v>
      </c>
      <c r="L19" s="6">
        <f t="shared" ref="L19:N19" si="6">SUM(L7:L18)</f>
        <v>0</v>
      </c>
      <c r="M19" s="6">
        <f t="shared" si="6"/>
        <v>0</v>
      </c>
      <c r="N19" s="6">
        <f t="shared" si="6"/>
        <v>0</v>
      </c>
      <c r="O19" s="24">
        <f>SUM(O7:O18)</f>
        <v>94</v>
      </c>
      <c r="P19" s="24">
        <f>SUM(P7:P18)</f>
        <v>9.3999999999999986</v>
      </c>
      <c r="Q19" s="24">
        <f>SUM(Q7:Q18)</f>
        <v>434</v>
      </c>
      <c r="R19" s="19">
        <f t="shared" si="3"/>
        <v>94</v>
      </c>
      <c r="S19" s="12"/>
      <c r="T19" s="12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7030A0"/>
  </sheetPr>
  <dimension ref="A1:AG135"/>
  <sheetViews>
    <sheetView workbookViewId="0">
      <selection activeCell="Q7" sqref="Q7:Q18"/>
    </sheetView>
  </sheetViews>
  <sheetFormatPr defaultRowHeight="15"/>
  <cols>
    <col min="1" max="1" width="5.28515625" style="7" customWidth="1"/>
    <col min="2" max="2" width="7" style="7" bestFit="1" customWidth="1"/>
    <col min="3" max="3" width="13.42578125" style="2" bestFit="1" customWidth="1"/>
    <col min="4" max="4" width="67.42578125" style="2" customWidth="1"/>
    <col min="5" max="14" width="8.85546875" style="4" customWidth="1"/>
    <col min="15" max="16" width="11" style="4" customWidth="1"/>
    <col min="17" max="17" width="10.140625" style="4" customWidth="1"/>
    <col min="18" max="18" width="3" style="2" bestFit="1" customWidth="1"/>
    <col min="19" max="19" width="9.140625" style="2"/>
    <col min="20" max="21" width="0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240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31" t="s">
        <v>254</v>
      </c>
      <c r="C5" s="31" t="s">
        <v>121</v>
      </c>
      <c r="D5" s="31" t="s">
        <v>122</v>
      </c>
      <c r="E5" s="27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4" t="s">
        <v>235</v>
      </c>
      <c r="U5" s="34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1"/>
      <c r="D6" s="3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5"/>
      <c r="U6" s="35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72">
        <v>734915</v>
      </c>
      <c r="C7" s="32" t="s">
        <v>67</v>
      </c>
      <c r="D7" s="32" t="s">
        <v>188</v>
      </c>
      <c r="E7" s="28">
        <v>0</v>
      </c>
      <c r="F7" s="25">
        <v>2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3">
        <f>SUM(E7:N7)</f>
        <v>2</v>
      </c>
      <c r="P7" s="23">
        <f>O7/10</f>
        <v>0.2</v>
      </c>
      <c r="Q7" s="23">
        <v>24</v>
      </c>
      <c r="R7" s="19">
        <f>SUM(E7:N7)</f>
        <v>2</v>
      </c>
      <c r="T7" s="35">
        <v>21</v>
      </c>
      <c r="U7" s="35">
        <v>3</v>
      </c>
    </row>
    <row r="8" spans="1:33" ht="15.75" customHeight="1">
      <c r="A8" s="17">
        <v>2</v>
      </c>
      <c r="B8" s="72">
        <v>734916</v>
      </c>
      <c r="C8" s="32" t="s">
        <v>68</v>
      </c>
      <c r="D8" s="32" t="s">
        <v>189</v>
      </c>
      <c r="E8" s="28">
        <v>0</v>
      </c>
      <c r="F8" s="25">
        <v>0</v>
      </c>
      <c r="G8" s="25">
        <v>2</v>
      </c>
      <c r="H8" s="25">
        <v>2</v>
      </c>
      <c r="I8" s="25">
        <v>1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3">
        <f t="shared" ref="O8:O18" si="1">SUM(E8:N8)</f>
        <v>5</v>
      </c>
      <c r="P8" s="23">
        <f t="shared" ref="P8:P18" si="2">O8/10</f>
        <v>0.5</v>
      </c>
      <c r="Q8" s="23">
        <v>36</v>
      </c>
      <c r="R8" s="19">
        <f t="shared" ref="R8:R19" si="3">SUM(E8:N8)</f>
        <v>5</v>
      </c>
      <c r="T8" s="35">
        <v>0</v>
      </c>
      <c r="U8" s="35">
        <v>0</v>
      </c>
    </row>
    <row r="9" spans="1:33" ht="15.75" customHeight="1">
      <c r="A9" s="17">
        <v>3</v>
      </c>
      <c r="B9" s="72">
        <v>734917</v>
      </c>
      <c r="C9" s="32" t="s">
        <v>69</v>
      </c>
      <c r="D9" s="32" t="s">
        <v>190</v>
      </c>
      <c r="E9" s="28">
        <v>0</v>
      </c>
      <c r="F9" s="25">
        <v>0</v>
      </c>
      <c r="G9" s="25">
        <v>3</v>
      </c>
      <c r="H9" s="25">
        <v>1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3">
        <f t="shared" si="1"/>
        <v>4</v>
      </c>
      <c r="P9" s="23">
        <f t="shared" si="2"/>
        <v>0.4</v>
      </c>
      <c r="Q9" s="23">
        <v>42</v>
      </c>
      <c r="R9" s="19">
        <f t="shared" si="3"/>
        <v>4</v>
      </c>
      <c r="T9" s="35">
        <v>58</v>
      </c>
      <c r="U9" s="35">
        <v>3</v>
      </c>
    </row>
    <row r="10" spans="1:33" ht="15.75" customHeight="1">
      <c r="A10" s="17">
        <v>4</v>
      </c>
      <c r="B10" s="72">
        <v>734918</v>
      </c>
      <c r="C10" s="32" t="s">
        <v>70</v>
      </c>
      <c r="D10" s="32" t="s">
        <v>191</v>
      </c>
      <c r="E10" s="28">
        <v>1</v>
      </c>
      <c r="F10" s="25">
        <v>0</v>
      </c>
      <c r="G10" s="25">
        <v>1</v>
      </c>
      <c r="H10" s="25">
        <v>1</v>
      </c>
      <c r="I10" s="25">
        <v>1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1"/>
        <v>4</v>
      </c>
      <c r="P10" s="23">
        <f t="shared" si="2"/>
        <v>0.4</v>
      </c>
      <c r="Q10" s="23">
        <v>42</v>
      </c>
      <c r="R10" s="19">
        <f t="shared" si="3"/>
        <v>4</v>
      </c>
      <c r="T10" s="35">
        <v>3</v>
      </c>
      <c r="U10" s="35">
        <v>3</v>
      </c>
    </row>
    <row r="11" spans="1:33" ht="15.75" customHeight="1">
      <c r="A11" s="17">
        <v>5</v>
      </c>
      <c r="B11" s="72">
        <v>734920</v>
      </c>
      <c r="C11" s="32" t="s">
        <v>71</v>
      </c>
      <c r="D11" s="32" t="s">
        <v>192</v>
      </c>
      <c r="E11" s="28">
        <v>2</v>
      </c>
      <c r="F11" s="25">
        <v>3</v>
      </c>
      <c r="G11" s="25">
        <v>5</v>
      </c>
      <c r="H11" s="25">
        <v>1</v>
      </c>
      <c r="I11" s="25">
        <v>4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1"/>
        <v>15</v>
      </c>
      <c r="P11" s="23">
        <f t="shared" si="2"/>
        <v>1.5</v>
      </c>
      <c r="Q11" s="23">
        <v>19</v>
      </c>
      <c r="R11" s="19">
        <f t="shared" si="3"/>
        <v>15</v>
      </c>
      <c r="T11" s="35">
        <v>0</v>
      </c>
      <c r="U11" s="35">
        <v>1</v>
      </c>
    </row>
    <row r="12" spans="1:33" ht="15.75" customHeight="1">
      <c r="A12" s="17">
        <v>6</v>
      </c>
      <c r="B12" s="72">
        <v>734921</v>
      </c>
      <c r="C12" s="32" t="s">
        <v>72</v>
      </c>
      <c r="D12" s="32" t="s">
        <v>193</v>
      </c>
      <c r="E12" s="28">
        <v>2</v>
      </c>
      <c r="F12" s="25">
        <v>3</v>
      </c>
      <c r="G12" s="25">
        <v>1</v>
      </c>
      <c r="H12" s="25">
        <v>3</v>
      </c>
      <c r="I12" s="25">
        <v>2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3">
        <f t="shared" si="1"/>
        <v>11</v>
      </c>
      <c r="P12" s="23">
        <f t="shared" si="2"/>
        <v>1.1000000000000001</v>
      </c>
      <c r="Q12" s="23">
        <v>17</v>
      </c>
      <c r="R12" s="19">
        <f t="shared" si="3"/>
        <v>11</v>
      </c>
      <c r="T12" s="35">
        <v>32</v>
      </c>
      <c r="U12" s="35">
        <v>3</v>
      </c>
    </row>
    <row r="13" spans="1:33" ht="15.75" customHeight="1">
      <c r="A13" s="17">
        <v>7</v>
      </c>
      <c r="B13" s="72">
        <v>734922</v>
      </c>
      <c r="C13" s="32" t="s">
        <v>73</v>
      </c>
      <c r="D13" s="32" t="s">
        <v>194</v>
      </c>
      <c r="E13" s="28">
        <v>3</v>
      </c>
      <c r="F13" s="25">
        <v>1</v>
      </c>
      <c r="G13" s="25">
        <v>1</v>
      </c>
      <c r="H13" s="25">
        <v>1</v>
      </c>
      <c r="I13" s="25">
        <v>3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3">
        <f t="shared" si="1"/>
        <v>9</v>
      </c>
      <c r="P13" s="23">
        <f t="shared" si="2"/>
        <v>0.9</v>
      </c>
      <c r="Q13" s="23">
        <v>16</v>
      </c>
      <c r="R13" s="19">
        <f t="shared" si="3"/>
        <v>9</v>
      </c>
      <c r="T13" s="35">
        <v>33</v>
      </c>
      <c r="U13" s="35">
        <v>3</v>
      </c>
    </row>
    <row r="14" spans="1:33" ht="15.75" customHeight="1">
      <c r="A14" s="17">
        <v>8</v>
      </c>
      <c r="B14" s="72">
        <v>734923</v>
      </c>
      <c r="C14" s="32" t="s">
        <v>74</v>
      </c>
      <c r="D14" s="32" t="s">
        <v>195</v>
      </c>
      <c r="E14" s="28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1"/>
        <v>0</v>
      </c>
      <c r="P14" s="23">
        <f t="shared" si="2"/>
        <v>0</v>
      </c>
      <c r="Q14" s="23">
        <v>0</v>
      </c>
      <c r="R14" s="19">
        <f t="shared" si="3"/>
        <v>0</v>
      </c>
      <c r="T14" s="35">
        <v>0</v>
      </c>
      <c r="U14" s="35">
        <v>0</v>
      </c>
    </row>
    <row r="15" spans="1:33" ht="15.75" customHeight="1">
      <c r="A15" s="17">
        <v>9</v>
      </c>
      <c r="B15" s="72">
        <v>734924</v>
      </c>
      <c r="C15" s="32" t="s">
        <v>75</v>
      </c>
      <c r="D15" s="32" t="s">
        <v>196</v>
      </c>
      <c r="E15" s="28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3">
        <f t="shared" si="1"/>
        <v>0</v>
      </c>
      <c r="P15" s="23">
        <f t="shared" si="2"/>
        <v>0</v>
      </c>
      <c r="Q15" s="23">
        <v>0</v>
      </c>
      <c r="R15" s="19">
        <f t="shared" si="3"/>
        <v>0</v>
      </c>
      <c r="T15" s="35">
        <v>0</v>
      </c>
      <c r="U15" s="35">
        <v>0</v>
      </c>
    </row>
    <row r="16" spans="1:33" ht="15.75" customHeight="1">
      <c r="A16" s="17">
        <v>10</v>
      </c>
      <c r="B16" s="72">
        <v>734925</v>
      </c>
      <c r="C16" s="32" t="s">
        <v>76</v>
      </c>
      <c r="D16" s="32" t="s">
        <v>197</v>
      </c>
      <c r="E16" s="28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3">
        <f t="shared" si="1"/>
        <v>0</v>
      </c>
      <c r="P16" s="23">
        <f t="shared" si="2"/>
        <v>0</v>
      </c>
      <c r="Q16" s="23">
        <v>0</v>
      </c>
      <c r="R16" s="19">
        <f t="shared" si="3"/>
        <v>0</v>
      </c>
      <c r="T16" s="35">
        <v>0</v>
      </c>
      <c r="U16" s="35">
        <v>0</v>
      </c>
    </row>
    <row r="17" spans="1:21" ht="15.75" customHeight="1">
      <c r="A17" s="17">
        <v>11</v>
      </c>
      <c r="B17" s="72">
        <v>734926</v>
      </c>
      <c r="C17" s="32" t="s">
        <v>77</v>
      </c>
      <c r="D17" s="32" t="s">
        <v>198</v>
      </c>
      <c r="E17" s="28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3">
        <f t="shared" si="1"/>
        <v>0</v>
      </c>
      <c r="P17" s="23">
        <f t="shared" si="2"/>
        <v>0</v>
      </c>
      <c r="Q17" s="23">
        <v>0</v>
      </c>
      <c r="R17" s="19">
        <f t="shared" si="3"/>
        <v>0</v>
      </c>
      <c r="T17" s="35">
        <v>0</v>
      </c>
      <c r="U17" s="35">
        <v>0</v>
      </c>
    </row>
    <row r="18" spans="1:21" ht="15.75" customHeight="1">
      <c r="A18" s="17">
        <v>12</v>
      </c>
      <c r="B18" s="72">
        <v>734927</v>
      </c>
      <c r="C18" s="32" t="s">
        <v>78</v>
      </c>
      <c r="D18" s="32" t="s">
        <v>199</v>
      </c>
      <c r="E18" s="28">
        <v>5</v>
      </c>
      <c r="F18" s="25">
        <v>0</v>
      </c>
      <c r="G18" s="25">
        <v>6</v>
      </c>
      <c r="H18" s="25">
        <v>2</v>
      </c>
      <c r="I18" s="25">
        <v>2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3">
        <f t="shared" si="1"/>
        <v>15</v>
      </c>
      <c r="P18" s="23">
        <f t="shared" si="2"/>
        <v>1.5</v>
      </c>
      <c r="Q18" s="23">
        <v>35</v>
      </c>
      <c r="R18" s="19">
        <f t="shared" si="3"/>
        <v>15</v>
      </c>
      <c r="T18" s="35">
        <v>60</v>
      </c>
      <c r="U18" s="35">
        <v>3</v>
      </c>
    </row>
    <row r="19" spans="1:21" s="5" customFormat="1" ht="17.25" customHeight="1">
      <c r="C19" s="33" t="s">
        <v>0</v>
      </c>
      <c r="D19" s="33"/>
      <c r="E19" s="30">
        <f t="shared" ref="E19" si="4">SUM(E7:E18)</f>
        <v>13</v>
      </c>
      <c r="F19" s="6">
        <f>SUM(F7:F18)</f>
        <v>9</v>
      </c>
      <c r="G19" s="6">
        <f t="shared" ref="G19:J19" si="5">SUM(G7:G18)</f>
        <v>19</v>
      </c>
      <c r="H19" s="6">
        <f t="shared" si="5"/>
        <v>11</v>
      </c>
      <c r="I19" s="6">
        <f t="shared" si="5"/>
        <v>13</v>
      </c>
      <c r="J19" s="6">
        <f t="shared" si="5"/>
        <v>0</v>
      </c>
      <c r="K19" s="6">
        <f>SUM(K7:K18)</f>
        <v>0</v>
      </c>
      <c r="L19" s="6">
        <f t="shared" ref="L19:N19" si="6">SUM(L7:L18)</f>
        <v>0</v>
      </c>
      <c r="M19" s="6">
        <f t="shared" si="6"/>
        <v>0</v>
      </c>
      <c r="N19" s="6">
        <f t="shared" si="6"/>
        <v>0</v>
      </c>
      <c r="O19" s="24">
        <f>SUM(O7:O18)</f>
        <v>65</v>
      </c>
      <c r="P19" s="24">
        <f>SUM(P7:P18)</f>
        <v>6.5</v>
      </c>
      <c r="Q19" s="24">
        <f>SUM(Q7:Q18)</f>
        <v>231</v>
      </c>
      <c r="R19" s="19">
        <f t="shared" si="3"/>
        <v>65</v>
      </c>
      <c r="S19" s="12"/>
      <c r="T19" s="12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6" tint="0.59999389629810485"/>
  </sheetPr>
  <dimension ref="A1:AG135"/>
  <sheetViews>
    <sheetView workbookViewId="0">
      <selection activeCell="Q7" sqref="Q7:Q18"/>
    </sheetView>
  </sheetViews>
  <sheetFormatPr defaultRowHeight="15"/>
  <cols>
    <col min="1" max="1" width="5.28515625" style="7" customWidth="1"/>
    <col min="2" max="2" width="7" style="7" bestFit="1" customWidth="1"/>
    <col min="3" max="3" width="16.28515625" style="2" bestFit="1" customWidth="1"/>
    <col min="4" max="4" width="57.7109375" style="2" customWidth="1"/>
    <col min="5" max="14" width="8.85546875" style="4" customWidth="1"/>
    <col min="15" max="16" width="11" style="4" customWidth="1"/>
    <col min="17" max="17" width="10.140625" style="4" customWidth="1"/>
    <col min="18" max="18" width="2" style="2" bestFit="1" customWidth="1"/>
    <col min="19" max="19" width="9.140625" style="2"/>
    <col min="20" max="21" width="0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240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31" t="s">
        <v>254</v>
      </c>
      <c r="C5" s="31" t="s">
        <v>121</v>
      </c>
      <c r="D5" s="31" t="s">
        <v>122</v>
      </c>
      <c r="E5" s="27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4" t="s">
        <v>235</v>
      </c>
      <c r="U5" s="34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1"/>
      <c r="D6" s="3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5"/>
      <c r="U6" s="35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72">
        <v>734928</v>
      </c>
      <c r="C7" s="32" t="s">
        <v>79</v>
      </c>
      <c r="D7" s="32" t="s">
        <v>200</v>
      </c>
      <c r="E7" s="28">
        <v>1</v>
      </c>
      <c r="F7" s="25">
        <v>1</v>
      </c>
      <c r="G7" s="25">
        <v>3</v>
      </c>
      <c r="H7" s="25">
        <v>1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3">
        <f>SUM(E7:N7)</f>
        <v>6</v>
      </c>
      <c r="P7" s="23">
        <f>O7/10</f>
        <v>0.6</v>
      </c>
      <c r="Q7" s="23">
        <v>25</v>
      </c>
      <c r="R7" s="19">
        <f>SUM(E7:N7)</f>
        <v>6</v>
      </c>
      <c r="T7" s="35">
        <v>31</v>
      </c>
      <c r="U7" s="35">
        <v>3</v>
      </c>
    </row>
    <row r="8" spans="1:33" ht="15.75" customHeight="1">
      <c r="A8" s="17">
        <v>2</v>
      </c>
      <c r="B8" s="72">
        <v>734929</v>
      </c>
      <c r="C8" s="32" t="s">
        <v>80</v>
      </c>
      <c r="D8" s="32" t="s">
        <v>201</v>
      </c>
      <c r="E8" s="28">
        <v>0</v>
      </c>
      <c r="F8" s="25">
        <v>0</v>
      </c>
      <c r="G8" s="25">
        <v>1</v>
      </c>
      <c r="H8" s="25">
        <v>2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3">
        <f t="shared" ref="O8:O18" si="1">SUM(E8:N8)</f>
        <v>3</v>
      </c>
      <c r="P8" s="23">
        <f t="shared" ref="P8:P18" si="2">O8/10</f>
        <v>0.3</v>
      </c>
      <c r="Q8" s="23">
        <v>23</v>
      </c>
      <c r="R8" s="19">
        <f t="shared" ref="R8:R19" si="3">SUM(E8:N8)</f>
        <v>3</v>
      </c>
      <c r="T8" s="35">
        <v>31</v>
      </c>
      <c r="U8" s="35">
        <v>3</v>
      </c>
    </row>
    <row r="9" spans="1:33" ht="15.75" customHeight="1">
      <c r="A9" s="17">
        <v>3</v>
      </c>
      <c r="B9" s="72">
        <v>734930</v>
      </c>
      <c r="C9" s="32" t="s">
        <v>81</v>
      </c>
      <c r="D9" s="32" t="s">
        <v>202</v>
      </c>
      <c r="E9" s="28">
        <v>3</v>
      </c>
      <c r="F9" s="25">
        <v>1</v>
      </c>
      <c r="G9" s="25">
        <v>2</v>
      </c>
      <c r="H9" s="25">
        <v>2</v>
      </c>
      <c r="I9" s="25">
        <v>1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3">
        <f t="shared" si="1"/>
        <v>9</v>
      </c>
      <c r="P9" s="23">
        <f t="shared" si="2"/>
        <v>0.9</v>
      </c>
      <c r="Q9" s="23">
        <v>20</v>
      </c>
      <c r="R9" s="19">
        <f t="shared" si="3"/>
        <v>9</v>
      </c>
      <c r="T9" s="35">
        <v>31</v>
      </c>
      <c r="U9" s="35">
        <v>3</v>
      </c>
    </row>
    <row r="10" spans="1:33" ht="15.75" customHeight="1">
      <c r="A10" s="17">
        <v>4</v>
      </c>
      <c r="B10" s="72">
        <v>734931</v>
      </c>
      <c r="C10" s="32" t="s">
        <v>82</v>
      </c>
      <c r="D10" s="32" t="s">
        <v>203</v>
      </c>
      <c r="E10" s="28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1"/>
        <v>0</v>
      </c>
      <c r="P10" s="23">
        <f t="shared" si="2"/>
        <v>0</v>
      </c>
      <c r="Q10" s="23">
        <v>0</v>
      </c>
      <c r="R10" s="19">
        <f t="shared" si="3"/>
        <v>0</v>
      </c>
      <c r="T10" s="35">
        <v>0</v>
      </c>
      <c r="U10" s="35">
        <v>0</v>
      </c>
    </row>
    <row r="11" spans="1:33" ht="15.75" customHeight="1">
      <c r="A11" s="17">
        <v>5</v>
      </c>
      <c r="B11" s="72">
        <v>734933</v>
      </c>
      <c r="C11" s="32" t="s">
        <v>83</v>
      </c>
      <c r="D11" s="32" t="s">
        <v>204</v>
      </c>
      <c r="E11" s="28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1"/>
        <v>0</v>
      </c>
      <c r="P11" s="23">
        <f t="shared" si="2"/>
        <v>0</v>
      </c>
      <c r="Q11" s="23">
        <v>0</v>
      </c>
      <c r="R11" s="19">
        <f t="shared" si="3"/>
        <v>0</v>
      </c>
      <c r="T11" s="35">
        <v>0</v>
      </c>
      <c r="U11" s="35">
        <v>0</v>
      </c>
    </row>
    <row r="12" spans="1:33" ht="15.75" customHeight="1">
      <c r="A12" s="17">
        <v>6</v>
      </c>
      <c r="B12" s="72">
        <v>734934</v>
      </c>
      <c r="C12" s="32" t="s">
        <v>84</v>
      </c>
      <c r="D12" s="32" t="s">
        <v>205</v>
      </c>
      <c r="E12" s="28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3">
        <f t="shared" si="1"/>
        <v>0</v>
      </c>
      <c r="P12" s="23">
        <f t="shared" si="2"/>
        <v>0</v>
      </c>
      <c r="Q12" s="23">
        <v>0</v>
      </c>
      <c r="R12" s="19">
        <f t="shared" si="3"/>
        <v>0</v>
      </c>
      <c r="T12" s="35">
        <v>0</v>
      </c>
      <c r="U12" s="35">
        <v>0</v>
      </c>
    </row>
    <row r="13" spans="1:33" ht="15.75" customHeight="1">
      <c r="A13" s="17">
        <v>7</v>
      </c>
      <c r="B13" s="72">
        <v>734935</v>
      </c>
      <c r="C13" s="32" t="s">
        <v>85</v>
      </c>
      <c r="D13" s="32" t="s">
        <v>206</v>
      </c>
      <c r="E13" s="28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3">
        <f t="shared" si="1"/>
        <v>0</v>
      </c>
      <c r="P13" s="23">
        <f t="shared" si="2"/>
        <v>0</v>
      </c>
      <c r="Q13" s="23">
        <v>0</v>
      </c>
      <c r="R13" s="19">
        <f t="shared" si="3"/>
        <v>0</v>
      </c>
      <c r="T13" s="35">
        <v>0</v>
      </c>
      <c r="U13" s="35">
        <v>0</v>
      </c>
    </row>
    <row r="14" spans="1:33" ht="15.75" customHeight="1">
      <c r="A14" s="17">
        <v>8</v>
      </c>
      <c r="B14" s="72">
        <v>734936</v>
      </c>
      <c r="C14" s="32" t="s">
        <v>86</v>
      </c>
      <c r="D14" s="32" t="s">
        <v>207</v>
      </c>
      <c r="E14" s="28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1"/>
        <v>0</v>
      </c>
      <c r="P14" s="23">
        <f t="shared" si="2"/>
        <v>0</v>
      </c>
      <c r="Q14" s="23">
        <v>0</v>
      </c>
      <c r="R14" s="19">
        <f t="shared" si="3"/>
        <v>0</v>
      </c>
      <c r="T14" s="35">
        <v>0</v>
      </c>
      <c r="U14" s="35">
        <v>0</v>
      </c>
    </row>
    <row r="15" spans="1:33" ht="15.75" customHeight="1">
      <c r="A15" s="17">
        <v>9</v>
      </c>
      <c r="B15" s="72">
        <v>734937</v>
      </c>
      <c r="C15" s="32" t="s">
        <v>87</v>
      </c>
      <c r="D15" s="32" t="s">
        <v>208</v>
      </c>
      <c r="E15" s="28">
        <v>0</v>
      </c>
      <c r="F15" s="25">
        <v>1</v>
      </c>
      <c r="G15" s="25">
        <v>1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3">
        <f t="shared" si="1"/>
        <v>2</v>
      </c>
      <c r="P15" s="23">
        <f t="shared" si="2"/>
        <v>0.2</v>
      </c>
      <c r="Q15" s="23">
        <v>15</v>
      </c>
      <c r="R15" s="19">
        <f t="shared" si="3"/>
        <v>2</v>
      </c>
      <c r="T15" s="35">
        <v>30</v>
      </c>
      <c r="U15" s="35">
        <v>3</v>
      </c>
    </row>
    <row r="16" spans="1:33" ht="15.75" customHeight="1">
      <c r="A16" s="17">
        <v>10</v>
      </c>
      <c r="B16" s="72">
        <v>734938</v>
      </c>
      <c r="C16" s="32" t="s">
        <v>88</v>
      </c>
      <c r="D16" s="32" t="s">
        <v>209</v>
      </c>
      <c r="E16" s="28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3">
        <f t="shared" si="1"/>
        <v>0</v>
      </c>
      <c r="P16" s="23">
        <f t="shared" si="2"/>
        <v>0</v>
      </c>
      <c r="Q16" s="23">
        <v>17</v>
      </c>
      <c r="R16" s="19">
        <f t="shared" si="3"/>
        <v>0</v>
      </c>
      <c r="T16" s="35">
        <v>30</v>
      </c>
      <c r="U16" s="35">
        <v>3</v>
      </c>
    </row>
    <row r="17" spans="1:21" ht="15.75" customHeight="1">
      <c r="A17" s="17">
        <v>11</v>
      </c>
      <c r="B17" s="72">
        <v>734939</v>
      </c>
      <c r="C17" s="32" t="s">
        <v>89</v>
      </c>
      <c r="D17" s="32" t="s">
        <v>210</v>
      </c>
      <c r="E17" s="28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3">
        <f t="shared" si="1"/>
        <v>0</v>
      </c>
      <c r="P17" s="23">
        <f t="shared" si="2"/>
        <v>0</v>
      </c>
      <c r="Q17" s="23">
        <v>41</v>
      </c>
      <c r="R17" s="19">
        <f t="shared" si="3"/>
        <v>0</v>
      </c>
      <c r="T17" s="35">
        <v>16</v>
      </c>
      <c r="U17" s="35">
        <v>3</v>
      </c>
    </row>
    <row r="18" spans="1:21" ht="15.75" customHeight="1">
      <c r="A18" s="17">
        <v>12</v>
      </c>
      <c r="B18" s="72">
        <v>734940</v>
      </c>
      <c r="C18" s="32" t="s">
        <v>90</v>
      </c>
      <c r="D18" s="32" t="s">
        <v>211</v>
      </c>
      <c r="E18" s="28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3">
        <f t="shared" si="1"/>
        <v>0</v>
      </c>
      <c r="P18" s="23">
        <f t="shared" si="2"/>
        <v>0</v>
      </c>
      <c r="Q18" s="23">
        <v>25</v>
      </c>
      <c r="R18" s="19">
        <f t="shared" si="3"/>
        <v>0</v>
      </c>
      <c r="T18" s="35">
        <v>0</v>
      </c>
      <c r="U18" s="35">
        <v>0</v>
      </c>
    </row>
    <row r="19" spans="1:21" s="5" customFormat="1" ht="17.25" customHeight="1">
      <c r="C19" s="33" t="s">
        <v>0</v>
      </c>
      <c r="D19" s="33"/>
      <c r="E19" s="30">
        <f t="shared" ref="E19" si="4">SUM(E7:E18)</f>
        <v>4</v>
      </c>
      <c r="F19" s="6">
        <f>SUM(F7:F18)</f>
        <v>3</v>
      </c>
      <c r="G19" s="6">
        <f t="shared" ref="G19:J19" si="5">SUM(G7:G18)</f>
        <v>7</v>
      </c>
      <c r="H19" s="6">
        <f t="shared" si="5"/>
        <v>5</v>
      </c>
      <c r="I19" s="6">
        <f t="shared" si="5"/>
        <v>1</v>
      </c>
      <c r="J19" s="6">
        <f t="shared" si="5"/>
        <v>0</v>
      </c>
      <c r="K19" s="6">
        <f>SUM(K7:K18)</f>
        <v>0</v>
      </c>
      <c r="L19" s="6">
        <f t="shared" ref="L19:N19" si="6">SUM(L7:L18)</f>
        <v>0</v>
      </c>
      <c r="M19" s="6">
        <f t="shared" si="6"/>
        <v>0</v>
      </c>
      <c r="N19" s="6">
        <f t="shared" si="6"/>
        <v>0</v>
      </c>
      <c r="O19" s="24">
        <f>SUM(O7:O18)</f>
        <v>20</v>
      </c>
      <c r="P19" s="24">
        <f>SUM(P7:P18)</f>
        <v>1.9999999999999998</v>
      </c>
      <c r="Q19" s="24">
        <f>SUM(Q7:Q18)</f>
        <v>166</v>
      </c>
      <c r="R19" s="19">
        <f t="shared" si="3"/>
        <v>20</v>
      </c>
      <c r="S19" s="12"/>
      <c r="T19" s="12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AG135"/>
  <sheetViews>
    <sheetView workbookViewId="0">
      <selection activeCell="Q7" sqref="Q7:Q18"/>
    </sheetView>
  </sheetViews>
  <sheetFormatPr defaultRowHeight="15"/>
  <cols>
    <col min="1" max="1" width="5.28515625" style="7" customWidth="1"/>
    <col min="2" max="2" width="8.85546875" style="7" customWidth="1"/>
    <col min="3" max="3" width="16.28515625" style="2" bestFit="1" customWidth="1"/>
    <col min="4" max="4" width="59.5703125" style="2" customWidth="1"/>
    <col min="5" max="14" width="8.85546875" style="4" customWidth="1"/>
    <col min="15" max="16" width="11" style="4" customWidth="1"/>
    <col min="17" max="17" width="10.140625" style="4" customWidth="1"/>
    <col min="18" max="18" width="2" style="2" bestFit="1" customWidth="1"/>
    <col min="19" max="19" width="3.28515625" style="2" customWidth="1"/>
    <col min="20" max="21" width="0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240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31" t="s">
        <v>254</v>
      </c>
      <c r="C5" s="31" t="s">
        <v>121</v>
      </c>
      <c r="D5" s="31" t="s">
        <v>122</v>
      </c>
      <c r="E5" s="27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4" t="s">
        <v>235</v>
      </c>
      <c r="U5" s="34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1"/>
      <c r="D6" s="3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5"/>
      <c r="U6" s="35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72">
        <v>734941</v>
      </c>
      <c r="C7" s="32" t="s">
        <v>91</v>
      </c>
      <c r="D7" s="32" t="s">
        <v>212</v>
      </c>
      <c r="E7" s="28">
        <v>0</v>
      </c>
      <c r="F7" s="25">
        <v>2</v>
      </c>
      <c r="G7" s="25">
        <v>0</v>
      </c>
      <c r="H7" s="25">
        <v>1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3">
        <f>SUM(E7:N7)</f>
        <v>3</v>
      </c>
      <c r="P7" s="23">
        <f>O7/10</f>
        <v>0.3</v>
      </c>
      <c r="Q7" s="23">
        <v>27</v>
      </c>
      <c r="R7" s="19">
        <f>SUM(E7:N7)</f>
        <v>3</v>
      </c>
      <c r="T7" s="35">
        <v>0</v>
      </c>
      <c r="U7" s="35">
        <v>0</v>
      </c>
    </row>
    <row r="8" spans="1:33" ht="15.75" customHeight="1">
      <c r="A8" s="17">
        <v>2</v>
      </c>
      <c r="B8" s="72">
        <v>734942</v>
      </c>
      <c r="C8" s="32" t="s">
        <v>92</v>
      </c>
      <c r="D8" s="32" t="s">
        <v>213</v>
      </c>
      <c r="E8" s="28">
        <v>0</v>
      </c>
      <c r="F8" s="25">
        <v>0</v>
      </c>
      <c r="G8" s="25">
        <v>0</v>
      </c>
      <c r="H8" s="25">
        <v>2</v>
      </c>
      <c r="I8" s="25">
        <v>4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3">
        <f t="shared" ref="O8:O18" si="1">SUM(E8:N8)</f>
        <v>6</v>
      </c>
      <c r="P8" s="23">
        <f t="shared" ref="P8:P18" si="2">O8/10</f>
        <v>0.6</v>
      </c>
      <c r="Q8" s="23">
        <v>34</v>
      </c>
      <c r="R8" s="19">
        <f t="shared" ref="R8:R19" si="3">SUM(E8:N8)</f>
        <v>6</v>
      </c>
      <c r="T8" s="35">
        <v>0</v>
      </c>
      <c r="U8" s="35">
        <v>0</v>
      </c>
    </row>
    <row r="9" spans="1:33" ht="15.75" customHeight="1">
      <c r="A9" s="17">
        <v>3</v>
      </c>
      <c r="B9" s="72">
        <v>734943</v>
      </c>
      <c r="C9" s="32" t="s">
        <v>93</v>
      </c>
      <c r="D9" s="32" t="s">
        <v>214</v>
      </c>
      <c r="E9" s="28">
        <v>0</v>
      </c>
      <c r="F9" s="25">
        <v>0</v>
      </c>
      <c r="G9" s="25">
        <v>1</v>
      </c>
      <c r="H9" s="25">
        <v>6</v>
      </c>
      <c r="I9" s="25">
        <v>7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3">
        <f t="shared" si="1"/>
        <v>14</v>
      </c>
      <c r="P9" s="23">
        <f t="shared" si="2"/>
        <v>1.4</v>
      </c>
      <c r="Q9" s="23">
        <v>36</v>
      </c>
      <c r="R9" s="19">
        <f t="shared" si="3"/>
        <v>14</v>
      </c>
      <c r="T9" s="35">
        <v>0</v>
      </c>
      <c r="U9" s="35">
        <v>0</v>
      </c>
    </row>
    <row r="10" spans="1:33" ht="15.75" customHeight="1">
      <c r="A10" s="17">
        <v>4</v>
      </c>
      <c r="B10" s="72">
        <v>734944</v>
      </c>
      <c r="C10" s="32" t="s">
        <v>94</v>
      </c>
      <c r="D10" s="32" t="s">
        <v>215</v>
      </c>
      <c r="E10" s="28">
        <v>0</v>
      </c>
      <c r="F10" s="25">
        <v>0</v>
      </c>
      <c r="G10" s="25">
        <v>0</v>
      </c>
      <c r="H10" s="25">
        <v>5</v>
      </c>
      <c r="I10" s="25">
        <v>3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1"/>
        <v>8</v>
      </c>
      <c r="P10" s="23">
        <f t="shared" si="2"/>
        <v>0.8</v>
      </c>
      <c r="Q10" s="23">
        <v>35</v>
      </c>
      <c r="R10" s="19">
        <f t="shared" si="3"/>
        <v>8</v>
      </c>
      <c r="T10" s="35">
        <v>0</v>
      </c>
      <c r="U10" s="35">
        <v>0</v>
      </c>
    </row>
    <row r="11" spans="1:33" ht="15.75" customHeight="1">
      <c r="A11" s="17">
        <v>5</v>
      </c>
      <c r="B11" s="72">
        <v>734945</v>
      </c>
      <c r="C11" s="32" t="s">
        <v>95</v>
      </c>
      <c r="D11" s="32" t="s">
        <v>216</v>
      </c>
      <c r="E11" s="28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1"/>
        <v>0</v>
      </c>
      <c r="P11" s="23">
        <f t="shared" si="2"/>
        <v>0</v>
      </c>
      <c r="Q11" s="23">
        <v>0</v>
      </c>
      <c r="R11" s="19">
        <f t="shared" si="3"/>
        <v>0</v>
      </c>
      <c r="T11" s="35">
        <v>0</v>
      </c>
      <c r="U11" s="35">
        <v>0</v>
      </c>
    </row>
    <row r="12" spans="1:33" ht="15.75" customHeight="1">
      <c r="A12" s="17">
        <v>6</v>
      </c>
      <c r="B12" s="72">
        <v>734947</v>
      </c>
      <c r="C12" s="32" t="s">
        <v>96</v>
      </c>
      <c r="D12" s="32" t="s">
        <v>217</v>
      </c>
      <c r="E12" s="28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3">
        <f t="shared" si="1"/>
        <v>0</v>
      </c>
      <c r="P12" s="23">
        <f t="shared" si="2"/>
        <v>0</v>
      </c>
      <c r="Q12" s="23">
        <v>0</v>
      </c>
      <c r="R12" s="19">
        <f t="shared" si="3"/>
        <v>0</v>
      </c>
      <c r="T12" s="35">
        <v>0</v>
      </c>
      <c r="U12" s="35">
        <v>0</v>
      </c>
    </row>
    <row r="13" spans="1:33" ht="15.75" customHeight="1">
      <c r="A13" s="17">
        <v>7</v>
      </c>
      <c r="B13" s="72">
        <v>734948</v>
      </c>
      <c r="C13" s="32" t="s">
        <v>97</v>
      </c>
      <c r="D13" s="32" t="s">
        <v>218</v>
      </c>
      <c r="E13" s="28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3">
        <f t="shared" si="1"/>
        <v>0</v>
      </c>
      <c r="P13" s="23">
        <f t="shared" si="2"/>
        <v>0</v>
      </c>
      <c r="Q13" s="23">
        <v>25</v>
      </c>
      <c r="R13" s="19">
        <f t="shared" si="3"/>
        <v>0</v>
      </c>
      <c r="T13" s="35">
        <v>0</v>
      </c>
      <c r="U13" s="35">
        <v>0</v>
      </c>
    </row>
    <row r="14" spans="1:33" ht="15.75" customHeight="1">
      <c r="A14" s="17">
        <v>8</v>
      </c>
      <c r="B14" s="72">
        <v>734966</v>
      </c>
      <c r="C14" s="32" t="s">
        <v>98</v>
      </c>
      <c r="D14" s="32" t="s">
        <v>219</v>
      </c>
      <c r="E14" s="28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1"/>
        <v>0</v>
      </c>
      <c r="P14" s="23">
        <f t="shared" si="2"/>
        <v>0</v>
      </c>
      <c r="Q14" s="23">
        <v>0</v>
      </c>
      <c r="R14" s="19">
        <f t="shared" si="3"/>
        <v>0</v>
      </c>
      <c r="T14" s="35">
        <v>0</v>
      </c>
      <c r="U14" s="35">
        <v>0</v>
      </c>
    </row>
    <row r="15" spans="1:33" ht="15.75" customHeight="1">
      <c r="A15" s="17">
        <v>9</v>
      </c>
      <c r="B15" s="72">
        <v>734968</v>
      </c>
      <c r="C15" s="32" t="s">
        <v>99</v>
      </c>
      <c r="D15" s="32" t="s">
        <v>220</v>
      </c>
      <c r="E15" s="28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3">
        <f t="shared" si="1"/>
        <v>0</v>
      </c>
      <c r="P15" s="23">
        <f t="shared" si="2"/>
        <v>0</v>
      </c>
      <c r="Q15" s="23">
        <v>0</v>
      </c>
      <c r="R15" s="19">
        <f t="shared" si="3"/>
        <v>0</v>
      </c>
      <c r="T15" s="35">
        <v>0</v>
      </c>
      <c r="U15" s="35">
        <v>0</v>
      </c>
    </row>
    <row r="16" spans="1:33" ht="15.75" customHeight="1">
      <c r="A16" s="17">
        <v>10</v>
      </c>
      <c r="B16" s="72">
        <v>734970</v>
      </c>
      <c r="C16" s="32" t="s">
        <v>100</v>
      </c>
      <c r="D16" s="32" t="s">
        <v>221</v>
      </c>
      <c r="E16" s="28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3">
        <f t="shared" si="1"/>
        <v>0</v>
      </c>
      <c r="P16" s="23">
        <f t="shared" si="2"/>
        <v>0</v>
      </c>
      <c r="Q16" s="23">
        <v>0</v>
      </c>
      <c r="R16" s="19">
        <f t="shared" si="3"/>
        <v>0</v>
      </c>
      <c r="T16" s="35">
        <v>0</v>
      </c>
      <c r="U16" s="35">
        <v>0</v>
      </c>
    </row>
    <row r="17" spans="1:21" ht="15.75" customHeight="1">
      <c r="A17" s="17">
        <v>11</v>
      </c>
      <c r="B17" s="72">
        <v>734971</v>
      </c>
      <c r="C17" s="32" t="s">
        <v>101</v>
      </c>
      <c r="D17" s="32" t="s">
        <v>222</v>
      </c>
      <c r="E17" s="28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3">
        <f t="shared" si="1"/>
        <v>0</v>
      </c>
      <c r="P17" s="23">
        <f t="shared" si="2"/>
        <v>0</v>
      </c>
      <c r="Q17" s="23">
        <v>0</v>
      </c>
      <c r="R17" s="19">
        <f t="shared" si="3"/>
        <v>0</v>
      </c>
      <c r="T17" s="35">
        <v>0</v>
      </c>
      <c r="U17" s="35">
        <v>0</v>
      </c>
    </row>
    <row r="18" spans="1:21" ht="15.75" customHeight="1">
      <c r="A18" s="17">
        <v>12</v>
      </c>
      <c r="B18" s="72">
        <v>734973</v>
      </c>
      <c r="C18" s="32" t="s">
        <v>102</v>
      </c>
      <c r="D18" s="32" t="s">
        <v>223</v>
      </c>
      <c r="E18" s="28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3">
        <f t="shared" si="1"/>
        <v>0</v>
      </c>
      <c r="P18" s="23">
        <f t="shared" si="2"/>
        <v>0</v>
      </c>
      <c r="Q18" s="23">
        <v>0</v>
      </c>
      <c r="R18" s="19">
        <f t="shared" si="3"/>
        <v>0</v>
      </c>
      <c r="T18" s="35">
        <v>0</v>
      </c>
      <c r="U18" s="35">
        <v>0</v>
      </c>
    </row>
    <row r="19" spans="1:21" s="5" customFormat="1" ht="17.25" customHeight="1">
      <c r="C19" s="33" t="s">
        <v>0</v>
      </c>
      <c r="D19" s="33"/>
      <c r="E19" s="30">
        <f t="shared" ref="E19" si="4">SUM(E7:E18)</f>
        <v>0</v>
      </c>
      <c r="F19" s="6">
        <f>SUM(F7:F18)</f>
        <v>2</v>
      </c>
      <c r="G19" s="6">
        <f t="shared" ref="G19:J19" si="5">SUM(G7:G18)</f>
        <v>1</v>
      </c>
      <c r="H19" s="6">
        <f t="shared" si="5"/>
        <v>14</v>
      </c>
      <c r="I19" s="6">
        <f t="shared" si="5"/>
        <v>14</v>
      </c>
      <c r="J19" s="6">
        <f t="shared" si="5"/>
        <v>0</v>
      </c>
      <c r="K19" s="6">
        <f>SUM(K7:K18)</f>
        <v>0</v>
      </c>
      <c r="L19" s="6">
        <f t="shared" ref="L19:N19" si="6">SUM(L7:L18)</f>
        <v>0</v>
      </c>
      <c r="M19" s="6">
        <f t="shared" si="6"/>
        <v>0</v>
      </c>
      <c r="N19" s="6">
        <f t="shared" si="6"/>
        <v>0</v>
      </c>
      <c r="O19" s="24">
        <f>SUM(O7:O18)</f>
        <v>31</v>
      </c>
      <c r="P19" s="24">
        <f>SUM(P7:P18)</f>
        <v>3.0999999999999996</v>
      </c>
      <c r="Q19" s="24">
        <f>SUM(Q7:Q18)</f>
        <v>157</v>
      </c>
      <c r="R19" s="19">
        <f t="shared" si="3"/>
        <v>31</v>
      </c>
      <c r="S19" s="12"/>
      <c r="T19" s="12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AG135"/>
  <sheetViews>
    <sheetView workbookViewId="0">
      <selection activeCell="Q7" sqref="Q7:Q18"/>
    </sheetView>
  </sheetViews>
  <sheetFormatPr defaultRowHeight="15"/>
  <cols>
    <col min="1" max="1" width="5.28515625" style="7" customWidth="1"/>
    <col min="2" max="2" width="8.5703125" style="7" customWidth="1"/>
    <col min="3" max="3" width="16.28515625" style="2" bestFit="1" customWidth="1"/>
    <col min="4" max="4" width="73.28515625" style="2" customWidth="1"/>
    <col min="5" max="14" width="8.85546875" style="4" customWidth="1"/>
    <col min="15" max="16" width="11" style="4" customWidth="1"/>
    <col min="17" max="17" width="10.140625" style="4" customWidth="1"/>
    <col min="18" max="18" width="2" style="2" bestFit="1" customWidth="1"/>
    <col min="19" max="19" width="3.85546875" style="2" customWidth="1"/>
    <col min="20" max="21" width="0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240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31" t="s">
        <v>254</v>
      </c>
      <c r="C5" s="31" t="s">
        <v>121</v>
      </c>
      <c r="D5" s="31" t="s">
        <v>122</v>
      </c>
      <c r="E5" s="27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4" t="s">
        <v>235</v>
      </c>
      <c r="U5" s="34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1"/>
      <c r="D6" s="3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5"/>
      <c r="U6" s="35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72">
        <v>734975</v>
      </c>
      <c r="C7" s="32" t="s">
        <v>103</v>
      </c>
      <c r="D7" s="32" t="s">
        <v>224</v>
      </c>
      <c r="E7" s="28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3">
        <f>SUM(E7:N7)</f>
        <v>0</v>
      </c>
      <c r="P7" s="23">
        <f>O7/10</f>
        <v>0</v>
      </c>
      <c r="Q7" s="23">
        <v>0</v>
      </c>
      <c r="R7" s="19">
        <f>SUM(E7:N7)</f>
        <v>0</v>
      </c>
      <c r="T7" s="35">
        <v>0</v>
      </c>
      <c r="U7" s="35">
        <v>0</v>
      </c>
    </row>
    <row r="8" spans="1:33" ht="15.75" customHeight="1">
      <c r="A8" s="17">
        <v>2</v>
      </c>
      <c r="B8" s="72">
        <v>734976</v>
      </c>
      <c r="C8" s="32" t="s">
        <v>104</v>
      </c>
      <c r="D8" s="32" t="s">
        <v>225</v>
      </c>
      <c r="E8" s="28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3">
        <f t="shared" ref="O8:O18" si="1">SUM(E8:N8)</f>
        <v>0</v>
      </c>
      <c r="P8" s="23">
        <f t="shared" ref="P8:P18" si="2">O8/10</f>
        <v>0</v>
      </c>
      <c r="Q8" s="23">
        <v>0</v>
      </c>
      <c r="R8" s="19">
        <f t="shared" ref="R8:R19" si="3">SUM(E8:N8)</f>
        <v>0</v>
      </c>
      <c r="T8" s="35">
        <v>0</v>
      </c>
      <c r="U8" s="35">
        <v>0</v>
      </c>
    </row>
    <row r="9" spans="1:33" ht="15.75" customHeight="1">
      <c r="A9" s="17">
        <v>3</v>
      </c>
      <c r="B9" s="72">
        <v>734981</v>
      </c>
      <c r="C9" s="32" t="s">
        <v>105</v>
      </c>
      <c r="D9" s="32" t="s">
        <v>226</v>
      </c>
      <c r="E9" s="28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3">
        <f t="shared" si="1"/>
        <v>0</v>
      </c>
      <c r="P9" s="23">
        <f t="shared" si="2"/>
        <v>0</v>
      </c>
      <c r="Q9" s="23">
        <v>0</v>
      </c>
      <c r="R9" s="19">
        <f t="shared" si="3"/>
        <v>0</v>
      </c>
      <c r="T9" s="35">
        <v>0</v>
      </c>
      <c r="U9" s="35">
        <v>0</v>
      </c>
    </row>
    <row r="10" spans="1:33" ht="15.75" customHeight="1">
      <c r="A10" s="17">
        <v>4</v>
      </c>
      <c r="B10" s="72">
        <v>735669</v>
      </c>
      <c r="C10" s="32" t="s">
        <v>106</v>
      </c>
      <c r="D10" s="32" t="s">
        <v>202</v>
      </c>
      <c r="E10" s="28">
        <v>0</v>
      </c>
      <c r="F10" s="25">
        <v>0</v>
      </c>
      <c r="G10" s="25">
        <v>3</v>
      </c>
      <c r="H10" s="25">
        <v>1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1"/>
        <v>4</v>
      </c>
      <c r="P10" s="23">
        <f t="shared" si="2"/>
        <v>0.4</v>
      </c>
      <c r="Q10" s="23">
        <v>22</v>
      </c>
      <c r="R10" s="19">
        <f t="shared" si="3"/>
        <v>4</v>
      </c>
      <c r="T10" s="35">
        <v>31</v>
      </c>
      <c r="U10" s="35">
        <v>3</v>
      </c>
    </row>
    <row r="11" spans="1:33" ht="15.75" customHeight="1">
      <c r="A11" s="17">
        <v>5</v>
      </c>
      <c r="B11" s="72">
        <v>735670</v>
      </c>
      <c r="C11" s="32" t="s">
        <v>107</v>
      </c>
      <c r="D11" s="32" t="s">
        <v>227</v>
      </c>
      <c r="E11" s="28">
        <v>2</v>
      </c>
      <c r="F11" s="25">
        <v>0</v>
      </c>
      <c r="G11" s="25">
        <v>2</v>
      </c>
      <c r="H11" s="25">
        <v>1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1"/>
        <v>5</v>
      </c>
      <c r="P11" s="23">
        <f t="shared" si="2"/>
        <v>0.5</v>
      </c>
      <c r="Q11" s="23">
        <v>110</v>
      </c>
      <c r="R11" s="19">
        <f t="shared" si="3"/>
        <v>5</v>
      </c>
      <c r="T11" s="35">
        <v>82</v>
      </c>
      <c r="U11" s="35">
        <v>3</v>
      </c>
    </row>
    <row r="12" spans="1:33" ht="15.75" customHeight="1">
      <c r="A12" s="17">
        <v>6</v>
      </c>
      <c r="B12" s="72">
        <v>738068</v>
      </c>
      <c r="C12" s="32" t="s">
        <v>108</v>
      </c>
      <c r="D12" s="32" t="s">
        <v>228</v>
      </c>
      <c r="E12" s="28">
        <v>0</v>
      </c>
      <c r="F12" s="25">
        <v>0</v>
      </c>
      <c r="G12" s="25">
        <v>0</v>
      </c>
      <c r="H12" s="25">
        <v>1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3">
        <f t="shared" si="1"/>
        <v>1</v>
      </c>
      <c r="P12" s="23">
        <f t="shared" si="2"/>
        <v>0.1</v>
      </c>
      <c r="Q12" s="23">
        <v>26</v>
      </c>
      <c r="R12" s="19">
        <f t="shared" si="3"/>
        <v>1</v>
      </c>
      <c r="T12" s="35">
        <v>0</v>
      </c>
      <c r="U12" s="35">
        <v>0</v>
      </c>
    </row>
    <row r="13" spans="1:33" ht="15.75" customHeight="1">
      <c r="A13" s="17">
        <v>7</v>
      </c>
      <c r="B13" s="72">
        <v>738069</v>
      </c>
      <c r="C13" s="32" t="s">
        <v>109</v>
      </c>
      <c r="D13" s="32" t="s">
        <v>229</v>
      </c>
      <c r="E13" s="28">
        <v>1</v>
      </c>
      <c r="F13" s="25">
        <v>1</v>
      </c>
      <c r="G13" s="25">
        <v>1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3">
        <f t="shared" si="1"/>
        <v>3</v>
      </c>
      <c r="P13" s="23">
        <f t="shared" si="2"/>
        <v>0.3</v>
      </c>
      <c r="Q13" s="23">
        <v>26</v>
      </c>
      <c r="R13" s="19">
        <f t="shared" si="3"/>
        <v>3</v>
      </c>
      <c r="T13" s="35">
        <v>2</v>
      </c>
      <c r="U13" s="35">
        <v>0</v>
      </c>
    </row>
    <row r="14" spans="1:33" ht="15.75" customHeight="1">
      <c r="A14" s="17">
        <v>8</v>
      </c>
      <c r="B14" s="72">
        <v>738071</v>
      </c>
      <c r="C14" s="32" t="s">
        <v>110</v>
      </c>
      <c r="D14" s="32" t="s">
        <v>230</v>
      </c>
      <c r="E14" s="28">
        <v>0</v>
      </c>
      <c r="F14" s="25">
        <v>0</v>
      </c>
      <c r="G14" s="25">
        <v>1</v>
      </c>
      <c r="H14" s="25">
        <v>1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1"/>
        <v>2</v>
      </c>
      <c r="P14" s="23">
        <f t="shared" si="2"/>
        <v>0.2</v>
      </c>
      <c r="Q14" s="23">
        <v>48</v>
      </c>
      <c r="R14" s="19">
        <f t="shared" si="3"/>
        <v>2</v>
      </c>
      <c r="T14" s="35">
        <v>0</v>
      </c>
      <c r="U14" s="35">
        <v>0</v>
      </c>
    </row>
    <row r="15" spans="1:33" ht="15.75" customHeight="1">
      <c r="A15" s="17">
        <v>9</v>
      </c>
      <c r="B15" s="72">
        <v>738072</v>
      </c>
      <c r="C15" s="32" t="s">
        <v>111</v>
      </c>
      <c r="D15" s="32" t="s">
        <v>231</v>
      </c>
      <c r="E15" s="28">
        <v>1</v>
      </c>
      <c r="F15" s="25">
        <v>0</v>
      </c>
      <c r="G15" s="25">
        <v>1</v>
      </c>
      <c r="H15" s="25">
        <v>2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3">
        <f t="shared" si="1"/>
        <v>4</v>
      </c>
      <c r="P15" s="23">
        <f t="shared" si="2"/>
        <v>0.4</v>
      </c>
      <c r="Q15" s="23">
        <v>46</v>
      </c>
      <c r="R15" s="19">
        <f t="shared" si="3"/>
        <v>4</v>
      </c>
      <c r="T15" s="35">
        <v>0</v>
      </c>
      <c r="U15" s="35">
        <v>0</v>
      </c>
    </row>
    <row r="16" spans="1:33" ht="15.75" customHeight="1">
      <c r="A16" s="17">
        <v>10</v>
      </c>
      <c r="B16" s="72">
        <v>738073</v>
      </c>
      <c r="C16" s="32" t="s">
        <v>112</v>
      </c>
      <c r="D16" s="32" t="s">
        <v>232</v>
      </c>
      <c r="E16" s="28">
        <v>0</v>
      </c>
      <c r="F16" s="25">
        <v>0</v>
      </c>
      <c r="G16" s="25">
        <v>1</v>
      </c>
      <c r="H16" s="25">
        <v>3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3">
        <f t="shared" si="1"/>
        <v>4</v>
      </c>
      <c r="P16" s="23">
        <f t="shared" si="2"/>
        <v>0.4</v>
      </c>
      <c r="Q16" s="23">
        <v>46</v>
      </c>
      <c r="R16" s="19">
        <f t="shared" si="3"/>
        <v>4</v>
      </c>
      <c r="T16" s="35">
        <v>0</v>
      </c>
      <c r="U16" s="35">
        <v>0</v>
      </c>
    </row>
    <row r="17" spans="1:21" ht="15.75" customHeight="1">
      <c r="A17" s="17">
        <v>11</v>
      </c>
      <c r="B17" s="72">
        <v>738074</v>
      </c>
      <c r="C17" s="32" t="s">
        <v>113</v>
      </c>
      <c r="D17" s="32" t="s">
        <v>233</v>
      </c>
      <c r="E17" s="28">
        <v>0</v>
      </c>
      <c r="F17" s="25">
        <v>2</v>
      </c>
      <c r="G17" s="25">
        <v>0</v>
      </c>
      <c r="H17" s="25">
        <v>0</v>
      </c>
      <c r="I17" s="25">
        <v>1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3">
        <f t="shared" si="1"/>
        <v>3</v>
      </c>
      <c r="P17" s="23">
        <f t="shared" si="2"/>
        <v>0.3</v>
      </c>
      <c r="Q17" s="23">
        <v>6</v>
      </c>
      <c r="R17" s="19">
        <f t="shared" si="3"/>
        <v>3</v>
      </c>
      <c r="T17" s="35">
        <v>5</v>
      </c>
      <c r="U17" s="35">
        <v>3</v>
      </c>
    </row>
    <row r="18" spans="1:21" ht="15.75" customHeight="1">
      <c r="A18" s="17">
        <v>12</v>
      </c>
      <c r="B18" s="72">
        <v>738075</v>
      </c>
      <c r="C18" s="32" t="s">
        <v>114</v>
      </c>
      <c r="D18" s="32" t="s">
        <v>234</v>
      </c>
      <c r="E18" s="28">
        <v>0</v>
      </c>
      <c r="F18" s="25">
        <v>0</v>
      </c>
      <c r="G18" s="25">
        <v>0</v>
      </c>
      <c r="H18" s="25">
        <v>1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3">
        <f t="shared" si="1"/>
        <v>1</v>
      </c>
      <c r="P18" s="23">
        <f t="shared" si="2"/>
        <v>0.1</v>
      </c>
      <c r="Q18" s="23">
        <v>13</v>
      </c>
      <c r="R18" s="19">
        <f t="shared" si="3"/>
        <v>1</v>
      </c>
      <c r="T18" s="35">
        <v>0</v>
      </c>
      <c r="U18" s="35">
        <v>0</v>
      </c>
    </row>
    <row r="19" spans="1:21" s="5" customFormat="1" ht="17.25" customHeight="1">
      <c r="C19" s="33" t="s">
        <v>0</v>
      </c>
      <c r="D19" s="33"/>
      <c r="E19" s="30">
        <f t="shared" ref="E19" si="4">SUM(E7:E18)</f>
        <v>4</v>
      </c>
      <c r="F19" s="6">
        <f>SUM(F7:F18)</f>
        <v>3</v>
      </c>
      <c r="G19" s="6">
        <f t="shared" ref="G19:J19" si="5">SUM(G7:G18)</f>
        <v>9</v>
      </c>
      <c r="H19" s="6">
        <f t="shared" si="5"/>
        <v>10</v>
      </c>
      <c r="I19" s="6">
        <f t="shared" si="5"/>
        <v>1</v>
      </c>
      <c r="J19" s="6">
        <f t="shared" si="5"/>
        <v>0</v>
      </c>
      <c r="K19" s="6">
        <f>SUM(K7:K18)</f>
        <v>0</v>
      </c>
      <c r="L19" s="6">
        <f t="shared" ref="L19:N19" si="6">SUM(L7:L18)</f>
        <v>0</v>
      </c>
      <c r="M19" s="6">
        <f t="shared" si="6"/>
        <v>0</v>
      </c>
      <c r="N19" s="6">
        <f t="shared" si="6"/>
        <v>0</v>
      </c>
      <c r="O19" s="24">
        <f>SUM(O7:O18)</f>
        <v>27</v>
      </c>
      <c r="P19" s="24">
        <f>SUM(P7:P18)</f>
        <v>2.6999999999999997</v>
      </c>
      <c r="Q19" s="24">
        <f>SUM(Q7:Q18)</f>
        <v>343</v>
      </c>
      <c r="R19" s="19">
        <f t="shared" si="3"/>
        <v>27</v>
      </c>
      <c r="S19" s="12"/>
      <c r="T19" s="12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22</vt:i4>
      </vt:variant>
    </vt:vector>
  </HeadingPairs>
  <TitlesOfParts>
    <vt:vector size="39" baseType="lpstr">
      <vt:lpstr>BASEUS_Week-Product</vt:lpstr>
      <vt:lpstr>BASEUS_Week-Product(2)</vt:lpstr>
      <vt:lpstr>BASEUS_Week-Product(3)</vt:lpstr>
      <vt:lpstr>BASEUS_Week-Product (4)</vt:lpstr>
      <vt:lpstr>BASEUS_Week-Product(5)</vt:lpstr>
      <vt:lpstr>BASEUS_Week-Product (6)</vt:lpstr>
      <vt:lpstr>BASEUS_Week-Product (7)</vt:lpstr>
      <vt:lpstr>BASEUS_Week-Product (8)</vt:lpstr>
      <vt:lpstr>BASEUS_Week-Product(9)</vt:lpstr>
      <vt:lpstr>BASEUS_Week-Product (10)</vt:lpstr>
      <vt:lpstr>BASEUS_Week-Product (11)</vt:lpstr>
      <vt:lpstr>Master File List</vt:lpstr>
      <vt:lpstr>VMS_Best Seller</vt:lpstr>
      <vt:lpstr>Non-Moving Items</vt:lpstr>
      <vt:lpstr>Slow-Moving Items</vt:lpstr>
      <vt:lpstr>Sheet3</vt:lpstr>
      <vt:lpstr>Sheet4</vt:lpstr>
      <vt:lpstr>'BASEUS_Week-Product'!Print_Area</vt:lpstr>
      <vt:lpstr>'BASEUS_Week-Product (10)'!Print_Area</vt:lpstr>
      <vt:lpstr>'BASEUS_Week-Product (11)'!Print_Area</vt:lpstr>
      <vt:lpstr>'BASEUS_Week-Product (4)'!Print_Area</vt:lpstr>
      <vt:lpstr>'BASEUS_Week-Product (6)'!Print_Area</vt:lpstr>
      <vt:lpstr>'BASEUS_Week-Product (7)'!Print_Area</vt:lpstr>
      <vt:lpstr>'BASEUS_Week-Product (8)'!Print_Area</vt:lpstr>
      <vt:lpstr>'BASEUS_Week-Product(2)'!Print_Area</vt:lpstr>
      <vt:lpstr>'BASEUS_Week-Product(3)'!Print_Area</vt:lpstr>
      <vt:lpstr>'BASEUS_Week-Product(5)'!Print_Area</vt:lpstr>
      <vt:lpstr>'BASEUS_Week-Product(9)'!Print_Area</vt:lpstr>
      <vt:lpstr>'BASEUS_Week-Product'!Print_Titles</vt:lpstr>
      <vt:lpstr>'BASEUS_Week-Product (10)'!Print_Titles</vt:lpstr>
      <vt:lpstr>'BASEUS_Week-Product (11)'!Print_Titles</vt:lpstr>
      <vt:lpstr>'BASEUS_Week-Product (4)'!Print_Titles</vt:lpstr>
      <vt:lpstr>'BASEUS_Week-Product (6)'!Print_Titles</vt:lpstr>
      <vt:lpstr>'BASEUS_Week-Product (7)'!Print_Titles</vt:lpstr>
      <vt:lpstr>'BASEUS_Week-Product (8)'!Print_Titles</vt:lpstr>
      <vt:lpstr>'BASEUS_Week-Product(2)'!Print_Titles</vt:lpstr>
      <vt:lpstr>'BASEUS_Week-Product(3)'!Print_Titles</vt:lpstr>
      <vt:lpstr>'BASEUS_Week-Product(5)'!Print_Titles</vt:lpstr>
      <vt:lpstr>'BASEUS_Week-Product(9)'!Print_Titles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2018-12-03T14:53:08Z</dcterms:modified>
</cp:coreProperties>
</file>