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109.xml" ContentType="application/vnd.openxmlformats-officedocument.drawingml.chart+xml"/>
  <Override PartName="/xl/charts/chart156.xml" ContentType="application/vnd.openxmlformats-officedocument.drawingml.chart+xml"/>
  <Override PartName="/xl/charts/chart167.xml" ContentType="application/vnd.openxmlformats-officedocument.drawingml.chart+xml"/>
  <Default Extension="xml" ContentType="application/xml"/>
  <Override PartName="/xl/drawings/drawing2.xml" ContentType="application/vnd.openxmlformats-officedocument.drawing+xml"/>
  <Override PartName="/xl/charts/chart49.xml" ContentType="application/vnd.openxmlformats-officedocument.drawingml.chart+xml"/>
  <Override PartName="/xl/charts/chart96.xml" ContentType="application/vnd.openxmlformats-officedocument.drawingml.chart+xml"/>
  <Override PartName="/xl/charts/chart145.xml" ContentType="application/vnd.openxmlformats-officedocument.drawingml.chart+xml"/>
  <Override PartName="/xl/worksheets/sheet3.xml" ContentType="application/vnd.openxmlformats-officedocument.spreadsheetml.worksheet+xml"/>
  <Override PartName="/xl/charts/chart27.xml" ContentType="application/vnd.openxmlformats-officedocument.drawingml.chart+xml"/>
  <Override PartName="/xl/charts/chart38.xml" ContentType="application/vnd.openxmlformats-officedocument.drawingml.chart+xml"/>
  <Override PartName="/xl/charts/chart56.xml" ContentType="application/vnd.openxmlformats-officedocument.drawingml.chart+xml"/>
  <Override PartName="/xl/charts/chart74.xml" ContentType="application/vnd.openxmlformats-officedocument.drawingml.chart+xml"/>
  <Override PartName="/xl/charts/chart85.xml" ContentType="application/vnd.openxmlformats-officedocument.drawingml.chart+xml"/>
  <Override PartName="/xl/charts/chart105.xml" ContentType="application/vnd.openxmlformats-officedocument.drawingml.chart+xml"/>
  <Override PartName="/xl/charts/chart134.xml" ContentType="application/vnd.openxmlformats-officedocument.drawingml.chart+xml"/>
  <Override PartName="/xl/charts/chart152.xml" ContentType="application/vnd.openxmlformats-officedocument.drawingml.chart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63.xml" ContentType="application/vnd.openxmlformats-officedocument.drawingml.chart+xml"/>
  <Override PartName="/xl/charts/chart81.xml" ContentType="application/vnd.openxmlformats-officedocument.drawingml.chart+xml"/>
  <Override PartName="/xl/charts/chart92.xml" ContentType="application/vnd.openxmlformats-officedocument.drawingml.chart+xml"/>
  <Override PartName="/xl/charts/chart112.xml" ContentType="application/vnd.openxmlformats-officedocument.drawingml.chart+xml"/>
  <Override PartName="/xl/charts/chart123.xml" ContentType="application/vnd.openxmlformats-officedocument.drawingml.chart+xml"/>
  <Override PartName="/xl/charts/chart141.xml" ContentType="application/vnd.openxmlformats-officedocument.drawingml.chart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52.xml" ContentType="application/vnd.openxmlformats-officedocument.drawingml.chart+xml"/>
  <Override PartName="/xl/charts/chart70.xml" ContentType="application/vnd.openxmlformats-officedocument.drawingml.chart+xml"/>
  <Override PartName="/xl/charts/chart101.xml" ContentType="application/vnd.openxmlformats-officedocument.drawingml.chart+xml"/>
  <Override PartName="/xl/charts/chart130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Default Extension="bin" ContentType="application/vnd.openxmlformats-officedocument.spreadsheetml.printerSettings"/>
  <Default Extension="png" ContentType="image/png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139.xml" ContentType="application/vnd.openxmlformats-officedocument.drawingml.chart+xml"/>
  <Override PartName="/xl/charts/chart168.xml" ContentType="application/vnd.openxmlformats-officedocument.drawingml.chart+xml"/>
  <Override PartName="/xl/worksheets/sheet8.xml" ContentType="application/vnd.openxmlformats-officedocument.spreadsheetml.worksheet+xml"/>
  <Override PartName="/xl/charts/chart79.xml" ContentType="application/vnd.openxmlformats-officedocument.drawingml.chart+xml"/>
  <Override PartName="/xl/charts/chart97.xml" ContentType="application/vnd.openxmlformats-officedocument.drawingml.chart+xml"/>
  <Override PartName="/xl/charts/chart128.xml" ContentType="application/vnd.openxmlformats-officedocument.drawingml.chart+xml"/>
  <Override PartName="/xl/charts/chart157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57.xml" ContentType="application/vnd.openxmlformats-officedocument.drawingml.chart+xml"/>
  <Override PartName="/xl/charts/chart68.xml" ContentType="application/vnd.openxmlformats-officedocument.drawingml.chart+xml"/>
  <Override PartName="/xl/charts/chart86.xml" ContentType="application/vnd.openxmlformats-officedocument.drawingml.chart+xml"/>
  <Override PartName="/xl/charts/chart117.xml" ContentType="application/vnd.openxmlformats-officedocument.drawingml.chart+xml"/>
  <Override PartName="/xl/charts/chart135.xml" ContentType="application/vnd.openxmlformats-officedocument.drawingml.chart+xml"/>
  <Override PartName="/xl/charts/chart146.xml" ContentType="application/vnd.openxmlformats-officedocument.drawingml.chart+xml"/>
  <Override PartName="/xl/charts/chart164.xml" ContentType="application/vnd.openxmlformats-officedocument.drawingml.chart+xml"/>
  <Override PartName="/docProps/app.xml" ContentType="application/vnd.openxmlformats-officedocument.extended-properties+xml"/>
  <Override PartName="/xl/charts/chart28.xml" ContentType="application/vnd.openxmlformats-officedocument.drawingml.chart+xml"/>
  <Override PartName="/xl/charts/chart46.xml" ContentType="application/vnd.openxmlformats-officedocument.drawingml.chart+xml"/>
  <Override PartName="/xl/charts/chart75.xml" ContentType="application/vnd.openxmlformats-officedocument.drawingml.chart+xml"/>
  <Override PartName="/xl/charts/chart93.xml" ContentType="application/vnd.openxmlformats-officedocument.drawingml.chart+xml"/>
  <Override PartName="/xl/charts/chart106.xml" ContentType="application/vnd.openxmlformats-officedocument.drawingml.chart+xml"/>
  <Override PartName="/xl/charts/chart124.xml" ContentType="application/vnd.openxmlformats-officedocument.drawingml.chart+xml"/>
  <Override PartName="/xl/charts/chart142.xml" ContentType="application/vnd.openxmlformats-officedocument.drawingml.chart+xml"/>
  <Override PartName="/xl/charts/chart153.xml" ContentType="application/vnd.openxmlformats-officedocument.drawingml.chart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chart35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harts/chart82.xml" ContentType="application/vnd.openxmlformats-officedocument.drawingml.chart+xml"/>
  <Override PartName="/xl/charts/chart113.xml" ContentType="application/vnd.openxmlformats-officedocument.drawingml.chart+xml"/>
  <Override PartName="/xl/charts/chart131.xml" ContentType="application/vnd.openxmlformats-officedocument.drawingml.chart+xml"/>
  <Override PartName="/xl/charts/chart160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42.xml" ContentType="application/vnd.openxmlformats-officedocument.drawingml.chart+xml"/>
  <Override PartName="/xl/charts/chart71.xml" ContentType="application/vnd.openxmlformats-officedocument.drawingml.chart+xml"/>
  <Override PartName="/xl/charts/chart102.xml" ContentType="application/vnd.openxmlformats-officedocument.drawingml.chart+xml"/>
  <Override PartName="/xl/drawings/drawing10.xml" ContentType="application/vnd.openxmlformats-officedocument.drawing+xml"/>
  <Override PartName="/xl/charts/chart120.xml" ContentType="application/vnd.openxmlformats-officedocument.drawingml.chart+xml"/>
  <Override PartName="/xl/charts/chart31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charts/chart158.xml" ContentType="application/vnd.openxmlformats-officedocument.drawingml.chart+xml"/>
  <Override PartName="/xl/charts/chart169.xml" ContentType="application/vnd.openxmlformats-officedocument.drawingml.char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69.xml" ContentType="application/vnd.openxmlformats-officedocument.drawingml.chart+xml"/>
  <Override PartName="/xl/charts/chart98.xml" ContentType="application/vnd.openxmlformats-officedocument.drawingml.chart+xml"/>
  <Override PartName="/xl/charts/chart118.xml" ContentType="application/vnd.openxmlformats-officedocument.drawingml.chart+xml"/>
  <Override PartName="/xl/charts/chart129.xml" ContentType="application/vnd.openxmlformats-officedocument.drawingml.chart+xml"/>
  <Override PartName="/xl/charts/chart147.xml" ContentType="application/vnd.openxmlformats-officedocument.drawingml.chart+xml"/>
  <Override PartName="/xl/charts/chart165.xml" ContentType="application/vnd.openxmlformats-officedocument.drawingml.chart+xml"/>
  <Default Extension="rels" ContentType="application/vnd.openxmlformats-package.relationships+xml"/>
  <Override PartName="/xl/worksheets/sheet5.xml" ContentType="application/vnd.openxmlformats-officedocument.spreadsheetml.worksheet+xml"/>
  <Override PartName="/xl/charts/chart29.xml" ContentType="application/vnd.openxmlformats-officedocument.drawingml.chart+xml"/>
  <Override PartName="/xl/charts/chart58.xml" ContentType="application/vnd.openxmlformats-officedocument.drawingml.chart+xml"/>
  <Override PartName="/xl/charts/chart76.xml" ContentType="application/vnd.openxmlformats-officedocument.drawingml.chart+xml"/>
  <Override PartName="/xl/charts/chart87.xml" ContentType="application/vnd.openxmlformats-officedocument.drawingml.chart+xml"/>
  <Override PartName="/xl/charts/chart107.xml" ContentType="application/vnd.openxmlformats-officedocument.drawingml.chart+xml"/>
  <Override PartName="/xl/charts/chart136.xml" ContentType="application/vnd.openxmlformats-officedocument.drawingml.chart+xml"/>
  <Override PartName="/xl/charts/chart154.xml" ContentType="application/vnd.openxmlformats-officedocument.drawingml.chart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chart36.xml" ContentType="application/vnd.openxmlformats-officedocument.drawingml.chart+xml"/>
  <Override PartName="/xl/charts/chart47.xml" ContentType="application/vnd.openxmlformats-officedocument.drawingml.chart+xml"/>
  <Override PartName="/xl/charts/chart65.xml" ContentType="application/vnd.openxmlformats-officedocument.drawingml.chart+xml"/>
  <Override PartName="/xl/charts/chart83.xml" ContentType="application/vnd.openxmlformats-officedocument.drawingml.chart+xml"/>
  <Override PartName="/xl/charts/chart94.xml" ContentType="application/vnd.openxmlformats-officedocument.drawingml.chart+xml"/>
  <Override PartName="/xl/charts/chart114.xml" ContentType="application/vnd.openxmlformats-officedocument.drawingml.chart+xml"/>
  <Override PartName="/xl/charts/chart125.xml" ContentType="application/vnd.openxmlformats-officedocument.drawingml.chart+xml"/>
  <Override PartName="/xl/charts/chart143.xml" ContentType="application/vnd.openxmlformats-officedocument.drawingml.chart+xml"/>
  <Override PartName="/xl/charts/chart161.xml" ContentType="application/vnd.openxmlformats-officedocument.drawingml.chart+xml"/>
  <Override PartName="/xl/worksheets/sheet1.xml" ContentType="application/vnd.openxmlformats-officedocument.spreadsheetml.worksheet+xml"/>
  <Override PartName="/xl/charts/chart25.xml" ContentType="application/vnd.openxmlformats-officedocument.drawingml.chart+xml"/>
  <Override PartName="/xl/charts/chart54.xml" ContentType="application/vnd.openxmlformats-officedocument.drawingml.chart+xml"/>
  <Override PartName="/xl/charts/chart72.xml" ContentType="application/vnd.openxmlformats-officedocument.drawingml.chart+xml"/>
  <Override PartName="/xl/charts/chart103.xml" ContentType="application/vnd.openxmlformats-officedocument.drawingml.chart+xml"/>
  <Override PartName="/xl/drawings/drawing11.xml" ContentType="application/vnd.openxmlformats-officedocument.drawing+xml"/>
  <Override PartName="/xl/charts/chart132.xml" ContentType="application/vnd.openxmlformats-officedocument.drawingml.chart+xml"/>
  <Override PartName="/xl/charts/chart150.xml" ContentType="application/vnd.openxmlformats-officedocument.drawingml.chart+xml"/>
  <Override PartName="/xl/charts/chart14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61.xml" ContentType="application/vnd.openxmlformats-officedocument.drawingml.chart+xml"/>
  <Override PartName="/xl/charts/chart90.xml" ContentType="application/vnd.openxmlformats-officedocument.drawingml.chart+xml"/>
  <Override PartName="/xl/charts/chart110.xml" ContentType="application/vnd.openxmlformats-officedocument.drawingml.chart+xml"/>
  <Override PartName="/xl/charts/chart121.xml" ContentType="application/vnd.openxmlformats-officedocument.drawingml.chart+xml"/>
  <Override PartName="/xl/charts/chart2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99.xml" ContentType="application/vnd.openxmlformats-officedocument.drawingml.chart+xml"/>
  <Override PartName="/xl/charts/chart159.xml" ContentType="application/vnd.openxmlformats-officedocument.drawingml.chart+xml"/>
  <Override PartName="/xl/worksheets/sheet6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charts/chart88.xml" ContentType="application/vnd.openxmlformats-officedocument.drawingml.chart+xml"/>
  <Override PartName="/xl/charts/chart119.xml" ContentType="application/vnd.openxmlformats-officedocument.drawingml.chart+xml"/>
  <Override PartName="/xl/charts/chart137.xml" ContentType="application/vnd.openxmlformats-officedocument.drawingml.chart+xml"/>
  <Override PartName="/xl/charts/chart148.xml" ContentType="application/vnd.openxmlformats-officedocument.drawingml.chart+xml"/>
  <Override PartName="/xl/charts/chart166.xml" ContentType="application/vnd.openxmlformats-officedocument.drawingml.chart+xml"/>
  <Default Extension="jpeg" ContentType="image/jpeg"/>
  <Override PartName="/xl/charts/chart48.xml" ContentType="application/vnd.openxmlformats-officedocument.drawingml.chart+xml"/>
  <Override PartName="/xl/charts/chart77.xml" ContentType="application/vnd.openxmlformats-officedocument.drawingml.chart+xml"/>
  <Override PartName="/xl/charts/chart95.xml" ContentType="application/vnd.openxmlformats-officedocument.drawingml.chart+xml"/>
  <Override PartName="/xl/charts/chart108.xml" ContentType="application/vnd.openxmlformats-officedocument.drawingml.chart+xml"/>
  <Override PartName="/xl/charts/chart126.xml" ContentType="application/vnd.openxmlformats-officedocument.drawingml.chart+xml"/>
  <Override PartName="/xl/charts/chart155.xml" ContentType="application/vnd.openxmlformats-officedocument.drawingml.char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37.xml" ContentType="application/vnd.openxmlformats-officedocument.drawingml.chart+xml"/>
  <Override PartName="/xl/charts/chart55.xml" ContentType="application/vnd.openxmlformats-officedocument.drawingml.chart+xml"/>
  <Override PartName="/xl/charts/chart66.xml" ContentType="application/vnd.openxmlformats-officedocument.drawingml.chart+xml"/>
  <Override PartName="/xl/charts/chart84.xml" ContentType="application/vnd.openxmlformats-officedocument.drawingml.chart+xml"/>
  <Override PartName="/xl/charts/chart115.xml" ContentType="application/vnd.openxmlformats-officedocument.drawingml.chart+xml"/>
  <Override PartName="/xl/charts/chart133.xml" ContentType="application/vnd.openxmlformats-officedocument.drawingml.chart+xml"/>
  <Override PartName="/xl/charts/chart144.xml" ContentType="application/vnd.openxmlformats-officedocument.drawingml.chart+xml"/>
  <Override PartName="/xl/charts/chart162.xml" ContentType="application/vnd.openxmlformats-officedocument.drawingml.chart+xml"/>
  <Override PartName="/xl/charts/chart26.xml" ContentType="application/vnd.openxmlformats-officedocument.drawingml.chart+xml"/>
  <Override PartName="/xl/charts/chart44.xml" ContentType="application/vnd.openxmlformats-officedocument.drawingml.chart+xml"/>
  <Override PartName="/xl/charts/chart73.xml" ContentType="application/vnd.openxmlformats-officedocument.drawingml.chart+xml"/>
  <Override PartName="/xl/charts/chart91.xml" ContentType="application/vnd.openxmlformats-officedocument.drawingml.chart+xml"/>
  <Override PartName="/xl/charts/chart104.xml" ContentType="application/vnd.openxmlformats-officedocument.drawingml.chart+xml"/>
  <Override PartName="/xl/charts/chart122.xml" ContentType="application/vnd.openxmlformats-officedocument.drawingml.chart+xml"/>
  <Override PartName="/xl/charts/chart140.xml" ContentType="application/vnd.openxmlformats-officedocument.drawingml.chart+xml"/>
  <Override PartName="/xl/drawings/drawing12.xml" ContentType="application/vnd.openxmlformats-officedocument.drawing+xml"/>
  <Override PartName="/xl/charts/chart151.xml" ContentType="application/vnd.openxmlformats-officedocument.drawingml.chart+xml"/>
  <Override PartName="/xl/charts/chart15.xml" ContentType="application/vnd.openxmlformats-officedocument.drawingml.chart+xml"/>
  <Override PartName="/xl/charts/chart33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0.xml" ContentType="application/vnd.openxmlformats-officedocument.drawingml.chart+xml"/>
  <Override PartName="/xl/charts/chart111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40.xml" ContentType="application/vnd.openxmlformats-officedocument.drawingml.chart+xml"/>
  <Override PartName="/xl/charts/chart100.xml" ContentType="application/vnd.openxmlformats-officedocument.drawingml.chart+xml"/>
  <Override PartName="/xl/drawings/drawing6.xml" ContentType="application/vnd.openxmlformats-officedocument.drawing+xml"/>
  <Override PartName="/xl/charts/chart149.xml" ContentType="application/vnd.openxmlformats-officedocument.drawingml.chart+xml"/>
  <Override PartName="/xl/worksheets/sheet7.xml" ContentType="application/vnd.openxmlformats-officedocument.spreadsheetml.worksheet+xml"/>
  <Override PartName="/xl/charts/chart78.xml" ContentType="application/vnd.openxmlformats-officedocument.drawingml.chart+xml"/>
  <Override PartName="/xl/charts/chart89.xml" ContentType="application/vnd.openxmlformats-officedocument.drawingml.chart+xml"/>
  <Override PartName="/xl/charts/chart138.xml" ContentType="application/vnd.openxmlformats-officedocument.drawingml.chart+xml"/>
  <Override PartName="/xl/charts/chart67.xml" ContentType="application/vnd.openxmlformats-officedocument.drawingml.chart+xml"/>
  <Override PartName="/xl/charts/chart116.xml" ContentType="application/vnd.openxmlformats-officedocument.drawingml.chart+xml"/>
  <Override PartName="/xl/charts/chart127.xml" ContentType="application/vnd.openxmlformats-officedocument.drawingml.chart+xml"/>
  <Override PartName="/xl/charts/chart163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750" yWindow="-240" windowWidth="16080" windowHeight="12525" tabRatio="869" firstSheet="2" activeTab="9"/>
  </bookViews>
  <sheets>
    <sheet name="BASEUS_Week-Product" sheetId="10" r:id="rId1"/>
    <sheet name="BASEUS_Week-Product(2)" sheetId="21" r:id="rId2"/>
    <sheet name="BASEUS_Week-Product(3)" sheetId="22" r:id="rId3"/>
    <sheet name="BASEUS_Week-Product (4)" sheetId="23" r:id="rId4"/>
    <sheet name="BASEUS_Week-Product(5)" sheetId="24" r:id="rId5"/>
    <sheet name="BASEUS_Week-Product (6)" sheetId="25" r:id="rId6"/>
    <sheet name="BASEUS_Week-Product (7)" sheetId="26" r:id="rId7"/>
    <sheet name="BASEUS_Week-Product (8)" sheetId="27" r:id="rId8"/>
    <sheet name="BASEUS_Week-Product(9)" sheetId="28" r:id="rId9"/>
    <sheet name="BASEUS_Week-Product (10)" sheetId="29" r:id="rId10"/>
    <sheet name="BASEUS_Week-Product (11)" sheetId="36" r:id="rId11"/>
    <sheet name="BASEUS_Week-Product (12)" sheetId="37" r:id="rId12"/>
    <sheet name="BASEUS_Week-Product (13)" sheetId="38" r:id="rId13"/>
    <sheet name="Master File List" sheetId="30" r:id="rId14"/>
    <sheet name="VMS_Best Seller" sheetId="35" r:id="rId15"/>
    <sheet name="Non-Moving Items" sheetId="31" r:id="rId16"/>
    <sheet name="Slow-Moving Items" sheetId="32" r:id="rId17"/>
    <sheet name="Sheet3" sheetId="33" r:id="rId18"/>
    <sheet name="Sheet4" sheetId="34" r:id="rId19"/>
  </sheets>
  <definedNames>
    <definedName name="_xlnm._FilterDatabase" localSheetId="13" hidden="1">'Master File List'!$D$2:$S$153</definedName>
    <definedName name="_xlnm._FilterDatabase" localSheetId="14" hidden="1">'VMS_Best Seller'!$B$2:$P$3</definedName>
    <definedName name="_xlnm.Print_Area" localSheetId="0">'BASEUS_Week-Product'!$A$1:$Q$121</definedName>
    <definedName name="_xlnm.Print_Area" localSheetId="9">'BASEUS_Week-Product (10)'!$A$1:$Q$121</definedName>
    <definedName name="_xlnm.Print_Area" localSheetId="10">'BASEUS_Week-Product (11)'!$A$1:$Q$121</definedName>
    <definedName name="_xlnm.Print_Area" localSheetId="11">'BASEUS_Week-Product (12)'!$A$1:$Q$121</definedName>
    <definedName name="_xlnm.Print_Area" localSheetId="12">'BASEUS_Week-Product (13)'!$A$1:$Q$121</definedName>
    <definedName name="_xlnm.Print_Area" localSheetId="3">'BASEUS_Week-Product (4)'!$A$1:$Q$121</definedName>
    <definedName name="_xlnm.Print_Area" localSheetId="5">'BASEUS_Week-Product (6)'!$A$1:$Q$121</definedName>
    <definedName name="_xlnm.Print_Area" localSheetId="6">'BASEUS_Week-Product (7)'!$A$1:$Q$121</definedName>
    <definedName name="_xlnm.Print_Area" localSheetId="7">'BASEUS_Week-Product (8)'!$A$1:$Q$121</definedName>
    <definedName name="_xlnm.Print_Area" localSheetId="1">'BASEUS_Week-Product(2)'!$A$1:$Q$121</definedName>
    <definedName name="_xlnm.Print_Area" localSheetId="2">'BASEUS_Week-Product(3)'!$A$1:$Q$121</definedName>
    <definedName name="_xlnm.Print_Area" localSheetId="4">'BASEUS_Week-Product(5)'!$A$1:$Q$121</definedName>
    <definedName name="_xlnm.Print_Area" localSheetId="8">'BASEUS_Week-Product(9)'!$A$1:$Q$121</definedName>
    <definedName name="_xlnm.Print_Titles" localSheetId="0">'BASEUS_Week-Product'!$1:$19</definedName>
    <definedName name="_xlnm.Print_Titles" localSheetId="9">'BASEUS_Week-Product (10)'!$1:$19</definedName>
    <definedName name="_xlnm.Print_Titles" localSheetId="10">'BASEUS_Week-Product (11)'!$1:$19</definedName>
    <definedName name="_xlnm.Print_Titles" localSheetId="11">'BASEUS_Week-Product (12)'!$1:$19</definedName>
    <definedName name="_xlnm.Print_Titles" localSheetId="12">'BASEUS_Week-Product (13)'!$1:$19</definedName>
    <definedName name="_xlnm.Print_Titles" localSheetId="3">'BASEUS_Week-Product (4)'!$1:$19</definedName>
    <definedName name="_xlnm.Print_Titles" localSheetId="5">'BASEUS_Week-Product (6)'!$1:$19</definedName>
    <definedName name="_xlnm.Print_Titles" localSheetId="6">'BASEUS_Week-Product (7)'!$1:$19</definedName>
    <definedName name="_xlnm.Print_Titles" localSheetId="7">'BASEUS_Week-Product (8)'!$1:$19</definedName>
    <definedName name="_xlnm.Print_Titles" localSheetId="1">'BASEUS_Week-Product(2)'!$1:$19</definedName>
    <definedName name="_xlnm.Print_Titles" localSheetId="2">'BASEUS_Week-Product(3)'!$1:$19</definedName>
    <definedName name="_xlnm.Print_Titles" localSheetId="4">'BASEUS_Week-Product(5)'!$1:$19</definedName>
    <definedName name="_xlnm.Print_Titles" localSheetId="8">'BASEUS_Week-Product(9)'!$1:$19</definedName>
  </definedNames>
  <calcPr calcId="124519"/>
</workbook>
</file>

<file path=xl/calcChain.xml><?xml version="1.0" encoding="utf-8"?>
<calcChain xmlns="http://schemas.openxmlformats.org/spreadsheetml/2006/main">
  <c r="Q19" i="38"/>
  <c r="N19"/>
  <c r="M19"/>
  <c r="L19"/>
  <c r="K19"/>
  <c r="J19"/>
  <c r="I19"/>
  <c r="H19"/>
  <c r="G19"/>
  <c r="F19"/>
  <c r="E19"/>
  <c r="R18"/>
  <c r="P18"/>
  <c r="O18"/>
  <c r="B18"/>
  <c r="R17"/>
  <c r="B17" s="1"/>
  <c r="P17"/>
  <c r="O17"/>
  <c r="R16"/>
  <c r="P16"/>
  <c r="O16"/>
  <c r="R15"/>
  <c r="O15"/>
  <c r="P15" s="1"/>
  <c r="R14"/>
  <c r="P14"/>
  <c r="O14"/>
  <c r="R13"/>
  <c r="O13"/>
  <c r="P13" s="1"/>
  <c r="R12"/>
  <c r="P12"/>
  <c r="O12"/>
  <c r="R11"/>
  <c r="P11"/>
  <c r="O11"/>
  <c r="R10"/>
  <c r="P10"/>
  <c r="O10"/>
  <c r="R9"/>
  <c r="O9"/>
  <c r="P9" s="1"/>
  <c r="R8"/>
  <c r="P8"/>
  <c r="O8"/>
  <c r="R7"/>
  <c r="O7"/>
  <c r="G5"/>
  <c r="H5" s="1"/>
  <c r="I5" s="1"/>
  <c r="J5" s="1"/>
  <c r="K5" s="1"/>
  <c r="L5" s="1"/>
  <c r="M5" s="1"/>
  <c r="N5" s="1"/>
  <c r="R153" i="30"/>
  <c r="P153"/>
  <c r="O153"/>
  <c r="N153"/>
  <c r="M153"/>
  <c r="R137"/>
  <c r="R136"/>
  <c r="R135"/>
  <c r="R140"/>
  <c r="R139"/>
  <c r="R138"/>
  <c r="R143"/>
  <c r="R142"/>
  <c r="R141"/>
  <c r="R146"/>
  <c r="R145"/>
  <c r="R144"/>
  <c r="R149"/>
  <c r="R148"/>
  <c r="R147"/>
  <c r="R150"/>
  <c r="Q19" i="37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H5"/>
  <c r="I5" s="1"/>
  <c r="J5" s="1"/>
  <c r="K5" s="1"/>
  <c r="L5" s="1"/>
  <c r="M5" s="1"/>
  <c r="N5" s="1"/>
  <c r="G5"/>
  <c r="S153" i="30"/>
  <c r="L153"/>
  <c r="K153"/>
  <c r="J153"/>
  <c r="I153"/>
  <c r="H153"/>
  <c r="G153"/>
  <c r="R121"/>
  <c r="R122"/>
  <c r="R123"/>
  <c r="R124"/>
  <c r="R125"/>
  <c r="R126"/>
  <c r="R127"/>
  <c r="R128"/>
  <c r="R129"/>
  <c r="R130"/>
  <c r="R131"/>
  <c r="R132"/>
  <c r="R133"/>
  <c r="R134"/>
  <c r="R151"/>
  <c r="R152"/>
  <c r="Q19" i="36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P49" i="35"/>
  <c r="M49"/>
  <c r="L49"/>
  <c r="K49"/>
  <c r="J49"/>
  <c r="I49"/>
  <c r="H49"/>
  <c r="G49"/>
  <c r="F49"/>
  <c r="E49"/>
  <c r="D49"/>
  <c r="N48"/>
  <c r="O48" s="1"/>
  <c r="N47"/>
  <c r="O47" s="1"/>
  <c r="N46"/>
  <c r="O46" s="1"/>
  <c r="N45"/>
  <c r="O45" s="1"/>
  <c r="N44"/>
  <c r="O44" s="1"/>
  <c r="N43"/>
  <c r="O43" s="1"/>
  <c r="N42"/>
  <c r="O42" s="1"/>
  <c r="N41"/>
  <c r="O41" s="1"/>
  <c r="N40"/>
  <c r="O40" s="1"/>
  <c r="N39"/>
  <c r="O39" s="1"/>
  <c r="N38"/>
  <c r="O38" s="1"/>
  <c r="N37"/>
  <c r="O37" s="1"/>
  <c r="N36"/>
  <c r="O36" s="1"/>
  <c r="N35"/>
  <c r="O35" s="1"/>
  <c r="N34"/>
  <c r="O34" s="1"/>
  <c r="N33"/>
  <c r="O33" s="1"/>
  <c r="N32"/>
  <c r="O32" s="1"/>
  <c r="N31"/>
  <c r="O31" s="1"/>
  <c r="N30"/>
  <c r="O30" s="1"/>
  <c r="N29"/>
  <c r="O29" s="1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F3"/>
  <c r="G3" s="1"/>
  <c r="H3" s="1"/>
  <c r="I3" s="1"/>
  <c r="J3" s="1"/>
  <c r="K3" s="1"/>
  <c r="L3" s="1"/>
  <c r="M3" s="1"/>
  <c r="AA28" i="32"/>
  <c r="AA23"/>
  <c r="AA22"/>
  <c r="AA21"/>
  <c r="AA20"/>
  <c r="AA16"/>
  <c r="AA15"/>
  <c r="AA14"/>
  <c r="AA13"/>
  <c r="AA12"/>
  <c r="AA11"/>
  <c r="AA10"/>
  <c r="AA9"/>
  <c r="AA8"/>
  <c r="AA7"/>
  <c r="AA6"/>
  <c r="AA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5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X7"/>
  <c r="X6"/>
  <c r="X5"/>
  <c r="AD19" i="31"/>
  <c r="AD18"/>
  <c r="AD17"/>
  <c r="AD16"/>
  <c r="AD15"/>
  <c r="AD14"/>
  <c r="AD13"/>
  <c r="AD12"/>
  <c r="AD11"/>
  <c r="AD10"/>
  <c r="AD9"/>
  <c r="AD8"/>
  <c r="AD7"/>
  <c r="AD6"/>
  <c r="AD5"/>
  <c r="AB6"/>
  <c r="AB7"/>
  <c r="AB8"/>
  <c r="AB9"/>
  <c r="AB10"/>
  <c r="AB11"/>
  <c r="AB12"/>
  <c r="AB13"/>
  <c r="AB14"/>
  <c r="AB15"/>
  <c r="AB16"/>
  <c r="AB17"/>
  <c r="AB18"/>
  <c r="AB19"/>
  <c r="AB5"/>
  <c r="AA6"/>
  <c r="AA7"/>
  <c r="AA8"/>
  <c r="AA9"/>
  <c r="AA10"/>
  <c r="AA11"/>
  <c r="AA12"/>
  <c r="AA13"/>
  <c r="AA14"/>
  <c r="AA15"/>
  <c r="AA16"/>
  <c r="AA17"/>
  <c r="AA18"/>
  <c r="AA19"/>
  <c r="AA5"/>
  <c r="Q24" i="33"/>
  <c r="N24"/>
  <c r="M24"/>
  <c r="L24"/>
  <c r="K24"/>
  <c r="J24"/>
  <c r="I24"/>
  <c r="H24"/>
  <c r="G24"/>
  <c r="F24"/>
  <c r="E24"/>
  <c r="P23"/>
  <c r="O23"/>
  <c r="P22"/>
  <c r="O22"/>
  <c r="O21"/>
  <c r="P21" s="1"/>
  <c r="P20"/>
  <c r="O20"/>
  <c r="O19"/>
  <c r="P19" s="1"/>
  <c r="P18"/>
  <c r="O18"/>
  <c r="O17"/>
  <c r="P17" s="1"/>
  <c r="O16"/>
  <c r="P16" s="1"/>
  <c r="P15"/>
  <c r="O15"/>
  <c r="P14"/>
  <c r="O14"/>
  <c r="O13"/>
  <c r="P13" s="1"/>
  <c r="P12"/>
  <c r="O12"/>
  <c r="P11"/>
  <c r="O11"/>
  <c r="P10"/>
  <c r="O10"/>
  <c r="O9"/>
  <c r="P9" s="1"/>
  <c r="P8"/>
  <c r="O8"/>
  <c r="P7"/>
  <c r="O7"/>
  <c r="P6"/>
  <c r="O6"/>
  <c r="O5"/>
  <c r="O24" s="1"/>
  <c r="G3"/>
  <c r="H3" s="1"/>
  <c r="I3" s="1"/>
  <c r="J3" s="1"/>
  <c r="K3" s="1"/>
  <c r="L3" s="1"/>
  <c r="M3" s="1"/>
  <c r="N3" s="1"/>
  <c r="P29" i="32"/>
  <c r="M29"/>
  <c r="L29"/>
  <c r="K29"/>
  <c r="J29"/>
  <c r="I29"/>
  <c r="H29"/>
  <c r="G29"/>
  <c r="F29"/>
  <c r="E29"/>
  <c r="D29"/>
  <c r="N28"/>
  <c r="O28" s="1"/>
  <c r="N27"/>
  <c r="O27" s="1"/>
  <c r="N26"/>
  <c r="O26" s="1"/>
  <c r="N25"/>
  <c r="O25" s="1"/>
  <c r="N24"/>
  <c r="O24" s="1"/>
  <c r="N23"/>
  <c r="O23" s="1"/>
  <c r="N22"/>
  <c r="O22" s="1"/>
  <c r="N21"/>
  <c r="O21" s="1"/>
  <c r="N20"/>
  <c r="O20" s="1"/>
  <c r="N19"/>
  <c r="O19" s="1"/>
  <c r="N18"/>
  <c r="O18" s="1"/>
  <c r="N17"/>
  <c r="O17" s="1"/>
  <c r="N16"/>
  <c r="O16" s="1"/>
  <c r="N15"/>
  <c r="O15" s="1"/>
  <c r="N14"/>
  <c r="O14" s="1"/>
  <c r="N13"/>
  <c r="O13" s="1"/>
  <c r="N12"/>
  <c r="O12" s="1"/>
  <c r="N11"/>
  <c r="O11" s="1"/>
  <c r="N10"/>
  <c r="O10" s="1"/>
  <c r="N9"/>
  <c r="O9" s="1"/>
  <c r="N8"/>
  <c r="O8" s="1"/>
  <c r="N7"/>
  <c r="O7" s="1"/>
  <c r="N6"/>
  <c r="O6" s="1"/>
  <c r="N5"/>
  <c r="O5" s="1"/>
  <c r="F3"/>
  <c r="G3" s="1"/>
  <c r="H3" s="1"/>
  <c r="I3" s="1"/>
  <c r="J3" s="1"/>
  <c r="K3" s="1"/>
  <c r="L3" s="1"/>
  <c r="M3" s="1"/>
  <c r="S20" i="31"/>
  <c r="P20"/>
  <c r="O20"/>
  <c r="N20"/>
  <c r="M20"/>
  <c r="L20"/>
  <c r="K20"/>
  <c r="J20"/>
  <c r="I20"/>
  <c r="H20"/>
  <c r="G20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Q10"/>
  <c r="R10" s="1"/>
  <c r="Q9"/>
  <c r="R9" s="1"/>
  <c r="Q8"/>
  <c r="R8" s="1"/>
  <c r="Q7"/>
  <c r="R7" s="1"/>
  <c r="Q6"/>
  <c r="R6" s="1"/>
  <c r="Q5"/>
  <c r="R5" s="1"/>
  <c r="I3"/>
  <c r="J3" s="1"/>
  <c r="K3" s="1"/>
  <c r="L3" s="1"/>
  <c r="M3" s="1"/>
  <c r="N3" s="1"/>
  <c r="O3" s="1"/>
  <c r="P3" s="1"/>
  <c r="Q119" i="30"/>
  <c r="R119" s="1"/>
  <c r="Q120"/>
  <c r="R120" s="1"/>
  <c r="O14" i="29"/>
  <c r="P14" s="1"/>
  <c r="O13"/>
  <c r="P13" s="1"/>
  <c r="R12"/>
  <c r="O11"/>
  <c r="P11" s="1"/>
  <c r="R9"/>
  <c r="O8"/>
  <c r="P8" s="1"/>
  <c r="F19"/>
  <c r="O18"/>
  <c r="P18" s="1"/>
  <c r="O17"/>
  <c r="P17" s="1"/>
  <c r="R15"/>
  <c r="N19" i="10"/>
  <c r="M19"/>
  <c r="L19"/>
  <c r="K19"/>
  <c r="J19"/>
  <c r="I19"/>
  <c r="H19"/>
  <c r="G19"/>
  <c r="F19"/>
  <c r="Q118" i="30"/>
  <c r="R118" s="1"/>
  <c r="Q117"/>
  <c r="R117" s="1"/>
  <c r="Q116"/>
  <c r="R116" s="1"/>
  <c r="Q115"/>
  <c r="R115" s="1"/>
  <c r="Q114"/>
  <c r="R114" s="1"/>
  <c r="Q113"/>
  <c r="R113" s="1"/>
  <c r="Q112"/>
  <c r="R112" s="1"/>
  <c r="Q111"/>
  <c r="R111" s="1"/>
  <c r="Q110"/>
  <c r="R110" s="1"/>
  <c r="Q109"/>
  <c r="R109" s="1"/>
  <c r="Q108"/>
  <c r="R108" s="1"/>
  <c r="Q107"/>
  <c r="R107" s="1"/>
  <c r="Q106"/>
  <c r="R106" s="1"/>
  <c r="Q105"/>
  <c r="R105" s="1"/>
  <c r="Q104"/>
  <c r="R104" s="1"/>
  <c r="Q103"/>
  <c r="R103" s="1"/>
  <c r="Q102"/>
  <c r="R102" s="1"/>
  <c r="Q101"/>
  <c r="R101" s="1"/>
  <c r="Q100"/>
  <c r="R100" s="1"/>
  <c r="Q99"/>
  <c r="R99" s="1"/>
  <c r="Q98"/>
  <c r="R98" s="1"/>
  <c r="Q97"/>
  <c r="R97" s="1"/>
  <c r="Q96"/>
  <c r="R96" s="1"/>
  <c r="Q95"/>
  <c r="R95" s="1"/>
  <c r="Q94"/>
  <c r="R94" s="1"/>
  <c r="Q93"/>
  <c r="R93" s="1"/>
  <c r="Q92"/>
  <c r="R92" s="1"/>
  <c r="Q91"/>
  <c r="R91" s="1"/>
  <c r="Q90"/>
  <c r="R90" s="1"/>
  <c r="Q89"/>
  <c r="R89" s="1"/>
  <c r="Q88"/>
  <c r="R88" s="1"/>
  <c r="Q87"/>
  <c r="R87" s="1"/>
  <c r="Q86"/>
  <c r="R86" s="1"/>
  <c r="Q85"/>
  <c r="R85" s="1"/>
  <c r="Q84"/>
  <c r="R84" s="1"/>
  <c r="Q83"/>
  <c r="R83" s="1"/>
  <c r="Q82"/>
  <c r="R82" s="1"/>
  <c r="Q81"/>
  <c r="R81" s="1"/>
  <c r="Q80"/>
  <c r="R80" s="1"/>
  <c r="Q79"/>
  <c r="R79" s="1"/>
  <c r="Q78"/>
  <c r="R78" s="1"/>
  <c r="Q77"/>
  <c r="R77" s="1"/>
  <c r="Q76"/>
  <c r="R76" s="1"/>
  <c r="Q75"/>
  <c r="R75" s="1"/>
  <c r="Q74"/>
  <c r="R74" s="1"/>
  <c r="Q73"/>
  <c r="R73" s="1"/>
  <c r="Q72"/>
  <c r="R72" s="1"/>
  <c r="Q71"/>
  <c r="R71" s="1"/>
  <c r="Q70"/>
  <c r="R70" s="1"/>
  <c r="Q69"/>
  <c r="R69" s="1"/>
  <c r="Q68"/>
  <c r="R68" s="1"/>
  <c r="Q67"/>
  <c r="R67" s="1"/>
  <c r="Q66"/>
  <c r="R66" s="1"/>
  <c r="Q65"/>
  <c r="R65" s="1"/>
  <c r="Q64"/>
  <c r="R64" s="1"/>
  <c r="Q63"/>
  <c r="R63" s="1"/>
  <c r="Q62"/>
  <c r="R62" s="1"/>
  <c r="Q61"/>
  <c r="R61" s="1"/>
  <c r="Q60"/>
  <c r="R60" s="1"/>
  <c r="Q59"/>
  <c r="R59" s="1"/>
  <c r="Q58"/>
  <c r="R58" s="1"/>
  <c r="Q57"/>
  <c r="R57" s="1"/>
  <c r="Q56"/>
  <c r="R56" s="1"/>
  <c r="Q55"/>
  <c r="R55" s="1"/>
  <c r="Q54"/>
  <c r="R54" s="1"/>
  <c r="Q53"/>
  <c r="R53" s="1"/>
  <c r="Q52"/>
  <c r="R52" s="1"/>
  <c r="Q51"/>
  <c r="R51" s="1"/>
  <c r="Q50"/>
  <c r="R50" s="1"/>
  <c r="Q49"/>
  <c r="R49" s="1"/>
  <c r="Q48"/>
  <c r="R48" s="1"/>
  <c r="Q47"/>
  <c r="R47" s="1"/>
  <c r="Q46"/>
  <c r="R46" s="1"/>
  <c r="Q45"/>
  <c r="R45" s="1"/>
  <c r="Q44"/>
  <c r="R44" s="1"/>
  <c r="Q43"/>
  <c r="R43" s="1"/>
  <c r="Q42"/>
  <c r="R42" s="1"/>
  <c r="Q41"/>
  <c r="R41" s="1"/>
  <c r="Q40"/>
  <c r="R40" s="1"/>
  <c r="Q39"/>
  <c r="R39" s="1"/>
  <c r="Q38"/>
  <c r="R38" s="1"/>
  <c r="Q37"/>
  <c r="R37" s="1"/>
  <c r="Q36"/>
  <c r="R36" s="1"/>
  <c r="Q35"/>
  <c r="R35" s="1"/>
  <c r="Q34"/>
  <c r="R34" s="1"/>
  <c r="Q33"/>
  <c r="R33" s="1"/>
  <c r="Q32"/>
  <c r="R32" s="1"/>
  <c r="Q31"/>
  <c r="R31" s="1"/>
  <c r="Q30"/>
  <c r="R30" s="1"/>
  <c r="Q29"/>
  <c r="R29" s="1"/>
  <c r="Q28"/>
  <c r="R28" s="1"/>
  <c r="Q27"/>
  <c r="R27" s="1"/>
  <c r="Q26"/>
  <c r="R26" s="1"/>
  <c r="Q25"/>
  <c r="R25" s="1"/>
  <c r="Q24"/>
  <c r="R24" s="1"/>
  <c r="Q23"/>
  <c r="R23" s="1"/>
  <c r="Q22"/>
  <c r="R22" s="1"/>
  <c r="Q21"/>
  <c r="R21" s="1"/>
  <c r="Q20"/>
  <c r="R20" s="1"/>
  <c r="Q19"/>
  <c r="R19" s="1"/>
  <c r="Q18"/>
  <c r="R18" s="1"/>
  <c r="Q17"/>
  <c r="R17" s="1"/>
  <c r="Q16"/>
  <c r="R16" s="1"/>
  <c r="Q15"/>
  <c r="R15" s="1"/>
  <c r="Q14"/>
  <c r="R14" s="1"/>
  <c r="Q13"/>
  <c r="R13" s="1"/>
  <c r="Q12"/>
  <c r="R12" s="1"/>
  <c r="Q11"/>
  <c r="R11" s="1"/>
  <c r="Q10"/>
  <c r="R10" s="1"/>
  <c r="Q9"/>
  <c r="R9" s="1"/>
  <c r="Q8"/>
  <c r="R8" s="1"/>
  <c r="Q7"/>
  <c r="R7" s="1"/>
  <c r="Q6"/>
  <c r="R6" s="1"/>
  <c r="Q5"/>
  <c r="R5" s="1"/>
  <c r="I3"/>
  <c r="J3" s="1"/>
  <c r="K3" s="1"/>
  <c r="L3" s="1"/>
  <c r="M3" s="1"/>
  <c r="N3" s="1"/>
  <c r="O3" s="1"/>
  <c r="P3" s="1"/>
  <c r="Q19" i="29"/>
  <c r="N19"/>
  <c r="M19"/>
  <c r="L19"/>
  <c r="K19"/>
  <c r="J19"/>
  <c r="I19"/>
  <c r="H19"/>
  <c r="G19"/>
  <c r="E19"/>
  <c r="R18"/>
  <c r="R17"/>
  <c r="R16"/>
  <c r="P16"/>
  <c r="O16"/>
  <c r="R14"/>
  <c r="O12"/>
  <c r="P12" s="1"/>
  <c r="R11"/>
  <c r="R10"/>
  <c r="O10"/>
  <c r="P10" s="1"/>
  <c r="O9"/>
  <c r="P9" s="1"/>
  <c r="R8"/>
  <c r="O7"/>
  <c r="P7" s="1"/>
  <c r="G5"/>
  <c r="H5" s="1"/>
  <c r="I5" s="1"/>
  <c r="J5" s="1"/>
  <c r="K5" s="1"/>
  <c r="L5" s="1"/>
  <c r="M5" s="1"/>
  <c r="N5" s="1"/>
  <c r="Q19" i="28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7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G5"/>
  <c r="H5" s="1"/>
  <c r="I5" s="1"/>
  <c r="J5" s="1"/>
  <c r="K5" s="1"/>
  <c r="L5" s="1"/>
  <c r="M5" s="1"/>
  <c r="N5" s="1"/>
  <c r="Q19" i="26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P13"/>
  <c r="O13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5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4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J5"/>
  <c r="K5" s="1"/>
  <c r="L5" s="1"/>
  <c r="M5" s="1"/>
  <c r="N5" s="1"/>
  <c r="I5"/>
  <c r="H5"/>
  <c r="G5"/>
  <c r="Q19" i="23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P7" s="1"/>
  <c r="G5"/>
  <c r="H5" s="1"/>
  <c r="I5" s="1"/>
  <c r="J5" s="1"/>
  <c r="K5" s="1"/>
  <c r="L5" s="1"/>
  <c r="M5" s="1"/>
  <c r="N5" s="1"/>
  <c r="Q19" i="22"/>
  <c r="N19"/>
  <c r="M19"/>
  <c r="L19"/>
  <c r="K19"/>
  <c r="J19"/>
  <c r="I19"/>
  <c r="H19"/>
  <c r="G19"/>
  <c r="F19"/>
  <c r="E19"/>
  <c r="R18"/>
  <c r="O18"/>
  <c r="P18" s="1"/>
  <c r="R17"/>
  <c r="O17"/>
  <c r="P17" s="1"/>
  <c r="R16"/>
  <c r="O16"/>
  <c r="P16" s="1"/>
  <c r="R15"/>
  <c r="O15"/>
  <c r="P15" s="1"/>
  <c r="R14"/>
  <c r="O14"/>
  <c r="P14" s="1"/>
  <c r="R13"/>
  <c r="O13"/>
  <c r="P13" s="1"/>
  <c r="R12"/>
  <c r="O12"/>
  <c r="P12" s="1"/>
  <c r="R11"/>
  <c r="O11"/>
  <c r="P11" s="1"/>
  <c r="R10"/>
  <c r="O10"/>
  <c r="P10" s="1"/>
  <c r="R9"/>
  <c r="O9"/>
  <c r="P9" s="1"/>
  <c r="R8"/>
  <c r="O8"/>
  <c r="P8" s="1"/>
  <c r="R7"/>
  <c r="O7"/>
  <c r="H5"/>
  <c r="I5" s="1"/>
  <c r="J5" s="1"/>
  <c r="K5" s="1"/>
  <c r="L5" s="1"/>
  <c r="M5" s="1"/>
  <c r="N5" s="1"/>
  <c r="G5"/>
  <c r="Q19" i="21"/>
  <c r="N19"/>
  <c r="M19"/>
  <c r="L19"/>
  <c r="K19"/>
  <c r="J19"/>
  <c r="I19"/>
  <c r="H19"/>
  <c r="G19"/>
  <c r="F19"/>
  <c r="G5"/>
  <c r="H5" s="1"/>
  <c r="I5" s="1"/>
  <c r="J5" s="1"/>
  <c r="K5" s="1"/>
  <c r="L5" s="1"/>
  <c r="M5" s="1"/>
  <c r="N5" s="1"/>
  <c r="R19" i="38" l="1"/>
  <c r="O19"/>
  <c r="P7"/>
  <c r="P19" s="1"/>
  <c r="P19" i="37"/>
  <c r="O19"/>
  <c r="R19"/>
  <c r="Q153" i="30"/>
  <c r="R19" i="36"/>
  <c r="P19"/>
  <c r="O19"/>
  <c r="N49" i="35"/>
  <c r="O49"/>
  <c r="P5" i="33"/>
  <c r="P24" s="1"/>
  <c r="N29" i="32"/>
  <c r="O29"/>
  <c r="R20" i="31"/>
  <c r="Q20"/>
  <c r="R19" i="28"/>
  <c r="R7" i="29"/>
  <c r="R13"/>
  <c r="O15"/>
  <c r="P15" s="1"/>
  <c r="R19" i="27"/>
  <c r="R19" i="26"/>
  <c r="R19" i="25"/>
  <c r="R19" i="24"/>
  <c r="R19" i="23"/>
  <c r="R19" i="29"/>
  <c r="O19"/>
  <c r="P19"/>
  <c r="O19" i="28"/>
  <c r="O19" i="27"/>
  <c r="P7"/>
  <c r="P19" s="1"/>
  <c r="O19" i="26"/>
  <c r="P19"/>
  <c r="P19" i="25"/>
  <c r="O19"/>
  <c r="P19" i="24"/>
  <c r="O19"/>
  <c r="O19" i="23"/>
  <c r="P19"/>
  <c r="O19" i="22"/>
  <c r="R19"/>
  <c r="P7" i="28"/>
  <c r="P19" s="1"/>
  <c r="P7" i="22"/>
  <c r="P19" s="1"/>
  <c r="Q19" i="10" l="1"/>
  <c r="G5" l="1"/>
  <c r="H5" s="1"/>
  <c r="I5" s="1"/>
  <c r="J5" s="1"/>
  <c r="K5" s="1"/>
  <c r="L5" s="1"/>
  <c r="M5" s="1"/>
  <c r="N5" s="1"/>
  <c r="O17" l="1"/>
  <c r="P17" s="1"/>
  <c r="O16"/>
  <c r="P16" s="1"/>
  <c r="R12"/>
  <c r="O12"/>
  <c r="P12" s="1"/>
  <c r="O10"/>
  <c r="P10" s="1"/>
  <c r="R10"/>
  <c r="O7"/>
  <c r="P7" s="1"/>
  <c r="R16"/>
  <c r="O13"/>
  <c r="P13" s="1"/>
  <c r="O14"/>
  <c r="P14" s="1"/>
  <c r="R18"/>
  <c r="O18"/>
  <c r="P18" s="1"/>
  <c r="R17"/>
  <c r="R14"/>
  <c r="R13"/>
  <c r="R11"/>
  <c r="O11"/>
  <c r="P11" s="1"/>
  <c r="R8"/>
  <c r="O8"/>
  <c r="O15"/>
  <c r="P15" s="1"/>
  <c r="O9"/>
  <c r="P9" s="1"/>
  <c r="R15"/>
  <c r="R7"/>
  <c r="E19"/>
  <c r="R19" s="1"/>
  <c r="R9"/>
  <c r="O19" l="1"/>
  <c r="P8"/>
  <c r="P19" s="1"/>
  <c r="O15" i="21"/>
  <c r="P15" s="1"/>
  <c r="O16"/>
  <c r="P16" s="1"/>
  <c r="O13"/>
  <c r="P13" s="1"/>
  <c r="O18"/>
  <c r="P18" s="1"/>
  <c r="R15"/>
  <c r="R13"/>
  <c r="O17"/>
  <c r="P17" s="1"/>
  <c r="R16"/>
  <c r="R18"/>
  <c r="O7"/>
  <c r="O12"/>
  <c r="P12" s="1"/>
  <c r="E19"/>
  <c r="R19" s="1"/>
  <c r="R17"/>
  <c r="O9"/>
  <c r="P9" s="1"/>
  <c r="O10"/>
  <c r="P10" s="1"/>
  <c r="R10"/>
  <c r="R12"/>
  <c r="R8"/>
  <c r="O8"/>
  <c r="P8" s="1"/>
  <c r="R11"/>
  <c r="O11"/>
  <c r="P11" s="1"/>
  <c r="R14"/>
  <c r="O14"/>
  <c r="P14" s="1"/>
  <c r="R7"/>
  <c r="R9"/>
  <c r="O19" l="1"/>
  <c r="P7"/>
  <c r="P19" s="1"/>
</calcChain>
</file>

<file path=xl/sharedStrings.xml><?xml version="1.0" encoding="utf-8"?>
<sst xmlns="http://schemas.openxmlformats.org/spreadsheetml/2006/main" count="1151" uniqueCount="324">
  <si>
    <t>Total:</t>
  </si>
  <si>
    <t>Sr. #</t>
  </si>
  <si>
    <t>Weeks</t>
  </si>
  <si>
    <t>STOCK</t>
  </si>
  <si>
    <t>TOTAL</t>
  </si>
  <si>
    <t>AVG. WEEK</t>
  </si>
  <si>
    <t>BASEUS weekly wise sales _Virgin Megastore UAE</t>
  </si>
  <si>
    <t xml:space="preserve">SUGENT-ZN01    </t>
  </si>
  <si>
    <t xml:space="preserve">WXZN-01        </t>
  </si>
  <si>
    <t xml:space="preserve">ACHDCJ-01      </t>
  </si>
  <si>
    <t xml:space="preserve">ACHDCJ-02      </t>
  </si>
  <si>
    <t xml:space="preserve">WXHSD-D01      </t>
  </si>
  <si>
    <t xml:space="preserve">WXHSD-D02      </t>
  </si>
  <si>
    <t xml:space="preserve">SUBR-A01       </t>
  </si>
  <si>
    <t xml:space="preserve">SUBR-A08       </t>
  </si>
  <si>
    <t xml:space="preserve">SUBR-A09       </t>
  </si>
  <si>
    <t xml:space="preserve">SUBR-ASG       </t>
  </si>
  <si>
    <t xml:space="preserve">ACBZ-AP09      </t>
  </si>
  <si>
    <t xml:space="preserve">ACBZ-AP01      </t>
  </si>
  <si>
    <t xml:space="preserve">ACBZ-AP0G      </t>
  </si>
  <si>
    <t xml:space="preserve">NGW02-01       </t>
  </si>
  <si>
    <t xml:space="preserve">NGW02-02       </t>
  </si>
  <si>
    <t xml:space="preserve">NGS16-09       </t>
  </si>
  <si>
    <t xml:space="preserve">NGS16-06       </t>
  </si>
  <si>
    <t xml:space="preserve">WXJS-A1        </t>
  </si>
  <si>
    <t xml:space="preserve">WXJS-S2        </t>
  </si>
  <si>
    <t xml:space="preserve">WXBV-01        </t>
  </si>
  <si>
    <t xml:space="preserve">WXBV-02        </t>
  </si>
  <si>
    <t xml:space="preserve">WXBV-03        </t>
  </si>
  <si>
    <t xml:space="preserve">CCALL-JK01     </t>
  </si>
  <si>
    <t xml:space="preserve">CCALL-JK02     </t>
  </si>
  <si>
    <t xml:space="preserve">CCALL-AJK01    </t>
  </si>
  <si>
    <t xml:space="preserve">WXXHJ-B01      </t>
  </si>
  <si>
    <t xml:space="preserve">WXXHJ-B0S      </t>
  </si>
  <si>
    <t xml:space="preserve">WX2IN1-02      </t>
  </si>
  <si>
    <t xml:space="preserve">PPALL-AKU01    </t>
  </si>
  <si>
    <t xml:space="preserve">PPALL-AKU02    </t>
  </si>
  <si>
    <t xml:space="preserve">PPALL-EX01     </t>
  </si>
  <si>
    <t xml:space="preserve">PPALL-EX09     </t>
  </si>
  <si>
    <t xml:space="preserve">PPALL-PX01     </t>
  </si>
  <si>
    <t xml:space="preserve">PPALL-PX02     </t>
  </si>
  <si>
    <t xml:space="preserve">PPALL-PX03     </t>
  </si>
  <si>
    <t xml:space="preserve">PPKC-A01       </t>
  </si>
  <si>
    <t xml:space="preserve">PPKC-A02       </t>
  </si>
  <si>
    <t xml:space="preserve">PPKC-A09       </t>
  </si>
  <si>
    <t xml:space="preserve">PPALL-QY01     </t>
  </si>
  <si>
    <t xml:space="preserve">PPALL-QY02     </t>
  </si>
  <si>
    <t xml:space="preserve">PPALL-QY04     </t>
  </si>
  <si>
    <t xml:space="preserve">CCALL-RH01     </t>
  </si>
  <si>
    <t xml:space="preserve">CCALL-TM01     </t>
  </si>
  <si>
    <t xml:space="preserve">CCALL-TM0A     </t>
  </si>
  <si>
    <t xml:space="preserve">CCALL-TM12     </t>
  </si>
  <si>
    <t xml:space="preserve">ACCHZ-01       </t>
  </si>
  <si>
    <t xml:space="preserve">ACDKQ-HG01     </t>
  </si>
  <si>
    <t xml:space="preserve">ACDKQ-HG0S     </t>
  </si>
  <si>
    <t xml:space="preserve">ACAPIPH-EA9    </t>
  </si>
  <si>
    <t xml:space="preserve">CAHUB-B0G      </t>
  </si>
  <si>
    <t xml:space="preserve">CAHUB-D0G      </t>
  </si>
  <si>
    <t xml:space="preserve">CAHUB-E0G      </t>
  </si>
  <si>
    <t xml:space="preserve">SGAPIPHX-TZ01  </t>
  </si>
  <si>
    <t xml:space="preserve">SUGENT-ATR01   </t>
  </si>
  <si>
    <t xml:space="preserve">SUER-A01       </t>
  </si>
  <si>
    <t xml:space="preserve">SUER-A0R       </t>
  </si>
  <si>
    <t xml:space="preserve">SUER-A0S       </t>
  </si>
  <si>
    <t xml:space="preserve">SUER-A09       </t>
  </si>
  <si>
    <t xml:space="preserve">SUER-A0V       </t>
  </si>
  <si>
    <t xml:space="preserve">SUCH-01        </t>
  </si>
  <si>
    <t xml:space="preserve">SUCH-02        </t>
  </si>
  <si>
    <t xml:space="preserve">SUHS-DP01      </t>
  </si>
  <si>
    <t xml:space="preserve">SUHS-DP0S      </t>
  </si>
  <si>
    <t xml:space="preserve">SUJX-01        </t>
  </si>
  <si>
    <t xml:space="preserve">SUYZD-01       </t>
  </si>
  <si>
    <t xml:space="preserve">SUYZD-09       </t>
  </si>
  <si>
    <t xml:space="preserve">SUYZD-0S       </t>
  </si>
  <si>
    <t xml:space="preserve">SUGX-A01       </t>
  </si>
  <si>
    <t xml:space="preserve">SUGX-A0V       </t>
  </si>
  <si>
    <t xml:space="preserve">SUGX-A09       </t>
  </si>
  <si>
    <t xml:space="preserve">SUGX-A0S       </t>
  </si>
  <si>
    <t xml:space="preserve">SUER-B01       </t>
  </si>
  <si>
    <t xml:space="preserve">SUER-B0S       </t>
  </si>
  <si>
    <t xml:space="preserve">SUER-B09       </t>
  </si>
  <si>
    <t xml:space="preserve">SUER-B0V       </t>
  </si>
  <si>
    <t xml:space="preserve">WIAPIPH58-BE01 </t>
  </si>
  <si>
    <t xml:space="preserve">WIAPIPH58-BE04 </t>
  </si>
  <si>
    <t xml:space="preserve">WIAPIPH58-BE08 </t>
  </si>
  <si>
    <t xml:space="preserve">CALLG-01       </t>
  </si>
  <si>
    <t xml:space="preserve">CALLG-09       </t>
  </si>
  <si>
    <t xml:space="preserve">SUGENT-ZN03    </t>
  </si>
  <si>
    <t xml:space="preserve">SUGENT-ZN0S    </t>
  </si>
  <si>
    <t xml:space="preserve">CCALL-XK01     </t>
  </si>
  <si>
    <t xml:space="preserve">WXXP-02        </t>
  </si>
  <si>
    <t xml:space="preserve">WXXP-01        </t>
  </si>
  <si>
    <t xml:space="preserve">TZARGS-09      </t>
  </si>
  <si>
    <t xml:space="preserve">TZARGS-01      </t>
  </si>
  <si>
    <t xml:space="preserve">TZARGS-G2      </t>
  </si>
  <si>
    <t xml:space="preserve">CCALL-YX01     </t>
  </si>
  <si>
    <t xml:space="preserve">CCALL-YX02     </t>
  </si>
  <si>
    <t xml:space="preserve">ACSR-MS01      </t>
  </si>
  <si>
    <t xml:space="preserve">WIAPIPH61-BE01 </t>
  </si>
  <si>
    <t xml:space="preserve">WIAPIPH61-BE04 </t>
  </si>
  <si>
    <t xml:space="preserve">WIAPIPH61-BE08 </t>
  </si>
  <si>
    <t xml:space="preserve">WIAPIPH65-BE01 </t>
  </si>
  <si>
    <t xml:space="preserve">WIAPIPH65-BE04 </t>
  </si>
  <si>
    <t xml:space="preserve">WIAPIPH65-BE08 </t>
  </si>
  <si>
    <t xml:space="preserve">CALEYE-01      </t>
  </si>
  <si>
    <t xml:space="preserve">CALEYE-02      </t>
  </si>
  <si>
    <t xml:space="preserve">SUER-B0R       </t>
  </si>
  <si>
    <t xml:space="preserve">SGAPIPHX-RA01  </t>
  </si>
  <si>
    <t xml:space="preserve">WXHSG-02       </t>
  </si>
  <si>
    <t xml:space="preserve">WXHSG-01       </t>
  </si>
  <si>
    <t xml:space="preserve">SUXUN-BY0G     </t>
  </si>
  <si>
    <t xml:space="preserve">SUXUN-BY09     </t>
  </si>
  <si>
    <t xml:space="preserve">SUXUN-BY01     </t>
  </si>
  <si>
    <t xml:space="preserve">CATSX-F0G      </t>
  </si>
  <si>
    <t xml:space="preserve">CATCY-B0G      </t>
  </si>
  <si>
    <t xml:space="preserve">CATSX-D0G      </t>
  </si>
  <si>
    <t xml:space="preserve">CATSY-0G       </t>
  </si>
  <si>
    <t xml:space="preserve">ACSLCJ-06      </t>
  </si>
  <si>
    <t xml:space="preserve">ACSR-XJ09      </t>
  </si>
  <si>
    <t xml:space="preserve">ACSR-XJ0A      </t>
  </si>
  <si>
    <t xml:space="preserve">ACXUN-02       </t>
  </si>
  <si>
    <t>Model No.</t>
  </si>
  <si>
    <t>Description</t>
  </si>
  <si>
    <t xml:space="preserve">BASEUS HDMI + USB 3.0 HUB ADAPTER                                                                             </t>
  </si>
  <si>
    <t xml:space="preserve">BASEUS TYPE-C MALE TO HDMI MALE 4K HD ADAPTER CABLE 1.8M                                                      </t>
  </si>
  <si>
    <t xml:space="preserve">BASEUS GRENADE BLACK/ARMY GREEN GRIP FOR SMARTPHONES                                                          </t>
  </si>
  <si>
    <t xml:space="preserve">BASEUS ADAPTER X-MEN AUDIO RADIATOR RED/BLACK                                                                 </t>
  </si>
  <si>
    <t xml:space="preserve">BASEUS ADAPTER X-MEN AUDIO RADIATOR BLACK                                                                     </t>
  </si>
  <si>
    <t xml:space="preserve">BASEUS AROMA DIFFUSER CREAM WHITE                                                                             </t>
  </si>
  <si>
    <t xml:space="preserve">BASEUS SMART CAR MOUNT CELL PHONE HOLDER BLACK                                                                </t>
  </si>
  <si>
    <t xml:space="preserve">BASEUS CAR WIRELESS CHARGER SMART VEHICLE BRACKET                                                             </t>
  </si>
  <si>
    <t xml:space="preserve">BASEUS HOLDER RED-DOT MOBILE GAME SCORING TOOL BLACK                                                          </t>
  </si>
  <si>
    <t xml:space="preserve">BASEUS HOLDER RED-DOT MOBILE GAME SCORING TOOL TRANSPARENT                                                    </t>
  </si>
  <si>
    <t xml:space="preserve">BASEUS WIRELESS CHARGER POWER BANK 10000MAH BLACK                                                             </t>
  </si>
  <si>
    <t xml:space="preserve">BASEUS WIRELESS CHARGER POWER BANK 10000MAH WHITE                                                             </t>
  </si>
  <si>
    <t xml:space="preserve">BASEUS BEAR MAGNETIC CAR BRACKET BLACK                                                                        </t>
  </si>
  <si>
    <t xml:space="preserve">BASEUS BEAR MAGNETIC CAR BRACKET BROWN                                                                        </t>
  </si>
  <si>
    <t xml:space="preserve">BASEUS BEAR MAGNETIC CAR BRACKET RED                                                                          </t>
  </si>
  <si>
    <t xml:space="preserve">BASEUS BEAR MAGNETIC CAR BRACKET SILVER GRAY                                                                  </t>
  </si>
  <si>
    <t xml:space="preserve">BASEUS AP PENCIL SILICONE CHARGING STAND FOR APPLE PENCIL RED                                                 </t>
  </si>
  <si>
    <t xml:space="preserve">BASEUS AP PENCIL SILICONE CHARGING STAND FOR APPLE PENCIL BLACK                                               </t>
  </si>
  <si>
    <t xml:space="preserve">BASEUS AP PENCIL SILICONE CHARGING STAND FOR APPLE PENCIL GREY                                                </t>
  </si>
  <si>
    <t xml:space="preserve">BASEUS ENCOK W02 TWS TRULY WIRELESS HEADSET BLACK                                                             </t>
  </si>
  <si>
    <t xml:space="preserve">BASEUS ENCOK W02 TWS TRULY WIRELESS HEADSET WHITE                                                             </t>
  </si>
  <si>
    <t xml:space="preserve">BASEUS ENCOK NECK HUNG BLUETOOTH EARPHONES S16 RED                                                            </t>
  </si>
  <si>
    <t xml:space="preserve">BASEUS ENCOK NECK HUNG BLUETOOTH EARPHONES S16 GREEN                                                          </t>
  </si>
  <si>
    <t xml:space="preserve">BASEUS METAL WIRELESS CHARGER TARNISH/BLACK                                                                   </t>
  </si>
  <si>
    <t xml:space="preserve">BASEUS METAL WIRELESS CHARGER SILVER/WHITE                                                                    </t>
  </si>
  <si>
    <t xml:space="preserve">BASEUS BV WIRELESS CHARGER BLACK                                                                              </t>
  </si>
  <si>
    <t xml:space="preserve">BASEUS BV WIRELESS CHARGER WHITE                                                                              </t>
  </si>
  <si>
    <t xml:space="preserve">BASEUS BV WIRELESS CHARGER BLUE                                                                               </t>
  </si>
  <si>
    <t xml:space="preserve">BASEUS SIMPLE WIRELESS CHARGER BLACK                                                                          </t>
  </si>
  <si>
    <t xml:space="preserve">BASEUS SIMPLE WIRELESS CHARGER WHITE                                                                          </t>
  </si>
  <si>
    <t xml:space="preserve">BASEUS SIMPLE WIRELESS CHARGER TRANSPARENT                                                                    </t>
  </si>
  <si>
    <t xml:space="preserve">BASEUS DUAL WIRELESS CHARGER BLACK +WALL CHARGER &amp; CABLE                                                      </t>
  </si>
  <si>
    <t xml:space="preserve">BASEUS DUAL WIRELESS CHARGER SILVER +WALL CHARGER &amp; CABLE                                                     </t>
  </si>
  <si>
    <t xml:space="preserve">BASEUS SMART 2 IN 1 WIRELESS CHARGER WHITE                                                                    </t>
  </si>
  <si>
    <t xml:space="preserve">BASEUS MINI CU DIGITAL DISPLAY POWER BANK 10000MAH BLACK                                                      </t>
  </si>
  <si>
    <t xml:space="preserve">BASEUS MINI CU DIGITAL DISPLAY POWER BANK 10000MAH WHITE                                                      </t>
  </si>
  <si>
    <t xml:space="preserve">BASEUS DUAL OUTPUT WIRELESS CHARGE POWER BANK 8000MAH BLACK                                                   </t>
  </si>
  <si>
    <t xml:space="preserve">BASEUS DUAL OUTPUT WIRELESS CHARGE POWER BANK 8000MAH RED                                                     </t>
  </si>
  <si>
    <t xml:space="preserve">BASEUS PARALLEL LINE POWER BANK 10000MAH BLACK                                                                </t>
  </si>
  <si>
    <t xml:space="preserve">BASEUS PARALLEL LINE POWER BANK 10000MAH WHITE                                                                </t>
  </si>
  <si>
    <t xml:space="preserve">BASEUS PARALLEL LINE POWER BANK 10000MAH BLUE                                                                 </t>
  </si>
  <si>
    <t xml:space="preserve">BASEUS POWERFUL TYPE-C PD+QC3.0 20000MAH POWER BANK BLACK                                                     </t>
  </si>
  <si>
    <t xml:space="preserve">BASEUS POWERFUL TYPE-C PD+QC3.0 20000MAH POWER BANK WHITE                                                     </t>
  </si>
  <si>
    <t xml:space="preserve">BASEUS POWERFUL TYPE-C PD+QC3.0 20000MAH POWER BANK RED                                                       </t>
  </si>
  <si>
    <t xml:space="preserve">BASEUS THIN WIRELESS CHARGE 10000MAH POWER BANK BLACK                                                         </t>
  </si>
  <si>
    <t xml:space="preserve">BASEUS THIN WIRELESS CHARGE 10000 MAH POWER BANK WHITE                                                        </t>
  </si>
  <si>
    <t xml:space="preserve">BASEUS THIN WIRELESS CHARGE 10000MAH POWER BANK PINK                                                          </t>
  </si>
  <si>
    <t xml:space="preserve">BASEUS LOCOMOTIVE BLUETOOTH MP3 VEHICLE CHARGER BLACK                                                         </t>
  </si>
  <si>
    <t xml:space="preserve">BASEUS T TYPED BLUETOOTH MP3 CHARGER WITH CAR HOLDER BLACK                                                    </t>
  </si>
  <si>
    <t xml:space="preserve">BASEUS T TYPED BLUETOOTH MP3 CHARGER WITH CAR HOLDER TARNISH                                                  </t>
  </si>
  <si>
    <t xml:space="preserve">BASEUS T TYPED BLUETOOTH MP3 CHARGER WITH CAR HOLDER DARK COFFEE                                              </t>
  </si>
  <si>
    <t xml:space="preserve">BASEUS ROTATION TYPE UNIVERSAL CHARGER BLACK                                                                  </t>
  </si>
  <si>
    <t xml:space="preserve">BASEUS PENDANT CARD READER BLACK                                                                              </t>
  </si>
  <si>
    <t xml:space="preserve">BASEUS PENDANT CARD READER SILVER                                                                             </t>
  </si>
  <si>
    <t xml:space="preserve">BASEUS RED-HAT TYPE-C 32GB USB FLASH DISK                                                                     </t>
  </si>
  <si>
    <t xml:space="preserve">BASEUS THUNDERBOLT C+ DUAL TYPE-C TO USB3.0/HDMI/TYPE-C FEMALE HUB CONVERTER DEEP SPACE GRAY                  </t>
  </si>
  <si>
    <t xml:space="preserve">BASEUS CUBE TYPE-C TO USB3.0X3+USB2.0X2 HUB ADAPTER DARK GRAY                                                 </t>
  </si>
  <si>
    <t xml:space="preserve">BASEUS LITTLE BOX TYPE-C TO HDMI+TYPE-C PD MINI HD SMART HUB CONVERTER DARK GRAY                              </t>
  </si>
  <si>
    <t xml:space="preserve">BASEUS GLASS FILM SET BLACK FOR IPHONE X                                                                      </t>
  </si>
  <si>
    <t xml:space="preserve">BASEUS CURVE MAGNET CAR MOUNT                                                                                 </t>
  </si>
  <si>
    <t xml:space="preserve">BASEUS SMALL EARS MAGNETIC CAR VENT SUCTION BRACKET BLACK                                                     </t>
  </si>
  <si>
    <t xml:space="preserve">BASEUS SMALL EARS MAGNETIC CAR VENT SUCTION BRACKET ROSE GOLD                                                 </t>
  </si>
  <si>
    <t xml:space="preserve">BASEUS SMALL EARS MAGNETIC CAR VENT SUCTION BRACKET ROSE SILVER                                               </t>
  </si>
  <si>
    <t xml:space="preserve">BASEUS SMALL EARS MAGNETIC CAR VENT SUCTION BRACKET ROSE RED                                                  </t>
  </si>
  <si>
    <t xml:space="preserve">BASEUS XIAOCHUN MAGNETIC CAR PHONE HOLDER BLACK                                                               </t>
  </si>
  <si>
    <t xml:space="preserve">BASEUS XIAOCHUN MAGNETIC CAR PHONE HOLDER SILVER                                                              </t>
  </si>
  <si>
    <t xml:space="preserve">BASEUS DOUBLE CLIP HORIZONTAL VEHICLE MOUNT BLACK                                                             </t>
  </si>
  <si>
    <t xml:space="preserve">BASEUS DOUBLE CLIP HORIZONTAL VEHICLE MOUNT SILVER                                                            </t>
  </si>
  <si>
    <t xml:space="preserve">BASEUS GOLD AROMATIZING AIR VENT CAR MOUNT                                                                    </t>
  </si>
  <si>
    <t xml:space="preserve">BASEUS BULLET ON-BOARD CAR MAGNETIC BRACKET BLACK                                                             </t>
  </si>
  <si>
    <t xml:space="preserve">BASEUS BULLET ON-BOARD CAR MAGNETIC BRACKET RED                                                               </t>
  </si>
  <si>
    <t xml:space="preserve">BASEUS BULLET ON-BOARD CAR MAGNETIC BRACKET SILVER                                                            </t>
  </si>
  <si>
    <t xml:space="preserve">BASEUS MAGNETIC AIR VENT CAR MOUNT HOLDER WITH CABLE CLIP BLACK                                               </t>
  </si>
  <si>
    <t xml:space="preserve">BASEUS MAGNETIC AIR VENT CAR MOUNT HOLDER WITH CABLE CLIP GOLD                                                </t>
  </si>
  <si>
    <t xml:space="preserve">BASEUS MAGNETIC AIR VENT CAR MOUNT HOLDER WITH CABLE CLIP RED                                                 </t>
  </si>
  <si>
    <t xml:space="preserve">BASEUS MAGNETIC AIR VENT CAR MOUNT HOLDER WITH CABLE CLIP SILVER                                              </t>
  </si>
  <si>
    <t xml:space="preserve">BASEUS SMALL EARS VERTICAL MAGNETIC BRACKET BLACK                                                             </t>
  </si>
  <si>
    <t xml:space="preserve">BASEUS SMALL EARS VERTICAL MAGNETIC BRACKET ROSE SILVER                                                       </t>
  </si>
  <si>
    <t xml:space="preserve">BASEUS SMALL EARS VERTICAL MAGNETIC BRACKET ROSE RED                                                          </t>
  </si>
  <si>
    <t xml:space="preserve">BASEUS SMALL EARS VERTICAL MAGNETIC BRACKET ROSE GOLD                                                         </t>
  </si>
  <si>
    <t xml:space="preserve">BASEUS BEAR SILICONE CASE BLACK FOR IPHONE XS                                                                 </t>
  </si>
  <si>
    <t xml:space="preserve">BASEUS BEAR SILICONE CASE PINK FOR IPHONE XS                                                                  </t>
  </si>
  <si>
    <t xml:space="preserve">BASEUS BEAR SILICONE CASE BROWN FOR IPHONE XS                                                                 </t>
  </si>
  <si>
    <t xml:space="preserve">BASEUS GLOWING DATA CABLE USB FOR LIGHTNING BLACK                                                             </t>
  </si>
  <si>
    <t xml:space="preserve">BASEUS GLOWING DATA CABLE USB FOR LIGHTNING RED                                                               </t>
  </si>
  <si>
    <t xml:space="preserve">BASEUS SMART CAR MOUNT PHONE HOLDER BLUE                                                                      </t>
  </si>
  <si>
    <t xml:space="preserve">BASEUS SMART CAR MOUNT PHONE HOLDER SILVER                                                                    </t>
  </si>
  <si>
    <t xml:space="preserve">BASEUS DESKTOP WIRELESS/WIRED CHARGER BLACK                                                                   </t>
  </si>
  <si>
    <t xml:space="preserve">BASEUS WIRELESS CHARGER SUCTION CUP WHITE                                                                     </t>
  </si>
  <si>
    <t xml:space="preserve">BASEUS WIRELESS CHARGER SUCTION CUP BLACK                                                                     </t>
  </si>
  <si>
    <t xml:space="preserve">BASEUS CASE FOR AIRPODS RED                                                                                   </t>
  </si>
  <si>
    <t xml:space="preserve">BASEUS CASE FOR AIRPODS BLACK                                                                                 </t>
  </si>
  <si>
    <t xml:space="preserve">BASEUS CASE FOR AIRPODS GRAY                                                                                  </t>
  </si>
  <si>
    <t xml:space="preserve">BASEUS Y TYPE DUAL USB+ CAR CHARGER BLACK                                                                     </t>
  </si>
  <si>
    <t xml:space="preserve">BASEUS Y TYPE DUAL USB+ CAR CHARGER WHITE                                                                     </t>
  </si>
  <si>
    <t xml:space="preserve">BASEUS MAGIC MONSTER GAMEPAD STYLE POWER BANK 2000MAH                                                         </t>
  </si>
  <si>
    <t xml:space="preserve">BASEUS BEAR SILICONE CASE BLACK FOR IPHONE XR                                                                 </t>
  </si>
  <si>
    <t xml:space="preserve">BASEUS BEAR SILICONE CASE PINK FOR IPHONE XR                                                                  </t>
  </si>
  <si>
    <t xml:space="preserve">BASEUS BEAR SILICONE CASE BROWN FOR IPHONE XR                                                                 </t>
  </si>
  <si>
    <t xml:space="preserve">BASEUS BEAR SILICONE CASE BLACK FOR IPHONE XS MAX                                                             </t>
  </si>
  <si>
    <t xml:space="preserve">BASEUS BEAR SILICONE CASE PINK FOR IPHONE XS MAX                                                              </t>
  </si>
  <si>
    <t xml:space="preserve">BASEUS BEAR SILICONE CASE BROWN FOR IPHONE XS MAX                                                             </t>
  </si>
  <si>
    <t xml:space="preserve">BASEUS BIG EYE DIGITAL DISPLAY LIGHTNING CABLE BLACK                                                          </t>
  </si>
  <si>
    <t xml:space="preserve">BASEUS BIG EYE DIGITAL DISPLAY LIGHTNING CABLE WHITE                                                          </t>
  </si>
  <si>
    <t xml:space="preserve">BASEUS DROP-PROOF CURVED FULL SCREEN TEMPERED GLASS BLACK FOR IPHONE X                                        </t>
  </si>
  <si>
    <t xml:space="preserve">BASEUS SILCIONE HORIZONTAL DESKTOP WIRELESS CHARGER WHITE                                                     </t>
  </si>
  <si>
    <t xml:space="preserve">BASEUS SILCIONE HORIZONTAL DESKTOP WIRELESS CHARGER BLACK                                                     </t>
  </si>
  <si>
    <t xml:space="preserve">BASEUS FRAGRANCE/CAR MOUNT GREY                                                                               </t>
  </si>
  <si>
    <t xml:space="preserve">BASEUS FRAGRANCE/CAR MOUNT RED                                                                                </t>
  </si>
  <si>
    <t xml:space="preserve">BASEUS FRAGRANCE/CAR MOUNT BLACK                                                                              </t>
  </si>
  <si>
    <t xml:space="preserve">BASEUS 10-IN-1 HUB ADAPTER                                                                                    </t>
  </si>
  <si>
    <t xml:space="preserve">BASEUS TYPE C TO HDMI JOINT ADAPTER CABLE 1.8M DARK GREY                                                      </t>
  </si>
  <si>
    <t>Arqoob Stks</t>
  </si>
  <si>
    <t>Office Stks</t>
  </si>
  <si>
    <t>TOTAL SOLD QTY</t>
  </si>
  <si>
    <t>VMS STOCKS</t>
  </si>
  <si>
    <t>ok</t>
  </si>
  <si>
    <t xml:space="preserve">WIAPPOD-01     </t>
  </si>
  <si>
    <t xml:space="preserve">WIAPPOD-09     </t>
  </si>
  <si>
    <t xml:space="preserve">BASEUS PROTECTIVE CASE/WIRELESS CHARGER BLACK FOR AIRPODS                                                     </t>
  </si>
  <si>
    <t xml:space="preserve">BASEUS PROTECTIVE CASE/WIRELESS CHARGER RED FOR AIRPODS                                                       </t>
  </si>
  <si>
    <t>Analysis covered from 25.10-25.11.2018 (30 days)</t>
  </si>
  <si>
    <t>RRP</t>
  </si>
  <si>
    <t>IMAGE</t>
  </si>
  <si>
    <t>Arqoob Landed Cost</t>
  </si>
  <si>
    <t>VMS Cost</t>
  </si>
  <si>
    <t>VMS Margin</t>
  </si>
  <si>
    <t>Arqoob Margin</t>
  </si>
  <si>
    <t>Arqoob Net Profit</t>
  </si>
  <si>
    <t>Incentive Scheme</t>
  </si>
  <si>
    <t>VRF Ref</t>
  </si>
  <si>
    <t>Barcode</t>
  </si>
  <si>
    <t>UPC</t>
  </si>
  <si>
    <t>Barcode | UPC</t>
  </si>
  <si>
    <t>Retail Price</t>
  </si>
  <si>
    <t xml:space="preserve">CAHUB-F01      </t>
  </si>
  <si>
    <t xml:space="preserve">CAHUB-F02      </t>
  </si>
  <si>
    <t xml:space="preserve">CAHUB-G01      </t>
  </si>
  <si>
    <t xml:space="preserve">ACSLCJ-01      </t>
  </si>
  <si>
    <t xml:space="preserve">BASEUS ROUND BOX USB 3.0 HUB ADAPTER BLACK                                                                    </t>
  </si>
  <si>
    <t xml:space="preserve">BASEUS ROUND BOX USB 3.0 HUB ADAPTER WHITE                                                                    </t>
  </si>
  <si>
    <t xml:space="preserve">BASEUS ROUND BOX TYPE-C HUB ADAPTER BLACK                                                                     </t>
  </si>
  <si>
    <t xml:space="preserve">BASEUS GRENADE BLACK GRIP FOR SMARTPHONES                                                                     </t>
  </si>
  <si>
    <t xml:space="preserve">BASEUS WINNER COOLING HEAT SINK BLACK FOR SMARTPHONES                                                         </t>
  </si>
  <si>
    <t xml:space="preserve">BASEUS 0.3MM TEMPERED GLASS FILM TRANSPARENT FOR IPAD PRO 11-INCH                                             </t>
  </si>
  <si>
    <t xml:space="preserve">BASEUS 0.3MM ANTI-BLUE LIGHT TEMPERED GLASS FILM TRANSPARENT FOR IPAD PRO 11-INCH                             </t>
  </si>
  <si>
    <t xml:space="preserve">BASEUS SIMPLISM Y-TYPE LEATHER CASE BLUE FOR IPAD PRO 11-INCH                                                 </t>
  </si>
  <si>
    <t xml:space="preserve">BASEUS SUSPENSION GLASS DESKTOP BRACKET SILVER FOR SMARTPHONES                                                </t>
  </si>
  <si>
    <t xml:space="preserve">BASEUS SUSPENSION GLASS DESKTOP BRACKET BLACK FOR SMARTPHONES                                                 </t>
  </si>
  <si>
    <t xml:space="preserve">BASEUS 1+1 BLACK WIRELESS CHARGE 5000MAH POWER BANK FOR IPHONE XS/X                                           </t>
  </si>
  <si>
    <t xml:space="preserve">BASEUS PLAID BLACK 3500MAH POWER BANK FOR IPHONE X                                                            </t>
  </si>
  <si>
    <t xml:space="preserve">BASEUS GOLDEN CUDGEL CAPACITIVE STYLUS BLACK                                                                  </t>
  </si>
  <si>
    <t xml:space="preserve">USAMS 4000MAH POWER BANK CASE BLACK FOR IPHONE XS MAX                                                         </t>
  </si>
  <si>
    <t xml:space="preserve">SUCJLF-01      </t>
  </si>
  <si>
    <t xml:space="preserve">SGAPIPD-CX02   </t>
  </si>
  <si>
    <t xml:space="preserve">SGAPIPD-DX02   </t>
  </si>
  <si>
    <t xml:space="preserve">LTAPIPD-ASM03  </t>
  </si>
  <si>
    <t xml:space="preserve">SUGENT-XF0S    </t>
  </si>
  <si>
    <t xml:space="preserve">SUGENT-XF01    </t>
  </si>
  <si>
    <t xml:space="preserve">ACAPIPHX-ABJ01 </t>
  </si>
  <si>
    <t xml:space="preserve">ACAPIPHX-BJ01  </t>
  </si>
  <si>
    <t xml:space="preserve">ACPCL-01       </t>
  </si>
  <si>
    <t xml:space="preserve">4KCD6901       </t>
  </si>
  <si>
    <t>December 02, 2019 to December 08, 2018</t>
  </si>
  <si>
    <t xml:space="preserve">NGH08-01       </t>
  </si>
  <si>
    <t xml:space="preserve">BASEUS H08 BLACK IMMERSIVE VIRTUAL 3D GAMING IN-EAR EARPHONES                                                 </t>
  </si>
  <si>
    <t xml:space="preserve">NGH08-2G       </t>
  </si>
  <si>
    <t xml:space="preserve">BASEUS H08 WHITE/GREY IMMERSIVE VIRTUAL 3D GAMING IN-EAR EARPHONES                                            </t>
  </si>
  <si>
    <t xml:space="preserve">NGS07-01       </t>
  </si>
  <si>
    <t xml:space="preserve">BASEUS ENCOK BLACK SPORTS WIRELESS IN-EAR EARPHONES S07                                                       </t>
  </si>
  <si>
    <t xml:space="preserve">NGS07-19       </t>
  </si>
  <si>
    <t xml:space="preserve">BASEUS ENCOK RED/BLACK SPORTS WIRELESS IN-EAR EARPHONES S07                                                   </t>
  </si>
  <si>
    <t xml:space="preserve">NGS07-S9       </t>
  </si>
  <si>
    <t xml:space="preserve">BASEUS ENCOK SILVER/RED SPORTS WIRELESS IN-EAR EARPHONES S07                                                  </t>
  </si>
  <si>
    <t xml:space="preserve">ACNXB-02       </t>
  </si>
  <si>
    <t xml:space="preserve">BASEUS WARM LITTLE WHITE FAN HEATER                                                                           </t>
  </si>
  <si>
    <t>WIAPIPH58-ASL01</t>
  </si>
  <si>
    <t xml:space="preserve">BASEUS ORIGINAL LSR CASE BLACK FOR IPHONE XS                                                                  </t>
  </si>
  <si>
    <t>WIAPIPH58-ASL03</t>
  </si>
  <si>
    <t xml:space="preserve">BASEUS ORIGINAL LSR CASE LIGHT AQUA MARINE FOR IPHONE XS                                                      </t>
  </si>
  <si>
    <t>WIAPIPH58-ASL04</t>
  </si>
  <si>
    <t xml:space="preserve">BASEUS ORIGINAL LSR CASE PINK FOR IPHONE XS                                                                   </t>
  </si>
  <si>
    <t>WIAPIPH58-ASL09</t>
  </si>
  <si>
    <t xml:space="preserve">BASEUS ORIGINAL LSR CASE RED FOR IPHONE XS                                                                    </t>
  </si>
  <si>
    <t>WIAPIPH65-ASL01</t>
  </si>
  <si>
    <t xml:space="preserve">BASEUS ORIGINAL LSR CASE BLACK FOR IPHONE XS MAX                                                              </t>
  </si>
  <si>
    <t>WIAPIPH65-ASL03</t>
  </si>
  <si>
    <t xml:space="preserve">BASEUS ORIGINAL LSR CASE LIGHT AQUA MARINE FOR IPHONE XS MAX                                                  </t>
  </si>
  <si>
    <t>WIAPIPH65-ASL04</t>
  </si>
  <si>
    <t xml:space="preserve">BASEUS ORIGINAL LSR CASE PINK FOR IPHONE XS MAX                                                               </t>
  </si>
  <si>
    <t>WIAPIPH65-ASL09</t>
  </si>
  <si>
    <t xml:space="preserve">BASEUS ORIGINAL LSR CASE RED FOR IPHONE XS MAX                                                                </t>
  </si>
  <si>
    <t xml:space="preserve">CATKC-A01      </t>
  </si>
  <si>
    <t xml:space="preserve">BASEUS DOUBLE FAST CHARGING TYPE-C CABLE 1M BLACK                                                             </t>
  </si>
  <si>
    <t xml:space="preserve">SUCJG9-02      </t>
  </si>
  <si>
    <t xml:space="preserve">BASEUS G9 MOBILE GAME SCORING TOOL WHITE FOR SMARTPHONES/TABLET                                               </t>
  </si>
  <si>
    <t xml:space="preserve">SUCJG9-01      </t>
  </si>
  <si>
    <t xml:space="preserve">BASEUS G9 MOBILE GAME SCORING TOOL BLACK FOR SMARTPHONES/TABLET                                               </t>
  </si>
  <si>
    <t xml:space="preserve">CATKC-A09      </t>
  </si>
  <si>
    <t xml:space="preserve">BASEUS DOUBLE FAST CHARGING TYPE-C CABLE 1M RED                                                               </t>
  </si>
  <si>
    <t>December 09, 2019 to December 15, 2018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</si>
</sst>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4"/>
      <color theme="0"/>
      <name val="Arial"/>
      <family val="2"/>
    </font>
    <font>
      <sz val="8"/>
      <color theme="0"/>
      <name val="Arial"/>
      <family val="2"/>
    </font>
    <font>
      <b/>
      <sz val="8"/>
      <color indexed="8"/>
      <name val="Arial"/>
      <family val="2"/>
    </font>
    <font>
      <sz val="8"/>
      <name val="MS Sans Serif"/>
      <family val="2"/>
    </font>
    <font>
      <b/>
      <sz val="8"/>
      <color theme="3" tint="0.59999389629810485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5">
    <xf numFmtId="0" fontId="0" fillId="0" borderId="0"/>
    <xf numFmtId="43" fontId="7" fillId="0" borderId="0" applyFont="0" applyFill="0" applyBorder="0" applyAlignment="0" applyProtection="0"/>
    <xf numFmtId="0" fontId="6" fillId="0" borderId="0" applyAlignment="0">
      <alignment vertical="top" wrapText="1"/>
      <protection locked="0"/>
    </xf>
    <xf numFmtId="0" fontId="11" fillId="0" borderId="0" applyAlignment="0">
      <alignment vertical="top" wrapText="1"/>
      <protection locked="0"/>
    </xf>
    <xf numFmtId="0" fontId="12" fillId="0" borderId="0" applyAlignment="0">
      <alignment vertical="top" wrapText="1"/>
      <protection locked="0"/>
    </xf>
  </cellStyleXfs>
  <cellXfs count="90">
    <xf numFmtId="0" fontId="0" fillId="0" borderId="0" xfId="0"/>
    <xf numFmtId="1" fontId="4" fillId="2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" fontId="4" fillId="0" borderId="1" xfId="0" applyNumberFormat="1" applyFont="1" applyBorder="1" applyAlignment="1">
      <alignment horizontal="center" vertical="center" wrapText="1"/>
    </xf>
    <xf numFmtId="1" fontId="1" fillId="0" borderId="0" xfId="0" applyNumberFormat="1" applyFont="1" applyAlignment="1">
      <alignment vertic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Continuous" vertical="center" wrapText="1"/>
    </xf>
    <xf numFmtId="0" fontId="9" fillId="4" borderId="0" xfId="0" applyFont="1" applyFill="1" applyAlignment="1">
      <alignment horizontal="centerContinuous" vertical="center"/>
    </xf>
    <xf numFmtId="0" fontId="10" fillId="4" borderId="0" xfId="0" applyFont="1" applyFill="1" applyAlignment="1">
      <alignment horizontal="centerContinuous" vertical="center"/>
    </xf>
    <xf numFmtId="1" fontId="5" fillId="0" borderId="0" xfId="0" applyNumberFormat="1" applyFont="1" applyAlignment="1">
      <alignment vertical="center"/>
    </xf>
    <xf numFmtId="0" fontId="8" fillId="3" borderId="3" xfId="0" applyFont="1" applyFill="1" applyBorder="1" applyAlignment="1">
      <alignment horizontal="centerContinuous" vertical="center" wrapText="1"/>
    </xf>
    <xf numFmtId="1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" fontId="1" fillId="0" borderId="0" xfId="1" applyNumberFormat="1" applyFont="1" applyAlignment="1">
      <alignment vertical="center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Border="1" applyAlignment="1">
      <alignment horizontal="center" vertical="center" wrapText="1"/>
    </xf>
    <xf numFmtId="1" fontId="13" fillId="2" borderId="0" xfId="0" applyNumberFormat="1" applyFont="1" applyFill="1" applyBorder="1" applyAlignment="1">
      <alignment horizontal="center" vertical="center" wrapText="1"/>
    </xf>
    <xf numFmtId="1" fontId="15" fillId="5" borderId="1" xfId="0" applyNumberFormat="1" applyFont="1" applyFill="1" applyBorder="1" applyAlignment="1">
      <alignment horizontal="center" vertical="center" wrapText="1"/>
    </xf>
    <xf numFmtId="1" fontId="4" fillId="5" borderId="1" xfId="0" applyNumberFormat="1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1" fontId="4" fillId="0" borderId="7" xfId="0" applyNumberFormat="1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1" xfId="0" applyNumberFormat="1" applyFont="1" applyBorder="1" applyAlignment="1">
      <alignment horizontal="right" vertical="center"/>
    </xf>
    <xf numFmtId="0" fontId="4" fillId="6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vertical="center"/>
    </xf>
    <xf numFmtId="1" fontId="5" fillId="6" borderId="8" xfId="0" applyNumberFormat="1" applyFont="1" applyFill="1" applyBorder="1" applyAlignment="1">
      <alignment vertical="center"/>
    </xf>
    <xf numFmtId="0" fontId="5" fillId="6" borderId="8" xfId="0" applyFont="1" applyFill="1" applyBorder="1" applyAlignment="1">
      <alignment vertical="center"/>
    </xf>
    <xf numFmtId="0" fontId="2" fillId="0" borderId="8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Continuous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0" fillId="0" borderId="8" xfId="0" applyBorder="1"/>
    <xf numFmtId="1" fontId="5" fillId="0" borderId="8" xfId="0" applyNumberFormat="1" applyFont="1" applyBorder="1" applyAlignment="1">
      <alignment horizontal="center" vertical="center" wrapText="1"/>
    </xf>
    <xf numFmtId="1" fontId="15" fillId="5" borderId="8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1" fontId="15" fillId="5" borderId="9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/>
    </xf>
    <xf numFmtId="1" fontId="0" fillId="0" borderId="0" xfId="0" applyNumberFormat="1"/>
    <xf numFmtId="0" fontId="0" fillId="7" borderId="0" xfId="0" applyFill="1"/>
    <xf numFmtId="0" fontId="0" fillId="7" borderId="8" xfId="0" applyFill="1" applyBorder="1"/>
    <xf numFmtId="0" fontId="5" fillId="7" borderId="8" xfId="0" applyFont="1" applyFill="1" applyBorder="1" applyAlignment="1">
      <alignment horizontal="center" vertical="center" wrapText="1"/>
    </xf>
    <xf numFmtId="1" fontId="5" fillId="7" borderId="8" xfId="0" applyNumberFormat="1" applyFont="1" applyFill="1" applyBorder="1" applyAlignment="1">
      <alignment horizontal="center" vertical="center" wrapText="1"/>
    </xf>
    <xf numFmtId="1" fontId="15" fillId="7" borderId="8" xfId="0" applyNumberFormat="1" applyFont="1" applyFill="1" applyBorder="1" applyAlignment="1">
      <alignment horizontal="center" vertical="center" wrapText="1"/>
    </xf>
    <xf numFmtId="0" fontId="0" fillId="8" borderId="8" xfId="0" applyFill="1" applyBorder="1"/>
    <xf numFmtId="1" fontId="5" fillId="8" borderId="8" xfId="0" applyNumberFormat="1" applyFont="1" applyFill="1" applyBorder="1" applyAlignment="1">
      <alignment horizontal="center" vertical="center" wrapText="1"/>
    </xf>
    <xf numFmtId="1" fontId="15" fillId="8" borderId="8" xfId="0" applyNumberFormat="1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1" fontId="5" fillId="8" borderId="9" xfId="0" applyNumberFormat="1" applyFont="1" applyFill="1" applyBorder="1" applyAlignment="1">
      <alignment horizontal="center" vertical="center" wrapText="1"/>
    </xf>
    <xf numFmtId="1" fontId="15" fillId="8" borderId="9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0" fillId="6" borderId="8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5" fillId="0" borderId="8" xfId="0" applyFont="1" applyFill="1" applyBorder="1" applyAlignment="1">
      <alignment horizontal="center" vertical="center" wrapText="1"/>
    </xf>
    <xf numFmtId="1" fontId="5" fillId="0" borderId="8" xfId="0" applyNumberFormat="1" applyFont="1" applyFill="1" applyBorder="1" applyAlignment="1">
      <alignment horizontal="center" vertical="center" wrapText="1"/>
    </xf>
    <xf numFmtId="1" fontId="15" fillId="0" borderId="8" xfId="0" applyNumberFormat="1" applyFont="1" applyFill="1" applyBorder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8" xfId="0" applyNumberFormat="1" applyBorder="1"/>
    <xf numFmtId="1" fontId="0" fillId="0" borderId="8" xfId="0" applyNumberFormat="1" applyBorder="1"/>
    <xf numFmtId="0" fontId="0" fillId="0" borderId="8" xfId="0" applyFill="1" applyBorder="1" applyAlignment="1">
      <alignment vertical="center" wrapText="1"/>
    </xf>
    <xf numFmtId="0" fontId="0" fillId="0" borderId="8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0" fillId="0" borderId="8" xfId="0" applyNumberFormat="1" applyBorder="1" applyAlignment="1">
      <alignment vertical="center"/>
    </xf>
    <xf numFmtId="1" fontId="0" fillId="0" borderId="8" xfId="0" applyNumberFormat="1" applyBorder="1" applyAlignment="1">
      <alignment vertical="center"/>
    </xf>
    <xf numFmtId="1" fontId="20" fillId="0" borderId="2" xfId="0" applyNumberFormat="1" applyFont="1" applyBorder="1" applyAlignment="1">
      <alignment horizontal="center" vertical="center" wrapText="1"/>
    </xf>
    <xf numFmtId="0" fontId="0" fillId="0" borderId="8" xfId="0" applyNumberFormat="1" applyFont="1" applyBorder="1"/>
    <xf numFmtId="0" fontId="0" fillId="0" borderId="0" xfId="0" applyBorder="1"/>
    <xf numFmtId="0" fontId="0" fillId="0" borderId="12" xfId="0" applyBorder="1"/>
    <xf numFmtId="0" fontId="0" fillId="0" borderId="8" xfId="0" applyFill="1" applyBorder="1"/>
    <xf numFmtId="0" fontId="18" fillId="0" borderId="0" xfId="0" applyFont="1" applyAlignment="1">
      <alignment horizontal="center" vertical="center" wrapText="1"/>
    </xf>
    <xf numFmtId="0" fontId="17" fillId="6" borderId="0" xfId="0" applyFont="1" applyFill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</cellXfs>
  <cellStyles count="5">
    <cellStyle name="Comma" xfId="1" builtinId="3"/>
    <cellStyle name="Normal" xfId="0" builtinId="0"/>
    <cellStyle name="Normal 2" xfId="3"/>
    <cellStyle name="Normal 3" xfId="4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WXZN-01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0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'BASEUS_Week-Product'!$C$8</c:f>
              <c:strCache>
                <c:ptCount val="1"/>
                <c:pt idx="0">
                  <c:v>WXZN-01 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'BASEUS_Week-Product'!$E$8:$N$8</c:f>
              <c:numCache>
                <c:formatCode>0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80737408"/>
        <c:axId val="80738944"/>
      </c:lineChart>
      <c:catAx>
        <c:axId val="80737408"/>
        <c:scaling>
          <c:orientation val="minMax"/>
        </c:scaling>
        <c:delete val="1"/>
        <c:axPos val="b"/>
        <c:tickLblPos val="none"/>
        <c:crossAx val="80738944"/>
        <c:crosses val="autoZero"/>
        <c:auto val="1"/>
        <c:lblAlgn val="ctr"/>
        <c:lblOffset val="100"/>
      </c:catAx>
      <c:valAx>
        <c:axId val="807389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0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3740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ACBZ-AP01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'BASEUS_Week-Product'!$C$18</c:f>
              <c:strCache>
                <c:ptCount val="1"/>
                <c:pt idx="0">
                  <c:v>ACBZ-AP01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'BASEUS_Week-Product'!$E$18:$N$18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77367552"/>
        <c:axId val="77381632"/>
      </c:lineChart>
      <c:catAx>
        <c:axId val="77367552"/>
        <c:scaling>
          <c:orientation val="minMax"/>
        </c:scaling>
        <c:delete val="1"/>
        <c:axPos val="b"/>
        <c:tickLblPos val="none"/>
        <c:crossAx val="77381632"/>
        <c:crosses val="autoZero"/>
        <c:auto val="1"/>
        <c:lblAlgn val="ctr"/>
        <c:lblOffset val="100"/>
      </c:catAx>
      <c:valAx>
        <c:axId val="77381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3675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91E-2"/>
          <c:y val="0.33271536691475939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(8)'!$C$15</c:f>
              <c:strCache>
                <c:ptCount val="1"/>
                <c:pt idx="0">
                  <c:v>WIAPIPH61-BE04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77087872"/>
        <c:axId val="77089408"/>
      </c:lineChart>
      <c:catAx>
        <c:axId val="77087872"/>
        <c:scaling>
          <c:orientation val="minMax"/>
        </c:scaling>
        <c:delete val="1"/>
        <c:axPos val="b"/>
        <c:tickLblPos val="none"/>
        <c:crossAx val="77089408"/>
        <c:crosses val="autoZero"/>
        <c:auto val="1"/>
        <c:lblAlgn val="ctr"/>
        <c:lblOffset val="100"/>
      </c:catAx>
      <c:valAx>
        <c:axId val="770894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0878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WIAPIPH65-BE04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(8)'!$C$18</c:f>
              <c:strCache>
                <c:ptCount val="1"/>
                <c:pt idx="0">
                  <c:v>WIAPIPH65-BE04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77113984"/>
        <c:axId val="77123968"/>
      </c:lineChart>
      <c:catAx>
        <c:axId val="77113984"/>
        <c:scaling>
          <c:orientation val="minMax"/>
        </c:scaling>
        <c:delete val="1"/>
        <c:axPos val="b"/>
        <c:tickLblPos val="none"/>
        <c:crossAx val="77123968"/>
        <c:crosses val="autoZero"/>
        <c:auto val="1"/>
        <c:lblAlgn val="ctr"/>
        <c:lblOffset val="100"/>
      </c:catAx>
      <c:valAx>
        <c:axId val="771239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1139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WIAPIPH61-BE01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73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(8)'!$C$14</c:f>
              <c:strCache>
                <c:ptCount val="1"/>
                <c:pt idx="0">
                  <c:v>WIAPIPH61-BE01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76910976"/>
        <c:axId val="76912512"/>
      </c:lineChart>
      <c:catAx>
        <c:axId val="76910976"/>
        <c:scaling>
          <c:orientation val="minMax"/>
        </c:scaling>
        <c:delete val="1"/>
        <c:axPos val="b"/>
        <c:tickLblPos val="none"/>
        <c:crossAx val="76912512"/>
        <c:crosses val="autoZero"/>
        <c:auto val="1"/>
        <c:lblAlgn val="ctr"/>
        <c:lblOffset val="100"/>
      </c:catAx>
      <c:valAx>
        <c:axId val="769125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15196955260729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9109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WIAPIPH61-BE08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32E-2"/>
          <c:y val="0.33271536691475961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(8)'!$C$16</c:f>
              <c:strCache>
                <c:ptCount val="1"/>
                <c:pt idx="0">
                  <c:v>WIAPIPH61-BE08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77858688"/>
        <c:axId val="77860224"/>
      </c:lineChart>
      <c:catAx>
        <c:axId val="77858688"/>
        <c:scaling>
          <c:orientation val="minMax"/>
        </c:scaling>
        <c:delete val="1"/>
        <c:axPos val="b"/>
        <c:tickLblPos val="none"/>
        <c:crossAx val="77860224"/>
        <c:crosses val="autoZero"/>
        <c:auto val="1"/>
        <c:lblAlgn val="ctr"/>
        <c:lblOffset val="100"/>
      </c:catAx>
      <c:valAx>
        <c:axId val="778602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8586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WIAPIPH65-BE01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74E-2"/>
          <c:y val="0.332715366914759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(8)'!$C$17</c:f>
              <c:strCache>
                <c:ptCount val="1"/>
                <c:pt idx="0">
                  <c:v>WIAPIPH65-BE01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97455232"/>
        <c:axId val="197796992"/>
      </c:lineChart>
      <c:catAx>
        <c:axId val="197455232"/>
        <c:scaling>
          <c:orientation val="minMax"/>
        </c:scaling>
        <c:delete val="1"/>
        <c:axPos val="b"/>
        <c:tickLblPos val="none"/>
        <c:crossAx val="197796992"/>
        <c:crosses val="autoZero"/>
        <c:auto val="1"/>
        <c:lblAlgn val="ctr"/>
        <c:lblOffset val="100"/>
      </c:catAx>
      <c:valAx>
        <c:axId val="1977969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4552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9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'BASEUS_Week-Product(9)'!$C$8</c:f>
              <c:strCache>
                <c:ptCount val="1"/>
                <c:pt idx="0">
                  <c:v>CALEYE-01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39216384"/>
        <c:axId val="139217920"/>
      </c:lineChart>
      <c:catAx>
        <c:axId val="139216384"/>
        <c:scaling>
          <c:orientation val="minMax"/>
        </c:scaling>
        <c:delete val="1"/>
        <c:axPos val="b"/>
        <c:tickLblPos val="none"/>
        <c:crossAx val="139217920"/>
        <c:crosses val="autoZero"/>
        <c:auto val="1"/>
        <c:lblAlgn val="ctr"/>
        <c:lblOffset val="100"/>
      </c:catAx>
      <c:valAx>
        <c:axId val="1392179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8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21638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4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'BASEUS_Week-Product(9)'!$B$7:$B$18</c:f>
              <c:numCache>
                <c:formatCode>General</c:formatCode>
                <c:ptCount val="12"/>
                <c:pt idx="0">
                  <c:v>734975</c:v>
                </c:pt>
                <c:pt idx="1">
                  <c:v>734976</c:v>
                </c:pt>
                <c:pt idx="2">
                  <c:v>734981</c:v>
                </c:pt>
                <c:pt idx="3">
                  <c:v>735669</c:v>
                </c:pt>
                <c:pt idx="4">
                  <c:v>735670</c:v>
                </c:pt>
                <c:pt idx="5">
                  <c:v>738068</c:v>
                </c:pt>
                <c:pt idx="6">
                  <c:v>738069</c:v>
                </c:pt>
                <c:pt idx="7">
                  <c:v>738071</c:v>
                </c:pt>
                <c:pt idx="8">
                  <c:v>738072</c:v>
                </c:pt>
                <c:pt idx="9">
                  <c:v>738073</c:v>
                </c:pt>
                <c:pt idx="10">
                  <c:v>738074</c:v>
                </c:pt>
                <c:pt idx="11">
                  <c:v>738075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'BASEUS_Week-Product(9)'!$C$7:$C$18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'BASEUS_Week-Product(9)'!$R$7:$R$18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7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shape val="box"/>
        <c:axId val="139668864"/>
        <c:axId val="139687040"/>
        <c:axId val="0"/>
      </c:bar3DChart>
      <c:catAx>
        <c:axId val="13966886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87040"/>
        <c:crosses val="autoZero"/>
        <c:auto val="1"/>
        <c:lblAlgn val="ctr"/>
        <c:lblOffset val="100"/>
      </c:catAx>
      <c:valAx>
        <c:axId val="139687040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6886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CALEYE-02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'BASEUS_Week-Product(9)'!$C$9</c:f>
              <c:strCache>
                <c:ptCount val="1"/>
                <c:pt idx="0">
                  <c:v>CALEYE-02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39719424"/>
        <c:axId val="139720960"/>
      </c:lineChart>
      <c:catAx>
        <c:axId val="139719424"/>
        <c:scaling>
          <c:orientation val="minMax"/>
        </c:scaling>
        <c:delete val="1"/>
        <c:axPos val="b"/>
        <c:tickLblPos val="none"/>
        <c:crossAx val="139720960"/>
        <c:crosses val="autoZero"/>
        <c:auto val="1"/>
        <c:lblAlgn val="ctr"/>
        <c:lblOffset val="100"/>
      </c:catAx>
      <c:valAx>
        <c:axId val="1397209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7194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WIAPIPH65-BE08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65E-2"/>
          <c:y val="0.23130944523747629"/>
          <c:w val="0.909055617519281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'BASEUS_Week-Product(9)'!$C$7</c:f>
              <c:strCache>
                <c:ptCount val="1"/>
                <c:pt idx="0">
                  <c:v>WIAPIPH65-BE08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79333632"/>
        <c:axId val="79335424"/>
      </c:lineChart>
      <c:catAx>
        <c:axId val="79333632"/>
        <c:scaling>
          <c:orientation val="minMax"/>
        </c:scaling>
        <c:delete val="1"/>
        <c:axPos val="b"/>
        <c:tickLblPos val="none"/>
        <c:crossAx val="79335424"/>
        <c:crosses val="autoZero"/>
        <c:auto val="1"/>
        <c:lblAlgn val="ctr"/>
        <c:lblOffset val="100"/>
      </c:catAx>
      <c:valAx>
        <c:axId val="7933542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8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3336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SUER-B0R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26"/>
        </c:manualLayout>
      </c:layout>
      <c:lineChart>
        <c:grouping val="standard"/>
        <c:ser>
          <c:idx val="0"/>
          <c:order val="0"/>
          <c:tx>
            <c:strRef>
              <c:f>'BASEUS_Week-Product(9)'!$C$10</c:f>
              <c:strCache>
                <c:ptCount val="1"/>
                <c:pt idx="0">
                  <c:v>SUER-B0R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64179968"/>
        <c:axId val="164181504"/>
      </c:lineChart>
      <c:catAx>
        <c:axId val="164179968"/>
        <c:scaling>
          <c:orientation val="minMax"/>
        </c:scaling>
        <c:delete val="1"/>
        <c:axPos val="b"/>
        <c:tickLblPos val="none"/>
        <c:crossAx val="164181504"/>
        <c:crosses val="autoZero"/>
        <c:auto val="1"/>
        <c:lblAlgn val="ctr"/>
        <c:lblOffset val="100"/>
      </c:catAx>
      <c:valAx>
        <c:axId val="1641815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2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1799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SUBR-A08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'BASEUS_Week-Product'!$C$14</c:f>
              <c:strCache>
                <c:ptCount val="1"/>
                <c:pt idx="0">
                  <c:v>SUBR-A08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77791232"/>
        <c:axId val="77792768"/>
      </c:lineChart>
      <c:catAx>
        <c:axId val="77791232"/>
        <c:scaling>
          <c:orientation val="minMax"/>
        </c:scaling>
        <c:delete val="1"/>
        <c:axPos val="b"/>
        <c:tickLblPos val="none"/>
        <c:crossAx val="77792768"/>
        <c:crosses val="autoZero"/>
        <c:auto val="1"/>
        <c:lblAlgn val="ctr"/>
        <c:lblOffset val="100"/>
      </c:catAx>
      <c:valAx>
        <c:axId val="777927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151969552607296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7912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SGAPIPHX-RA01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13"/>
          <c:w val="0.925866432133293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'BASEUS_Week-Product(9)'!$C$11</c:f>
              <c:strCache>
                <c:ptCount val="1"/>
                <c:pt idx="0">
                  <c:v>SGAPIPHX-RA01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'BASEUS_Week-Product(9)'!$E$11:$N$11</c:f>
              <c:numCache>
                <c:formatCode>0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64230656"/>
        <c:axId val="164232192"/>
      </c:lineChart>
      <c:catAx>
        <c:axId val="164230656"/>
        <c:scaling>
          <c:orientation val="minMax"/>
        </c:scaling>
        <c:delete val="1"/>
        <c:axPos val="b"/>
        <c:tickLblPos val="none"/>
        <c:crossAx val="164232192"/>
        <c:crosses val="autoZero"/>
        <c:auto val="1"/>
        <c:lblAlgn val="ctr"/>
        <c:lblOffset val="100"/>
      </c:catAx>
      <c:valAx>
        <c:axId val="1642321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230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76"/>
          <c:w val="0.92021837270341222"/>
          <c:h val="0.65559575056768726"/>
        </c:manualLayout>
      </c:layout>
      <c:lineChart>
        <c:grouping val="standard"/>
        <c:ser>
          <c:idx val="0"/>
          <c:order val="0"/>
          <c:tx>
            <c:strRef>
              <c:f>'BASEUS_Week-Product(9)'!$C$12</c:f>
              <c:strCache>
                <c:ptCount val="1"/>
                <c:pt idx="0">
                  <c:v>WXHSG-02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0262400"/>
        <c:axId val="140301056"/>
      </c:lineChart>
      <c:catAx>
        <c:axId val="140262400"/>
        <c:scaling>
          <c:orientation val="minMax"/>
        </c:scaling>
        <c:delete val="1"/>
        <c:axPos val="b"/>
        <c:tickLblPos val="none"/>
        <c:crossAx val="140301056"/>
        <c:crosses val="autoZero"/>
        <c:auto val="1"/>
        <c:lblAlgn val="ctr"/>
        <c:lblOffset val="100"/>
      </c:catAx>
      <c:valAx>
        <c:axId val="140301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262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WXHSG-01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73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'BASEUS_Week-Product(9)'!$C$13</c:f>
              <c:strCache>
                <c:ptCount val="1"/>
                <c:pt idx="0">
                  <c:v>WXHSG-01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'BASEUS_Week-Product(9)'!$E$13:$N$13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64324096"/>
        <c:axId val="164325632"/>
      </c:lineChart>
      <c:catAx>
        <c:axId val="164324096"/>
        <c:scaling>
          <c:orientation val="minMax"/>
        </c:scaling>
        <c:delete val="1"/>
        <c:axPos val="b"/>
        <c:tickLblPos val="none"/>
        <c:crossAx val="164325632"/>
        <c:crosses val="autoZero"/>
        <c:auto val="1"/>
        <c:lblAlgn val="ctr"/>
        <c:lblOffset val="100"/>
      </c:catAx>
      <c:valAx>
        <c:axId val="164325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15196955260729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240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32E-2"/>
          <c:y val="0.33271536691475961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'BASEUS_Week-Product(9)'!$C$15</c:f>
              <c:strCache>
                <c:ptCount val="1"/>
                <c:pt idx="0">
                  <c:v>SUXUN-BY09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'BASEUS_Week-Product(9)'!$E$15:$N$15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64358400"/>
        <c:axId val="196632576"/>
      </c:lineChart>
      <c:catAx>
        <c:axId val="164358400"/>
        <c:scaling>
          <c:orientation val="minMax"/>
        </c:scaling>
        <c:delete val="1"/>
        <c:axPos val="b"/>
        <c:tickLblPos val="none"/>
        <c:crossAx val="196632576"/>
        <c:crosses val="autoZero"/>
        <c:auto val="1"/>
        <c:lblAlgn val="ctr"/>
        <c:lblOffset val="100"/>
      </c:catAx>
      <c:valAx>
        <c:axId val="1966325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3584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CATCY-B0G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'BASEUS_Week-Product(9)'!$C$18</c:f>
              <c:strCache>
                <c:ptCount val="1"/>
                <c:pt idx="0">
                  <c:v>CATCY-B0G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96652032"/>
        <c:axId val="164500992"/>
      </c:lineChart>
      <c:catAx>
        <c:axId val="196652032"/>
        <c:scaling>
          <c:orientation val="minMax"/>
        </c:scaling>
        <c:delete val="1"/>
        <c:axPos val="b"/>
        <c:tickLblPos val="none"/>
        <c:crossAx val="164500992"/>
        <c:crosses val="autoZero"/>
        <c:auto val="1"/>
        <c:lblAlgn val="ctr"/>
        <c:lblOffset val="100"/>
      </c:catAx>
      <c:valAx>
        <c:axId val="16450099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6520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SUXUN-BY0G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9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'BASEUS_Week-Product(9)'!$C$14</c:f>
              <c:strCache>
                <c:ptCount val="1"/>
                <c:pt idx="0">
                  <c:v>SUXUN-BY0G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64541952"/>
        <c:axId val="164543488"/>
      </c:lineChart>
      <c:catAx>
        <c:axId val="164541952"/>
        <c:scaling>
          <c:orientation val="minMax"/>
        </c:scaling>
        <c:delete val="1"/>
        <c:axPos val="b"/>
        <c:tickLblPos val="none"/>
        <c:crossAx val="164543488"/>
        <c:crosses val="autoZero"/>
        <c:auto val="1"/>
        <c:lblAlgn val="ctr"/>
        <c:lblOffset val="100"/>
      </c:catAx>
      <c:valAx>
        <c:axId val="1645434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1519695526072974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419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SUXUN-BY01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74E-2"/>
          <c:y val="0.332715366914759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'BASEUS_Week-Product(9)'!$C$16</c:f>
              <c:strCache>
                <c:ptCount val="1"/>
                <c:pt idx="0">
                  <c:v>SUXUN-BY01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64826112"/>
        <c:axId val="164860672"/>
      </c:lineChart>
      <c:catAx>
        <c:axId val="164826112"/>
        <c:scaling>
          <c:orientation val="minMax"/>
        </c:scaling>
        <c:delete val="1"/>
        <c:axPos val="b"/>
        <c:tickLblPos val="none"/>
        <c:crossAx val="164860672"/>
        <c:crosses val="autoZero"/>
        <c:auto val="1"/>
        <c:lblAlgn val="ctr"/>
        <c:lblOffset val="100"/>
      </c:catAx>
      <c:valAx>
        <c:axId val="1648606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8261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CATSX-F0G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09E-2"/>
          <c:y val="0.33271536691476006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'BASEUS_Week-Product(9)'!$C$17</c:f>
              <c:strCache>
                <c:ptCount val="1"/>
                <c:pt idx="0">
                  <c:v>CATSX-F0G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'BASEUS_Week-Product(9)'!$E$17:$N$17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67576320"/>
        <c:axId val="167577856"/>
      </c:lineChart>
      <c:catAx>
        <c:axId val="167576320"/>
        <c:scaling>
          <c:orientation val="minMax"/>
        </c:scaling>
        <c:delete val="1"/>
        <c:axPos val="b"/>
        <c:tickLblPos val="none"/>
        <c:crossAx val="167577856"/>
        <c:crosses val="autoZero"/>
        <c:auto val="1"/>
        <c:lblAlgn val="ctr"/>
        <c:lblOffset val="100"/>
      </c:catAx>
      <c:valAx>
        <c:axId val="1675778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5763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CATSY-0G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0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(10)'!$C$8</c:f>
              <c:strCache>
                <c:ptCount val="1"/>
                <c:pt idx="0">
                  <c:v>CATSY-0G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67639680"/>
        <c:axId val="76812672"/>
      </c:lineChart>
      <c:catAx>
        <c:axId val="167639680"/>
        <c:scaling>
          <c:orientation val="minMax"/>
        </c:scaling>
        <c:delete val="1"/>
        <c:axPos val="b"/>
        <c:tickLblPos val="none"/>
        <c:crossAx val="76812672"/>
        <c:crosses val="autoZero"/>
        <c:auto val="1"/>
        <c:lblAlgn val="ctr"/>
        <c:lblOffset val="100"/>
      </c:catAx>
      <c:valAx>
        <c:axId val="768126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0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63968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7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(10)'!$B$7:$B$18</c:f>
              <c:numCache>
                <c:formatCode>General</c:formatCode>
                <c:ptCount val="12"/>
                <c:pt idx="0">
                  <c:v>738076</c:v>
                </c:pt>
                <c:pt idx="1">
                  <c:v>738077</c:v>
                </c:pt>
                <c:pt idx="2">
                  <c:v>738078</c:v>
                </c:pt>
                <c:pt idx="3">
                  <c:v>738079</c:v>
                </c:pt>
                <c:pt idx="4">
                  <c:v>738080</c:v>
                </c:pt>
                <c:pt idx="5">
                  <c:v>738081</c:v>
                </c:pt>
                <c:pt idx="6">
                  <c:v>739727</c:v>
                </c:pt>
                <c:pt idx="7">
                  <c:v>739728</c:v>
                </c:pt>
                <c:pt idx="8" formatCode="0">
                  <c:v>742244</c:v>
                </c:pt>
                <c:pt idx="9" formatCode="0">
                  <c:v>742245</c:v>
                </c:pt>
                <c:pt idx="10" formatCode="0">
                  <c:v>742247</c:v>
                </c:pt>
                <c:pt idx="11" formatCode="0">
                  <c:v>742248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(10)'!$C$7:$C$18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(10)'!$R$7:$R$18</c:f>
              <c:numCache>
                <c:formatCode>0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191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47</c:v>
                </c:pt>
                <c:pt idx="7">
                  <c:v>19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53</c:v>
                </c:pt>
              </c:numCache>
            </c:numRef>
          </c:val>
        </c:ser>
        <c:shape val="box"/>
        <c:axId val="168035072"/>
        <c:axId val="168036608"/>
        <c:axId val="0"/>
      </c:bar3DChart>
      <c:catAx>
        <c:axId val="1680350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36608"/>
        <c:crosses val="autoZero"/>
        <c:auto val="1"/>
        <c:lblAlgn val="ctr"/>
        <c:lblOffset val="100"/>
      </c:catAx>
      <c:valAx>
        <c:axId val="16803660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803507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SUBR-ASG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31E-2"/>
          <c:y val="0.33271536691475811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'BASEUS_Week-Product'!$C$16</c:f>
              <c:strCache>
                <c:ptCount val="1"/>
                <c:pt idx="0">
                  <c:v>SUBR-ASG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77821440"/>
        <c:axId val="77822976"/>
      </c:lineChart>
      <c:catAx>
        <c:axId val="77821440"/>
        <c:scaling>
          <c:orientation val="minMax"/>
        </c:scaling>
        <c:delete val="1"/>
        <c:axPos val="b"/>
        <c:tickLblPos val="none"/>
        <c:crossAx val="77822976"/>
        <c:crosses val="autoZero"/>
        <c:auto val="1"/>
        <c:lblAlgn val="ctr"/>
        <c:lblOffset val="100"/>
      </c:catAx>
      <c:valAx>
        <c:axId val="778229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8214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ACSLCJ-06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(10)'!$C$9</c:f>
              <c:strCache>
                <c:ptCount val="1"/>
                <c:pt idx="0">
                  <c:v>ACSLCJ-06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(10)'!$E$9:$N$9</c:f>
              <c:numCache>
                <c:formatCode>0</c:formatCode>
                <c:ptCount val="10"/>
                <c:pt idx="0">
                  <c:v>27</c:v>
                </c:pt>
                <c:pt idx="1">
                  <c:v>51</c:v>
                </c:pt>
                <c:pt idx="2">
                  <c:v>29</c:v>
                </c:pt>
                <c:pt idx="3">
                  <c:v>32</c:v>
                </c:pt>
                <c:pt idx="4">
                  <c:v>27</c:v>
                </c:pt>
                <c:pt idx="5">
                  <c:v>11</c:v>
                </c:pt>
                <c:pt idx="6">
                  <c:v>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68064896"/>
        <c:axId val="168066432"/>
      </c:lineChart>
      <c:catAx>
        <c:axId val="168064896"/>
        <c:scaling>
          <c:orientation val="minMax"/>
        </c:scaling>
        <c:delete val="1"/>
        <c:axPos val="b"/>
        <c:tickLblPos val="none"/>
        <c:crossAx val="168066432"/>
        <c:crosses val="autoZero"/>
        <c:auto val="1"/>
        <c:lblAlgn val="ctr"/>
        <c:lblOffset val="100"/>
      </c:catAx>
      <c:valAx>
        <c:axId val="168066432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064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CATSX-D0G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07E-2"/>
          <c:y val="0.23130944523747637"/>
          <c:w val="0.9090556175192815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(10)'!$C$7</c:f>
              <c:strCache>
                <c:ptCount val="1"/>
                <c:pt idx="0">
                  <c:v>CATSX-D0G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32391168"/>
        <c:axId val="32392704"/>
      </c:lineChart>
      <c:catAx>
        <c:axId val="32391168"/>
        <c:scaling>
          <c:orientation val="minMax"/>
        </c:scaling>
        <c:delete val="1"/>
        <c:axPos val="b"/>
        <c:tickLblPos val="none"/>
        <c:crossAx val="32392704"/>
        <c:crosses val="autoZero"/>
        <c:auto val="1"/>
        <c:lblAlgn val="ctr"/>
        <c:lblOffset val="100"/>
      </c:catAx>
      <c:valAx>
        <c:axId val="323927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3911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7"/>
        </c:manualLayout>
      </c:layout>
      <c:lineChart>
        <c:grouping val="standard"/>
        <c:ser>
          <c:idx val="0"/>
          <c:order val="0"/>
          <c:tx>
            <c:strRef>
              <c:f>'BASEUS_Week-Product (10)'!$C$10</c:f>
              <c:strCache>
                <c:ptCount val="1"/>
                <c:pt idx="0">
                  <c:v>ACSR-XJ09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32429184"/>
        <c:axId val="32430720"/>
      </c:lineChart>
      <c:catAx>
        <c:axId val="32429184"/>
        <c:scaling>
          <c:orientation val="minMax"/>
        </c:scaling>
        <c:delete val="1"/>
        <c:axPos val="b"/>
        <c:tickLblPos val="none"/>
        <c:crossAx val="32430720"/>
        <c:crosses val="autoZero"/>
        <c:auto val="1"/>
        <c:lblAlgn val="ctr"/>
        <c:lblOffset val="100"/>
      </c:catAx>
      <c:valAx>
        <c:axId val="324307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3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24291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ACSR-XJ0A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35"/>
          <c:w val="0.925866432133293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(10)'!$C$11</c:f>
              <c:strCache>
                <c:ptCount val="1"/>
                <c:pt idx="0">
                  <c:v>ACSR-XJ0A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(10)'!$E$11:$N$11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-1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78420352"/>
        <c:axId val="178430336"/>
      </c:lineChart>
      <c:catAx>
        <c:axId val="178420352"/>
        <c:scaling>
          <c:orientation val="minMax"/>
        </c:scaling>
        <c:delete val="1"/>
        <c:axPos val="b"/>
        <c:tickLblPos val="none"/>
        <c:crossAx val="178430336"/>
        <c:crosses val="autoZero"/>
        <c:auto val="1"/>
        <c:lblAlgn val="ctr"/>
        <c:lblOffset val="100"/>
      </c:catAx>
      <c:valAx>
        <c:axId val="1784303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4203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ACXUN-02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87"/>
          <c:w val="0.92021837270341222"/>
          <c:h val="0.65559575056768771"/>
        </c:manualLayout>
      </c:layout>
      <c:lineChart>
        <c:grouping val="standard"/>
        <c:ser>
          <c:idx val="0"/>
          <c:order val="0"/>
          <c:tx>
            <c:strRef>
              <c:f>'BASEUS_Week-Product (10)'!$C$12</c:f>
              <c:strCache>
                <c:ptCount val="1"/>
                <c:pt idx="0">
                  <c:v>ACXUN-02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78742272"/>
        <c:axId val="78743808"/>
      </c:lineChart>
      <c:catAx>
        <c:axId val="78742272"/>
        <c:scaling>
          <c:orientation val="minMax"/>
        </c:scaling>
        <c:delete val="1"/>
        <c:axPos val="b"/>
        <c:tickLblPos val="none"/>
        <c:crossAx val="78743808"/>
        <c:crosses val="autoZero"/>
        <c:auto val="1"/>
        <c:lblAlgn val="ctr"/>
        <c:lblOffset val="100"/>
      </c:catAx>
      <c:valAx>
        <c:axId val="787438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742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89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(10)'!$C$13</c:f>
              <c:strCache>
                <c:ptCount val="1"/>
                <c:pt idx="0">
                  <c:v>WIAPPOD-01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8</c:v>
                </c:pt>
                <c:pt idx="5">
                  <c:v>13</c:v>
                </c:pt>
                <c:pt idx="6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78756096"/>
        <c:axId val="78123008"/>
      </c:lineChart>
      <c:catAx>
        <c:axId val="78756096"/>
        <c:scaling>
          <c:orientation val="minMax"/>
        </c:scaling>
        <c:delete val="1"/>
        <c:axPos val="b"/>
        <c:tickLblPos val="none"/>
        <c:crossAx val="78123008"/>
        <c:crosses val="autoZero"/>
        <c:auto val="1"/>
        <c:lblAlgn val="ctr"/>
        <c:lblOffset val="100"/>
      </c:catAx>
      <c:valAx>
        <c:axId val="781230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1519695526072974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7560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74E-2"/>
          <c:y val="0.332715366914759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(10)'!$C$15</c:f>
              <c:strCache>
                <c:ptCount val="1"/>
                <c:pt idx="0">
                  <c:v>CAHUB-F01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(10)'!$E$15:$N$15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78146944"/>
        <c:axId val="78161024"/>
      </c:lineChart>
      <c:catAx>
        <c:axId val="78146944"/>
        <c:scaling>
          <c:orientation val="minMax"/>
        </c:scaling>
        <c:delete val="1"/>
        <c:axPos val="b"/>
        <c:tickLblPos val="none"/>
        <c:crossAx val="78161024"/>
        <c:crosses val="autoZero"/>
        <c:auto val="1"/>
        <c:lblAlgn val="ctr"/>
        <c:lblOffset val="100"/>
      </c:catAx>
      <c:valAx>
        <c:axId val="781610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1469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ACSLCJ-01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(10)'!$C$18</c:f>
              <c:strCache>
                <c:ptCount val="1"/>
                <c:pt idx="0">
                  <c:v>ACSLCJ-01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(10)'!$E$18:$N$18</c:f>
              <c:numCache>
                <c:formatCode>0</c:formatCode>
                <c:ptCount val="10"/>
                <c:pt idx="4">
                  <c:v>20</c:v>
                </c:pt>
                <c:pt idx="5">
                  <c:v>16</c:v>
                </c:pt>
                <c:pt idx="6">
                  <c:v>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78181504"/>
        <c:axId val="78183040"/>
      </c:lineChart>
      <c:catAx>
        <c:axId val="78181504"/>
        <c:scaling>
          <c:orientation val="minMax"/>
        </c:scaling>
        <c:delete val="1"/>
        <c:axPos val="b"/>
        <c:tickLblPos val="none"/>
        <c:crossAx val="78183040"/>
        <c:crosses val="autoZero"/>
        <c:auto val="1"/>
        <c:lblAlgn val="ctr"/>
        <c:lblOffset val="100"/>
      </c:catAx>
      <c:valAx>
        <c:axId val="781830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47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1815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WIAPPOD-09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(10)'!$C$14</c:f>
              <c:strCache>
                <c:ptCount val="1"/>
                <c:pt idx="0">
                  <c:v>WIAPPOD-09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79456896"/>
        <c:axId val="79487360"/>
      </c:lineChart>
      <c:catAx>
        <c:axId val="79456896"/>
        <c:scaling>
          <c:orientation val="minMax"/>
        </c:scaling>
        <c:delete val="1"/>
        <c:axPos val="b"/>
        <c:tickLblPos val="none"/>
        <c:crossAx val="79487360"/>
        <c:crosses val="autoZero"/>
        <c:auto val="1"/>
        <c:lblAlgn val="ctr"/>
        <c:lblOffset val="100"/>
      </c:catAx>
      <c:valAx>
        <c:axId val="794873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151969552607297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456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CAHUB-F02  </a:t>
            </a:r>
            <a:endParaRPr lang="en-US" sz="1400"/>
          </a:p>
        </c:rich>
      </c:tx>
      <c:layout>
        <c:manualLayout>
          <c:xMode val="edge"/>
          <c:yMode val="edge"/>
          <c:x val="0.48809987469150545"/>
          <c:y val="3.8314176245210725E-2"/>
        </c:manualLayout>
      </c:layout>
    </c:title>
    <c:plotArea>
      <c:layout>
        <c:manualLayout>
          <c:layoutTarget val="inner"/>
          <c:xMode val="edge"/>
          <c:yMode val="edge"/>
          <c:x val="6.1458677959373709E-2"/>
          <c:y val="0.33271536691476006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(10)'!$C$16</c:f>
              <c:strCache>
                <c:ptCount val="1"/>
                <c:pt idx="0">
                  <c:v>CAHUB-F02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(10)'!$E$16:$N$16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79135488"/>
        <c:axId val="79137024"/>
      </c:lineChart>
      <c:catAx>
        <c:axId val="79135488"/>
        <c:scaling>
          <c:orientation val="minMax"/>
        </c:scaling>
        <c:delete val="1"/>
        <c:axPos val="b"/>
        <c:tickLblPos val="none"/>
        <c:crossAx val="79137024"/>
        <c:crosses val="autoZero"/>
        <c:auto val="1"/>
        <c:lblAlgn val="ctr"/>
        <c:lblOffset val="100"/>
      </c:catAx>
      <c:valAx>
        <c:axId val="791370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1354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ACBZ-AP09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'BASEUS_Week-Product'!$C$17</c:f>
              <c:strCache>
                <c:ptCount val="1"/>
                <c:pt idx="0">
                  <c:v>ACBZ-AP09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77831168"/>
        <c:axId val="77849344"/>
      </c:lineChart>
      <c:catAx>
        <c:axId val="77831168"/>
        <c:scaling>
          <c:orientation val="minMax"/>
        </c:scaling>
        <c:delete val="1"/>
        <c:axPos val="b"/>
        <c:tickLblPos val="none"/>
        <c:crossAx val="77849344"/>
        <c:crosses val="autoZero"/>
        <c:auto val="1"/>
        <c:lblAlgn val="ctr"/>
        <c:lblOffset val="100"/>
      </c:catAx>
      <c:valAx>
        <c:axId val="7784934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8311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CAHUB-G01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43E-2"/>
          <c:y val="0.33271536691476028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(10)'!$C$17</c:f>
              <c:strCache>
                <c:ptCount val="1"/>
                <c:pt idx="0">
                  <c:v>CAHUB-G01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(10)'!$E$17:$N$17</c:f>
              <c:numCache>
                <c:formatCode>0</c:formatCode>
                <c:ptCount val="10"/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79161216"/>
        <c:axId val="79162752"/>
      </c:lineChart>
      <c:catAx>
        <c:axId val="79161216"/>
        <c:scaling>
          <c:orientation val="minMax"/>
        </c:scaling>
        <c:delete val="1"/>
        <c:axPos val="b"/>
        <c:tickLblPos val="none"/>
        <c:crossAx val="79162752"/>
        <c:crosses val="autoZero"/>
        <c:auto val="1"/>
        <c:lblAlgn val="ctr"/>
        <c:lblOffset val="100"/>
      </c:catAx>
      <c:valAx>
        <c:axId val="791627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1612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SGAPIPD-CX02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1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(11)'!$C$8</c:f>
              <c:strCache>
                <c:ptCount val="1"/>
                <c:pt idx="0">
                  <c:v>SGAPIPD-CX02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83410944"/>
        <c:axId val="83412480"/>
      </c:lineChart>
      <c:catAx>
        <c:axId val="83410944"/>
        <c:scaling>
          <c:orientation val="minMax"/>
        </c:scaling>
        <c:delete val="1"/>
        <c:axPos val="b"/>
        <c:tickLblPos val="none"/>
        <c:crossAx val="83412480"/>
        <c:crosses val="autoZero"/>
        <c:auto val="1"/>
        <c:lblAlgn val="ctr"/>
        <c:lblOffset val="100"/>
      </c:catAx>
      <c:valAx>
        <c:axId val="834124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1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41094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51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(11)'!$B$7:$B$18</c:f>
              <c:numCache>
                <c:formatCode>General</c:formatCode>
                <c:ptCount val="12"/>
                <c:pt idx="0">
                  <c:v>742249</c:v>
                </c:pt>
                <c:pt idx="1">
                  <c:v>742292</c:v>
                </c:pt>
                <c:pt idx="2">
                  <c:v>742293</c:v>
                </c:pt>
                <c:pt idx="3">
                  <c:v>742294</c:v>
                </c:pt>
                <c:pt idx="4">
                  <c:v>742295</c:v>
                </c:pt>
                <c:pt idx="5">
                  <c:v>742296</c:v>
                </c:pt>
                <c:pt idx="6">
                  <c:v>742297</c:v>
                </c:pt>
                <c:pt idx="7">
                  <c:v>742298</c:v>
                </c:pt>
                <c:pt idx="8" formatCode="0">
                  <c:v>742300</c:v>
                </c:pt>
                <c:pt idx="9" formatCode="0">
                  <c:v>742301</c:v>
                </c:pt>
                <c:pt idx="10" formatCode="0">
                  <c:v>743939</c:v>
                </c:pt>
                <c:pt idx="11" formatCode="0">
                  <c:v>743940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(11)'!$C$7:$C$18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(11)'!$R$7:$R$18</c:f>
              <c:numCache>
                <c:formatCode>0</c:formatCode>
                <c:ptCount val="12"/>
                <c:pt idx="0">
                  <c:v>6</c:v>
                </c:pt>
                <c:pt idx="1">
                  <c:v>16</c:v>
                </c:pt>
                <c:pt idx="2">
                  <c:v>12</c:v>
                </c:pt>
                <c:pt idx="3">
                  <c:v>20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11</c:v>
                </c:pt>
                <c:pt idx="8">
                  <c:v>13</c:v>
                </c:pt>
                <c:pt idx="9">
                  <c:v>18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</c:ser>
        <c:shape val="box"/>
        <c:axId val="84776832"/>
        <c:axId val="84778368"/>
        <c:axId val="0"/>
      </c:bar3DChart>
      <c:catAx>
        <c:axId val="8477683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78368"/>
        <c:crosses val="autoZero"/>
        <c:auto val="1"/>
        <c:lblAlgn val="ctr"/>
        <c:lblOffset val="100"/>
      </c:catAx>
      <c:valAx>
        <c:axId val="8477836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477683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SGAPIPD-DX02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(11)'!$C$9</c:f>
              <c:strCache>
                <c:ptCount val="1"/>
                <c:pt idx="0">
                  <c:v>SGAPIPD-DX02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8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84790272"/>
        <c:axId val="109396736"/>
      </c:lineChart>
      <c:catAx>
        <c:axId val="84790272"/>
        <c:scaling>
          <c:orientation val="minMax"/>
        </c:scaling>
        <c:delete val="1"/>
        <c:axPos val="b"/>
        <c:tickLblPos val="none"/>
        <c:crossAx val="109396736"/>
        <c:crosses val="autoZero"/>
        <c:auto val="1"/>
        <c:lblAlgn val="ctr"/>
        <c:lblOffset val="100"/>
      </c:catAx>
      <c:valAx>
        <c:axId val="109396736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4790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SUCJLF-01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35E-2"/>
          <c:y val="0.23130944523747646"/>
          <c:w val="0.909055617519281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(11)'!$C$7</c:f>
              <c:strCache>
                <c:ptCount val="1"/>
                <c:pt idx="0">
                  <c:v>SUCJLF-01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09441792"/>
        <c:axId val="109443328"/>
      </c:lineChart>
      <c:catAx>
        <c:axId val="109441792"/>
        <c:scaling>
          <c:orientation val="minMax"/>
        </c:scaling>
        <c:delete val="1"/>
        <c:axPos val="b"/>
        <c:tickLblPos val="none"/>
        <c:crossAx val="109443328"/>
        <c:crosses val="autoZero"/>
        <c:auto val="1"/>
        <c:lblAlgn val="ctr"/>
        <c:lblOffset val="100"/>
      </c:catAx>
      <c:valAx>
        <c:axId val="1094433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1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4417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LTAPIPD-ASM03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92"/>
        </c:manualLayout>
      </c:layout>
      <c:lineChart>
        <c:grouping val="standard"/>
        <c:ser>
          <c:idx val="0"/>
          <c:order val="0"/>
          <c:tx>
            <c:strRef>
              <c:f>'BASEUS_Week-Product (11)'!$C$10</c:f>
              <c:strCache>
                <c:ptCount val="1"/>
                <c:pt idx="0">
                  <c:v>LTAPIPD-ASM03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80767232"/>
        <c:axId val="80785408"/>
      </c:lineChart>
      <c:catAx>
        <c:axId val="80767232"/>
        <c:scaling>
          <c:orientation val="minMax"/>
        </c:scaling>
        <c:delete val="1"/>
        <c:axPos val="b"/>
        <c:tickLblPos val="none"/>
        <c:crossAx val="80785408"/>
        <c:crosses val="autoZero"/>
        <c:auto val="1"/>
        <c:lblAlgn val="ctr"/>
        <c:lblOffset val="100"/>
      </c:catAx>
      <c:valAx>
        <c:axId val="807854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672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SUGENT-XF0S    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46"/>
          <c:w val="0.9258664321332938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(11)'!$C$11</c:f>
              <c:strCache>
                <c:ptCount val="1"/>
                <c:pt idx="0">
                  <c:v>SUGENT-XF0S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66871040"/>
        <c:axId val="166872576"/>
      </c:lineChart>
      <c:catAx>
        <c:axId val="166871040"/>
        <c:scaling>
          <c:orientation val="minMax"/>
        </c:scaling>
        <c:delete val="1"/>
        <c:axPos val="b"/>
        <c:tickLblPos val="none"/>
        <c:crossAx val="166872576"/>
        <c:crosses val="autoZero"/>
        <c:auto val="1"/>
        <c:lblAlgn val="ctr"/>
        <c:lblOffset val="100"/>
      </c:catAx>
      <c:valAx>
        <c:axId val="1668725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871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SUGENT-XF01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614073767094901E-2"/>
          <c:y val="0.23479031244243401"/>
          <c:w val="0.92021837270341222"/>
          <c:h val="0.65559575056768793"/>
        </c:manualLayout>
      </c:layout>
      <c:lineChart>
        <c:grouping val="standard"/>
        <c:ser>
          <c:idx val="0"/>
          <c:order val="0"/>
          <c:tx>
            <c:strRef>
              <c:f>'BASEUS_Week-Product (11)'!$C$12</c:f>
              <c:strCache>
                <c:ptCount val="1"/>
                <c:pt idx="0">
                  <c:v>SUGENT-XF01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66905344"/>
        <c:axId val="166906880"/>
      </c:lineChart>
      <c:catAx>
        <c:axId val="166905344"/>
        <c:scaling>
          <c:orientation val="minMax"/>
        </c:scaling>
        <c:delete val="1"/>
        <c:axPos val="b"/>
        <c:tickLblPos val="none"/>
        <c:crossAx val="166906880"/>
        <c:crosses val="autoZero"/>
        <c:auto val="1"/>
        <c:lblAlgn val="ctr"/>
        <c:lblOffset val="100"/>
      </c:catAx>
      <c:valAx>
        <c:axId val="1669068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053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ACAPIPHX-ABJ01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8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(11)'!$C$13</c:f>
              <c:strCache>
                <c:ptCount val="1"/>
                <c:pt idx="0">
                  <c:v>ACAPIPHX-ABJ01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66603776"/>
        <c:axId val="166621952"/>
      </c:lineChart>
      <c:catAx>
        <c:axId val="166603776"/>
        <c:scaling>
          <c:orientation val="minMax"/>
        </c:scaling>
        <c:delete val="1"/>
        <c:axPos val="b"/>
        <c:tickLblPos val="none"/>
        <c:crossAx val="166621952"/>
        <c:crosses val="autoZero"/>
        <c:auto val="1"/>
        <c:lblAlgn val="ctr"/>
        <c:lblOffset val="100"/>
      </c:catAx>
      <c:valAx>
        <c:axId val="1666219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151969552607297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6037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ACPCL-01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709E-2"/>
          <c:y val="0.33271536691476006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(11)'!$C$15</c:f>
              <c:strCache>
                <c:ptCount val="1"/>
                <c:pt idx="0">
                  <c:v>ACPCL-01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67322368"/>
        <c:axId val="167323904"/>
      </c:lineChart>
      <c:catAx>
        <c:axId val="167322368"/>
        <c:scaling>
          <c:orientation val="minMax"/>
        </c:scaling>
        <c:delete val="1"/>
        <c:axPos val="b"/>
        <c:tickLblPos val="none"/>
        <c:crossAx val="167323904"/>
        <c:crosses val="autoZero"/>
        <c:auto val="1"/>
        <c:lblAlgn val="ctr"/>
        <c:lblOffset val="100"/>
      </c:catAx>
      <c:valAx>
        <c:axId val="1673239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3223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NGW02-01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1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'BASEUS_Week-Product(2)'!$C$8</c:f>
              <c:strCache>
                <c:ptCount val="1"/>
                <c:pt idx="0">
                  <c:v>NGW02-01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'BASEUS_Week-Product(2)'!$E$8:$N$8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78091392"/>
        <c:axId val="78092928"/>
      </c:lineChart>
      <c:catAx>
        <c:axId val="78091392"/>
        <c:scaling>
          <c:orientation val="minMax"/>
        </c:scaling>
        <c:delete val="1"/>
        <c:axPos val="b"/>
        <c:tickLblPos val="none"/>
        <c:crossAx val="78092928"/>
        <c:crosses val="autoZero"/>
        <c:auto val="1"/>
        <c:lblAlgn val="ctr"/>
        <c:lblOffset val="100"/>
      </c:catAx>
      <c:valAx>
        <c:axId val="780929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1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09139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/>
              <a:t>NGH08-2G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(11)'!$C$18</c:f>
              <c:strCache>
                <c:ptCount val="1"/>
                <c:pt idx="0">
                  <c:v>NGH08-2G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67356672"/>
        <c:axId val="167366656"/>
      </c:lineChart>
      <c:catAx>
        <c:axId val="167356672"/>
        <c:scaling>
          <c:orientation val="minMax"/>
        </c:scaling>
        <c:delete val="1"/>
        <c:axPos val="b"/>
        <c:tickLblPos val="none"/>
        <c:crossAx val="167366656"/>
        <c:crosses val="autoZero"/>
        <c:auto val="1"/>
        <c:lblAlgn val="ctr"/>
        <c:lblOffset val="100"/>
      </c:catAx>
      <c:valAx>
        <c:axId val="1673666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56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3566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ACAPIPHX-BJ01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6.4127794370531524E-2"/>
          <c:y val="0.30417655412936812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(11)'!$C$14</c:f>
              <c:strCache>
                <c:ptCount val="1"/>
                <c:pt idx="0">
                  <c:v>ACAPIPHX-BJ01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68136704"/>
        <c:axId val="168138240"/>
      </c:lineChart>
      <c:catAx>
        <c:axId val="168136704"/>
        <c:scaling>
          <c:orientation val="minMax"/>
        </c:scaling>
        <c:delete val="1"/>
        <c:axPos val="b"/>
        <c:tickLblPos val="none"/>
        <c:crossAx val="168138240"/>
        <c:crosses val="autoZero"/>
        <c:auto val="1"/>
        <c:lblAlgn val="ctr"/>
        <c:lblOffset val="100"/>
      </c:catAx>
      <c:valAx>
        <c:axId val="1681382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151969552607297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1367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4KCD6901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743E-2"/>
          <c:y val="0.33271536691476028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(11)'!$C$16</c:f>
              <c:strCache>
                <c:ptCount val="1"/>
                <c:pt idx="0">
                  <c:v>4KCD6901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  <c:pt idx="5">
                  <c:v>2</c:v>
                </c:pt>
                <c:pt idx="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68302080"/>
        <c:axId val="168303616"/>
      </c:lineChart>
      <c:catAx>
        <c:axId val="168302080"/>
        <c:scaling>
          <c:orientation val="minMax"/>
        </c:scaling>
        <c:delete val="1"/>
        <c:axPos val="b"/>
        <c:tickLblPos val="none"/>
        <c:crossAx val="168303616"/>
        <c:crosses val="autoZero"/>
        <c:auto val="1"/>
        <c:lblAlgn val="ctr"/>
        <c:lblOffset val="100"/>
      </c:catAx>
      <c:valAx>
        <c:axId val="1683036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3020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NGH08-01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1458677959373778E-2"/>
          <c:y val="0.3327153669147605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(11)'!$C$17</c:f>
              <c:strCache>
                <c:ptCount val="1"/>
                <c:pt idx="0">
                  <c:v>NGH08-01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(11)'!$E$17:$N$17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68328192"/>
        <c:axId val="168354560"/>
      </c:lineChart>
      <c:catAx>
        <c:axId val="168328192"/>
        <c:scaling>
          <c:orientation val="minMax"/>
        </c:scaling>
        <c:delete val="1"/>
        <c:axPos val="b"/>
        <c:tickLblPos val="none"/>
        <c:crossAx val="168354560"/>
        <c:crosses val="autoZero"/>
        <c:auto val="1"/>
        <c:lblAlgn val="ctr"/>
        <c:lblOffset val="100"/>
      </c:catAx>
      <c:valAx>
        <c:axId val="1683545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3281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SGAPIPD-CX02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23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(12)'!$C$8</c:f>
              <c:strCache>
                <c:ptCount val="1"/>
                <c:pt idx="0">
                  <c:v>NGS07-19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94102016"/>
        <c:axId val="194103552"/>
      </c:lineChart>
      <c:catAx>
        <c:axId val="194102016"/>
        <c:scaling>
          <c:orientation val="minMax"/>
        </c:scaling>
        <c:delete val="1"/>
        <c:axPos val="b"/>
        <c:tickLblPos val="none"/>
        <c:crossAx val="194103552"/>
        <c:crosses val="autoZero"/>
        <c:auto val="1"/>
        <c:lblAlgn val="ctr"/>
        <c:lblOffset val="100"/>
      </c:catAx>
      <c:valAx>
        <c:axId val="1941035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2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102016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543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(12)'!$B$7:$B$18</c:f>
              <c:numCache>
                <c:formatCode>General</c:formatCode>
                <c:ptCount val="12"/>
                <c:pt idx="0">
                  <c:v>743943</c:v>
                </c:pt>
                <c:pt idx="1">
                  <c:v>743945</c:v>
                </c:pt>
                <c:pt idx="2">
                  <c:v>743947</c:v>
                </c:pt>
                <c:pt idx="3">
                  <c:v>743948</c:v>
                </c:pt>
                <c:pt idx="4">
                  <c:v>743953</c:v>
                </c:pt>
                <c:pt idx="5">
                  <c:v>743955</c:v>
                </c:pt>
                <c:pt idx="6">
                  <c:v>743956</c:v>
                </c:pt>
                <c:pt idx="7">
                  <c:v>743958</c:v>
                </c:pt>
                <c:pt idx="8" formatCode="0">
                  <c:v>743960</c:v>
                </c:pt>
                <c:pt idx="9" formatCode="0">
                  <c:v>743961</c:v>
                </c:pt>
                <c:pt idx="10" formatCode="0">
                  <c:v>743963</c:v>
                </c:pt>
                <c:pt idx="11" formatCode="0">
                  <c:v>743965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(12)'!$C$7:$C$18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(12)'!$R$7:$R$18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shape val="box"/>
        <c:axId val="195922560"/>
        <c:axId val="195924352"/>
        <c:axId val="0"/>
      </c:bar3DChart>
      <c:catAx>
        <c:axId val="1959225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24352"/>
        <c:crosses val="autoZero"/>
        <c:auto val="1"/>
        <c:lblAlgn val="ctr"/>
        <c:lblOffset val="100"/>
      </c:catAx>
      <c:valAx>
        <c:axId val="19592435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592256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SGAPIPD-DX02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(12)'!$C$9</c:f>
              <c:strCache>
                <c:ptCount val="1"/>
                <c:pt idx="0">
                  <c:v>NGS07-S9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96497408"/>
        <c:axId val="196498944"/>
      </c:lineChart>
      <c:catAx>
        <c:axId val="196497408"/>
        <c:scaling>
          <c:orientation val="minMax"/>
        </c:scaling>
        <c:delete val="1"/>
        <c:axPos val="b"/>
        <c:tickLblPos val="none"/>
        <c:crossAx val="196498944"/>
        <c:crosses val="autoZero"/>
        <c:auto val="1"/>
        <c:lblAlgn val="ctr"/>
        <c:lblOffset val="100"/>
      </c:catAx>
      <c:valAx>
        <c:axId val="196498944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497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SUCJLF-01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976E-2"/>
          <c:y val="0.23130944523747651"/>
          <c:w val="0.90905561751928243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(12)'!$C$7</c:f>
              <c:strCache>
                <c:ptCount val="1"/>
                <c:pt idx="0">
                  <c:v>NGS07-01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96539904"/>
        <c:axId val="196541440"/>
      </c:lineChart>
      <c:catAx>
        <c:axId val="196539904"/>
        <c:scaling>
          <c:orientation val="minMax"/>
        </c:scaling>
        <c:delete val="1"/>
        <c:axPos val="b"/>
        <c:tickLblPos val="none"/>
        <c:crossAx val="196541440"/>
        <c:crosses val="autoZero"/>
        <c:auto val="1"/>
        <c:lblAlgn val="ctr"/>
        <c:lblOffset val="100"/>
      </c:catAx>
      <c:valAx>
        <c:axId val="1965414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2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539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LTAPIPD-ASM03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415"/>
        </c:manualLayout>
      </c:layout>
      <c:lineChart>
        <c:grouping val="standard"/>
        <c:ser>
          <c:idx val="0"/>
          <c:order val="0"/>
          <c:tx>
            <c:strRef>
              <c:f>'BASEUS_Week-Product (12)'!$C$10</c:f>
              <c:strCache>
                <c:ptCount val="1"/>
                <c:pt idx="0">
                  <c:v>ACNXB-02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96705280"/>
        <c:axId val="196727552"/>
      </c:lineChart>
      <c:catAx>
        <c:axId val="196705280"/>
        <c:scaling>
          <c:orientation val="minMax"/>
        </c:scaling>
        <c:delete val="1"/>
        <c:axPos val="b"/>
        <c:tickLblPos val="none"/>
        <c:crossAx val="196727552"/>
        <c:crosses val="autoZero"/>
        <c:auto val="1"/>
        <c:lblAlgn val="ctr"/>
        <c:lblOffset val="100"/>
      </c:catAx>
      <c:valAx>
        <c:axId val="1967275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70528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SUGENT-XF0S    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57"/>
          <c:w val="0.92586643213329411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(12)'!$C$11</c:f>
              <c:strCache>
                <c:ptCount val="1"/>
                <c:pt idx="0">
                  <c:v>WIAPIPH58-ASL01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97473024"/>
        <c:axId val="197474560"/>
      </c:lineChart>
      <c:catAx>
        <c:axId val="197473024"/>
        <c:scaling>
          <c:orientation val="minMax"/>
        </c:scaling>
        <c:delete val="1"/>
        <c:axPos val="b"/>
        <c:tickLblPos val="none"/>
        <c:crossAx val="197474560"/>
        <c:crosses val="autoZero"/>
        <c:auto val="1"/>
        <c:lblAlgn val="ctr"/>
        <c:lblOffset val="100"/>
      </c:catAx>
      <c:valAx>
        <c:axId val="1974745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4730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4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'BASEUS_Week-Product(2)'!$B$7:$B$18</c:f>
              <c:numCache>
                <c:formatCode>General</c:formatCode>
                <c:ptCount val="12"/>
                <c:pt idx="0">
                  <c:v>734866</c:v>
                </c:pt>
                <c:pt idx="1">
                  <c:v>734867</c:v>
                </c:pt>
                <c:pt idx="2">
                  <c:v>734868</c:v>
                </c:pt>
                <c:pt idx="3">
                  <c:v>734869</c:v>
                </c:pt>
                <c:pt idx="4">
                  <c:v>734870</c:v>
                </c:pt>
                <c:pt idx="5">
                  <c:v>734871</c:v>
                </c:pt>
                <c:pt idx="6">
                  <c:v>734872</c:v>
                </c:pt>
                <c:pt idx="7">
                  <c:v>734873</c:v>
                </c:pt>
                <c:pt idx="8">
                  <c:v>734874</c:v>
                </c:pt>
                <c:pt idx="9">
                  <c:v>734875</c:v>
                </c:pt>
                <c:pt idx="10">
                  <c:v>734876</c:v>
                </c:pt>
                <c:pt idx="11">
                  <c:v>734877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'BASEUS_Week-Product(2)'!$C$7:$C$18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'BASEUS_Week-Product(2)'!$R$7:$R$18</c:f>
              <c:numCache>
                <c:formatCode>0</c:formatCode>
                <c:ptCount val="12"/>
                <c:pt idx="0">
                  <c:v>6</c:v>
                </c:pt>
                <c:pt idx="1">
                  <c:v>16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5</c:v>
                </c:pt>
                <c:pt idx="6">
                  <c:v>1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1</c:v>
                </c:pt>
              </c:numCache>
            </c:numRef>
          </c:val>
        </c:ser>
        <c:shape val="box"/>
        <c:axId val="78785536"/>
        <c:axId val="78787328"/>
        <c:axId val="0"/>
      </c:bar3DChart>
      <c:catAx>
        <c:axId val="787855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87328"/>
        <c:crosses val="autoZero"/>
        <c:auto val="1"/>
        <c:lblAlgn val="ctr"/>
        <c:lblOffset val="100"/>
      </c:catAx>
      <c:valAx>
        <c:axId val="78787328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785536"/>
        <c:crosses val="autoZero"/>
        <c:crossBetween val="between"/>
        <c:majorUnit val="20"/>
        <c:minorUnit val="1"/>
      </c:valAx>
      <c:spPr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SUGENT-XF01   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412"/>
          <c:w val="0.92021837270341222"/>
          <c:h val="0.65559575056768815"/>
        </c:manualLayout>
      </c:layout>
      <c:lineChart>
        <c:grouping val="standard"/>
        <c:ser>
          <c:idx val="0"/>
          <c:order val="0"/>
          <c:tx>
            <c:strRef>
              <c:f>'BASEUS_Week-Product (12)'!$C$12</c:f>
              <c:strCache>
                <c:ptCount val="1"/>
                <c:pt idx="0">
                  <c:v>WIAPIPH58-ASL03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97548288"/>
        <c:axId val="197550080"/>
      </c:lineChart>
      <c:catAx>
        <c:axId val="197548288"/>
        <c:scaling>
          <c:orientation val="minMax"/>
        </c:scaling>
        <c:delete val="1"/>
        <c:axPos val="b"/>
        <c:tickLblPos val="none"/>
        <c:crossAx val="197550080"/>
        <c:crosses val="autoZero"/>
        <c:auto val="1"/>
        <c:lblAlgn val="ctr"/>
        <c:lblOffset val="100"/>
      </c:catAx>
      <c:valAx>
        <c:axId val="1975500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5482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ACAPIPHX-ABJ01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12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(12)'!$C$13</c:f>
              <c:strCache>
                <c:ptCount val="1"/>
                <c:pt idx="0">
                  <c:v>WIAPIPH58-ASL04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97570560"/>
        <c:axId val="197572096"/>
      </c:lineChart>
      <c:catAx>
        <c:axId val="197570560"/>
        <c:scaling>
          <c:orientation val="minMax"/>
        </c:scaling>
        <c:delete val="1"/>
        <c:axPos val="b"/>
        <c:tickLblPos val="none"/>
        <c:crossAx val="197572096"/>
        <c:crosses val="autoZero"/>
        <c:auto val="1"/>
        <c:lblAlgn val="ctr"/>
        <c:lblOffset val="100"/>
      </c:catAx>
      <c:valAx>
        <c:axId val="1975720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151969552607297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5705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ACPCL-01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43E-2"/>
          <c:y val="0.33271536691476028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(12)'!$C$15</c:f>
              <c:strCache>
                <c:ptCount val="1"/>
                <c:pt idx="0">
                  <c:v>WIAPIPH65-ASL01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97604864"/>
        <c:axId val="197606400"/>
      </c:lineChart>
      <c:catAx>
        <c:axId val="197604864"/>
        <c:scaling>
          <c:orientation val="minMax"/>
        </c:scaling>
        <c:delete val="1"/>
        <c:axPos val="b"/>
        <c:tickLblPos val="none"/>
        <c:crossAx val="197606400"/>
        <c:crosses val="autoZero"/>
        <c:auto val="1"/>
        <c:lblAlgn val="ctr"/>
        <c:lblOffset val="100"/>
      </c:catAx>
      <c:valAx>
        <c:axId val="1976064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604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3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(12)'!$C$18</c:f>
              <c:strCache>
                <c:ptCount val="1"/>
                <c:pt idx="0">
                  <c:v>WIAPIPH65-ASL09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97639168"/>
        <c:axId val="197669632"/>
      </c:lineChart>
      <c:catAx>
        <c:axId val="197639168"/>
        <c:scaling>
          <c:orientation val="minMax"/>
        </c:scaling>
        <c:delete val="1"/>
        <c:axPos val="b"/>
        <c:tickLblPos val="none"/>
        <c:crossAx val="197669632"/>
        <c:crosses val="autoZero"/>
        <c:auto val="1"/>
        <c:lblAlgn val="ctr"/>
        <c:lblOffset val="100"/>
      </c:catAx>
      <c:valAx>
        <c:axId val="197669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65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6391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ACAPIPHX-BJ01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23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(12)'!$C$14</c:f>
              <c:strCache>
                <c:ptCount val="1"/>
                <c:pt idx="0">
                  <c:v>WIAPIPH58-ASL09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97710592"/>
        <c:axId val="197712128"/>
      </c:lineChart>
      <c:catAx>
        <c:axId val="197710592"/>
        <c:scaling>
          <c:orientation val="minMax"/>
        </c:scaling>
        <c:delete val="1"/>
        <c:axPos val="b"/>
        <c:tickLblPos val="none"/>
        <c:crossAx val="197712128"/>
        <c:crosses val="autoZero"/>
        <c:auto val="1"/>
        <c:lblAlgn val="ctr"/>
        <c:lblOffset val="100"/>
      </c:catAx>
      <c:valAx>
        <c:axId val="1977121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151969552607297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7105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4KCD6901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78E-2"/>
          <c:y val="0.3327153669147605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(12)'!$C$16</c:f>
              <c:strCache>
                <c:ptCount val="1"/>
                <c:pt idx="0">
                  <c:v>WIAPIPH65-ASL03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97876352"/>
        <c:axId val="197894528"/>
      </c:lineChart>
      <c:catAx>
        <c:axId val="197876352"/>
        <c:scaling>
          <c:orientation val="minMax"/>
        </c:scaling>
        <c:delete val="1"/>
        <c:axPos val="b"/>
        <c:tickLblPos val="none"/>
        <c:crossAx val="197894528"/>
        <c:crosses val="autoZero"/>
        <c:auto val="1"/>
        <c:lblAlgn val="ctr"/>
        <c:lblOffset val="100"/>
      </c:catAx>
      <c:valAx>
        <c:axId val="1978945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8763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813E-2"/>
          <c:y val="0.33271536691476072"/>
          <c:w val="0.9128836998823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(12)'!$C$17</c:f>
              <c:strCache>
                <c:ptCount val="1"/>
                <c:pt idx="0">
                  <c:v>WIAPIPH65-ASL04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(12)'!$E$17:$N$17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98062464"/>
        <c:axId val="198064000"/>
      </c:lineChart>
      <c:catAx>
        <c:axId val="198062464"/>
        <c:scaling>
          <c:orientation val="minMax"/>
        </c:scaling>
        <c:delete val="1"/>
        <c:axPos val="b"/>
        <c:tickLblPos val="none"/>
        <c:crossAx val="198064000"/>
        <c:crosses val="autoZero"/>
        <c:auto val="1"/>
        <c:lblAlgn val="ctr"/>
        <c:lblOffset val="100"/>
      </c:catAx>
      <c:valAx>
        <c:axId val="1980640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0624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SGAPIPD-CX02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700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(13)'!$C$8</c:f>
              <c:strCache>
                <c:ptCount val="1"/>
                <c:pt idx="0">
                  <c:v>SUCJG9-02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98781568"/>
        <c:axId val="198812032"/>
      </c:lineChart>
      <c:catAx>
        <c:axId val="198781568"/>
        <c:scaling>
          <c:orientation val="minMax"/>
        </c:scaling>
        <c:delete val="1"/>
        <c:axPos val="b"/>
        <c:tickLblPos val="none"/>
        <c:crossAx val="198812032"/>
        <c:crosses val="autoZero"/>
        <c:auto val="1"/>
        <c:lblAlgn val="ctr"/>
        <c:lblOffset val="100"/>
      </c:catAx>
      <c:valAx>
        <c:axId val="1988120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93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781568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57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tx>
            <c:strRef>
              <c:f>'BASEUS_Week-Product (13)'!$R$7:$R$17</c:f>
              <c:strCache>
                <c:ptCount val="1"/>
                <c:pt idx="0">
                  <c:v>0 4 5 0 0 0 0 0 0 0 0</c:v>
                </c:pt>
              </c:strCache>
            </c:strRef>
          </c:tx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('BASEUS_Week-Product (13)'!$B$18:$C$18,'BASEUS_Week-Product (13)'!$R$18)</c:f>
              <c:numCache>
                <c:formatCode>General</c:formatCode>
                <c:ptCount val="3"/>
                <c:pt idx="0" formatCode="0">
                  <c:v>0</c:v>
                </c:pt>
                <c:pt idx="2" formatCode="0">
                  <c:v>0</c:v>
                </c:pt>
              </c:numCache>
            </c:numRef>
          </c:cat>
          <c:val>
            <c:numRef>
              <c:f>'BASEUS_Week-Product (13)'!$R$18</c:f>
              <c:numCache>
                <c:formatCode>0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98882048"/>
        <c:axId val="198883584"/>
        <c:axId val="0"/>
      </c:bar3DChart>
      <c:catAx>
        <c:axId val="198882048"/>
        <c:scaling>
          <c:orientation val="minMax"/>
        </c:scaling>
        <c:axPos val="b"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83584"/>
        <c:crosses val="autoZero"/>
        <c:auto val="1"/>
        <c:lblAlgn val="ctr"/>
        <c:lblOffset val="100"/>
      </c:catAx>
      <c:valAx>
        <c:axId val="198883584"/>
        <c:scaling>
          <c:orientation val="minMax"/>
          <c:max val="10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888204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SGAPIPD-DX02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(13)'!$C$9</c:f>
              <c:strCache>
                <c:ptCount val="1"/>
                <c:pt idx="0">
                  <c:v>SUCJG9-01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99182208"/>
        <c:axId val="199183744"/>
      </c:lineChart>
      <c:catAx>
        <c:axId val="199182208"/>
        <c:scaling>
          <c:orientation val="minMax"/>
        </c:scaling>
        <c:delete val="1"/>
        <c:axPos val="b"/>
        <c:tickLblPos val="none"/>
        <c:crossAx val="199183744"/>
        <c:crosses val="autoZero"/>
        <c:auto val="1"/>
        <c:lblAlgn val="ctr"/>
        <c:lblOffset val="100"/>
      </c:catAx>
      <c:valAx>
        <c:axId val="199183744"/>
        <c:scaling>
          <c:orientation val="minMax"/>
          <c:max val="5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1822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NGW02-02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'BASEUS_Week-Product(2)'!$C$9</c:f>
              <c:strCache>
                <c:ptCount val="1"/>
                <c:pt idx="0">
                  <c:v>NGW02-02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'BASEUS_Week-Product(2)'!$E$9:$N$9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78832000"/>
        <c:axId val="78833536"/>
      </c:lineChart>
      <c:catAx>
        <c:axId val="78832000"/>
        <c:scaling>
          <c:orientation val="minMax"/>
        </c:scaling>
        <c:delete val="1"/>
        <c:axPos val="b"/>
        <c:tickLblPos val="none"/>
        <c:crossAx val="78833536"/>
        <c:crosses val="autoZero"/>
        <c:auto val="1"/>
        <c:lblAlgn val="ctr"/>
        <c:lblOffset val="100"/>
      </c:catAx>
      <c:valAx>
        <c:axId val="788335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8832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SUCJLF-01    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4004E-2"/>
          <c:y val="0.23130944523747657"/>
          <c:w val="0.909055617519282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(13)'!$C$7</c:f>
              <c:strCache>
                <c:ptCount val="1"/>
                <c:pt idx="0">
                  <c:v>CATKC-A01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202743168"/>
        <c:axId val="203113600"/>
      </c:lineChart>
      <c:catAx>
        <c:axId val="202743168"/>
        <c:scaling>
          <c:orientation val="minMax"/>
        </c:scaling>
        <c:delete val="1"/>
        <c:axPos val="b"/>
        <c:tickLblPos val="none"/>
        <c:crossAx val="203113600"/>
        <c:crosses val="autoZero"/>
        <c:auto val="1"/>
        <c:lblAlgn val="ctr"/>
        <c:lblOffset val="100"/>
      </c:catAx>
      <c:valAx>
        <c:axId val="2031136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63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27431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LTAPIPD-ASM03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448"/>
        </c:manualLayout>
      </c:layout>
      <c:lineChart>
        <c:grouping val="standard"/>
        <c:ser>
          <c:idx val="0"/>
          <c:order val="0"/>
          <c:tx>
            <c:strRef>
              <c:f>'BASEUS_Week-Product (13)'!$C$10</c:f>
              <c:strCache>
                <c:ptCount val="1"/>
                <c:pt idx="0">
                  <c:v>CATKC-A09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203170944"/>
        <c:axId val="203172480"/>
      </c:lineChart>
      <c:catAx>
        <c:axId val="203170944"/>
        <c:scaling>
          <c:orientation val="minMax"/>
        </c:scaling>
        <c:delete val="1"/>
        <c:axPos val="b"/>
        <c:tickLblPos val="none"/>
        <c:crossAx val="203172480"/>
        <c:crosses val="autoZero"/>
        <c:auto val="1"/>
        <c:lblAlgn val="ctr"/>
        <c:lblOffset val="100"/>
      </c:catAx>
      <c:valAx>
        <c:axId val="20317248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1709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SUGENT-XF0S    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74"/>
          <c:w val="0.925866432133294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(13)'!$C$11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203225728"/>
        <c:axId val="203272576"/>
      </c:lineChart>
      <c:catAx>
        <c:axId val="203225728"/>
        <c:scaling>
          <c:orientation val="minMax"/>
        </c:scaling>
        <c:delete val="1"/>
        <c:axPos val="b"/>
        <c:tickLblPos val="none"/>
        <c:crossAx val="203272576"/>
        <c:crosses val="autoZero"/>
        <c:auto val="1"/>
        <c:lblAlgn val="ctr"/>
        <c:lblOffset val="100"/>
      </c:catAx>
      <c:valAx>
        <c:axId val="2032725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225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SUGENT-XF01   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426"/>
          <c:w val="0.92021837270341222"/>
          <c:h val="0.65559575056768848"/>
        </c:manualLayout>
      </c:layout>
      <c:lineChart>
        <c:grouping val="standard"/>
        <c:ser>
          <c:idx val="0"/>
          <c:order val="0"/>
          <c:tx>
            <c:strRef>
              <c:f>'BASEUS_Week-Product (13)'!$C$12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03657600"/>
        <c:axId val="203659136"/>
      </c:lineChart>
      <c:catAx>
        <c:axId val="203657600"/>
        <c:scaling>
          <c:orientation val="minMax"/>
        </c:scaling>
        <c:delete val="1"/>
        <c:axPos val="b"/>
        <c:tickLblPos val="none"/>
        <c:crossAx val="203659136"/>
        <c:crosses val="autoZero"/>
        <c:auto val="1"/>
        <c:lblAlgn val="ctr"/>
        <c:lblOffset val="100"/>
      </c:catAx>
      <c:valAx>
        <c:axId val="2036591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6576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ACAPIPHX-ABJ01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23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(13)'!$C$13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03720576"/>
        <c:axId val="203722112"/>
      </c:lineChart>
      <c:catAx>
        <c:axId val="203720576"/>
        <c:scaling>
          <c:orientation val="minMax"/>
        </c:scaling>
        <c:delete val="1"/>
        <c:axPos val="b"/>
        <c:tickLblPos val="none"/>
        <c:crossAx val="203722112"/>
        <c:crosses val="autoZero"/>
        <c:auto val="1"/>
        <c:lblAlgn val="ctr"/>
        <c:lblOffset val="100"/>
      </c:catAx>
      <c:valAx>
        <c:axId val="20372211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151969552607297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7205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ACPCL-01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778E-2"/>
          <c:y val="0.3327153669147605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(13)'!$C$15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203771264"/>
        <c:axId val="203797632"/>
      </c:lineChart>
      <c:catAx>
        <c:axId val="203771264"/>
        <c:scaling>
          <c:orientation val="minMax"/>
        </c:scaling>
        <c:delete val="1"/>
        <c:axPos val="b"/>
        <c:tickLblPos val="none"/>
        <c:crossAx val="203797632"/>
        <c:crosses val="autoZero"/>
        <c:auto val="1"/>
        <c:lblAlgn val="ctr"/>
        <c:lblOffset val="100"/>
      </c:catAx>
      <c:valAx>
        <c:axId val="203797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771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3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(13)'!$C$18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203834496"/>
        <c:axId val="203836032"/>
      </c:lineChart>
      <c:catAx>
        <c:axId val="203834496"/>
        <c:scaling>
          <c:orientation val="minMax"/>
        </c:scaling>
        <c:delete val="1"/>
        <c:axPos val="b"/>
        <c:tickLblPos val="none"/>
        <c:crossAx val="203836032"/>
        <c:crosses val="autoZero"/>
        <c:auto val="1"/>
        <c:lblAlgn val="ctr"/>
        <c:lblOffset val="100"/>
      </c:catAx>
      <c:valAx>
        <c:axId val="2038360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73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8344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ACAPIPHX-BJ01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839"/>
          <c:w val="0.9128836998823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(13)'!$C$14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203782784"/>
        <c:axId val="205017472"/>
      </c:lineChart>
      <c:catAx>
        <c:axId val="203782784"/>
        <c:scaling>
          <c:orientation val="minMax"/>
        </c:scaling>
        <c:delete val="1"/>
        <c:axPos val="b"/>
        <c:tickLblPos val="none"/>
        <c:crossAx val="205017472"/>
        <c:crosses val="autoZero"/>
        <c:auto val="1"/>
        <c:lblAlgn val="ctr"/>
        <c:lblOffset val="100"/>
      </c:catAx>
      <c:valAx>
        <c:axId val="205017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2E-2"/>
              <c:y val="0.151969552607297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37827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4KCD6901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813E-2"/>
          <c:y val="0.33271536691476072"/>
          <c:w val="0.912883699882333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(13)'!$C$16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205071104"/>
        <c:axId val="205072640"/>
      </c:lineChart>
      <c:catAx>
        <c:axId val="205071104"/>
        <c:scaling>
          <c:orientation val="minMax"/>
        </c:scaling>
        <c:delete val="1"/>
        <c:axPos val="b"/>
        <c:tickLblPos val="none"/>
        <c:crossAx val="205072640"/>
        <c:crosses val="autoZero"/>
        <c:auto val="1"/>
        <c:lblAlgn val="ctr"/>
        <c:lblOffset val="100"/>
      </c:catAx>
      <c:valAx>
        <c:axId val="2050726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82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0711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TBA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841E-2"/>
          <c:y val="0.33271536691476095"/>
          <c:w val="0.912883699882333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(13)'!$C$17</c:f>
              <c:strCache>
                <c:ptCount val="1"/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(13)'!$E$17:$N$17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205101312"/>
        <c:axId val="205139968"/>
      </c:lineChart>
      <c:catAx>
        <c:axId val="205101312"/>
        <c:scaling>
          <c:orientation val="minMax"/>
        </c:scaling>
        <c:delete val="1"/>
        <c:axPos val="b"/>
        <c:tickLblPos val="none"/>
        <c:crossAx val="205139968"/>
        <c:crosses val="autoZero"/>
        <c:auto val="1"/>
        <c:lblAlgn val="ctr"/>
        <c:lblOffset val="100"/>
      </c:catAx>
      <c:valAx>
        <c:axId val="2051399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9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101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sz="1400" b="1" i="0" baseline="0"/>
              <a:t>ACBZ-AP0G</a:t>
            </a:r>
            <a:endParaRPr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02E-2"/>
          <c:y val="0.23130944523747582"/>
          <c:w val="0.9090556175192784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'BASEUS_Week-Product(2)'!$C$7</c:f>
              <c:strCache>
                <c:ptCount val="1"/>
                <c:pt idx="0">
                  <c:v>ACBZ-AP0G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'BASEUS_Week-Product(2)'!$E$7:$N$7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79570816"/>
        <c:axId val="79572352"/>
      </c:lineChart>
      <c:catAx>
        <c:axId val="79570816"/>
        <c:scaling>
          <c:orientation val="minMax"/>
        </c:scaling>
        <c:delete val="1"/>
        <c:axPos val="b"/>
        <c:tickLblPos val="none"/>
        <c:crossAx val="79572352"/>
        <c:crosses val="autoZero"/>
        <c:auto val="1"/>
        <c:lblAlgn val="ctr"/>
        <c:lblOffset val="100"/>
      </c:catAx>
      <c:valAx>
        <c:axId val="795723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2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5708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7"/>
        </c:manualLayout>
      </c:layout>
      <c:lineChart>
        <c:grouping val="standard"/>
        <c:ser>
          <c:idx val="0"/>
          <c:order val="0"/>
          <c:tx>
            <c:strRef>
              <c:f>'BASEUS_Week-Product(2)'!$C$10</c:f>
              <c:strCache>
                <c:ptCount val="1"/>
                <c:pt idx="0">
                  <c:v>NGS16-09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'BASEUS_Week-Product(2)'!$E$10:$N$10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79605120"/>
        <c:axId val="79619200"/>
      </c:lineChart>
      <c:catAx>
        <c:axId val="79605120"/>
        <c:scaling>
          <c:orientation val="minMax"/>
        </c:scaling>
        <c:delete val="1"/>
        <c:axPos val="b"/>
        <c:tickLblPos val="none"/>
        <c:crossAx val="79619200"/>
        <c:crosses val="autoZero"/>
        <c:auto val="1"/>
        <c:lblAlgn val="ctr"/>
        <c:lblOffset val="100"/>
      </c:catAx>
      <c:valAx>
        <c:axId val="7961920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69E-3"/>
              <c:y val="0.1995342405829435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6051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NGS16-06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35"/>
          <c:w val="0.9258664321332918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'BASEUS_Week-Product(2)'!$C$11</c:f>
              <c:strCache>
                <c:ptCount val="1"/>
                <c:pt idx="0">
                  <c:v>NGS16-06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'BASEUS_Week-Product(2)'!$E$11:$N$11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80712832"/>
        <c:axId val="80714368"/>
      </c:lineChart>
      <c:catAx>
        <c:axId val="80712832"/>
        <c:scaling>
          <c:orientation val="minMax"/>
        </c:scaling>
        <c:delete val="1"/>
        <c:axPos val="b"/>
        <c:tickLblPos val="none"/>
        <c:crossAx val="80714368"/>
        <c:crosses val="autoZero"/>
        <c:auto val="1"/>
        <c:lblAlgn val="ctr"/>
        <c:lblOffset val="100"/>
      </c:catAx>
      <c:valAx>
        <c:axId val="807143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69E-3"/>
              <c:y val="0.1844706188585930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128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16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'BASEUS_Week-Product'!$B$7:$C$18</c:f>
              <c:multiLvlStrCache>
                <c:ptCount val="12"/>
                <c:lvl>
                  <c:pt idx="0">
                    <c:v>SUGENT-ZN01    </c:v>
                  </c:pt>
                  <c:pt idx="1">
                    <c:v>WXZN-01        </c:v>
                  </c:pt>
                  <c:pt idx="2">
                    <c:v>ACHDCJ-01      </c:v>
                  </c:pt>
                  <c:pt idx="3">
                    <c:v>ACHDCJ-02      </c:v>
                  </c:pt>
                  <c:pt idx="4">
                    <c:v>WXHSD-D01      </c:v>
                  </c:pt>
                  <c:pt idx="5">
                    <c:v>WXHSD-D02      </c:v>
                  </c:pt>
                  <c:pt idx="6">
                    <c:v>SUBR-A01       </c:v>
                  </c:pt>
                  <c:pt idx="7">
                    <c:v>SUBR-A08       </c:v>
                  </c:pt>
                  <c:pt idx="8">
                    <c:v>SUBR-A09       </c:v>
                  </c:pt>
                  <c:pt idx="9">
                    <c:v>SUBR-ASG       </c:v>
                  </c:pt>
                  <c:pt idx="10">
                    <c:v>ACBZ-AP09      </c:v>
                  </c:pt>
                  <c:pt idx="11">
                    <c:v>ACBZ-AP01      </c:v>
                  </c:pt>
                </c:lvl>
                <c:lvl>
                  <c:pt idx="0">
                    <c:v>734835</c:v>
                  </c:pt>
                  <c:pt idx="1">
                    <c:v>734836</c:v>
                  </c:pt>
                  <c:pt idx="2">
                    <c:v>734837</c:v>
                  </c:pt>
                  <c:pt idx="3">
                    <c:v>734838</c:v>
                  </c:pt>
                  <c:pt idx="4">
                    <c:v>734839</c:v>
                  </c:pt>
                  <c:pt idx="5">
                    <c:v>734840</c:v>
                  </c:pt>
                  <c:pt idx="6">
                    <c:v>734841</c:v>
                  </c:pt>
                  <c:pt idx="7">
                    <c:v>734843</c:v>
                  </c:pt>
                  <c:pt idx="8">
                    <c:v>734845</c:v>
                  </c:pt>
                  <c:pt idx="9">
                    <c:v>734848</c:v>
                  </c:pt>
                  <c:pt idx="10">
                    <c:v>734864</c:v>
                  </c:pt>
                  <c:pt idx="11">
                    <c:v>734865</c:v>
                  </c:pt>
                </c:lvl>
              </c:multiLvlStrCache>
            </c:multiLvlStrRef>
          </c:cat>
          <c:val>
            <c:numRef>
              <c:f>'BASEUS_Week-Product'!$R$7:$R$18</c:f>
              <c:numCache>
                <c:formatCode>0</c:formatCode>
                <c:ptCount val="12"/>
                <c:pt idx="0">
                  <c:v>3</c:v>
                </c:pt>
                <c:pt idx="1">
                  <c:v>22</c:v>
                </c:pt>
                <c:pt idx="2">
                  <c:v>184</c:v>
                </c:pt>
                <c:pt idx="3">
                  <c:v>156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hape val="box"/>
        <c:axId val="142139392"/>
        <c:axId val="146352384"/>
        <c:axId val="0"/>
      </c:bar3DChart>
      <c:catAx>
        <c:axId val="1421393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352384"/>
        <c:crosses val="autoZero"/>
        <c:auto val="1"/>
        <c:lblAlgn val="ctr"/>
        <c:lblOffset val="100"/>
      </c:catAx>
      <c:valAx>
        <c:axId val="146352384"/>
        <c:scaling>
          <c:orientation val="minMax"/>
          <c:max val="150"/>
        </c:scaling>
        <c:axPos val="l"/>
        <c:majorGridlines/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39392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WXJS-A1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01"/>
          <c:w val="0.92021837270341222"/>
          <c:h val="0.65559575056768571"/>
        </c:manualLayout>
      </c:layout>
      <c:lineChart>
        <c:grouping val="standard"/>
        <c:ser>
          <c:idx val="0"/>
          <c:order val="0"/>
          <c:tx>
            <c:strRef>
              <c:f>'BASEUS_Week-Product(2)'!$C$12</c:f>
              <c:strCache>
                <c:ptCount val="1"/>
                <c:pt idx="0">
                  <c:v>WXJS-A1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'BASEUS_Week-Product(2)'!$E$12:$N$12</c:f>
              <c:numCache>
                <c:formatCode>0</c:formatCode>
                <c:ptCount val="10"/>
                <c:pt idx="0" formatCode="General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80734848"/>
        <c:axId val="108855680"/>
      </c:lineChart>
      <c:catAx>
        <c:axId val="80734848"/>
        <c:scaling>
          <c:orientation val="minMax"/>
        </c:scaling>
        <c:delete val="1"/>
        <c:axPos val="b"/>
        <c:tickLblPos val="none"/>
        <c:crossAx val="108855680"/>
        <c:crosses val="autoZero"/>
        <c:auto val="1"/>
        <c:lblAlgn val="ctr"/>
        <c:lblOffset val="100"/>
      </c:catAx>
      <c:valAx>
        <c:axId val="1088556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7348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WXJS-S2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'BASEUS_Week-Product(2)'!$C$13</c:f>
              <c:strCache>
                <c:ptCount val="1"/>
                <c:pt idx="0">
                  <c:v>WXJS-S2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'BASEUS_Week-Product(2)'!$E$13:$N$13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08884352"/>
        <c:axId val="108885888"/>
      </c:lineChart>
      <c:catAx>
        <c:axId val="108884352"/>
        <c:scaling>
          <c:orientation val="minMax"/>
        </c:scaling>
        <c:delete val="1"/>
        <c:axPos val="b"/>
        <c:tickLblPos val="none"/>
        <c:crossAx val="108885888"/>
        <c:crosses val="autoZero"/>
        <c:auto val="1"/>
        <c:lblAlgn val="ctr"/>
        <c:lblOffset val="100"/>
      </c:catAx>
      <c:valAx>
        <c:axId val="1088858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15196955260729669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8843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31E-2"/>
          <c:y val="0.33271536691475811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'BASEUS_Week-Product(2)'!$C$15</c:f>
              <c:strCache>
                <c:ptCount val="1"/>
                <c:pt idx="0">
                  <c:v>WXBV-02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'BASEUS_Week-Product(2)'!$E$15:$N$15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08906368"/>
        <c:axId val="108907904"/>
      </c:lineChart>
      <c:catAx>
        <c:axId val="108906368"/>
        <c:scaling>
          <c:orientation val="minMax"/>
        </c:scaling>
        <c:delete val="1"/>
        <c:axPos val="b"/>
        <c:tickLblPos val="none"/>
        <c:crossAx val="108907904"/>
        <c:crosses val="autoZero"/>
        <c:auto val="1"/>
        <c:lblAlgn val="ctr"/>
        <c:lblOffset val="100"/>
      </c:catAx>
      <c:valAx>
        <c:axId val="1089079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89063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CCALL-JK02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'BASEUS_Week-Product(2)'!$C$18</c:f>
              <c:strCache>
                <c:ptCount val="1"/>
                <c:pt idx="0">
                  <c:v>CCALL-JK02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'BASEUS_Week-Product(2)'!$E$18:$N$18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09333888"/>
        <c:axId val="109343872"/>
      </c:lineChart>
      <c:catAx>
        <c:axId val="109333888"/>
        <c:scaling>
          <c:orientation val="minMax"/>
        </c:scaling>
        <c:delete val="1"/>
        <c:axPos val="b"/>
        <c:tickLblPos val="none"/>
        <c:crossAx val="109343872"/>
        <c:crosses val="autoZero"/>
        <c:auto val="1"/>
        <c:lblAlgn val="ctr"/>
        <c:lblOffset val="100"/>
      </c:catAx>
      <c:valAx>
        <c:axId val="1093438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5661186615371706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3338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WXBV-01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2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'BASEUS_Week-Product(2)'!$C$14</c:f>
              <c:strCache>
                <c:ptCount val="1"/>
                <c:pt idx="0">
                  <c:v>WXBV-01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'BASEUS_Week-Product(2)'!$E$14:$N$14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09368448"/>
        <c:axId val="109369984"/>
      </c:lineChart>
      <c:catAx>
        <c:axId val="109368448"/>
        <c:scaling>
          <c:orientation val="minMax"/>
        </c:scaling>
        <c:delete val="1"/>
        <c:axPos val="b"/>
        <c:tickLblPos val="none"/>
        <c:crossAx val="109369984"/>
        <c:crosses val="autoZero"/>
        <c:auto val="1"/>
        <c:lblAlgn val="ctr"/>
        <c:lblOffset val="100"/>
      </c:catAx>
      <c:valAx>
        <c:axId val="1093699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1519695526072968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368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WXBV-03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'BASEUS_Week-Product(2)'!$C$16</c:f>
              <c:strCache>
                <c:ptCount val="1"/>
                <c:pt idx="0">
                  <c:v>WXBV-03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'BASEUS_Week-Product(2)'!$E$16:$N$16</c:f>
              <c:numCache>
                <c:formatCode>0</c:formatCode>
                <c:ptCount val="10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09472384"/>
        <c:axId val="109523328"/>
      </c:lineChart>
      <c:catAx>
        <c:axId val="109472384"/>
        <c:scaling>
          <c:orientation val="minMax"/>
        </c:scaling>
        <c:delete val="1"/>
        <c:axPos val="b"/>
        <c:tickLblPos val="none"/>
        <c:crossAx val="109523328"/>
        <c:crosses val="autoZero"/>
        <c:auto val="1"/>
        <c:lblAlgn val="ctr"/>
        <c:lblOffset val="100"/>
      </c:catAx>
      <c:valAx>
        <c:axId val="1095233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472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CCALL-JK01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'BASEUS_Week-Product(2)'!$C$17</c:f>
              <c:strCache>
                <c:ptCount val="1"/>
                <c:pt idx="0">
                  <c:v>CCALL-JK01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'BASEUS_Week-Product(2)'!$E$17:$N$17</c:f>
              <c:numCache>
                <c:formatCode>0</c:formatCode>
                <c:ptCount val="10"/>
                <c:pt idx="0" formatCode="General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09556096"/>
        <c:axId val="109557632"/>
      </c:lineChart>
      <c:catAx>
        <c:axId val="109556096"/>
        <c:scaling>
          <c:orientation val="minMax"/>
        </c:scaling>
        <c:delete val="1"/>
        <c:axPos val="b"/>
        <c:tickLblPos val="none"/>
        <c:crossAx val="109557632"/>
        <c:crosses val="autoZero"/>
        <c:auto val="1"/>
        <c:lblAlgn val="ctr"/>
        <c:lblOffset val="100"/>
      </c:catAx>
      <c:valAx>
        <c:axId val="109557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5560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1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'BASEUS_Week-Product(3)'!$C$8</c:f>
              <c:strCache>
                <c:ptCount val="1"/>
                <c:pt idx="0">
                  <c:v>WXXHJ-B01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'BASEUS_Week-Product(3)'!$E$8:$N$8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39307264"/>
        <c:axId val="139321344"/>
      </c:lineChart>
      <c:catAx>
        <c:axId val="139307264"/>
        <c:scaling>
          <c:orientation val="minMax"/>
        </c:scaling>
        <c:delete val="1"/>
        <c:axPos val="b"/>
        <c:tickLblPos val="none"/>
        <c:crossAx val="139321344"/>
        <c:crosses val="autoZero"/>
        <c:auto val="1"/>
        <c:lblAlgn val="ctr"/>
        <c:lblOffset val="100"/>
      </c:catAx>
      <c:valAx>
        <c:axId val="1393213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1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307264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49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'BASEUS_Week-Product(3)'!$B$7:$B$18</c:f>
              <c:numCache>
                <c:formatCode>General</c:formatCode>
                <c:ptCount val="12"/>
                <c:pt idx="0">
                  <c:v>734878</c:v>
                </c:pt>
                <c:pt idx="1">
                  <c:v>734879</c:v>
                </c:pt>
                <c:pt idx="2">
                  <c:v>734880</c:v>
                </c:pt>
                <c:pt idx="3">
                  <c:v>734881</c:v>
                </c:pt>
                <c:pt idx="4">
                  <c:v>734882</c:v>
                </c:pt>
                <c:pt idx="5">
                  <c:v>734883</c:v>
                </c:pt>
                <c:pt idx="6">
                  <c:v>734884</c:v>
                </c:pt>
                <c:pt idx="7">
                  <c:v>734885</c:v>
                </c:pt>
                <c:pt idx="8">
                  <c:v>734886</c:v>
                </c:pt>
                <c:pt idx="9">
                  <c:v>734887</c:v>
                </c:pt>
                <c:pt idx="10">
                  <c:v>734888</c:v>
                </c:pt>
                <c:pt idx="11">
                  <c:v>734889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'BASEUS_Week-Product(3)'!$C$7:$C$18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'BASEUS_Week-Product(3)'!$R$7:$R$18</c:f>
              <c:numCache>
                <c:formatCode>0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54</c:v>
                </c:pt>
                <c:pt idx="4">
                  <c:v>10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39370880"/>
        <c:axId val="139372416"/>
        <c:axId val="0"/>
      </c:bar3DChart>
      <c:catAx>
        <c:axId val="1393708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72416"/>
        <c:crosses val="autoZero"/>
        <c:auto val="1"/>
        <c:lblAlgn val="ctr"/>
        <c:lblOffset val="100"/>
      </c:catAx>
      <c:valAx>
        <c:axId val="13937241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37088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WXXHJ-B0S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'BASEUS_Week-Product(3)'!$C$9</c:f>
              <c:strCache>
                <c:ptCount val="1"/>
                <c:pt idx="0">
                  <c:v>WXXHJ-B0S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39396608"/>
        <c:axId val="139398144"/>
      </c:lineChart>
      <c:catAx>
        <c:axId val="139396608"/>
        <c:scaling>
          <c:orientation val="minMax"/>
        </c:scaling>
        <c:delete val="1"/>
        <c:axPos val="b"/>
        <c:tickLblPos val="none"/>
        <c:crossAx val="139398144"/>
        <c:crosses val="autoZero"/>
        <c:auto val="1"/>
        <c:lblAlgn val="ctr"/>
        <c:lblOffset val="100"/>
      </c:catAx>
      <c:valAx>
        <c:axId val="1393981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3966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ACHDCJ-01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5747503544815677"/>
        </c:manualLayout>
      </c:layout>
      <c:lineChart>
        <c:grouping val="standard"/>
        <c:ser>
          <c:idx val="0"/>
          <c:order val="0"/>
          <c:tx>
            <c:strRef>
              <c:f>'BASEUS_Week-Product'!$C$9</c:f>
              <c:strCache>
                <c:ptCount val="1"/>
                <c:pt idx="0">
                  <c:v>ACHDCJ-01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'BASEUS_Week-Product'!$E$9:$N$9</c:f>
              <c:numCache>
                <c:formatCode>0</c:formatCode>
                <c:ptCount val="10"/>
                <c:pt idx="0">
                  <c:v>54</c:v>
                </c:pt>
                <c:pt idx="1">
                  <c:v>18</c:v>
                </c:pt>
                <c:pt idx="2">
                  <c:v>19</c:v>
                </c:pt>
                <c:pt idx="3">
                  <c:v>12</c:v>
                </c:pt>
                <c:pt idx="4">
                  <c:v>26</c:v>
                </c:pt>
                <c:pt idx="5">
                  <c:v>26</c:v>
                </c:pt>
                <c:pt idx="6">
                  <c:v>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67730176"/>
        <c:axId val="37733120"/>
      </c:lineChart>
      <c:catAx>
        <c:axId val="167730176"/>
        <c:scaling>
          <c:orientation val="minMax"/>
        </c:scaling>
        <c:delete val="1"/>
        <c:axPos val="b"/>
        <c:tickLblPos val="none"/>
        <c:crossAx val="37733120"/>
        <c:crosses val="autoZero"/>
        <c:auto val="1"/>
        <c:lblAlgn val="ctr"/>
        <c:lblOffset val="100"/>
      </c:catAx>
      <c:valAx>
        <c:axId val="37733120"/>
        <c:scaling>
          <c:orientation val="minMax"/>
          <c:max val="6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3017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CCALL-AJK01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02E-2"/>
          <c:y val="0.23130944523747582"/>
          <c:w val="0.90905561751927844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'BASEUS_Week-Product(3)'!$C$7</c:f>
              <c:strCache>
                <c:ptCount val="1"/>
                <c:pt idx="0">
                  <c:v>CCALL-AJK01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39410432"/>
        <c:axId val="139428608"/>
      </c:lineChart>
      <c:catAx>
        <c:axId val="139410432"/>
        <c:scaling>
          <c:orientation val="minMax"/>
        </c:scaling>
        <c:delete val="1"/>
        <c:axPos val="b"/>
        <c:tickLblPos val="none"/>
        <c:crossAx val="139428608"/>
        <c:crosses val="autoZero"/>
        <c:auto val="1"/>
        <c:lblAlgn val="ctr"/>
        <c:lblOffset val="100"/>
      </c:catAx>
      <c:valAx>
        <c:axId val="1394286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1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41043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WX2IN1-02      </a:t>
            </a:r>
          </a:p>
        </c:rich>
      </c:tx>
      <c:layout>
        <c:manualLayout>
          <c:xMode val="edge"/>
          <c:yMode val="edge"/>
          <c:x val="0.41795120545797498"/>
          <c:y val="5.7471264367816112E-2"/>
        </c:manualLayout>
      </c:layout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7"/>
        </c:manualLayout>
      </c:layout>
      <c:lineChart>
        <c:grouping val="standard"/>
        <c:ser>
          <c:idx val="0"/>
          <c:order val="0"/>
          <c:tx>
            <c:strRef>
              <c:f>'BASEUS_Week-Product(3)'!$C$10</c:f>
              <c:strCache>
                <c:ptCount val="1"/>
                <c:pt idx="0">
                  <c:v>WX2IN1-02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18</c:v>
                </c:pt>
                <c:pt idx="5">
                  <c:v>10</c:v>
                </c:pt>
                <c:pt idx="6">
                  <c:v>16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39465472"/>
        <c:axId val="139467008"/>
      </c:lineChart>
      <c:catAx>
        <c:axId val="139465472"/>
        <c:scaling>
          <c:orientation val="minMax"/>
        </c:scaling>
        <c:delete val="1"/>
        <c:axPos val="b"/>
        <c:tickLblPos val="none"/>
        <c:crossAx val="139467008"/>
        <c:crosses val="autoZero"/>
        <c:auto val="1"/>
        <c:lblAlgn val="ctr"/>
        <c:lblOffset val="100"/>
      </c:catAx>
      <c:valAx>
        <c:axId val="1394670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69E-3"/>
              <c:y val="0.199534240582943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4654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35"/>
          <c:w val="0.9258664321332918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'BASEUS_Week-Product(3)'!$C$11</c:f>
              <c:strCache>
                <c:ptCount val="1"/>
                <c:pt idx="0">
                  <c:v>PPALL-AKU01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'BASEUS_Week-Product(3)'!$E$11:$N$11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39491584"/>
        <c:axId val="139497472"/>
      </c:lineChart>
      <c:catAx>
        <c:axId val="139491584"/>
        <c:scaling>
          <c:orientation val="minMax"/>
        </c:scaling>
        <c:delete val="1"/>
        <c:axPos val="b"/>
        <c:tickLblPos val="none"/>
        <c:crossAx val="139497472"/>
        <c:crosses val="autoZero"/>
        <c:auto val="1"/>
        <c:lblAlgn val="ctr"/>
        <c:lblOffset val="100"/>
      </c:catAx>
      <c:valAx>
        <c:axId val="1394974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69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94915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PPALL-AKU02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01"/>
          <c:w val="0.92021837270341222"/>
          <c:h val="0.65559575056768571"/>
        </c:manualLayout>
      </c:layout>
      <c:lineChart>
        <c:grouping val="standard"/>
        <c:ser>
          <c:idx val="0"/>
          <c:order val="0"/>
          <c:tx>
            <c:strRef>
              <c:f>'BASEUS_Week-Product(3)'!$C$12</c:f>
              <c:strCache>
                <c:ptCount val="1"/>
                <c:pt idx="0">
                  <c:v>PPALL-AKU02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'BASEUS_Week-Product(3)'!$E$12:$N$12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41725696"/>
        <c:axId val="141727232"/>
      </c:lineChart>
      <c:catAx>
        <c:axId val="141725696"/>
        <c:scaling>
          <c:orientation val="minMax"/>
        </c:scaling>
        <c:delete val="1"/>
        <c:axPos val="b"/>
        <c:tickLblPos val="none"/>
        <c:crossAx val="141727232"/>
        <c:crosses val="autoZero"/>
        <c:auto val="1"/>
        <c:lblAlgn val="ctr"/>
        <c:lblOffset val="100"/>
      </c:catAx>
      <c:valAx>
        <c:axId val="1417272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7256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'BASEUS_Week-Product(3)'!$C$13</c:f>
              <c:strCache>
                <c:ptCount val="1"/>
                <c:pt idx="0">
                  <c:v>PPALL-EX01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41825536"/>
        <c:axId val="141827072"/>
      </c:lineChart>
      <c:catAx>
        <c:axId val="141825536"/>
        <c:scaling>
          <c:orientation val="minMax"/>
        </c:scaling>
        <c:delete val="1"/>
        <c:axPos val="b"/>
        <c:tickLblPos val="none"/>
        <c:crossAx val="141827072"/>
        <c:crosses val="autoZero"/>
        <c:auto val="1"/>
        <c:lblAlgn val="ctr"/>
        <c:lblOffset val="100"/>
      </c:catAx>
      <c:valAx>
        <c:axId val="1418270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151969552607296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255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31E-2"/>
          <c:y val="0.33271536691475811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'BASEUS_Week-Product(3)'!$C$15</c:f>
              <c:strCache>
                <c:ptCount val="1"/>
                <c:pt idx="0">
                  <c:v>PPALL-PX01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41835264"/>
        <c:axId val="141861632"/>
      </c:lineChart>
      <c:catAx>
        <c:axId val="141835264"/>
        <c:scaling>
          <c:orientation val="minMax"/>
        </c:scaling>
        <c:delete val="1"/>
        <c:axPos val="b"/>
        <c:tickLblPos val="none"/>
        <c:crossAx val="141861632"/>
        <c:crosses val="autoZero"/>
        <c:auto val="1"/>
        <c:lblAlgn val="ctr"/>
        <c:lblOffset val="100"/>
      </c:catAx>
      <c:valAx>
        <c:axId val="1418616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8352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6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'BASEUS_Week-Product(3)'!$C$18</c:f>
              <c:strCache>
                <c:ptCount val="1"/>
                <c:pt idx="0">
                  <c:v>PPKC-A01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41955840"/>
        <c:axId val="141957376"/>
      </c:lineChart>
      <c:catAx>
        <c:axId val="141955840"/>
        <c:scaling>
          <c:orientation val="minMax"/>
        </c:scaling>
        <c:delete val="1"/>
        <c:axPos val="b"/>
        <c:tickLblPos val="none"/>
        <c:crossAx val="141957376"/>
        <c:crosses val="autoZero"/>
        <c:auto val="1"/>
        <c:lblAlgn val="ctr"/>
        <c:lblOffset val="100"/>
      </c:catAx>
      <c:valAx>
        <c:axId val="14195737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7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19558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PPALL-EX09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2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'BASEUS_Week-Product(3)'!$C$14</c:f>
              <c:strCache>
                <c:ptCount val="1"/>
                <c:pt idx="0">
                  <c:v>PPALL-EX09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42125312"/>
        <c:axId val="145657856"/>
      </c:lineChart>
      <c:catAx>
        <c:axId val="142125312"/>
        <c:scaling>
          <c:orientation val="minMax"/>
        </c:scaling>
        <c:delete val="1"/>
        <c:axPos val="b"/>
        <c:tickLblPos val="none"/>
        <c:crossAx val="145657856"/>
        <c:crosses val="autoZero"/>
        <c:auto val="1"/>
        <c:lblAlgn val="ctr"/>
        <c:lblOffset val="100"/>
      </c:catAx>
      <c:valAx>
        <c:axId val="1456578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151969552607296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21253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PPALL-PX02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'BASEUS_Week-Product(3)'!$C$16</c:f>
              <c:strCache>
                <c:ptCount val="1"/>
                <c:pt idx="0">
                  <c:v>PPALL-PX02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46358272"/>
        <c:axId val="146359808"/>
      </c:lineChart>
      <c:catAx>
        <c:axId val="146358272"/>
        <c:scaling>
          <c:orientation val="minMax"/>
        </c:scaling>
        <c:delete val="1"/>
        <c:axPos val="b"/>
        <c:tickLblPos val="none"/>
        <c:crossAx val="146359808"/>
        <c:crosses val="autoZero"/>
        <c:auto val="1"/>
        <c:lblAlgn val="ctr"/>
        <c:lblOffset val="100"/>
      </c:catAx>
      <c:valAx>
        <c:axId val="14635980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6358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PPALL-PX03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'BASEUS_Week-Product(3)'!$C$17</c:f>
              <c:strCache>
                <c:ptCount val="1"/>
                <c:pt idx="0">
                  <c:v>PPALL-PX03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'BASEUS_Week-Product(3)'!$E$17:$N$17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63943936"/>
        <c:axId val="163945472"/>
      </c:lineChart>
      <c:catAx>
        <c:axId val="163943936"/>
        <c:scaling>
          <c:orientation val="minMax"/>
        </c:scaling>
        <c:delete val="1"/>
        <c:axPos val="b"/>
        <c:tickLblPos val="none"/>
        <c:crossAx val="163945472"/>
        <c:crosses val="autoZero"/>
        <c:auto val="1"/>
        <c:lblAlgn val="ctr"/>
        <c:lblOffset val="100"/>
      </c:catAx>
      <c:valAx>
        <c:axId val="163945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39439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SUGENT-ZN01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574E-2"/>
          <c:y val="0.23130944523747576"/>
          <c:w val="0.90905561751927799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'BASEUS_Week-Product'!$C$7</c:f>
              <c:strCache>
                <c:ptCount val="1"/>
                <c:pt idx="0">
                  <c:v>SUGENT-ZN01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'BASEUS_Week-Product'!$E$7:$N$7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76948224"/>
        <c:axId val="76949760"/>
      </c:lineChart>
      <c:catAx>
        <c:axId val="76948224"/>
        <c:scaling>
          <c:orientation val="minMax"/>
        </c:scaling>
        <c:delete val="1"/>
        <c:axPos val="b"/>
        <c:tickLblPos val="none"/>
        <c:crossAx val="76949760"/>
        <c:crosses val="autoZero"/>
        <c:auto val="1"/>
        <c:lblAlgn val="ctr"/>
        <c:lblOffset val="100"/>
      </c:catAx>
      <c:valAx>
        <c:axId val="7694976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9482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PPKC-A09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23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(4)'!$C$8</c:f>
              <c:strCache>
                <c:ptCount val="1"/>
                <c:pt idx="0">
                  <c:v>PPKC-A09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64441472"/>
        <c:axId val="164451456"/>
      </c:lineChart>
      <c:catAx>
        <c:axId val="164441472"/>
        <c:scaling>
          <c:orientation val="minMax"/>
        </c:scaling>
        <c:delete val="1"/>
        <c:axPos val="b"/>
        <c:tickLblPos val="none"/>
        <c:crossAx val="164451456"/>
        <c:crosses val="autoZero"/>
        <c:auto val="1"/>
        <c:lblAlgn val="ctr"/>
        <c:lblOffset val="100"/>
      </c:catAx>
      <c:valAx>
        <c:axId val="16445145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2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44147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282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(4)'!$B$7:$B$18</c:f>
              <c:numCache>
                <c:formatCode>General</c:formatCode>
                <c:ptCount val="12"/>
                <c:pt idx="0">
                  <c:v>734890</c:v>
                </c:pt>
                <c:pt idx="1">
                  <c:v>734891</c:v>
                </c:pt>
                <c:pt idx="2">
                  <c:v>734892</c:v>
                </c:pt>
                <c:pt idx="3">
                  <c:v>734893</c:v>
                </c:pt>
                <c:pt idx="4">
                  <c:v>734894</c:v>
                </c:pt>
                <c:pt idx="5">
                  <c:v>734895</c:v>
                </c:pt>
                <c:pt idx="6">
                  <c:v>734896</c:v>
                </c:pt>
                <c:pt idx="7">
                  <c:v>734897</c:v>
                </c:pt>
                <c:pt idx="8">
                  <c:v>734898</c:v>
                </c:pt>
                <c:pt idx="9">
                  <c:v>734899</c:v>
                </c:pt>
                <c:pt idx="10">
                  <c:v>734900</c:v>
                </c:pt>
                <c:pt idx="11">
                  <c:v>734901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(4)'!$C$7:$C$18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(4)'!$R$7:$R$18</c:f>
              <c:numCache>
                <c:formatCode>0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64492800"/>
        <c:axId val="164494336"/>
        <c:axId val="0"/>
      </c:bar3DChart>
      <c:catAx>
        <c:axId val="1644928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94336"/>
        <c:crosses val="autoZero"/>
        <c:auto val="1"/>
        <c:lblAlgn val="ctr"/>
        <c:lblOffset val="100"/>
      </c:catAx>
      <c:valAx>
        <c:axId val="16449433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449280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PPALL-QY01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(4)'!$C$9</c:f>
              <c:strCache>
                <c:ptCount val="1"/>
                <c:pt idx="0">
                  <c:v>PPALL-QY01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64592256"/>
        <c:axId val="164606336"/>
      </c:lineChart>
      <c:catAx>
        <c:axId val="164592256"/>
        <c:scaling>
          <c:orientation val="minMax"/>
        </c:scaling>
        <c:delete val="1"/>
        <c:axPos val="b"/>
        <c:tickLblPos val="none"/>
        <c:crossAx val="164606336"/>
        <c:crosses val="autoZero"/>
        <c:auto val="1"/>
        <c:lblAlgn val="ctr"/>
        <c:lblOffset val="100"/>
      </c:catAx>
      <c:valAx>
        <c:axId val="1646063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45922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PPKC-A02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43E-2"/>
          <c:y val="0.23130944523747593"/>
          <c:w val="0.90905561751927888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(4)'!$C$7</c:f>
              <c:strCache>
                <c:ptCount val="1"/>
                <c:pt idx="0">
                  <c:v>PPKC-A02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(4)'!$E$7:$N$7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65355904"/>
        <c:axId val="165357440"/>
      </c:lineChart>
      <c:catAx>
        <c:axId val="165355904"/>
        <c:scaling>
          <c:orientation val="minMax"/>
        </c:scaling>
        <c:delete val="1"/>
        <c:axPos val="b"/>
        <c:tickLblPos val="none"/>
        <c:crossAx val="165357440"/>
        <c:crosses val="autoZero"/>
        <c:auto val="1"/>
        <c:lblAlgn val="ctr"/>
        <c:lblOffset val="100"/>
      </c:catAx>
      <c:valAx>
        <c:axId val="16535744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2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3559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PPALL-QY02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93"/>
        </c:manualLayout>
      </c:layout>
      <c:lineChart>
        <c:grouping val="standard"/>
        <c:ser>
          <c:idx val="0"/>
          <c:order val="0"/>
          <c:tx>
            <c:strRef>
              <c:f>'BASEUS_Week-Product (4)'!$C$10</c:f>
              <c:strCache>
                <c:ptCount val="1"/>
                <c:pt idx="0">
                  <c:v>PPALL-QY02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65382016"/>
        <c:axId val="165383552"/>
      </c:lineChart>
      <c:catAx>
        <c:axId val="165382016"/>
        <c:scaling>
          <c:orientation val="minMax"/>
        </c:scaling>
        <c:delete val="1"/>
        <c:axPos val="b"/>
        <c:tickLblPos val="none"/>
        <c:crossAx val="165383552"/>
        <c:crosses val="autoZero"/>
        <c:auto val="1"/>
        <c:lblAlgn val="ctr"/>
        <c:lblOffset val="100"/>
      </c:catAx>
      <c:valAx>
        <c:axId val="1653835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6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382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PPALL-QY04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46"/>
          <c:w val="0.92586643213329212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(4)'!$C$11</c:f>
              <c:strCache>
                <c:ptCount val="1"/>
                <c:pt idx="0">
                  <c:v>PPALL-QY04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65408128"/>
        <c:axId val="166687872"/>
      </c:lineChart>
      <c:catAx>
        <c:axId val="165408128"/>
        <c:scaling>
          <c:orientation val="minMax"/>
        </c:scaling>
        <c:delete val="1"/>
        <c:axPos val="b"/>
        <c:tickLblPos val="none"/>
        <c:crossAx val="166687872"/>
        <c:crosses val="autoZero"/>
        <c:auto val="1"/>
        <c:lblAlgn val="ctr"/>
        <c:lblOffset val="100"/>
      </c:catAx>
      <c:valAx>
        <c:axId val="1666878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54081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CCALL-RH01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12"/>
          <c:w val="0.92021837270341222"/>
          <c:h val="0.65559575056768593"/>
        </c:manualLayout>
      </c:layout>
      <c:lineChart>
        <c:grouping val="standard"/>
        <c:ser>
          <c:idx val="0"/>
          <c:order val="0"/>
          <c:tx>
            <c:strRef>
              <c:f>'BASEUS_Week-Product (4)'!$C$12</c:f>
              <c:strCache>
                <c:ptCount val="1"/>
                <c:pt idx="0">
                  <c:v>CCALL-RH01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66716544"/>
        <c:axId val="166718080"/>
      </c:lineChart>
      <c:catAx>
        <c:axId val="166716544"/>
        <c:scaling>
          <c:orientation val="minMax"/>
        </c:scaling>
        <c:delete val="1"/>
        <c:axPos val="b"/>
        <c:tickLblPos val="none"/>
        <c:crossAx val="166718080"/>
        <c:crosses val="autoZero"/>
        <c:auto val="1"/>
        <c:lblAlgn val="ctr"/>
        <c:lblOffset val="100"/>
      </c:catAx>
      <c:valAx>
        <c:axId val="16671808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716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12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(4)'!$C$13</c:f>
              <c:strCache>
                <c:ptCount val="1"/>
                <c:pt idx="0">
                  <c:v>CCALL-TM01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(4)'!$E$13:$N$13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66840960"/>
        <c:axId val="166842752"/>
      </c:lineChart>
      <c:catAx>
        <c:axId val="166840960"/>
        <c:scaling>
          <c:orientation val="minMax"/>
        </c:scaling>
        <c:delete val="1"/>
        <c:axPos val="b"/>
        <c:tickLblPos val="none"/>
        <c:crossAx val="166842752"/>
        <c:crosses val="autoZero"/>
        <c:auto val="1"/>
        <c:lblAlgn val="ctr"/>
        <c:lblOffset val="100"/>
      </c:catAx>
      <c:valAx>
        <c:axId val="16684275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151969552607296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840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CCALL-TM12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66E-2"/>
          <c:y val="0.33271536691475839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(4)'!$C$15</c:f>
              <c:strCache>
                <c:ptCount val="1"/>
                <c:pt idx="0">
                  <c:v>CCALL-TM12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66945152"/>
        <c:axId val="166946688"/>
      </c:lineChart>
      <c:catAx>
        <c:axId val="166945152"/>
        <c:scaling>
          <c:orientation val="minMax"/>
        </c:scaling>
        <c:delete val="1"/>
        <c:axPos val="b"/>
        <c:tickLblPos val="none"/>
        <c:crossAx val="166946688"/>
        <c:crosses val="autoZero"/>
        <c:auto val="1"/>
        <c:lblAlgn val="ctr"/>
        <c:lblOffset val="100"/>
      </c:catAx>
      <c:valAx>
        <c:axId val="1669466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4515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ACDKQ-HG0S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97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(4)'!$C$18</c:f>
              <c:strCache>
                <c:ptCount val="1"/>
                <c:pt idx="0">
                  <c:v>ACDKQ-HG0S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66999936"/>
        <c:axId val="167001472"/>
      </c:lineChart>
      <c:catAx>
        <c:axId val="166999936"/>
        <c:scaling>
          <c:orientation val="minMax"/>
        </c:scaling>
        <c:delete val="1"/>
        <c:axPos val="b"/>
        <c:tickLblPos val="none"/>
        <c:crossAx val="167001472"/>
        <c:crosses val="autoZero"/>
        <c:auto val="1"/>
        <c:lblAlgn val="ctr"/>
        <c:lblOffset val="100"/>
      </c:catAx>
      <c:valAx>
        <c:axId val="167001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8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69999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ACHDCJ-02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126"/>
        </c:manualLayout>
      </c:layout>
      <c:lineChart>
        <c:grouping val="standard"/>
        <c:ser>
          <c:idx val="0"/>
          <c:order val="0"/>
          <c:tx>
            <c:strRef>
              <c:f>'BASEUS_Week-Product'!$C$10</c:f>
              <c:strCache>
                <c:ptCount val="1"/>
                <c:pt idx="0">
                  <c:v>ACHDCJ-02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'BASEUS_Week-Product'!$E$10:$N$10</c:f>
              <c:numCache>
                <c:formatCode>0</c:formatCode>
                <c:ptCount val="10"/>
                <c:pt idx="0">
                  <c:v>45</c:v>
                </c:pt>
                <c:pt idx="1">
                  <c:v>16</c:v>
                </c:pt>
                <c:pt idx="2">
                  <c:v>24</c:v>
                </c:pt>
                <c:pt idx="3">
                  <c:v>13</c:v>
                </c:pt>
                <c:pt idx="4">
                  <c:v>22</c:v>
                </c:pt>
                <c:pt idx="5">
                  <c:v>24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76982528"/>
        <c:axId val="76992512"/>
      </c:lineChart>
      <c:catAx>
        <c:axId val="76982528"/>
        <c:scaling>
          <c:orientation val="minMax"/>
        </c:scaling>
        <c:delete val="1"/>
        <c:axPos val="b"/>
        <c:tickLblPos val="none"/>
        <c:crossAx val="76992512"/>
        <c:crosses val="autoZero"/>
        <c:auto val="1"/>
        <c:lblAlgn val="ctr"/>
        <c:lblOffset val="100"/>
      </c:catAx>
      <c:valAx>
        <c:axId val="76992512"/>
        <c:scaling>
          <c:orientation val="minMax"/>
          <c:max val="5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35E-3"/>
              <c:y val="0.1995342405829434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9825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CCALL-TM0A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23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(4)'!$C$14</c:f>
              <c:strCache>
                <c:ptCount val="1"/>
                <c:pt idx="0">
                  <c:v>CCALL-TM0A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67017856"/>
        <c:axId val="167040128"/>
      </c:lineChart>
      <c:catAx>
        <c:axId val="167017856"/>
        <c:scaling>
          <c:orientation val="minMax"/>
        </c:scaling>
        <c:delete val="1"/>
        <c:axPos val="b"/>
        <c:tickLblPos val="none"/>
        <c:crossAx val="167040128"/>
        <c:crosses val="autoZero"/>
        <c:auto val="1"/>
        <c:lblAlgn val="ctr"/>
        <c:lblOffset val="100"/>
      </c:catAx>
      <c:valAx>
        <c:axId val="1670401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1519695526072969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0178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ACCHZ-01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(4)'!$C$16</c:f>
              <c:strCache>
                <c:ptCount val="1"/>
                <c:pt idx="0">
                  <c:v>ACCHZ-01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(4)'!$E$16:$N$16</c:f>
              <c:numCache>
                <c:formatCode>0</c:formatCode>
                <c:ptCount val="10"/>
                <c:pt idx="0">
                  <c:v>0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67392384"/>
        <c:axId val="167393920"/>
      </c:lineChart>
      <c:catAx>
        <c:axId val="167392384"/>
        <c:scaling>
          <c:orientation val="minMax"/>
        </c:scaling>
        <c:delete val="1"/>
        <c:axPos val="b"/>
        <c:tickLblPos val="none"/>
        <c:crossAx val="167393920"/>
        <c:crosses val="autoZero"/>
        <c:auto val="1"/>
        <c:lblAlgn val="ctr"/>
        <c:lblOffset val="100"/>
      </c:catAx>
      <c:valAx>
        <c:axId val="1673939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3923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ACDKQ-HG01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(4)'!$C$17</c:f>
              <c:strCache>
                <c:ptCount val="1"/>
                <c:pt idx="0">
                  <c:v>ACDKQ-HG01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(4)'!$E$17:$N$17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67430784"/>
        <c:axId val="167436672"/>
      </c:lineChart>
      <c:catAx>
        <c:axId val="167430784"/>
        <c:scaling>
          <c:orientation val="minMax"/>
        </c:scaling>
        <c:delete val="1"/>
        <c:axPos val="b"/>
        <c:tickLblPos val="none"/>
        <c:crossAx val="167436672"/>
        <c:crosses val="autoZero"/>
        <c:auto val="1"/>
        <c:lblAlgn val="ctr"/>
        <c:lblOffset val="100"/>
      </c:catAx>
      <c:valAx>
        <c:axId val="1674366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4307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CAHUB-B0G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4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'BASEUS_Week-Product(5)'!$C$8</c:f>
              <c:strCache>
                <c:ptCount val="1"/>
                <c:pt idx="0">
                  <c:v>CAHUB-B0G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'BASEUS_Week-Product(5)'!$E$8:$N$8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67502592"/>
        <c:axId val="167504128"/>
      </c:lineChart>
      <c:catAx>
        <c:axId val="167502592"/>
        <c:scaling>
          <c:orientation val="minMax"/>
        </c:scaling>
        <c:delete val="1"/>
        <c:axPos val="b"/>
        <c:tickLblPos val="none"/>
        <c:crossAx val="167504128"/>
        <c:crosses val="autoZero"/>
        <c:auto val="1"/>
        <c:lblAlgn val="ctr"/>
        <c:lblOffset val="100"/>
      </c:catAx>
      <c:valAx>
        <c:axId val="16750412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3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50259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1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'BASEUS_Week-Product(5)'!$B$7:$B$18</c:f>
              <c:numCache>
                <c:formatCode>General</c:formatCode>
                <c:ptCount val="12"/>
                <c:pt idx="0">
                  <c:v>734902</c:v>
                </c:pt>
                <c:pt idx="1">
                  <c:v>734903</c:v>
                </c:pt>
                <c:pt idx="2">
                  <c:v>734904</c:v>
                </c:pt>
                <c:pt idx="3">
                  <c:v>734905</c:v>
                </c:pt>
                <c:pt idx="4">
                  <c:v>734906</c:v>
                </c:pt>
                <c:pt idx="5">
                  <c:v>734907</c:v>
                </c:pt>
                <c:pt idx="6">
                  <c:v>734909</c:v>
                </c:pt>
                <c:pt idx="7">
                  <c:v>734910</c:v>
                </c:pt>
                <c:pt idx="8">
                  <c:v>734911</c:v>
                </c:pt>
                <c:pt idx="9">
                  <c:v>734912</c:v>
                </c:pt>
                <c:pt idx="10">
                  <c:v>734913</c:v>
                </c:pt>
                <c:pt idx="11">
                  <c:v>734914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'BASEUS_Week-Product(5)'!$C$7:$C$18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'BASEUS_Week-Product(5)'!$R$7:$R$18</c:f>
              <c:numCache>
                <c:formatCode>0</c:formatCode>
                <c:ptCount val="12"/>
                <c:pt idx="0">
                  <c:v>6</c:v>
                </c:pt>
                <c:pt idx="1">
                  <c:v>5</c:v>
                </c:pt>
                <c:pt idx="2">
                  <c:v>15</c:v>
                </c:pt>
                <c:pt idx="3">
                  <c:v>2</c:v>
                </c:pt>
                <c:pt idx="4">
                  <c:v>1</c:v>
                </c:pt>
                <c:pt idx="5">
                  <c:v>22</c:v>
                </c:pt>
                <c:pt idx="6">
                  <c:v>25</c:v>
                </c:pt>
                <c:pt idx="7">
                  <c:v>4</c:v>
                </c:pt>
                <c:pt idx="8">
                  <c:v>14</c:v>
                </c:pt>
                <c:pt idx="9">
                  <c:v>7</c:v>
                </c:pt>
                <c:pt idx="10">
                  <c:v>2</c:v>
                </c:pt>
                <c:pt idx="11">
                  <c:v>6</c:v>
                </c:pt>
              </c:numCache>
            </c:numRef>
          </c:val>
        </c:ser>
        <c:shape val="box"/>
        <c:axId val="167651968"/>
        <c:axId val="167653760"/>
        <c:axId val="0"/>
      </c:bar3DChart>
      <c:catAx>
        <c:axId val="1676519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53760"/>
        <c:crosses val="autoZero"/>
        <c:auto val="1"/>
        <c:lblAlgn val="ctr"/>
        <c:lblOffset val="100"/>
      </c:catAx>
      <c:valAx>
        <c:axId val="167653760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765196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CAHUB-D0G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'BASEUS_Week-Product(5)'!$C$9</c:f>
              <c:strCache>
                <c:ptCount val="1"/>
                <c:pt idx="0">
                  <c:v>CAHUB-D0G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'BASEUS_Week-Product(5)'!$E$9:$N$9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67682048"/>
        <c:axId val="167683584"/>
      </c:lineChart>
      <c:catAx>
        <c:axId val="167682048"/>
        <c:scaling>
          <c:orientation val="minMax"/>
        </c:scaling>
        <c:delete val="1"/>
        <c:axPos val="b"/>
        <c:tickLblPos val="none"/>
        <c:crossAx val="167683584"/>
        <c:crosses val="autoZero"/>
        <c:auto val="1"/>
        <c:lblAlgn val="ctr"/>
        <c:lblOffset val="100"/>
      </c:catAx>
      <c:valAx>
        <c:axId val="1676835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682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ACAPIPH-EA9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699E-2"/>
          <c:y val="0.23130944523747599"/>
          <c:w val="0.90905561751927932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'BASEUS_Week-Product(5)'!$C$7</c:f>
              <c:strCache>
                <c:ptCount val="1"/>
                <c:pt idx="0">
                  <c:v>ACAPIPH-EA9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'BASEUS_Week-Product(5)'!$E$7:$N$7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67720448"/>
        <c:axId val="167721984"/>
      </c:lineChart>
      <c:catAx>
        <c:axId val="167720448"/>
        <c:scaling>
          <c:orientation val="minMax"/>
        </c:scaling>
        <c:delete val="1"/>
        <c:axPos val="b"/>
        <c:tickLblPos val="none"/>
        <c:crossAx val="167721984"/>
        <c:crosses val="autoZero"/>
        <c:auto val="1"/>
        <c:lblAlgn val="ctr"/>
        <c:lblOffset val="100"/>
      </c:catAx>
      <c:valAx>
        <c:axId val="1677219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3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204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CAHUB-E0G 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15"/>
        </c:manualLayout>
      </c:layout>
      <c:lineChart>
        <c:grouping val="standard"/>
        <c:ser>
          <c:idx val="0"/>
          <c:order val="0"/>
          <c:tx>
            <c:strRef>
              <c:f>'BASEUS_Week-Product(5)'!$C$10</c:f>
              <c:strCache>
                <c:ptCount val="1"/>
                <c:pt idx="0">
                  <c:v>CAHUB-E0G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67767040"/>
        <c:axId val="167789312"/>
      </c:lineChart>
      <c:catAx>
        <c:axId val="167767040"/>
        <c:scaling>
          <c:orientation val="minMax"/>
        </c:scaling>
        <c:delete val="1"/>
        <c:axPos val="b"/>
        <c:tickLblPos val="none"/>
        <c:crossAx val="167789312"/>
        <c:crosses val="autoZero"/>
        <c:auto val="1"/>
        <c:lblAlgn val="ctr"/>
        <c:lblOffset val="100"/>
      </c:catAx>
      <c:valAx>
        <c:axId val="1677893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8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670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SGAPIPHX-TZ01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57"/>
          <c:w val="0.92586643213329234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'BASEUS_Week-Product(5)'!$C$11</c:f>
              <c:strCache>
                <c:ptCount val="1"/>
                <c:pt idx="0">
                  <c:v>SGAPIPHX-TZ01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67834368"/>
        <c:axId val="167835904"/>
      </c:lineChart>
      <c:catAx>
        <c:axId val="167834368"/>
        <c:scaling>
          <c:orientation val="minMax"/>
        </c:scaling>
        <c:delete val="1"/>
        <c:axPos val="b"/>
        <c:tickLblPos val="none"/>
        <c:crossAx val="167835904"/>
        <c:crosses val="autoZero"/>
        <c:auto val="1"/>
        <c:lblAlgn val="ctr"/>
        <c:lblOffset val="100"/>
      </c:catAx>
      <c:valAx>
        <c:axId val="16783590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8343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SUGENT-ATR01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26"/>
          <c:w val="0.92021837270341222"/>
          <c:h val="0.65559575056768615"/>
        </c:manualLayout>
      </c:layout>
      <c:lineChart>
        <c:grouping val="standard"/>
        <c:ser>
          <c:idx val="0"/>
          <c:order val="0"/>
          <c:tx>
            <c:strRef>
              <c:f>'BASEUS_Week-Product(5)'!$C$12</c:f>
              <c:strCache>
                <c:ptCount val="1"/>
                <c:pt idx="0">
                  <c:v>SUGENT-ATR01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'BASEUS_Week-Product(5)'!$E$12:$N$12</c:f>
              <c:numCache>
                <c:formatCode>0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67774464"/>
        <c:axId val="167919616"/>
      </c:lineChart>
      <c:catAx>
        <c:axId val="167774464"/>
        <c:scaling>
          <c:orientation val="minMax"/>
        </c:scaling>
        <c:delete val="1"/>
        <c:axPos val="b"/>
        <c:tickLblPos val="none"/>
        <c:crossAx val="167919616"/>
        <c:crosses val="autoZero"/>
        <c:auto val="1"/>
        <c:lblAlgn val="ctr"/>
        <c:lblOffset val="100"/>
      </c:catAx>
      <c:valAx>
        <c:axId val="16791961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7744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WXHSD-D01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13"/>
          <c:w val="0.925866432133291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'BASEUS_Week-Product'!$C$11</c:f>
              <c:strCache>
                <c:ptCount val="1"/>
                <c:pt idx="0">
                  <c:v>WXHSD-D01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77008896"/>
        <c:axId val="77010432"/>
      </c:lineChart>
      <c:catAx>
        <c:axId val="77008896"/>
        <c:scaling>
          <c:orientation val="minMax"/>
        </c:scaling>
        <c:delete val="1"/>
        <c:axPos val="b"/>
        <c:tickLblPos val="none"/>
        <c:crossAx val="77010432"/>
        <c:crosses val="autoZero"/>
        <c:auto val="1"/>
        <c:lblAlgn val="ctr"/>
        <c:lblOffset val="100"/>
      </c:catAx>
      <c:valAx>
        <c:axId val="7701043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035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00889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23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'BASEUS_Week-Product(5)'!$C$13</c:f>
              <c:strCache>
                <c:ptCount val="1"/>
                <c:pt idx="0">
                  <c:v>SUER-A01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'BASEUS_Week-Product(5)'!$E$13:$N$13</c:f>
              <c:numCache>
                <c:formatCode>0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67976960"/>
        <c:axId val="167978496"/>
      </c:lineChart>
      <c:catAx>
        <c:axId val="167976960"/>
        <c:scaling>
          <c:orientation val="minMax"/>
        </c:scaling>
        <c:delete val="1"/>
        <c:axPos val="b"/>
        <c:tickLblPos val="none"/>
        <c:crossAx val="167978496"/>
        <c:crosses val="autoZero"/>
        <c:auto val="1"/>
        <c:lblAlgn val="ctr"/>
        <c:lblOffset val="100"/>
      </c:catAx>
      <c:valAx>
        <c:axId val="16797849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1519695526072969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79769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SUER-A0S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07E-2"/>
          <c:y val="0.33271536691475861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'BASEUS_Week-Product(5)'!$C$15</c:f>
              <c:strCache>
                <c:ptCount val="1"/>
                <c:pt idx="0">
                  <c:v>SUER-A0S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68007168"/>
        <c:axId val="168008704"/>
      </c:lineChart>
      <c:catAx>
        <c:axId val="168007168"/>
        <c:scaling>
          <c:orientation val="minMax"/>
        </c:scaling>
        <c:delete val="1"/>
        <c:axPos val="b"/>
        <c:tickLblPos val="none"/>
        <c:crossAx val="168008704"/>
        <c:crosses val="autoZero"/>
        <c:auto val="1"/>
        <c:lblAlgn val="ctr"/>
        <c:lblOffset val="100"/>
      </c:catAx>
      <c:valAx>
        <c:axId val="16800870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00716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'BASEUS_Week-Product(5)'!$C$18</c:f>
              <c:strCache>
                <c:ptCount val="1"/>
                <c:pt idx="0">
                  <c:v>SUCH-01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'BASEUS_Week-Product(5)'!$E$18:$N$18</c:f>
              <c:numCache>
                <c:formatCode>0</c:formatCode>
                <c:ptCount val="1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68258560"/>
        <c:axId val="168272640"/>
      </c:lineChart>
      <c:catAx>
        <c:axId val="168258560"/>
        <c:scaling>
          <c:orientation val="minMax"/>
        </c:scaling>
        <c:delete val="1"/>
        <c:axPos val="b"/>
        <c:tickLblPos val="none"/>
        <c:crossAx val="168272640"/>
        <c:crosses val="autoZero"/>
        <c:auto val="1"/>
        <c:lblAlgn val="ctr"/>
        <c:lblOffset val="100"/>
      </c:catAx>
      <c:valAx>
        <c:axId val="16827264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1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25856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SUER-A0R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'BASEUS_Week-Product(5)'!$C$14</c:f>
              <c:strCache>
                <c:ptCount val="1"/>
                <c:pt idx="0">
                  <c:v>SUER-A0R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'BASEUS_Week-Product(5)'!$E$14:$N$14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68403712"/>
        <c:axId val="168405248"/>
      </c:lineChart>
      <c:catAx>
        <c:axId val="168403712"/>
        <c:scaling>
          <c:orientation val="minMax"/>
        </c:scaling>
        <c:delete val="1"/>
        <c:axPos val="b"/>
        <c:tickLblPos val="none"/>
        <c:crossAx val="168405248"/>
        <c:crosses val="autoZero"/>
        <c:auto val="1"/>
        <c:lblAlgn val="ctr"/>
        <c:lblOffset val="100"/>
      </c:catAx>
      <c:valAx>
        <c:axId val="1684052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151969552607296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4037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SUER-A09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'BASEUS_Week-Product(5)'!$C$16</c:f>
              <c:strCache>
                <c:ptCount val="1"/>
                <c:pt idx="0">
                  <c:v>SUER-A09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'BASEUS_Week-Product(5)'!$E$16:$N$16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68425728"/>
        <c:axId val="168562688"/>
      </c:lineChart>
      <c:catAx>
        <c:axId val="168425728"/>
        <c:scaling>
          <c:orientation val="minMax"/>
        </c:scaling>
        <c:delete val="1"/>
        <c:axPos val="b"/>
        <c:tickLblPos val="none"/>
        <c:crossAx val="168562688"/>
        <c:crosses val="autoZero"/>
        <c:auto val="1"/>
        <c:lblAlgn val="ctr"/>
        <c:lblOffset val="100"/>
      </c:catAx>
      <c:valAx>
        <c:axId val="16856268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425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SUER-A0V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56E-2"/>
          <c:y val="0.33271536691475911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'BASEUS_Week-Product(5)'!$C$17</c:f>
              <c:strCache>
                <c:ptCount val="1"/>
                <c:pt idx="0">
                  <c:v>SUER-A0V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'BASEUS_Week-Product(5)'!$E$17:$N$17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68706048"/>
        <c:axId val="168707584"/>
      </c:lineChart>
      <c:catAx>
        <c:axId val="168706048"/>
        <c:scaling>
          <c:orientation val="minMax"/>
        </c:scaling>
        <c:delete val="1"/>
        <c:axPos val="b"/>
        <c:tickLblPos val="none"/>
        <c:crossAx val="168707584"/>
        <c:crosses val="autoZero"/>
        <c:auto val="1"/>
        <c:lblAlgn val="ctr"/>
        <c:lblOffset val="100"/>
      </c:catAx>
      <c:valAx>
        <c:axId val="1687075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706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SUHS-DP01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51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(6)'!$C$8</c:f>
              <c:strCache>
                <c:ptCount val="1"/>
                <c:pt idx="0">
                  <c:v>SUHS-DP01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68744832"/>
        <c:axId val="168746368"/>
      </c:lineChart>
      <c:catAx>
        <c:axId val="168744832"/>
        <c:scaling>
          <c:orientation val="minMax"/>
        </c:scaling>
        <c:delete val="1"/>
        <c:axPos val="b"/>
        <c:tickLblPos val="none"/>
        <c:crossAx val="168746368"/>
        <c:crosses val="autoZero"/>
        <c:auto val="1"/>
        <c:lblAlgn val="ctr"/>
        <c:lblOffset val="100"/>
      </c:catAx>
      <c:valAx>
        <c:axId val="1687463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5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687448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44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(6)'!$B$7:$B$18</c:f>
              <c:numCache>
                <c:formatCode>General</c:formatCode>
                <c:ptCount val="12"/>
                <c:pt idx="0">
                  <c:v>734915</c:v>
                </c:pt>
                <c:pt idx="1">
                  <c:v>734916</c:v>
                </c:pt>
                <c:pt idx="2">
                  <c:v>734917</c:v>
                </c:pt>
                <c:pt idx="3">
                  <c:v>734918</c:v>
                </c:pt>
                <c:pt idx="4">
                  <c:v>734920</c:v>
                </c:pt>
                <c:pt idx="5">
                  <c:v>734921</c:v>
                </c:pt>
                <c:pt idx="6">
                  <c:v>734922</c:v>
                </c:pt>
                <c:pt idx="7">
                  <c:v>734923</c:v>
                </c:pt>
                <c:pt idx="8">
                  <c:v>734924</c:v>
                </c:pt>
                <c:pt idx="9">
                  <c:v>734925</c:v>
                </c:pt>
                <c:pt idx="10">
                  <c:v>734926</c:v>
                </c:pt>
                <c:pt idx="11">
                  <c:v>734927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(6)'!$C$7:$C$18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(6)'!$R$7:$R$18</c:f>
              <c:numCache>
                <c:formatCode>0</c:formatCode>
                <c:ptCount val="12"/>
                <c:pt idx="0">
                  <c:v>2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22</c:v>
                </c:pt>
                <c:pt idx="5">
                  <c:v>14</c:v>
                </c:pt>
                <c:pt idx="6">
                  <c:v>11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22</c:v>
                </c:pt>
              </c:numCache>
            </c:numRef>
          </c:val>
        </c:ser>
        <c:shape val="box"/>
        <c:axId val="178544640"/>
        <c:axId val="178546176"/>
        <c:axId val="0"/>
      </c:bar3DChart>
      <c:catAx>
        <c:axId val="1785446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6176"/>
        <c:crosses val="autoZero"/>
        <c:auto val="1"/>
        <c:lblAlgn val="ctr"/>
        <c:lblOffset val="100"/>
      </c:catAx>
      <c:valAx>
        <c:axId val="178546176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4640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SUHS-DP0S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(6)'!$C$9</c:f>
              <c:strCache>
                <c:ptCount val="1"/>
                <c:pt idx="0">
                  <c:v>SUHS-DP0S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78582656"/>
        <c:axId val="178584192"/>
      </c:lineChart>
      <c:catAx>
        <c:axId val="178582656"/>
        <c:scaling>
          <c:orientation val="minMax"/>
        </c:scaling>
        <c:delete val="1"/>
        <c:axPos val="b"/>
        <c:tickLblPos val="none"/>
        <c:crossAx val="178584192"/>
        <c:crosses val="autoZero"/>
        <c:auto val="1"/>
        <c:lblAlgn val="ctr"/>
        <c:lblOffset val="100"/>
      </c:catAx>
      <c:valAx>
        <c:axId val="17858419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5826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SUCH-02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754E-2"/>
          <c:y val="0.23130944523747604"/>
          <c:w val="0.90905561751927977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(6)'!$C$7</c:f>
              <c:strCache>
                <c:ptCount val="1"/>
                <c:pt idx="0">
                  <c:v>SUCH-02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94157184"/>
        <c:axId val="195309952"/>
      </c:lineChart>
      <c:catAx>
        <c:axId val="194157184"/>
        <c:scaling>
          <c:orientation val="minMax"/>
        </c:scaling>
        <c:delete val="1"/>
        <c:axPos val="b"/>
        <c:tickLblPos val="none"/>
        <c:crossAx val="195309952"/>
        <c:crosses val="autoZero"/>
        <c:auto val="1"/>
        <c:lblAlgn val="ctr"/>
        <c:lblOffset val="100"/>
      </c:catAx>
      <c:valAx>
        <c:axId val="19530995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41571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WXHSD-D02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287"/>
          <c:w val="0.92021837270341222"/>
          <c:h val="0.65559575056768526"/>
        </c:manualLayout>
      </c:layout>
      <c:lineChart>
        <c:grouping val="standard"/>
        <c:ser>
          <c:idx val="0"/>
          <c:order val="0"/>
          <c:tx>
            <c:strRef>
              <c:f>'BASEUS_Week-Product'!$C$12</c:f>
              <c:strCache>
                <c:ptCount val="1"/>
                <c:pt idx="0">
                  <c:v>WXHSD-D02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77030912"/>
        <c:axId val="77032448"/>
      </c:lineChart>
      <c:catAx>
        <c:axId val="77030912"/>
        <c:scaling>
          <c:orientation val="minMax"/>
        </c:scaling>
        <c:delete val="1"/>
        <c:axPos val="b"/>
        <c:tickLblPos val="none"/>
        <c:crossAx val="77032448"/>
        <c:crosses val="autoZero"/>
        <c:auto val="1"/>
        <c:lblAlgn val="ctr"/>
        <c:lblOffset val="100"/>
      </c:catAx>
      <c:valAx>
        <c:axId val="7703244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03091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SUJX-01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48"/>
        </c:manualLayout>
      </c:layout>
      <c:lineChart>
        <c:grouping val="standard"/>
        <c:ser>
          <c:idx val="0"/>
          <c:order val="0"/>
          <c:tx>
            <c:strRef>
              <c:f>'BASEUS_Week-Product (6)'!$C$10</c:f>
              <c:strCache>
                <c:ptCount val="1"/>
                <c:pt idx="0">
                  <c:v>SUJX-01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(6)'!$E$10:$N$10</c:f>
              <c:numCache>
                <c:formatCode>0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95355008"/>
        <c:axId val="195356544"/>
      </c:lineChart>
      <c:catAx>
        <c:axId val="195355008"/>
        <c:scaling>
          <c:orientation val="minMax"/>
        </c:scaling>
        <c:delete val="1"/>
        <c:axPos val="b"/>
        <c:tickLblPos val="none"/>
        <c:crossAx val="195356544"/>
        <c:crosses val="autoZero"/>
        <c:auto val="1"/>
        <c:lblAlgn val="ctr"/>
        <c:lblOffset val="100"/>
      </c:catAx>
      <c:valAx>
        <c:axId val="1953565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39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3550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SUYZD-01 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74"/>
          <c:w val="0.92586643213329256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(6)'!$C$11</c:f>
              <c:strCache>
                <c:ptCount val="1"/>
                <c:pt idx="0">
                  <c:v>SUYZD-01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(6)'!$E$11:$N$11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95430272"/>
        <c:axId val="195431808"/>
      </c:lineChart>
      <c:catAx>
        <c:axId val="195430272"/>
        <c:scaling>
          <c:orientation val="minMax"/>
        </c:scaling>
        <c:delete val="1"/>
        <c:axPos val="b"/>
        <c:tickLblPos val="none"/>
        <c:crossAx val="195431808"/>
        <c:crosses val="autoZero"/>
        <c:auto val="1"/>
        <c:lblAlgn val="ctr"/>
        <c:lblOffset val="100"/>
      </c:catAx>
      <c:valAx>
        <c:axId val="1954318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4302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37"/>
          <c:w val="0.92021837270341222"/>
          <c:h val="0.65559575056768649"/>
        </c:manualLayout>
      </c:layout>
      <c:lineChart>
        <c:grouping val="standard"/>
        <c:ser>
          <c:idx val="0"/>
          <c:order val="0"/>
          <c:tx>
            <c:strRef>
              <c:f>'BASEUS_Week-Product (6)'!$C$12</c:f>
              <c:strCache>
                <c:ptCount val="1"/>
                <c:pt idx="0">
                  <c:v>SUYZD-09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(6)'!$E$12:$N$12</c:f>
              <c:numCache>
                <c:formatCode>0</c:formatCode>
                <c:ptCount val="1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95448192"/>
        <c:axId val="195466368"/>
      </c:lineChart>
      <c:catAx>
        <c:axId val="195448192"/>
        <c:scaling>
          <c:orientation val="minMax"/>
        </c:scaling>
        <c:delete val="1"/>
        <c:axPos val="b"/>
        <c:tickLblPos val="none"/>
        <c:crossAx val="195466368"/>
        <c:crosses val="autoZero"/>
        <c:auto val="1"/>
        <c:lblAlgn val="ctr"/>
        <c:lblOffset val="100"/>
      </c:catAx>
      <c:valAx>
        <c:axId val="1954663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44819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SUYZD-0S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3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(6)'!$C$13</c:f>
              <c:strCache>
                <c:ptCount val="1"/>
                <c:pt idx="0">
                  <c:v>SUYZD-0S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(6)'!$E$13:$N$13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95536000"/>
        <c:axId val="195537536"/>
      </c:lineChart>
      <c:catAx>
        <c:axId val="195536000"/>
        <c:scaling>
          <c:orientation val="minMax"/>
        </c:scaling>
        <c:delete val="1"/>
        <c:axPos val="b"/>
        <c:tickLblPos val="none"/>
        <c:crossAx val="195537536"/>
        <c:crosses val="autoZero"/>
        <c:auto val="1"/>
        <c:lblAlgn val="ctr"/>
        <c:lblOffset val="100"/>
      </c:catAx>
      <c:valAx>
        <c:axId val="19553753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15196955260729697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5360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SUGX-A0V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28E-2"/>
          <c:y val="0.33271536691475889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(6)'!$C$15</c:f>
              <c:strCache>
                <c:ptCount val="1"/>
                <c:pt idx="0">
                  <c:v>SUGX-A0V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95558016"/>
        <c:axId val="195600768"/>
      </c:lineChart>
      <c:catAx>
        <c:axId val="195558016"/>
        <c:scaling>
          <c:orientation val="minMax"/>
        </c:scaling>
        <c:delete val="1"/>
        <c:axPos val="b"/>
        <c:tickLblPos val="none"/>
        <c:crossAx val="195600768"/>
        <c:crosses val="autoZero"/>
        <c:auto val="1"/>
        <c:lblAlgn val="ctr"/>
        <c:lblOffset val="100"/>
      </c:catAx>
      <c:valAx>
        <c:axId val="19560076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55801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SUER-B01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(6)'!$C$18</c:f>
              <c:strCache>
                <c:ptCount val="1"/>
                <c:pt idx="0">
                  <c:v>SUER-B01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(6)'!$E$18:$N$18</c:f>
              <c:numCache>
                <c:formatCode>0</c:formatCode>
                <c:ptCount val="10"/>
                <c:pt idx="0">
                  <c:v>5</c:v>
                </c:pt>
                <c:pt idx="1">
                  <c:v>0</c:v>
                </c:pt>
                <c:pt idx="2">
                  <c:v>6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95645824"/>
        <c:axId val="195647360"/>
      </c:lineChart>
      <c:catAx>
        <c:axId val="195645824"/>
        <c:scaling>
          <c:orientation val="minMax"/>
        </c:scaling>
        <c:delete val="1"/>
        <c:axPos val="b"/>
        <c:tickLblPos val="none"/>
        <c:crossAx val="195647360"/>
        <c:crosses val="autoZero"/>
        <c:auto val="1"/>
        <c:lblAlgn val="ctr"/>
        <c:lblOffset val="100"/>
      </c:catAx>
      <c:valAx>
        <c:axId val="19564736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09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64582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SUGX-A01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(6)'!$C$14</c:f>
              <c:strCache>
                <c:ptCount val="1"/>
                <c:pt idx="0">
                  <c:v>SUGX-A01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95688320"/>
        <c:axId val="195689856"/>
      </c:lineChart>
      <c:catAx>
        <c:axId val="195688320"/>
        <c:scaling>
          <c:orientation val="minMax"/>
        </c:scaling>
        <c:delete val="1"/>
        <c:axPos val="b"/>
        <c:tickLblPos val="none"/>
        <c:crossAx val="195689856"/>
        <c:crosses val="autoZero"/>
        <c:auto val="1"/>
        <c:lblAlgn val="ctr"/>
        <c:lblOffset val="100"/>
      </c:catAx>
      <c:valAx>
        <c:axId val="1956898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151969552607297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6883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SUGX-A09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56E-2"/>
          <c:y val="0.33271536691475911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(6)'!$C$16</c:f>
              <c:strCache>
                <c:ptCount val="1"/>
                <c:pt idx="0">
                  <c:v>SUGX-A09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95743104"/>
        <c:axId val="195769472"/>
      </c:lineChart>
      <c:catAx>
        <c:axId val="195743104"/>
        <c:scaling>
          <c:orientation val="minMax"/>
        </c:scaling>
        <c:delete val="1"/>
        <c:axPos val="b"/>
        <c:tickLblPos val="none"/>
        <c:crossAx val="195769472"/>
        <c:crosses val="autoZero"/>
        <c:auto val="1"/>
        <c:lblAlgn val="ctr"/>
        <c:lblOffset val="100"/>
      </c:catAx>
      <c:valAx>
        <c:axId val="195769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7431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SUGX-A0S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91E-2"/>
          <c:y val="0.33271536691475939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(6)'!$C$17</c:f>
              <c:strCache>
                <c:ptCount val="1"/>
                <c:pt idx="0">
                  <c:v>SUGX-A0S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(6)'!$E$17:$N$17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95859584"/>
        <c:axId val="195861120"/>
      </c:lineChart>
      <c:catAx>
        <c:axId val="195859584"/>
        <c:scaling>
          <c:orientation val="minMax"/>
        </c:scaling>
        <c:delete val="1"/>
        <c:axPos val="b"/>
        <c:tickLblPos val="none"/>
        <c:crossAx val="195861120"/>
        <c:crosses val="autoZero"/>
        <c:auto val="1"/>
        <c:lblAlgn val="ctr"/>
        <c:lblOffset val="100"/>
      </c:catAx>
      <c:valAx>
        <c:axId val="19586112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58595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SUER-B09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62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(7)'!$C$8</c:f>
              <c:strCache>
                <c:ptCount val="1"/>
                <c:pt idx="0">
                  <c:v>SUER-B09 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96746240"/>
        <c:axId val="196768512"/>
      </c:lineChart>
      <c:catAx>
        <c:axId val="196746240"/>
        <c:scaling>
          <c:orientation val="minMax"/>
        </c:scaling>
        <c:delete val="1"/>
        <c:axPos val="b"/>
        <c:tickLblPos val="none"/>
        <c:crossAx val="196768512"/>
        <c:crosses val="autoZero"/>
        <c:auto val="1"/>
        <c:lblAlgn val="ctr"/>
        <c:lblOffset val="100"/>
      </c:catAx>
      <c:valAx>
        <c:axId val="19676851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62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746240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SUBR-A01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6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'BASEUS_Week-Product'!$C$13</c:f>
              <c:strCache>
                <c:ptCount val="1"/>
                <c:pt idx="0">
                  <c:v>SUBR-A01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77040640"/>
        <c:axId val="77046528"/>
      </c:lineChart>
      <c:catAx>
        <c:axId val="77040640"/>
        <c:scaling>
          <c:orientation val="minMax"/>
        </c:scaling>
        <c:delete val="1"/>
        <c:axPos val="b"/>
        <c:tickLblPos val="none"/>
        <c:crossAx val="77046528"/>
        <c:crosses val="autoZero"/>
        <c:auto val="1"/>
        <c:lblAlgn val="ctr"/>
        <c:lblOffset val="100"/>
      </c:catAx>
      <c:valAx>
        <c:axId val="77046528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1519695526072965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04064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377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(7)'!$B$7:$B$18</c:f>
              <c:numCache>
                <c:formatCode>General</c:formatCode>
                <c:ptCount val="12"/>
                <c:pt idx="0">
                  <c:v>734928</c:v>
                </c:pt>
                <c:pt idx="1">
                  <c:v>734929</c:v>
                </c:pt>
                <c:pt idx="2">
                  <c:v>734930</c:v>
                </c:pt>
                <c:pt idx="3">
                  <c:v>734931</c:v>
                </c:pt>
                <c:pt idx="4">
                  <c:v>734933</c:v>
                </c:pt>
                <c:pt idx="5">
                  <c:v>734934</c:v>
                </c:pt>
                <c:pt idx="6">
                  <c:v>734935</c:v>
                </c:pt>
                <c:pt idx="7">
                  <c:v>734936</c:v>
                </c:pt>
                <c:pt idx="8">
                  <c:v>734937</c:v>
                </c:pt>
                <c:pt idx="9">
                  <c:v>734938</c:v>
                </c:pt>
                <c:pt idx="10">
                  <c:v>734939</c:v>
                </c:pt>
                <c:pt idx="11">
                  <c:v>734940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(7)'!$C$7:$C$18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(7)'!$R$7:$R$18</c:f>
              <c:numCache>
                <c:formatCode>0</c:formatCode>
                <c:ptCount val="12"/>
                <c:pt idx="0">
                  <c:v>10</c:v>
                </c:pt>
                <c:pt idx="1">
                  <c:v>4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hape val="box"/>
        <c:axId val="196818048"/>
        <c:axId val="196819584"/>
        <c:axId val="0"/>
      </c:bar3DChart>
      <c:catAx>
        <c:axId val="1968180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19584"/>
        <c:crosses val="autoZero"/>
        <c:auto val="1"/>
        <c:lblAlgn val="ctr"/>
        <c:lblOffset val="100"/>
      </c:catAx>
      <c:valAx>
        <c:axId val="196819584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818048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SUER-B0V 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(7)'!$C$9</c:f>
              <c:strCache>
                <c:ptCount val="1"/>
                <c:pt idx="0">
                  <c:v>SUER-B0V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(7)'!$E$9:$N$9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96864256"/>
        <c:axId val="196878336"/>
      </c:lineChart>
      <c:catAx>
        <c:axId val="196864256"/>
        <c:scaling>
          <c:orientation val="minMax"/>
        </c:scaling>
        <c:delete val="1"/>
        <c:axPos val="b"/>
        <c:tickLblPos val="none"/>
        <c:crossAx val="196878336"/>
        <c:crosses val="autoZero"/>
        <c:auto val="1"/>
        <c:lblAlgn val="ctr"/>
        <c:lblOffset val="100"/>
      </c:catAx>
      <c:valAx>
        <c:axId val="1968783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86425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SUER-B0S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796E-2"/>
          <c:y val="0.23130944523747612"/>
          <c:w val="0.90905561751928021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(7)'!$C$7</c:f>
              <c:strCache>
                <c:ptCount val="1"/>
                <c:pt idx="0">
                  <c:v>SUER-B0S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(7)'!$E$7:$N$7</c:f>
              <c:numCache>
                <c:formatCode>0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96915200"/>
        <c:axId val="196916736"/>
      </c:lineChart>
      <c:catAx>
        <c:axId val="196915200"/>
        <c:scaling>
          <c:orientation val="minMax"/>
        </c:scaling>
        <c:delete val="1"/>
        <c:axPos val="b"/>
        <c:tickLblPos val="none"/>
        <c:crossAx val="196916736"/>
        <c:crosses val="autoZero"/>
        <c:auto val="1"/>
        <c:lblAlgn val="ctr"/>
        <c:lblOffset val="100"/>
      </c:catAx>
      <c:valAx>
        <c:axId val="19691673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91520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WIAPIPH58-BE01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281"/>
        </c:manualLayout>
      </c:layout>
      <c:lineChart>
        <c:grouping val="standard"/>
        <c:ser>
          <c:idx val="0"/>
          <c:order val="0"/>
          <c:tx>
            <c:strRef>
              <c:f>'BASEUS_Week-Product (7)'!$C$10</c:f>
              <c:strCache>
                <c:ptCount val="1"/>
                <c:pt idx="0">
                  <c:v>WIAPIPH58-BE01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96945408"/>
        <c:axId val="196946944"/>
      </c:lineChart>
      <c:catAx>
        <c:axId val="196945408"/>
        <c:scaling>
          <c:orientation val="minMax"/>
        </c:scaling>
        <c:delete val="1"/>
        <c:axPos val="b"/>
        <c:tickLblPos val="none"/>
        <c:crossAx val="196946944"/>
        <c:crosses val="autoZero"/>
        <c:auto val="1"/>
        <c:lblAlgn val="ctr"/>
        <c:lblOffset val="100"/>
      </c:catAx>
      <c:valAx>
        <c:axId val="19694694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0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694540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WIAPIPH58-BE04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391"/>
          <c:w val="0.92586643213329289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(7)'!$C$11</c:f>
              <c:strCache>
                <c:ptCount val="1"/>
                <c:pt idx="0">
                  <c:v>WIAPIPH58-BE04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97004288"/>
        <c:axId val="197010176"/>
      </c:lineChart>
      <c:catAx>
        <c:axId val="197004288"/>
        <c:scaling>
          <c:orientation val="minMax"/>
        </c:scaling>
        <c:delete val="1"/>
        <c:axPos val="b"/>
        <c:tickLblPos val="none"/>
        <c:crossAx val="197010176"/>
        <c:crosses val="autoZero"/>
        <c:auto val="1"/>
        <c:lblAlgn val="ctr"/>
        <c:lblOffset val="100"/>
      </c:catAx>
      <c:valAx>
        <c:axId val="197010176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0428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WIAPIPH58-BE08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51"/>
          <c:w val="0.92021837270341222"/>
          <c:h val="0.65559575056768682"/>
        </c:manualLayout>
      </c:layout>
      <c:lineChart>
        <c:grouping val="standard"/>
        <c:ser>
          <c:idx val="0"/>
          <c:order val="0"/>
          <c:tx>
            <c:strRef>
              <c:f>'BASEUS_Week-Product (7)'!$C$12</c:f>
              <c:strCache>
                <c:ptCount val="1"/>
                <c:pt idx="0">
                  <c:v>WIAPIPH58-BE08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197051136"/>
        <c:axId val="197052672"/>
      </c:lineChart>
      <c:catAx>
        <c:axId val="197051136"/>
        <c:scaling>
          <c:orientation val="minMax"/>
        </c:scaling>
        <c:delete val="1"/>
        <c:axPos val="b"/>
        <c:tickLblPos val="none"/>
        <c:crossAx val="197052672"/>
        <c:crosses val="autoZero"/>
        <c:auto val="1"/>
        <c:lblAlgn val="ctr"/>
        <c:lblOffset val="100"/>
      </c:catAx>
      <c:valAx>
        <c:axId val="1970526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511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CALLG-01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5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(7)'!$C$13</c:f>
              <c:strCache>
                <c:ptCount val="1"/>
                <c:pt idx="0">
                  <c:v>CALLG-01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197097728"/>
        <c:axId val="197087232"/>
      </c:lineChart>
      <c:catAx>
        <c:axId val="197097728"/>
        <c:scaling>
          <c:orientation val="minMax"/>
        </c:scaling>
        <c:delete val="1"/>
        <c:axPos val="b"/>
        <c:tickLblPos val="none"/>
        <c:crossAx val="197087232"/>
        <c:crosses val="autoZero"/>
        <c:auto val="1"/>
        <c:lblAlgn val="ctr"/>
        <c:lblOffset val="100"/>
      </c:catAx>
      <c:valAx>
        <c:axId val="19708723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15196955260729708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09772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SUGENT-ZN03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56E-2"/>
          <c:y val="0.33271536691475911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(7)'!$C$15</c:f>
              <c:strCache>
                <c:ptCount val="1"/>
                <c:pt idx="0">
                  <c:v>SUGENT-ZN03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(7)'!$E$15:$N$15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197156864"/>
        <c:axId val="197158400"/>
      </c:lineChart>
      <c:catAx>
        <c:axId val="197156864"/>
        <c:scaling>
          <c:orientation val="minMax"/>
        </c:scaling>
        <c:delete val="1"/>
        <c:axPos val="b"/>
        <c:tickLblPos val="none"/>
        <c:crossAx val="197158400"/>
        <c:crosses val="autoZero"/>
        <c:auto val="1"/>
        <c:lblAlgn val="ctr"/>
        <c:lblOffset val="100"/>
      </c:catAx>
      <c:valAx>
        <c:axId val="197158400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15686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WXXP-02  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45422588772745E-2"/>
          <c:y val="0.27563774134397584"/>
          <c:w val="0.912883699882335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(7)'!$C$18</c:f>
              <c:strCache>
                <c:ptCount val="1"/>
                <c:pt idx="0">
                  <c:v>WXXP-02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(7)'!$E$18:$N$18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B36-41C5-B0C9-4C3A338B1807}"/>
            </c:ext>
          </c:extLst>
        </c:ser>
        <c:marker val="1"/>
        <c:axId val="197211648"/>
        <c:axId val="197213184"/>
      </c:lineChart>
      <c:catAx>
        <c:axId val="197211648"/>
        <c:scaling>
          <c:orientation val="minMax"/>
        </c:scaling>
        <c:delete val="1"/>
        <c:axPos val="b"/>
        <c:tickLblPos val="none"/>
        <c:crossAx val="197213184"/>
        <c:crosses val="autoZero"/>
        <c:auto val="1"/>
        <c:lblAlgn val="ctr"/>
        <c:lblOffset val="100"/>
      </c:catAx>
      <c:valAx>
        <c:axId val="1972131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18E-2"/>
              <c:y val="0.2566118661537170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2116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CALLG-09       </a:t>
            </a:r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2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(7)'!$C$14</c:f>
              <c:strCache>
                <c:ptCount val="1"/>
                <c:pt idx="0">
                  <c:v>CALLG-09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(7)'!$E$14:$N$14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D7E-4BA7-9E15-A4237D675EA5}"/>
            </c:ext>
          </c:extLst>
        </c:ser>
        <c:marker val="1"/>
        <c:axId val="197295104"/>
        <c:axId val="197321472"/>
      </c:lineChart>
      <c:catAx>
        <c:axId val="197295104"/>
        <c:scaling>
          <c:orientation val="minMax"/>
        </c:scaling>
        <c:delete val="1"/>
        <c:axPos val="b"/>
        <c:tickLblPos val="none"/>
        <c:crossAx val="197321472"/>
        <c:crosses val="autoZero"/>
        <c:auto val="1"/>
        <c:lblAlgn val="ctr"/>
        <c:lblOffset val="100"/>
      </c:catAx>
      <c:valAx>
        <c:axId val="197321472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151969552607297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29510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SUBR-A09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41E-2"/>
          <c:y val="0.33271536691475789"/>
          <c:w val="0.91288369988233642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'BASEUS_Week-Product'!$C$15</c:f>
              <c:strCache>
                <c:ptCount val="1"/>
                <c:pt idx="0">
                  <c:v>SUBR-A09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'BASEUS_Week-Product'!$E$15:$N$15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23-4BA6-A5AD-D8001CA80FC5}"/>
            </c:ext>
          </c:extLst>
        </c:ser>
        <c:marker val="1"/>
        <c:axId val="77054720"/>
        <c:axId val="77056256"/>
      </c:lineChart>
      <c:catAx>
        <c:axId val="77054720"/>
        <c:scaling>
          <c:orientation val="minMax"/>
        </c:scaling>
        <c:delete val="1"/>
        <c:axPos val="b"/>
        <c:tickLblPos val="none"/>
        <c:crossAx val="77056256"/>
        <c:crosses val="autoZero"/>
        <c:auto val="1"/>
        <c:lblAlgn val="ctr"/>
        <c:lblOffset val="100"/>
      </c:catAx>
      <c:valAx>
        <c:axId val="770562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669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70547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SUGENT-ZN0S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591E-2"/>
          <c:y val="0.33271536691475939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(7)'!$C$16</c:f>
              <c:strCache>
                <c:ptCount val="1"/>
                <c:pt idx="0">
                  <c:v>SUGENT-ZN0S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(7)'!$E$16:$N$16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0D-41E2-A61C-4D3F57B7EFD7}"/>
            </c:ext>
          </c:extLst>
        </c:ser>
        <c:marker val="1"/>
        <c:axId val="197346048"/>
        <c:axId val="197347584"/>
      </c:lineChart>
      <c:catAx>
        <c:axId val="197346048"/>
        <c:scaling>
          <c:orientation val="minMax"/>
        </c:scaling>
        <c:delete val="1"/>
        <c:axPos val="b"/>
        <c:tickLblPos val="none"/>
        <c:crossAx val="197347584"/>
        <c:crosses val="autoZero"/>
        <c:auto val="1"/>
        <c:lblAlgn val="ctr"/>
        <c:lblOffset val="100"/>
      </c:catAx>
      <c:valAx>
        <c:axId val="19734758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46048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CCALL-XK01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1458677959373632E-2"/>
          <c:y val="0.33271536691475961"/>
          <c:w val="0.91288369988233475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(7)'!$C$17</c:f>
              <c:strCache>
                <c:ptCount val="1"/>
                <c:pt idx="0">
                  <c:v>CCALL-XK01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(7)'!$E$17:$N$17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0B-413A-AA19-5F8828F3D0DA}"/>
            </c:ext>
          </c:extLst>
        </c:ser>
        <c:marker val="1"/>
        <c:axId val="197388544"/>
        <c:axId val="197402624"/>
      </c:lineChart>
      <c:catAx>
        <c:axId val="197388544"/>
        <c:scaling>
          <c:orientation val="minMax"/>
        </c:scaling>
        <c:delete val="1"/>
        <c:axPos val="b"/>
        <c:tickLblPos val="none"/>
        <c:crossAx val="197402624"/>
        <c:crosses val="autoZero"/>
        <c:auto val="1"/>
        <c:lblAlgn val="ctr"/>
        <c:lblOffset val="100"/>
      </c:catAx>
      <c:valAx>
        <c:axId val="19740262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37E-2"/>
              <c:y val="0.22807305336832895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388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TZARGS-09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5.8836451176087094E-2"/>
          <c:y val="0.25582246249069973"/>
          <c:w val="0.91261491995029287"/>
          <c:h val="0.63857640929212212"/>
        </c:manualLayout>
      </c:layout>
      <c:lineChart>
        <c:grouping val="standard"/>
        <c:ser>
          <c:idx val="0"/>
          <c:order val="0"/>
          <c:tx>
            <c:strRef>
              <c:f>'BASEUS_Week-Product (8)'!$C$8</c:f>
              <c:strCache>
                <c:ptCount val="1"/>
                <c:pt idx="0">
                  <c:v>TZARGS-09      </c:v>
                </c:pt>
              </c:strCache>
            </c:strRef>
          </c:tx>
          <c:spPr>
            <a:ln w="15875">
              <a:solidFill>
                <a:srgbClr val="FF0000"/>
              </a:solidFill>
            </a:ln>
          </c:spPr>
          <c:marker>
            <c:symbol val="square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(8)'!$E$8:$N$8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7A-47D7-A622-E27B7B48C7C5}"/>
            </c:ext>
          </c:extLst>
        </c:ser>
        <c:marker val="1"/>
        <c:axId val="198197632"/>
        <c:axId val="198199168"/>
      </c:lineChart>
      <c:catAx>
        <c:axId val="198197632"/>
        <c:scaling>
          <c:orientation val="minMax"/>
        </c:scaling>
        <c:delete val="1"/>
        <c:axPos val="b"/>
        <c:tickLblPos val="none"/>
        <c:crossAx val="198199168"/>
        <c:crosses val="autoZero"/>
        <c:auto val="1"/>
        <c:lblAlgn val="ctr"/>
        <c:lblOffset val="100"/>
      </c:catAx>
      <c:valAx>
        <c:axId val="19819916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9.6262649249768614E-3"/>
              <c:y val="0.18376344086021876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8197632"/>
        <c:crosses val="autoZero"/>
        <c:crossBetween val="between"/>
        <c:majorUnit val="5"/>
        <c:minorUnit val="5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u="none" strike="noStrike" baseline="0"/>
              <a:t>Total Sales in Last 10 Week - </a:t>
            </a:r>
            <a:r>
              <a:rPr lang="en-US"/>
              <a:t>Virgin Megastore</a:t>
            </a:r>
            <a:r>
              <a:rPr lang="en-US" baseline="0"/>
              <a:t> </a:t>
            </a:r>
            <a:r>
              <a:rPr lang="en-US" sz="1400" b="1" i="0" u="none" strike="noStrike" baseline="0"/>
              <a:t> UAE</a:t>
            </a:r>
            <a:endParaRPr lang="en-US"/>
          </a:p>
        </c:rich>
      </c:tx>
      <c:layout>
        <c:manualLayout>
          <c:xMode val="edge"/>
          <c:yMode val="edge"/>
          <c:x val="0.3063885757843941"/>
          <c:y val="0"/>
        </c:manualLayout>
      </c:layout>
      <c:overlay val="1"/>
    </c:title>
    <c:view3D>
      <c:depthPercent val="100"/>
      <c:rAngAx val="1"/>
    </c:view3D>
    <c:plotArea>
      <c:layout>
        <c:manualLayout>
          <c:layoutTarget val="inner"/>
          <c:xMode val="edge"/>
          <c:yMode val="edge"/>
          <c:x val="3.673278181999403E-2"/>
          <c:y val="0.11716705452304292"/>
          <c:w val="0.93616895210446793"/>
          <c:h val="0.77106485171134997"/>
        </c:manualLayout>
      </c:layout>
      <c:bar3DChart>
        <c:barDir val="col"/>
        <c:grouping val="clustered"/>
        <c:ser>
          <c:idx val="0"/>
          <c:order val="0"/>
          <c:dPt>
            <c:idx val="0"/>
            <c:spPr>
              <a:solidFill>
                <a:srgbClr val="92D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4AEC-4405-9CE0-0B87505AF877}"/>
              </c:ext>
            </c:extLst>
          </c:dPt>
          <c:dPt>
            <c:idx val="1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AEC-4405-9CE0-0B87505AF877}"/>
              </c:ext>
            </c:extLst>
          </c:dPt>
          <c:dPt>
            <c:idx val="2"/>
            <c:spPr>
              <a:solidFill>
                <a:srgbClr val="00206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4AEC-4405-9CE0-0B87505AF877}"/>
              </c:ext>
            </c:extLst>
          </c:dPt>
          <c:dPt>
            <c:idx val="3"/>
            <c:spPr>
              <a:solidFill>
                <a:srgbClr val="00B0F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AEC-4405-9CE0-0B87505AF877}"/>
              </c:ext>
            </c:extLst>
          </c:dPt>
          <c:dPt>
            <c:idx val="4"/>
            <c:spPr>
              <a:solidFill>
                <a:srgbClr val="7030A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4AEC-4405-9CE0-0B87505AF877}"/>
              </c:ext>
            </c:extLst>
          </c:dPt>
          <c:dPt>
            <c:idx val="5"/>
            <c:spPr>
              <a:solidFill>
                <a:schemeClr val="bg2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AEC-4405-9CE0-0B87505AF8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(8)'!$B$7:$B$18</c:f>
              <c:numCache>
                <c:formatCode>General</c:formatCode>
                <c:ptCount val="12"/>
                <c:pt idx="0">
                  <c:v>734941</c:v>
                </c:pt>
                <c:pt idx="1">
                  <c:v>734942</c:v>
                </c:pt>
                <c:pt idx="2">
                  <c:v>734943</c:v>
                </c:pt>
                <c:pt idx="3">
                  <c:v>734944</c:v>
                </c:pt>
                <c:pt idx="4">
                  <c:v>734945</c:v>
                </c:pt>
                <c:pt idx="5">
                  <c:v>734947</c:v>
                </c:pt>
                <c:pt idx="6">
                  <c:v>734948</c:v>
                </c:pt>
                <c:pt idx="7">
                  <c:v>734966</c:v>
                </c:pt>
                <c:pt idx="8">
                  <c:v>734968</c:v>
                </c:pt>
                <c:pt idx="9">
                  <c:v>734970</c:v>
                </c:pt>
                <c:pt idx="10">
                  <c:v>734971</c:v>
                </c:pt>
                <c:pt idx="11">
                  <c:v>734973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4AEC-4405-9CE0-0B87505AF877}"/>
            </c:ext>
          </c:extLst>
        </c:ser>
        <c:ser>
          <c:idx val="1"/>
          <c:order val="1"/>
          <c:val>
            <c:numRef>
              <c:f>'BASEUS_Week-Product (8)'!$C$7:$C$18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val>
            <c:numRef>
              <c:f>'BASEUS_Week-Product (8)'!$R$7:$R$18</c:f>
              <c:numCache>
                <c:formatCode>0</c:formatCode>
                <c:ptCount val="12"/>
                <c:pt idx="0">
                  <c:v>6</c:v>
                </c:pt>
                <c:pt idx="1">
                  <c:v>14</c:v>
                </c:pt>
                <c:pt idx="2">
                  <c:v>24</c:v>
                </c:pt>
                <c:pt idx="3">
                  <c:v>15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hape val="box"/>
        <c:axId val="199497984"/>
        <c:axId val="199503872"/>
        <c:axId val="0"/>
      </c:bar3DChart>
      <c:catAx>
        <c:axId val="1994979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503872"/>
        <c:crosses val="autoZero"/>
        <c:auto val="1"/>
        <c:lblAlgn val="ctr"/>
        <c:lblOffset val="100"/>
      </c:catAx>
      <c:valAx>
        <c:axId val="199503872"/>
        <c:scaling>
          <c:orientation val="minMax"/>
          <c:max val="100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97984"/>
        <c:crosses val="autoZero"/>
        <c:crossBetween val="between"/>
        <c:majorUnit val="20"/>
        <c:minorUnit val="1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TZARGS-01     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4.7549546288486705E-2"/>
          <c:y val="0.29575722983257235"/>
          <c:w val="0.92997064792287565"/>
          <c:h val="0.61862633181126336"/>
        </c:manualLayout>
      </c:layout>
      <c:lineChart>
        <c:grouping val="standard"/>
        <c:ser>
          <c:idx val="0"/>
          <c:order val="0"/>
          <c:tx>
            <c:strRef>
              <c:f>'BASEUS_Week-Product (8)'!$C$9</c:f>
              <c:strCache>
                <c:ptCount val="1"/>
                <c:pt idx="0">
                  <c:v>TZARGS-01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(8)'!$E$9:$N$9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</c:v>
                </c:pt>
                <c:pt idx="4">
                  <c:v>7</c:v>
                </c:pt>
                <c:pt idx="5">
                  <c:v>6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4D-415A-A3A2-80133AB48EFB}"/>
            </c:ext>
          </c:extLst>
        </c:ser>
        <c:marker val="1"/>
        <c:axId val="197852544"/>
        <c:axId val="199545984"/>
      </c:lineChart>
      <c:catAx>
        <c:axId val="197852544"/>
        <c:scaling>
          <c:orientation val="minMax"/>
        </c:scaling>
        <c:delete val="1"/>
        <c:axPos val="b"/>
        <c:tickLblPos val="none"/>
        <c:crossAx val="199545984"/>
        <c:crosses val="autoZero"/>
        <c:auto val="1"/>
        <c:lblAlgn val="ctr"/>
        <c:lblOffset val="100"/>
      </c:catAx>
      <c:valAx>
        <c:axId val="199545984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/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785254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WXXP-01        </a:t>
            </a:r>
            <a:endParaRPr lang="en-US" sz="1400"/>
          </a:p>
        </c:rich>
      </c:tx>
      <c:layout/>
    </c:title>
    <c:plotArea>
      <c:layout>
        <c:manualLayout>
          <c:layoutTarget val="inner"/>
          <c:xMode val="edge"/>
          <c:yMode val="edge"/>
          <c:x val="6.4393157751833838E-2"/>
          <c:y val="0.23130944523747624"/>
          <c:w val="0.90905561751928066"/>
          <c:h val="0.60697072953600095"/>
        </c:manualLayout>
      </c:layout>
      <c:lineChart>
        <c:grouping val="standard"/>
        <c:ser>
          <c:idx val="0"/>
          <c:order val="0"/>
          <c:tx>
            <c:strRef>
              <c:f>'BASEUS_Week-Product (8)'!$C$7</c:f>
              <c:strCache>
                <c:ptCount val="1"/>
                <c:pt idx="0">
                  <c:v>WXXP-01  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(8)'!$E$7:$N$7</c:f>
              <c:numCache>
                <c:formatCode>0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1-43F5-8638-A9C92EEAE516}"/>
            </c:ext>
          </c:extLst>
        </c:ser>
        <c:marker val="1"/>
        <c:axId val="199902336"/>
        <c:axId val="199903872"/>
      </c:lineChart>
      <c:catAx>
        <c:axId val="199902336"/>
        <c:scaling>
          <c:orientation val="minMax"/>
        </c:scaling>
        <c:delete val="1"/>
        <c:axPos val="b"/>
        <c:tickLblPos val="none"/>
        <c:crossAx val="199903872"/>
        <c:crosses val="autoZero"/>
        <c:auto val="1"/>
        <c:lblAlgn val="ctr"/>
        <c:lblOffset val="100"/>
      </c:catAx>
      <c:valAx>
        <c:axId val="199903872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4058466829577338E-2"/>
              <c:y val="0.29243286896830573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9023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TZARGS-G2     </a:t>
            </a:r>
          </a:p>
        </c:rich>
      </c:tx>
    </c:title>
    <c:plotArea>
      <c:layout>
        <c:manualLayout>
          <c:layoutTarget val="inner"/>
          <c:xMode val="edge"/>
          <c:yMode val="edge"/>
          <c:x val="5.9795434563189524E-2"/>
          <c:y val="0.27563774134397584"/>
          <c:w val="0.91753764112819269"/>
          <c:h val="0.56264231953883304"/>
        </c:manualLayout>
      </c:layout>
      <c:lineChart>
        <c:grouping val="standard"/>
        <c:ser>
          <c:idx val="0"/>
          <c:order val="0"/>
          <c:tx>
            <c:strRef>
              <c:f>'BASEUS_Week-Product (8)'!$C$10</c:f>
              <c:strCache>
                <c:ptCount val="1"/>
                <c:pt idx="0">
                  <c:v>TZARGS-G2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(8)'!$E$10:$N$10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C6-46EC-A931-62ABFBDF2C20}"/>
            </c:ext>
          </c:extLst>
        </c:ser>
        <c:marker val="1"/>
        <c:axId val="199940736"/>
        <c:axId val="199950720"/>
      </c:lineChart>
      <c:catAx>
        <c:axId val="199940736"/>
        <c:scaling>
          <c:orientation val="minMax"/>
        </c:scaling>
        <c:delete val="1"/>
        <c:axPos val="b"/>
        <c:tickLblPos val="none"/>
        <c:crossAx val="199950720"/>
        <c:crosses val="autoZero"/>
        <c:auto val="1"/>
        <c:lblAlgn val="ctr"/>
        <c:lblOffset val="100"/>
      </c:catAx>
      <c:valAx>
        <c:axId val="199950720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9953424058294414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940736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CCALL-YX01     </a:t>
            </a:r>
            <a:endParaRPr lang="en-US" sz="1400"/>
          </a:p>
        </c:rich>
      </c:tx>
      <c:layout>
        <c:manualLayout>
          <c:xMode val="edge"/>
          <c:yMode val="edge"/>
          <c:x val="0.42053835264973899"/>
          <c:y val="2.8538812785388192E-2"/>
        </c:manualLayout>
      </c:layout>
    </c:title>
    <c:plotArea>
      <c:layout>
        <c:manualLayout>
          <c:layoutTarget val="inner"/>
          <c:xMode val="edge"/>
          <c:yMode val="edge"/>
          <c:x val="5.6344321554115583E-2"/>
          <c:y val="0.26291796858726402"/>
          <c:w val="0.92586643213329312"/>
          <c:h val="0.56915089561173271"/>
        </c:manualLayout>
      </c:layout>
      <c:lineChart>
        <c:grouping val="standard"/>
        <c:ser>
          <c:idx val="0"/>
          <c:order val="0"/>
          <c:tx>
            <c:strRef>
              <c:f>'BASEUS_Week-Product (8)'!$C$11</c:f>
              <c:strCache>
                <c:ptCount val="1"/>
                <c:pt idx="0">
                  <c:v>CCALL-YX01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(8)'!$E$11:$N$11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01-4BA6-BF11-29A463FC8872}"/>
            </c:ext>
          </c:extLst>
        </c:ser>
        <c:marker val="1"/>
        <c:axId val="199999872"/>
        <c:axId val="200001408"/>
      </c:lineChart>
      <c:catAx>
        <c:axId val="199999872"/>
        <c:scaling>
          <c:orientation val="minMax"/>
        </c:scaling>
        <c:delete val="1"/>
        <c:axPos val="b"/>
        <c:tickLblPos val="none"/>
        <c:crossAx val="200001408"/>
        <c:crosses val="autoZero"/>
        <c:auto val="1"/>
        <c:lblAlgn val="ctr"/>
        <c:lblOffset val="100"/>
      </c:catAx>
      <c:valAx>
        <c:axId val="200001408"/>
        <c:scaling>
          <c:orientation val="minMax"/>
          <c:max val="1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7.9281986303437104E-3"/>
              <c:y val="0.1844706188585930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9999872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CCALL-YX02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614073767094901E-2"/>
          <c:y val="0.23479031244243362"/>
          <c:w val="0.92021837270341222"/>
          <c:h val="0.65559575056768704"/>
        </c:manualLayout>
      </c:layout>
      <c:lineChart>
        <c:grouping val="standard"/>
        <c:ser>
          <c:idx val="0"/>
          <c:order val="0"/>
          <c:tx>
            <c:strRef>
              <c:f>'BASEUS_Week-Product (8)'!$C$12</c:f>
              <c:strCache>
                <c:ptCount val="1"/>
                <c:pt idx="0">
                  <c:v>CCALL-YX02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(8)'!$E$12:$N$12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1E9-42B6-82C9-00441C859E02}"/>
            </c:ext>
          </c:extLst>
        </c:ser>
        <c:marker val="1"/>
        <c:axId val="205723520"/>
        <c:axId val="205725056"/>
      </c:lineChart>
      <c:catAx>
        <c:axId val="205723520"/>
        <c:scaling>
          <c:orientation val="minMax"/>
        </c:scaling>
        <c:delete val="1"/>
        <c:axPos val="b"/>
        <c:tickLblPos val="none"/>
        <c:crossAx val="205725056"/>
        <c:crosses val="autoZero"/>
        <c:auto val="1"/>
        <c:lblAlgn val="ctr"/>
        <c:lblOffset val="100"/>
      </c:catAx>
      <c:valAx>
        <c:axId val="205725056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353697167164448E-2"/>
              <c:y val="0.19140091863517061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723520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400" b="1" i="0" baseline="0"/>
              <a:t>ACSR-MS01      </a:t>
            </a:r>
            <a:endParaRPr lang="en-US" sz="1400"/>
          </a:p>
        </c:rich>
      </c:tx>
    </c:title>
    <c:plotArea>
      <c:layout>
        <c:manualLayout>
          <c:layoutTarget val="inner"/>
          <c:xMode val="edge"/>
          <c:yMode val="edge"/>
          <c:x val="6.4127794370531524E-2"/>
          <c:y val="0.30417655412936762"/>
          <c:w val="0.91288369988233498"/>
          <c:h val="0.49605175637291932"/>
        </c:manualLayout>
      </c:layout>
      <c:lineChart>
        <c:grouping val="standard"/>
        <c:ser>
          <c:idx val="0"/>
          <c:order val="0"/>
          <c:tx>
            <c:strRef>
              <c:f>'BASEUS_Week-Product (8)'!$C$13</c:f>
              <c:strCache>
                <c:ptCount val="1"/>
                <c:pt idx="0">
                  <c:v>ACSR-MS01      </c:v>
                </c:pt>
              </c:strCache>
            </c:strRef>
          </c:tx>
          <c:spPr>
            <a:ln w="15875">
              <a:solidFill>
                <a:srgbClr val="92D050"/>
              </a:solidFill>
            </a:ln>
          </c:spPr>
          <c:marker>
            <c:symbol val="square"/>
            <c:size val="4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'BASEUS_Week-Product (8)'!$E$13:$N$13</c:f>
              <c:numCache>
                <c:formatCode>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59-41E4-AA34-EF28E531880B}"/>
            </c:ext>
          </c:extLst>
        </c:ser>
        <c:marker val="1"/>
        <c:axId val="205798784"/>
        <c:axId val="205812864"/>
      </c:lineChart>
      <c:catAx>
        <c:axId val="205798784"/>
        <c:scaling>
          <c:orientation val="minMax"/>
        </c:scaling>
        <c:delete val="1"/>
        <c:axPos val="b"/>
        <c:tickLblPos val="none"/>
        <c:crossAx val="205812864"/>
        <c:crosses val="autoZero"/>
        <c:auto val="1"/>
        <c:lblAlgn val="ctr"/>
        <c:lblOffset val="100"/>
      </c:catAx>
      <c:valAx>
        <c:axId val="205812864"/>
        <c:scaling>
          <c:orientation val="minMax"/>
          <c:max val="15"/>
        </c:scaling>
        <c:axPos val="l"/>
        <c:majorGridlines/>
        <c:title>
          <c:tx>
            <c:rich>
              <a:bodyPr/>
              <a:lstStyle/>
              <a:p>
                <a:pPr>
                  <a:defRPr lang="en-US"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# of units sold</a:t>
                </a:r>
              </a:p>
            </c:rich>
          </c:tx>
          <c:layout>
            <c:manualLayout>
              <c:xMode val="edge"/>
              <c:yMode val="edge"/>
              <c:x val="1.2260536398467728E-2"/>
              <c:y val="0.15196955260729719"/>
            </c:manualLayout>
          </c:layout>
        </c:title>
        <c:numFmt formatCode="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5798784"/>
        <c:crosses val="autoZero"/>
        <c:crossBetween val="between"/>
        <c:majorUnit val="5"/>
        <c:minorUnit val="0.4"/>
      </c:valAx>
      <c:spPr>
        <a:ln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5.xml"/><Relationship Id="rId13" Type="http://schemas.openxmlformats.org/officeDocument/2006/relationships/chart" Target="../charts/chart130.xml"/><Relationship Id="rId3" Type="http://schemas.openxmlformats.org/officeDocument/2006/relationships/chart" Target="../charts/chart120.xml"/><Relationship Id="rId7" Type="http://schemas.openxmlformats.org/officeDocument/2006/relationships/chart" Target="../charts/chart124.xml"/><Relationship Id="rId12" Type="http://schemas.openxmlformats.org/officeDocument/2006/relationships/chart" Target="../charts/chart129.xml"/><Relationship Id="rId2" Type="http://schemas.openxmlformats.org/officeDocument/2006/relationships/chart" Target="../charts/chart119.xml"/><Relationship Id="rId1" Type="http://schemas.openxmlformats.org/officeDocument/2006/relationships/chart" Target="../charts/chart118.xml"/><Relationship Id="rId6" Type="http://schemas.openxmlformats.org/officeDocument/2006/relationships/chart" Target="../charts/chart123.xml"/><Relationship Id="rId11" Type="http://schemas.openxmlformats.org/officeDocument/2006/relationships/chart" Target="../charts/chart128.xml"/><Relationship Id="rId5" Type="http://schemas.openxmlformats.org/officeDocument/2006/relationships/chart" Target="../charts/chart122.xml"/><Relationship Id="rId10" Type="http://schemas.openxmlformats.org/officeDocument/2006/relationships/chart" Target="../charts/chart127.xml"/><Relationship Id="rId4" Type="http://schemas.openxmlformats.org/officeDocument/2006/relationships/chart" Target="../charts/chart121.xml"/><Relationship Id="rId9" Type="http://schemas.openxmlformats.org/officeDocument/2006/relationships/chart" Target="../charts/chart126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8.xml"/><Relationship Id="rId13" Type="http://schemas.openxmlformats.org/officeDocument/2006/relationships/chart" Target="../charts/chart143.xml"/><Relationship Id="rId3" Type="http://schemas.openxmlformats.org/officeDocument/2006/relationships/chart" Target="../charts/chart133.xml"/><Relationship Id="rId7" Type="http://schemas.openxmlformats.org/officeDocument/2006/relationships/chart" Target="../charts/chart137.xml"/><Relationship Id="rId12" Type="http://schemas.openxmlformats.org/officeDocument/2006/relationships/chart" Target="../charts/chart142.xml"/><Relationship Id="rId2" Type="http://schemas.openxmlformats.org/officeDocument/2006/relationships/chart" Target="../charts/chart132.xml"/><Relationship Id="rId1" Type="http://schemas.openxmlformats.org/officeDocument/2006/relationships/chart" Target="../charts/chart131.xml"/><Relationship Id="rId6" Type="http://schemas.openxmlformats.org/officeDocument/2006/relationships/chart" Target="../charts/chart136.xml"/><Relationship Id="rId11" Type="http://schemas.openxmlformats.org/officeDocument/2006/relationships/chart" Target="../charts/chart141.xml"/><Relationship Id="rId5" Type="http://schemas.openxmlformats.org/officeDocument/2006/relationships/chart" Target="../charts/chart135.xml"/><Relationship Id="rId10" Type="http://schemas.openxmlformats.org/officeDocument/2006/relationships/chart" Target="../charts/chart140.xml"/><Relationship Id="rId4" Type="http://schemas.openxmlformats.org/officeDocument/2006/relationships/chart" Target="../charts/chart134.xml"/><Relationship Id="rId9" Type="http://schemas.openxmlformats.org/officeDocument/2006/relationships/chart" Target="../charts/chart13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1.xml"/><Relationship Id="rId13" Type="http://schemas.openxmlformats.org/officeDocument/2006/relationships/chart" Target="../charts/chart156.xml"/><Relationship Id="rId3" Type="http://schemas.openxmlformats.org/officeDocument/2006/relationships/chart" Target="../charts/chart146.xml"/><Relationship Id="rId7" Type="http://schemas.openxmlformats.org/officeDocument/2006/relationships/chart" Target="../charts/chart150.xml"/><Relationship Id="rId12" Type="http://schemas.openxmlformats.org/officeDocument/2006/relationships/chart" Target="../charts/chart155.xml"/><Relationship Id="rId2" Type="http://schemas.openxmlformats.org/officeDocument/2006/relationships/chart" Target="../charts/chart145.xml"/><Relationship Id="rId1" Type="http://schemas.openxmlformats.org/officeDocument/2006/relationships/chart" Target="../charts/chart144.xml"/><Relationship Id="rId6" Type="http://schemas.openxmlformats.org/officeDocument/2006/relationships/chart" Target="../charts/chart149.xml"/><Relationship Id="rId11" Type="http://schemas.openxmlformats.org/officeDocument/2006/relationships/chart" Target="../charts/chart154.xml"/><Relationship Id="rId5" Type="http://schemas.openxmlformats.org/officeDocument/2006/relationships/chart" Target="../charts/chart148.xml"/><Relationship Id="rId10" Type="http://schemas.openxmlformats.org/officeDocument/2006/relationships/chart" Target="../charts/chart153.xml"/><Relationship Id="rId4" Type="http://schemas.openxmlformats.org/officeDocument/2006/relationships/chart" Target="../charts/chart147.xml"/><Relationship Id="rId9" Type="http://schemas.openxmlformats.org/officeDocument/2006/relationships/chart" Target="../charts/chart15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4.xml"/><Relationship Id="rId13" Type="http://schemas.openxmlformats.org/officeDocument/2006/relationships/chart" Target="../charts/chart169.xml"/><Relationship Id="rId3" Type="http://schemas.openxmlformats.org/officeDocument/2006/relationships/chart" Target="../charts/chart159.xml"/><Relationship Id="rId7" Type="http://schemas.openxmlformats.org/officeDocument/2006/relationships/chart" Target="../charts/chart163.xml"/><Relationship Id="rId12" Type="http://schemas.openxmlformats.org/officeDocument/2006/relationships/chart" Target="../charts/chart168.xml"/><Relationship Id="rId2" Type="http://schemas.openxmlformats.org/officeDocument/2006/relationships/chart" Target="../charts/chart158.xml"/><Relationship Id="rId1" Type="http://schemas.openxmlformats.org/officeDocument/2006/relationships/chart" Target="../charts/chart157.xml"/><Relationship Id="rId6" Type="http://schemas.openxmlformats.org/officeDocument/2006/relationships/chart" Target="../charts/chart162.xml"/><Relationship Id="rId11" Type="http://schemas.openxmlformats.org/officeDocument/2006/relationships/chart" Target="../charts/chart167.xml"/><Relationship Id="rId5" Type="http://schemas.openxmlformats.org/officeDocument/2006/relationships/chart" Target="../charts/chart161.xml"/><Relationship Id="rId10" Type="http://schemas.openxmlformats.org/officeDocument/2006/relationships/chart" Target="../charts/chart166.xml"/><Relationship Id="rId4" Type="http://schemas.openxmlformats.org/officeDocument/2006/relationships/chart" Target="../charts/chart160.xml"/><Relationship Id="rId9" Type="http://schemas.openxmlformats.org/officeDocument/2006/relationships/chart" Target="../charts/chart165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pn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13" Type="http://schemas.openxmlformats.org/officeDocument/2006/relationships/image" Target="../media/image11.jpeg"/><Relationship Id="rId18" Type="http://schemas.openxmlformats.org/officeDocument/2006/relationships/image" Target="../media/image15.jpeg"/><Relationship Id="rId3" Type="http://schemas.openxmlformats.org/officeDocument/2006/relationships/image" Target="../media/image2.jpeg"/><Relationship Id="rId7" Type="http://schemas.openxmlformats.org/officeDocument/2006/relationships/image" Target="../media/image5.jpeg"/><Relationship Id="rId12" Type="http://schemas.openxmlformats.org/officeDocument/2006/relationships/image" Target="../media/image10.png"/><Relationship Id="rId17" Type="http://schemas.openxmlformats.org/officeDocument/2006/relationships/image" Target="../media/image23.jpeg"/><Relationship Id="rId2" Type="http://schemas.openxmlformats.org/officeDocument/2006/relationships/image" Target="../media/image1.jpeg"/><Relationship Id="rId16" Type="http://schemas.openxmlformats.org/officeDocument/2006/relationships/image" Target="../media/image22.jpeg"/><Relationship Id="rId1" Type="http://schemas.openxmlformats.org/officeDocument/2006/relationships/image" Target="../media/image16.png"/><Relationship Id="rId6" Type="http://schemas.openxmlformats.org/officeDocument/2006/relationships/image" Target="../media/image19.jpeg"/><Relationship Id="rId11" Type="http://schemas.openxmlformats.org/officeDocument/2006/relationships/image" Target="../media/image21.jpeg"/><Relationship Id="rId5" Type="http://schemas.openxmlformats.org/officeDocument/2006/relationships/image" Target="../media/image18.jpeg"/><Relationship Id="rId15" Type="http://schemas.openxmlformats.org/officeDocument/2006/relationships/image" Target="../media/image13.jpeg"/><Relationship Id="rId10" Type="http://schemas.openxmlformats.org/officeDocument/2006/relationships/image" Target="../media/image20.jpeg"/><Relationship Id="rId4" Type="http://schemas.openxmlformats.org/officeDocument/2006/relationships/image" Target="../media/image17.jpeg"/><Relationship Id="rId9" Type="http://schemas.openxmlformats.org/officeDocument/2006/relationships/image" Target="../media/image7.jpeg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13" Type="http://schemas.openxmlformats.org/officeDocument/2006/relationships/chart" Target="../charts/chart52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12" Type="http://schemas.openxmlformats.org/officeDocument/2006/relationships/chart" Target="../charts/chart51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11" Type="http://schemas.openxmlformats.org/officeDocument/2006/relationships/chart" Target="../charts/chart50.xml"/><Relationship Id="rId5" Type="http://schemas.openxmlformats.org/officeDocument/2006/relationships/chart" Target="../charts/chart44.xml"/><Relationship Id="rId10" Type="http://schemas.openxmlformats.org/officeDocument/2006/relationships/chart" Target="../charts/chart49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13" Type="http://schemas.openxmlformats.org/officeDocument/2006/relationships/chart" Target="../charts/chart65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13" Type="http://schemas.openxmlformats.org/officeDocument/2006/relationships/chart" Target="../charts/chart78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12" Type="http://schemas.openxmlformats.org/officeDocument/2006/relationships/chart" Target="../charts/chart77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11" Type="http://schemas.openxmlformats.org/officeDocument/2006/relationships/chart" Target="../charts/chart76.xml"/><Relationship Id="rId5" Type="http://schemas.openxmlformats.org/officeDocument/2006/relationships/chart" Target="../charts/chart70.xml"/><Relationship Id="rId10" Type="http://schemas.openxmlformats.org/officeDocument/2006/relationships/chart" Target="../charts/chart75.xml"/><Relationship Id="rId4" Type="http://schemas.openxmlformats.org/officeDocument/2006/relationships/chart" Target="../charts/chart69.xml"/><Relationship Id="rId9" Type="http://schemas.openxmlformats.org/officeDocument/2006/relationships/chart" Target="../charts/chart7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6.xml"/><Relationship Id="rId13" Type="http://schemas.openxmlformats.org/officeDocument/2006/relationships/chart" Target="../charts/chart91.xml"/><Relationship Id="rId3" Type="http://schemas.openxmlformats.org/officeDocument/2006/relationships/chart" Target="../charts/chart81.xml"/><Relationship Id="rId7" Type="http://schemas.openxmlformats.org/officeDocument/2006/relationships/chart" Target="../charts/chart85.xml"/><Relationship Id="rId12" Type="http://schemas.openxmlformats.org/officeDocument/2006/relationships/chart" Target="../charts/chart90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6" Type="http://schemas.openxmlformats.org/officeDocument/2006/relationships/chart" Target="../charts/chart84.xml"/><Relationship Id="rId11" Type="http://schemas.openxmlformats.org/officeDocument/2006/relationships/chart" Target="../charts/chart89.xml"/><Relationship Id="rId5" Type="http://schemas.openxmlformats.org/officeDocument/2006/relationships/chart" Target="../charts/chart83.xml"/><Relationship Id="rId10" Type="http://schemas.openxmlformats.org/officeDocument/2006/relationships/chart" Target="../charts/chart88.xml"/><Relationship Id="rId4" Type="http://schemas.openxmlformats.org/officeDocument/2006/relationships/chart" Target="../charts/chart82.xml"/><Relationship Id="rId9" Type="http://schemas.openxmlformats.org/officeDocument/2006/relationships/chart" Target="../charts/chart87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13" Type="http://schemas.openxmlformats.org/officeDocument/2006/relationships/chart" Target="../charts/chart104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12" Type="http://schemas.openxmlformats.org/officeDocument/2006/relationships/chart" Target="../charts/chart103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2.xml"/><Relationship Id="rId13" Type="http://schemas.openxmlformats.org/officeDocument/2006/relationships/chart" Target="../charts/chart117.xml"/><Relationship Id="rId3" Type="http://schemas.openxmlformats.org/officeDocument/2006/relationships/chart" Target="../charts/chart107.xml"/><Relationship Id="rId7" Type="http://schemas.openxmlformats.org/officeDocument/2006/relationships/chart" Target="../charts/chart111.xml"/><Relationship Id="rId12" Type="http://schemas.openxmlformats.org/officeDocument/2006/relationships/chart" Target="../charts/chart116.xml"/><Relationship Id="rId2" Type="http://schemas.openxmlformats.org/officeDocument/2006/relationships/chart" Target="../charts/chart106.xml"/><Relationship Id="rId1" Type="http://schemas.openxmlformats.org/officeDocument/2006/relationships/chart" Target="../charts/chart105.xml"/><Relationship Id="rId6" Type="http://schemas.openxmlformats.org/officeDocument/2006/relationships/chart" Target="../charts/chart110.xml"/><Relationship Id="rId11" Type="http://schemas.openxmlformats.org/officeDocument/2006/relationships/chart" Target="../charts/chart115.xml"/><Relationship Id="rId5" Type="http://schemas.openxmlformats.org/officeDocument/2006/relationships/chart" Target="../charts/chart109.xml"/><Relationship Id="rId10" Type="http://schemas.openxmlformats.org/officeDocument/2006/relationships/chart" Target="../charts/chart114.xml"/><Relationship Id="rId4" Type="http://schemas.openxmlformats.org/officeDocument/2006/relationships/chart" Target="../charts/chart108.xml"/><Relationship Id="rId9" Type="http://schemas.openxmlformats.org/officeDocument/2006/relationships/chart" Target="../charts/chart1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64254637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64254642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85724</xdr:rowOff>
    </xdr:from>
    <xdr:to>
      <xdr:col>16</xdr:col>
      <xdr:colOff>665987</xdr:colOff>
      <xdr:row>41</xdr:row>
      <xdr:rowOff>76199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57150</xdr:rowOff>
    </xdr:from>
    <xdr:to>
      <xdr:col>16</xdr:col>
      <xdr:colOff>665988</xdr:colOff>
      <xdr:row>48</xdr:row>
      <xdr:rowOff>133350</xdr:rowOff>
    </xdr:to>
    <xdr:graphicFrame macro="">
      <xdr:nvGraphicFramePr>
        <xdr:cNvPr id="18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19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21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22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24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5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4</xdr:row>
      <xdr:rowOff>28575</xdr:rowOff>
    </xdr:from>
    <xdr:to>
      <xdr:col>1</xdr:col>
      <xdr:colOff>1076325</xdr:colOff>
      <xdr:row>4</xdr:row>
      <xdr:rowOff>1076325</xdr:rowOff>
    </xdr:to>
    <xdr:pic>
      <xdr:nvPicPr>
        <xdr:cNvPr id="4098" name="Picture 2" descr="Image result for Baseus WXJS-S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0" y="19907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5</xdr:row>
      <xdr:rowOff>104776</xdr:rowOff>
    </xdr:from>
    <xdr:to>
      <xdr:col>1</xdr:col>
      <xdr:colOff>990600</xdr:colOff>
      <xdr:row>5</xdr:row>
      <xdr:rowOff>1000125</xdr:rowOff>
    </xdr:to>
    <xdr:pic>
      <xdr:nvPicPr>
        <xdr:cNvPr id="4099" name="Picture 3" descr="Image result for Baseus WXBV-0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6226" y="317182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76199</xdr:colOff>
      <xdr:row>6</xdr:row>
      <xdr:rowOff>104774</xdr:rowOff>
    </xdr:from>
    <xdr:to>
      <xdr:col>1</xdr:col>
      <xdr:colOff>981074</xdr:colOff>
      <xdr:row>6</xdr:row>
      <xdr:rowOff>1009649</xdr:rowOff>
    </xdr:to>
    <xdr:pic>
      <xdr:nvPicPr>
        <xdr:cNvPr id="4100" name="Picture 4" descr="Image result for Baseus CCALL-JK0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7174" y="4276724"/>
          <a:ext cx="904875" cy="904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7</xdr:row>
      <xdr:rowOff>57150</xdr:rowOff>
    </xdr:from>
    <xdr:to>
      <xdr:col>1</xdr:col>
      <xdr:colOff>1009650</xdr:colOff>
      <xdr:row>7</xdr:row>
      <xdr:rowOff>1028700</xdr:rowOff>
    </xdr:to>
    <xdr:pic>
      <xdr:nvPicPr>
        <xdr:cNvPr id="4103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19075" y="64389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8</xdr:row>
      <xdr:rowOff>28575</xdr:rowOff>
    </xdr:from>
    <xdr:to>
      <xdr:col>1</xdr:col>
      <xdr:colOff>1076325</xdr:colOff>
      <xdr:row>8</xdr:row>
      <xdr:rowOff>1076325</xdr:rowOff>
    </xdr:to>
    <xdr:pic>
      <xdr:nvPicPr>
        <xdr:cNvPr id="4104" name="Picture 8" descr="Image result for Baseus PPALL-PX0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9550" y="86201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9</xdr:row>
      <xdr:rowOff>57150</xdr:rowOff>
    </xdr:from>
    <xdr:to>
      <xdr:col>1</xdr:col>
      <xdr:colOff>1028700</xdr:colOff>
      <xdr:row>9</xdr:row>
      <xdr:rowOff>1038225</xdr:rowOff>
    </xdr:to>
    <xdr:pic>
      <xdr:nvPicPr>
        <xdr:cNvPr id="4105" name="Picture 9" descr="Image result for Baseus PPALL-PX0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28600" y="9753600"/>
          <a:ext cx="981075" cy="9810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10</xdr:row>
      <xdr:rowOff>66675</xdr:rowOff>
    </xdr:from>
    <xdr:to>
      <xdr:col>1</xdr:col>
      <xdr:colOff>1009650</xdr:colOff>
      <xdr:row>10</xdr:row>
      <xdr:rowOff>1019175</xdr:rowOff>
    </xdr:to>
    <xdr:pic>
      <xdr:nvPicPr>
        <xdr:cNvPr id="4106" name="Picture 10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38125" y="10868025"/>
          <a:ext cx="95250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123826</xdr:colOff>
      <xdr:row>11</xdr:row>
      <xdr:rowOff>114301</xdr:rowOff>
    </xdr:from>
    <xdr:to>
      <xdr:col>1</xdr:col>
      <xdr:colOff>959931</xdr:colOff>
      <xdr:row>11</xdr:row>
      <xdr:rowOff>948310</xdr:rowOff>
    </xdr:to>
    <xdr:pic>
      <xdr:nvPicPr>
        <xdr:cNvPr id="4107" name="Picture 11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304801" y="12020551"/>
          <a:ext cx="836105" cy="8340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28574</xdr:colOff>
      <xdr:row>12</xdr:row>
      <xdr:rowOff>95251</xdr:rowOff>
    </xdr:from>
    <xdr:to>
      <xdr:col>1</xdr:col>
      <xdr:colOff>1073601</xdr:colOff>
      <xdr:row>12</xdr:row>
      <xdr:rowOff>1009650</xdr:rowOff>
    </xdr:to>
    <xdr:pic>
      <xdr:nvPicPr>
        <xdr:cNvPr id="4108" name="Picture 1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09549" y="13106401"/>
          <a:ext cx="1045027" cy="91439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13</xdr:row>
      <xdr:rowOff>85726</xdr:rowOff>
    </xdr:from>
    <xdr:to>
      <xdr:col>1</xdr:col>
      <xdr:colOff>990600</xdr:colOff>
      <xdr:row>13</xdr:row>
      <xdr:rowOff>981075</xdr:rowOff>
    </xdr:to>
    <xdr:pic>
      <xdr:nvPicPr>
        <xdr:cNvPr id="4109" name="Picture 13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276226" y="1420177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66674</xdr:colOff>
      <xdr:row>14</xdr:row>
      <xdr:rowOff>57149</xdr:rowOff>
    </xdr:from>
    <xdr:to>
      <xdr:col>1</xdr:col>
      <xdr:colOff>1028699</xdr:colOff>
      <xdr:row>14</xdr:row>
      <xdr:rowOff>1019174</xdr:rowOff>
    </xdr:to>
    <xdr:pic>
      <xdr:nvPicPr>
        <xdr:cNvPr id="4110" name="Picture 14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47649" y="15278099"/>
          <a:ext cx="962025" cy="96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15</xdr:row>
      <xdr:rowOff>209550</xdr:rowOff>
    </xdr:from>
    <xdr:to>
      <xdr:col>1</xdr:col>
      <xdr:colOff>1055845</xdr:colOff>
      <xdr:row>15</xdr:row>
      <xdr:rowOff>838200</xdr:rowOff>
    </xdr:to>
    <xdr:pic>
      <xdr:nvPicPr>
        <xdr:cNvPr id="4111" name="Picture 1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19075" y="16535400"/>
          <a:ext cx="1017745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16</xdr:row>
      <xdr:rowOff>95250</xdr:rowOff>
    </xdr:from>
    <xdr:to>
      <xdr:col>1</xdr:col>
      <xdr:colOff>981075</xdr:colOff>
      <xdr:row>16</xdr:row>
      <xdr:rowOff>990600</xdr:rowOff>
    </xdr:to>
    <xdr:pic>
      <xdr:nvPicPr>
        <xdr:cNvPr id="4112" name="Picture 16" descr="Image result for Baseus SUGENT-ZN0S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66700" y="17526000"/>
          <a:ext cx="895350" cy="895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19049</xdr:colOff>
      <xdr:row>17</xdr:row>
      <xdr:rowOff>209550</xdr:rowOff>
    </xdr:from>
    <xdr:to>
      <xdr:col>1</xdr:col>
      <xdr:colOff>1051284</xdr:colOff>
      <xdr:row>17</xdr:row>
      <xdr:rowOff>895350</xdr:rowOff>
    </xdr:to>
    <xdr:pic>
      <xdr:nvPicPr>
        <xdr:cNvPr id="4113" name="Picture 17" descr="Image result for Baseus CCALL-XK0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00024" y="18745200"/>
          <a:ext cx="1032235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18</xdr:row>
      <xdr:rowOff>28575</xdr:rowOff>
    </xdr:from>
    <xdr:to>
      <xdr:col>1</xdr:col>
      <xdr:colOff>1076325</xdr:colOff>
      <xdr:row>18</xdr:row>
      <xdr:rowOff>1076325</xdr:rowOff>
    </xdr:to>
    <xdr:pic>
      <xdr:nvPicPr>
        <xdr:cNvPr id="4115" name="Picture 19" descr="Image result for Baseus CATSX-D0G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09550" y="20774025"/>
          <a:ext cx="1047750" cy="1047750"/>
        </a:xfrm>
        <a:prstGeom prst="rect">
          <a:avLst/>
        </a:prstGeom>
        <a:noFill/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4</xdr:row>
      <xdr:rowOff>38100</xdr:rowOff>
    </xdr:from>
    <xdr:to>
      <xdr:col>1</xdr:col>
      <xdr:colOff>605790</xdr:colOff>
      <xdr:row>4</xdr:row>
      <xdr:rowOff>1057275</xdr:rowOff>
    </xdr:to>
    <xdr:pic>
      <xdr:nvPicPr>
        <xdr:cNvPr id="2" name="Picture 1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0" y="895350"/>
          <a:ext cx="815340" cy="10191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5</xdr:row>
      <xdr:rowOff>28575</xdr:rowOff>
    </xdr:from>
    <xdr:to>
      <xdr:col>1</xdr:col>
      <xdr:colOff>609600</xdr:colOff>
      <xdr:row>5</xdr:row>
      <xdr:rowOff>1076325</xdr:rowOff>
    </xdr:to>
    <xdr:pic>
      <xdr:nvPicPr>
        <xdr:cNvPr id="3" name="Picture 2" descr="Image result for Baseus WXJS-S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09550" y="19907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6</xdr:row>
      <xdr:rowOff>104776</xdr:rowOff>
    </xdr:from>
    <xdr:to>
      <xdr:col>1</xdr:col>
      <xdr:colOff>609600</xdr:colOff>
      <xdr:row>6</xdr:row>
      <xdr:rowOff>1000125</xdr:rowOff>
    </xdr:to>
    <xdr:pic>
      <xdr:nvPicPr>
        <xdr:cNvPr id="4" name="Picture 3" descr="Image result for Baseus WXBV-0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76226" y="317182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76199</xdr:colOff>
      <xdr:row>7</xdr:row>
      <xdr:rowOff>104774</xdr:rowOff>
    </xdr:from>
    <xdr:to>
      <xdr:col>1</xdr:col>
      <xdr:colOff>609599</xdr:colOff>
      <xdr:row>7</xdr:row>
      <xdr:rowOff>1009649</xdr:rowOff>
    </xdr:to>
    <xdr:pic>
      <xdr:nvPicPr>
        <xdr:cNvPr id="5" name="Picture 4" descr="Image result for Baseus CCALL-JK0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57174" y="4276724"/>
          <a:ext cx="904875" cy="9048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8</xdr:row>
      <xdr:rowOff>28575</xdr:rowOff>
    </xdr:from>
    <xdr:to>
      <xdr:col>1</xdr:col>
      <xdr:colOff>609600</xdr:colOff>
      <xdr:row>8</xdr:row>
      <xdr:rowOff>1085850</xdr:rowOff>
    </xdr:to>
    <xdr:pic>
      <xdr:nvPicPr>
        <xdr:cNvPr id="6" name="Picture 6" descr="Image result for Baseus CCALL-AJK0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09550" y="5305425"/>
          <a:ext cx="1057275" cy="10572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9</xdr:row>
      <xdr:rowOff>57150</xdr:rowOff>
    </xdr:from>
    <xdr:to>
      <xdr:col>1</xdr:col>
      <xdr:colOff>609600</xdr:colOff>
      <xdr:row>9</xdr:row>
      <xdr:rowOff>1028700</xdr:rowOff>
    </xdr:to>
    <xdr:pic>
      <xdr:nvPicPr>
        <xdr:cNvPr id="7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64389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10</xdr:row>
      <xdr:rowOff>57150</xdr:rowOff>
    </xdr:from>
    <xdr:to>
      <xdr:col>1</xdr:col>
      <xdr:colOff>609600</xdr:colOff>
      <xdr:row>10</xdr:row>
      <xdr:rowOff>1028700</xdr:rowOff>
    </xdr:to>
    <xdr:pic>
      <xdr:nvPicPr>
        <xdr:cNvPr id="8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75438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10</xdr:row>
      <xdr:rowOff>57150</xdr:rowOff>
    </xdr:from>
    <xdr:to>
      <xdr:col>1</xdr:col>
      <xdr:colOff>609600</xdr:colOff>
      <xdr:row>10</xdr:row>
      <xdr:rowOff>1028700</xdr:rowOff>
    </xdr:to>
    <xdr:pic>
      <xdr:nvPicPr>
        <xdr:cNvPr id="9" name="Picture 7" descr="Image result for Baseus PPALL-EX0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19075" y="7543800"/>
          <a:ext cx="971550" cy="9715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11</xdr:row>
      <xdr:rowOff>28575</xdr:rowOff>
    </xdr:from>
    <xdr:to>
      <xdr:col>1</xdr:col>
      <xdr:colOff>609600</xdr:colOff>
      <xdr:row>11</xdr:row>
      <xdr:rowOff>1076325</xdr:rowOff>
    </xdr:to>
    <xdr:pic>
      <xdr:nvPicPr>
        <xdr:cNvPr id="10" name="Picture 8" descr="Image result for Baseus PPALL-PX01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09550" y="8620125"/>
          <a:ext cx="1047750" cy="10477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47625</xdr:colOff>
      <xdr:row>12</xdr:row>
      <xdr:rowOff>57150</xdr:rowOff>
    </xdr:from>
    <xdr:to>
      <xdr:col>1</xdr:col>
      <xdr:colOff>609600</xdr:colOff>
      <xdr:row>12</xdr:row>
      <xdr:rowOff>1038225</xdr:rowOff>
    </xdr:to>
    <xdr:pic>
      <xdr:nvPicPr>
        <xdr:cNvPr id="11" name="Picture 9" descr="Image result for Baseus PPALL-PX0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228600" y="9753600"/>
          <a:ext cx="981075" cy="98107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57150</xdr:colOff>
      <xdr:row>13</xdr:row>
      <xdr:rowOff>66675</xdr:rowOff>
    </xdr:from>
    <xdr:to>
      <xdr:col>1</xdr:col>
      <xdr:colOff>609600</xdr:colOff>
      <xdr:row>13</xdr:row>
      <xdr:rowOff>1019175</xdr:rowOff>
    </xdr:to>
    <xdr:pic>
      <xdr:nvPicPr>
        <xdr:cNvPr id="12" name="Picture 10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238125" y="10868025"/>
          <a:ext cx="952500" cy="9525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123826</xdr:colOff>
      <xdr:row>14</xdr:row>
      <xdr:rowOff>114301</xdr:rowOff>
    </xdr:from>
    <xdr:to>
      <xdr:col>1</xdr:col>
      <xdr:colOff>607506</xdr:colOff>
      <xdr:row>14</xdr:row>
      <xdr:rowOff>948310</xdr:rowOff>
    </xdr:to>
    <xdr:pic>
      <xdr:nvPicPr>
        <xdr:cNvPr id="13" name="Picture 11" descr="Image result for Baseus PPKC-A0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304801" y="12020551"/>
          <a:ext cx="836105" cy="83400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28574</xdr:colOff>
      <xdr:row>15</xdr:row>
      <xdr:rowOff>95251</xdr:rowOff>
    </xdr:from>
    <xdr:to>
      <xdr:col>1</xdr:col>
      <xdr:colOff>606876</xdr:colOff>
      <xdr:row>15</xdr:row>
      <xdr:rowOff>1009650</xdr:rowOff>
    </xdr:to>
    <xdr:pic>
      <xdr:nvPicPr>
        <xdr:cNvPr id="14" name="Picture 12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09549" y="13106401"/>
          <a:ext cx="1045027" cy="91439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95251</xdr:colOff>
      <xdr:row>16</xdr:row>
      <xdr:rowOff>85726</xdr:rowOff>
    </xdr:from>
    <xdr:to>
      <xdr:col>1</xdr:col>
      <xdr:colOff>609600</xdr:colOff>
      <xdr:row>16</xdr:row>
      <xdr:rowOff>981075</xdr:rowOff>
    </xdr:to>
    <xdr:pic>
      <xdr:nvPicPr>
        <xdr:cNvPr id="15" name="Picture 13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76226" y="14201776"/>
          <a:ext cx="895349" cy="895349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66674</xdr:colOff>
      <xdr:row>17</xdr:row>
      <xdr:rowOff>57149</xdr:rowOff>
    </xdr:from>
    <xdr:to>
      <xdr:col>1</xdr:col>
      <xdr:colOff>609599</xdr:colOff>
      <xdr:row>17</xdr:row>
      <xdr:rowOff>1019174</xdr:rowOff>
    </xdr:to>
    <xdr:pic>
      <xdr:nvPicPr>
        <xdr:cNvPr id="16" name="Picture 14" descr="Image result for Baseus PPALL-QY01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247649" y="15278099"/>
          <a:ext cx="962025" cy="962025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38100</xdr:colOff>
      <xdr:row>18</xdr:row>
      <xdr:rowOff>209550</xdr:rowOff>
    </xdr:from>
    <xdr:to>
      <xdr:col>1</xdr:col>
      <xdr:colOff>608170</xdr:colOff>
      <xdr:row>18</xdr:row>
      <xdr:rowOff>838200</xdr:rowOff>
    </xdr:to>
    <xdr:pic>
      <xdr:nvPicPr>
        <xdr:cNvPr id="17" name="Picture 15" descr="Related image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19075" y="16535400"/>
          <a:ext cx="1017745" cy="6286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85725</xdr:colOff>
      <xdr:row>19</xdr:row>
      <xdr:rowOff>95250</xdr:rowOff>
    </xdr:from>
    <xdr:to>
      <xdr:col>1</xdr:col>
      <xdr:colOff>609600</xdr:colOff>
      <xdr:row>19</xdr:row>
      <xdr:rowOff>990600</xdr:rowOff>
    </xdr:to>
    <xdr:pic>
      <xdr:nvPicPr>
        <xdr:cNvPr id="18" name="Picture 16" descr="Image result for Baseus SUGENT-ZN0S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66700" y="17526000"/>
          <a:ext cx="895350" cy="8953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19049</xdr:colOff>
      <xdr:row>20</xdr:row>
      <xdr:rowOff>209550</xdr:rowOff>
    </xdr:from>
    <xdr:to>
      <xdr:col>1</xdr:col>
      <xdr:colOff>613134</xdr:colOff>
      <xdr:row>20</xdr:row>
      <xdr:rowOff>895350</xdr:rowOff>
    </xdr:to>
    <xdr:pic>
      <xdr:nvPicPr>
        <xdr:cNvPr id="19" name="Picture 17" descr="Image result for Baseus CCALL-XK0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00024" y="18745200"/>
          <a:ext cx="1032235" cy="6858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95250</xdr:colOff>
      <xdr:row>21</xdr:row>
      <xdr:rowOff>95250</xdr:rowOff>
    </xdr:from>
    <xdr:to>
      <xdr:col>1</xdr:col>
      <xdr:colOff>609600</xdr:colOff>
      <xdr:row>21</xdr:row>
      <xdr:rowOff>952500</xdr:rowOff>
    </xdr:to>
    <xdr:pic>
      <xdr:nvPicPr>
        <xdr:cNvPr id="20" name="Picture 18" descr="Image result for Baseus WXXP-02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276225" y="19735800"/>
          <a:ext cx="857250" cy="85725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28575</xdr:colOff>
      <xdr:row>22</xdr:row>
      <xdr:rowOff>28575</xdr:rowOff>
    </xdr:from>
    <xdr:to>
      <xdr:col>1</xdr:col>
      <xdr:colOff>609600</xdr:colOff>
      <xdr:row>22</xdr:row>
      <xdr:rowOff>1076325</xdr:rowOff>
    </xdr:to>
    <xdr:pic>
      <xdr:nvPicPr>
        <xdr:cNvPr id="21" name="Picture 19" descr="Image result for Baseus CATSX-D0G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09550" y="20774025"/>
          <a:ext cx="1047750" cy="104775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26</xdr:row>
      <xdr:rowOff>76200</xdr:rowOff>
    </xdr:from>
    <xdr:to>
      <xdr:col>16</xdr:col>
      <xdr:colOff>675513</xdr:colOff>
      <xdr:row>33</xdr:row>
      <xdr:rowOff>68580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xmlns="" id="{00000000-0008-0000-0000-0000AD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104</xdr:row>
      <xdr:rowOff>95251</xdr:rowOff>
    </xdr:from>
    <xdr:to>
      <xdr:col>16</xdr:col>
      <xdr:colOff>665988</xdr:colOff>
      <xdr:row>120</xdr:row>
      <xdr:rowOff>104775</xdr:rowOff>
    </xdr:to>
    <xdr:graphicFrame macro="">
      <xdr:nvGraphicFramePr>
        <xdr:cNvPr id="3" name="Chart 11">
          <a:extLst>
            <a:ext uri="{FF2B5EF4-FFF2-40B4-BE49-F238E27FC236}">
              <a16:creationId xmlns:a16="http://schemas.microsoft.com/office/drawing/2014/main" xmlns="" id="{00000000-0008-0000-0000-0000B272D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-1</xdr:colOff>
      <xdr:row>33</xdr:row>
      <xdr:rowOff>85725</xdr:rowOff>
    </xdr:from>
    <xdr:to>
      <xdr:col>16</xdr:col>
      <xdr:colOff>665987</xdr:colOff>
      <xdr:row>40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47624</xdr:rowOff>
    </xdr:from>
    <xdr:to>
      <xdr:col>16</xdr:col>
      <xdr:colOff>666750</xdr:colOff>
      <xdr:row>26</xdr:row>
      <xdr:rowOff>40004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133348</xdr:rowOff>
    </xdr:from>
    <xdr:to>
      <xdr:col>16</xdr:col>
      <xdr:colOff>665988</xdr:colOff>
      <xdr:row>47</xdr:row>
      <xdr:rowOff>125728</xdr:rowOff>
    </xdr:to>
    <xdr:graphicFrame macro="">
      <xdr:nvGraphicFramePr>
        <xdr:cNvPr id="6" name="Chart 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47</xdr:row>
      <xdr:rowOff>161926</xdr:rowOff>
    </xdr:from>
    <xdr:to>
      <xdr:col>16</xdr:col>
      <xdr:colOff>665988</xdr:colOff>
      <xdr:row>54</xdr:row>
      <xdr:rowOff>154306</xdr:rowOff>
    </xdr:to>
    <xdr:graphicFrame macro="">
      <xdr:nvGraphicFramePr>
        <xdr:cNvPr id="7" name="Chart 3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-1</xdr:colOff>
      <xdr:row>55</xdr:row>
      <xdr:rowOff>28573</xdr:rowOff>
    </xdr:from>
    <xdr:to>
      <xdr:col>16</xdr:col>
      <xdr:colOff>665987</xdr:colOff>
      <xdr:row>61</xdr:row>
      <xdr:rowOff>49528</xdr:rowOff>
    </xdr:to>
    <xdr:graphicFrame macro="">
      <xdr:nvGraphicFramePr>
        <xdr:cNvPr id="8" name="Chart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61</xdr:row>
      <xdr:rowOff>104774</xdr:rowOff>
    </xdr:from>
    <xdr:to>
      <xdr:col>16</xdr:col>
      <xdr:colOff>665988</xdr:colOff>
      <xdr:row>68</xdr:row>
      <xdr:rowOff>30479</xdr:rowOff>
    </xdr:to>
    <xdr:graphicFrame macro="">
      <xdr:nvGraphicFramePr>
        <xdr:cNvPr id="9" name="Chart 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95250</xdr:rowOff>
    </xdr:from>
    <xdr:to>
      <xdr:col>16</xdr:col>
      <xdr:colOff>665988</xdr:colOff>
      <xdr:row>82</xdr:row>
      <xdr:rowOff>87630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97</xdr:row>
      <xdr:rowOff>57149</xdr:rowOff>
    </xdr:from>
    <xdr:to>
      <xdr:col>16</xdr:col>
      <xdr:colOff>665988</xdr:colOff>
      <xdr:row>104</xdr:row>
      <xdr:rowOff>49529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68</xdr:row>
      <xdr:rowOff>66675</xdr:rowOff>
    </xdr:from>
    <xdr:to>
      <xdr:col>16</xdr:col>
      <xdr:colOff>665988</xdr:colOff>
      <xdr:row>75</xdr:row>
      <xdr:rowOff>59055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82</xdr:row>
      <xdr:rowOff>133350</xdr:rowOff>
    </xdr:from>
    <xdr:to>
      <xdr:col>16</xdr:col>
      <xdr:colOff>665988</xdr:colOff>
      <xdr:row>89</xdr:row>
      <xdr:rowOff>125730</xdr:rowOff>
    </xdr:to>
    <xdr:graphicFrame macro="">
      <xdr:nvGraphicFramePr>
        <xdr:cNvPr id="13" name="Chart 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89</xdr:row>
      <xdr:rowOff>171450</xdr:rowOff>
    </xdr:from>
    <xdr:to>
      <xdr:col>16</xdr:col>
      <xdr:colOff>665988</xdr:colOff>
      <xdr:row>96</xdr:row>
      <xdr:rowOff>163830</xdr:rowOff>
    </xdr:to>
    <xdr:graphicFrame macro="">
      <xdr:nvGraphicFramePr>
        <xdr:cNvPr id="14" name="Chart 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G8" sqref="G8"/>
    </sheetView>
  </sheetViews>
  <sheetFormatPr defaultRowHeight="15"/>
  <cols>
    <col min="1" max="1" width="5.28515625" style="7" customWidth="1"/>
    <col min="2" max="2" width="7" style="7" bestFit="1" customWidth="1"/>
    <col min="3" max="3" width="15" style="2" bestFit="1" customWidth="1"/>
    <col min="4" max="4" width="65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5703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323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" si="0">+F5+1</f>
        <v>3</v>
      </c>
      <c r="H5" s="8">
        <f t="shared" ref="H5" si="1">+G5+1</f>
        <v>4</v>
      </c>
      <c r="I5" s="8">
        <f t="shared" ref="I5" si="2">+H5+1</f>
        <v>5</v>
      </c>
      <c r="J5" s="8">
        <f t="shared" ref="J5" si="3">+I5+1</f>
        <v>6</v>
      </c>
      <c r="K5" s="8">
        <f t="shared" ref="K5" si="4">+J5+1</f>
        <v>7</v>
      </c>
      <c r="L5" s="8">
        <f t="shared" ref="L5" si="5">+K5+1</f>
        <v>8</v>
      </c>
      <c r="M5" s="8">
        <f t="shared" ref="M5" si="6">+L5+1</f>
        <v>9</v>
      </c>
      <c r="N5" s="8">
        <f t="shared" ref="N5" si="7">+M5+1</f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734835</v>
      </c>
      <c r="C7" s="32" t="s">
        <v>7</v>
      </c>
      <c r="D7" s="32" t="s">
        <v>129</v>
      </c>
      <c r="E7" s="28">
        <v>0</v>
      </c>
      <c r="F7" s="25">
        <v>1</v>
      </c>
      <c r="G7" s="25">
        <v>0</v>
      </c>
      <c r="H7" s="25">
        <v>0</v>
      </c>
      <c r="I7" s="25">
        <v>0</v>
      </c>
      <c r="J7" s="25">
        <v>2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3</v>
      </c>
      <c r="P7" s="23">
        <f>O7/10</f>
        <v>0.3</v>
      </c>
      <c r="Q7" s="23">
        <v>40</v>
      </c>
      <c r="R7" s="19">
        <f>SUM(E7:N7)</f>
        <v>3</v>
      </c>
      <c r="T7" s="35">
        <v>36</v>
      </c>
      <c r="U7" s="35">
        <v>3</v>
      </c>
    </row>
    <row r="8" spans="1:33" ht="15.75" customHeight="1">
      <c r="A8" s="17">
        <v>2</v>
      </c>
      <c r="B8" s="72">
        <v>734836</v>
      </c>
      <c r="C8" s="32" t="s">
        <v>8</v>
      </c>
      <c r="D8" s="32" t="s">
        <v>130</v>
      </c>
      <c r="E8" s="28">
        <v>4</v>
      </c>
      <c r="F8" s="25">
        <v>5</v>
      </c>
      <c r="G8" s="25">
        <v>2</v>
      </c>
      <c r="H8" s="25">
        <v>4</v>
      </c>
      <c r="I8" s="25">
        <v>2</v>
      </c>
      <c r="J8" s="25">
        <v>1</v>
      </c>
      <c r="K8" s="25">
        <v>4</v>
      </c>
      <c r="L8" s="25">
        <v>0</v>
      </c>
      <c r="M8" s="25">
        <v>0</v>
      </c>
      <c r="N8" s="25">
        <v>0</v>
      </c>
      <c r="O8" s="23">
        <f t="shared" ref="O8:O18" si="8">SUM(E8:N8)</f>
        <v>22</v>
      </c>
      <c r="P8" s="23">
        <f t="shared" ref="P8:P18" si="9">O8/10</f>
        <v>2.2000000000000002</v>
      </c>
      <c r="Q8" s="23">
        <v>37</v>
      </c>
      <c r="R8" s="19">
        <f t="shared" ref="R8:R19" si="10">SUM(E8:N8)</f>
        <v>22</v>
      </c>
      <c r="T8" s="35">
        <v>46</v>
      </c>
      <c r="U8" s="35">
        <v>3</v>
      </c>
    </row>
    <row r="9" spans="1:33" ht="15.75" customHeight="1">
      <c r="A9" s="17">
        <v>3</v>
      </c>
      <c r="B9" s="72">
        <v>734837</v>
      </c>
      <c r="C9" s="32" t="s">
        <v>9</v>
      </c>
      <c r="D9" s="32" t="s">
        <v>131</v>
      </c>
      <c r="E9" s="28">
        <v>54</v>
      </c>
      <c r="F9" s="25">
        <v>18</v>
      </c>
      <c r="G9" s="25">
        <v>19</v>
      </c>
      <c r="H9" s="25">
        <v>12</v>
      </c>
      <c r="I9" s="25">
        <v>26</v>
      </c>
      <c r="J9" s="25">
        <v>26</v>
      </c>
      <c r="K9" s="25">
        <v>29</v>
      </c>
      <c r="L9" s="25">
        <v>0</v>
      </c>
      <c r="M9" s="25">
        <v>0</v>
      </c>
      <c r="N9" s="25">
        <v>0</v>
      </c>
      <c r="O9" s="23">
        <f t="shared" si="8"/>
        <v>184</v>
      </c>
      <c r="P9" s="23">
        <f t="shared" si="9"/>
        <v>18.399999999999999</v>
      </c>
      <c r="Q9" s="23">
        <v>187</v>
      </c>
      <c r="R9" s="19">
        <f t="shared" si="10"/>
        <v>184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734838</v>
      </c>
      <c r="C10" s="32" t="s">
        <v>10</v>
      </c>
      <c r="D10" s="32" t="s">
        <v>132</v>
      </c>
      <c r="E10" s="28">
        <v>45</v>
      </c>
      <c r="F10" s="25">
        <v>16</v>
      </c>
      <c r="G10" s="25">
        <v>24</v>
      </c>
      <c r="H10" s="25">
        <v>13</v>
      </c>
      <c r="I10" s="25">
        <v>22</v>
      </c>
      <c r="J10" s="25">
        <v>24</v>
      </c>
      <c r="K10" s="25">
        <v>12</v>
      </c>
      <c r="L10" s="25">
        <v>0</v>
      </c>
      <c r="M10" s="25">
        <v>0</v>
      </c>
      <c r="N10" s="25">
        <v>0</v>
      </c>
      <c r="O10" s="23">
        <f t="shared" si="8"/>
        <v>156</v>
      </c>
      <c r="P10" s="23">
        <f t="shared" si="9"/>
        <v>15.6</v>
      </c>
      <c r="Q10" s="23">
        <v>140</v>
      </c>
      <c r="R10" s="19">
        <f t="shared" si="10"/>
        <v>156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734839</v>
      </c>
      <c r="C11" s="32" t="s">
        <v>11</v>
      </c>
      <c r="D11" s="32" t="s">
        <v>133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8"/>
        <v>0</v>
      </c>
      <c r="P11" s="23">
        <f t="shared" si="9"/>
        <v>0</v>
      </c>
      <c r="Q11" s="23">
        <v>0</v>
      </c>
      <c r="R11" s="19">
        <f t="shared" si="10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734840</v>
      </c>
      <c r="C12" s="32" t="s">
        <v>12</v>
      </c>
      <c r="D12" s="32" t="s">
        <v>134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8"/>
        <v>0</v>
      </c>
      <c r="P12" s="23">
        <f t="shared" si="9"/>
        <v>0</v>
      </c>
      <c r="Q12" s="23">
        <v>0</v>
      </c>
      <c r="R12" s="19">
        <f t="shared" si="10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734841</v>
      </c>
      <c r="C13" s="32" t="s">
        <v>13</v>
      </c>
      <c r="D13" s="32" t="s">
        <v>135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8"/>
        <v>0</v>
      </c>
      <c r="P13" s="23">
        <f t="shared" si="9"/>
        <v>0</v>
      </c>
      <c r="Q13" s="23">
        <v>0</v>
      </c>
      <c r="R13" s="19">
        <f t="shared" si="10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734843</v>
      </c>
      <c r="C14" s="32" t="s">
        <v>14</v>
      </c>
      <c r="D14" s="32" t="s">
        <v>136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8"/>
        <v>0</v>
      </c>
      <c r="P14" s="23">
        <f t="shared" si="9"/>
        <v>0</v>
      </c>
      <c r="Q14" s="23">
        <v>0</v>
      </c>
      <c r="R14" s="19">
        <f t="shared" si="10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734845</v>
      </c>
      <c r="C15" s="32" t="s">
        <v>15</v>
      </c>
      <c r="D15" s="32" t="s">
        <v>137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8"/>
        <v>0</v>
      </c>
      <c r="P15" s="23">
        <f t="shared" si="9"/>
        <v>0</v>
      </c>
      <c r="Q15" s="23">
        <v>0</v>
      </c>
      <c r="R15" s="19">
        <f t="shared" si="10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734848</v>
      </c>
      <c r="C16" s="32" t="s">
        <v>16</v>
      </c>
      <c r="D16" s="32" t="s">
        <v>138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8"/>
        <v>0</v>
      </c>
      <c r="P16" s="23">
        <f t="shared" si="9"/>
        <v>0</v>
      </c>
      <c r="Q16" s="23">
        <v>0</v>
      </c>
      <c r="R16" s="19">
        <f t="shared" si="10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734864</v>
      </c>
      <c r="C17" s="32" t="s">
        <v>17</v>
      </c>
      <c r="D17" s="32" t="s">
        <v>139</v>
      </c>
      <c r="E17" s="28">
        <v>0</v>
      </c>
      <c r="F17" s="25">
        <v>0</v>
      </c>
      <c r="G17" s="25">
        <v>1</v>
      </c>
      <c r="H17" s="25">
        <v>0</v>
      </c>
      <c r="I17" s="25">
        <v>1</v>
      </c>
      <c r="J17" s="25">
        <v>1</v>
      </c>
      <c r="K17" s="25">
        <v>0</v>
      </c>
      <c r="L17" s="25">
        <v>0</v>
      </c>
      <c r="M17" s="25">
        <v>0</v>
      </c>
      <c r="N17" s="25">
        <v>0</v>
      </c>
      <c r="O17" s="23">
        <f t="shared" si="8"/>
        <v>3</v>
      </c>
      <c r="P17" s="23">
        <f t="shared" si="9"/>
        <v>0.3</v>
      </c>
      <c r="Q17" s="23">
        <v>24</v>
      </c>
      <c r="R17" s="19">
        <f t="shared" si="10"/>
        <v>3</v>
      </c>
      <c r="T17" s="35">
        <v>0</v>
      </c>
      <c r="U17" s="35">
        <v>1</v>
      </c>
    </row>
    <row r="18" spans="1:21" ht="15.75" customHeight="1">
      <c r="A18" s="17">
        <v>12</v>
      </c>
      <c r="B18" s="72">
        <v>734865</v>
      </c>
      <c r="C18" s="32" t="s">
        <v>18</v>
      </c>
      <c r="D18" s="32" t="s">
        <v>140</v>
      </c>
      <c r="E18" s="28">
        <v>1</v>
      </c>
      <c r="F18" s="25">
        <v>1</v>
      </c>
      <c r="G18" s="25">
        <v>3</v>
      </c>
      <c r="H18" s="25">
        <v>1</v>
      </c>
      <c r="I18" s="25">
        <v>0</v>
      </c>
      <c r="J18" s="25">
        <v>0</v>
      </c>
      <c r="K18" s="25">
        <v>1</v>
      </c>
      <c r="L18" s="25">
        <v>0</v>
      </c>
      <c r="M18" s="25">
        <v>0</v>
      </c>
      <c r="N18" s="25">
        <v>0</v>
      </c>
      <c r="O18" s="23">
        <f t="shared" si="8"/>
        <v>7</v>
      </c>
      <c r="P18" s="23">
        <f t="shared" si="9"/>
        <v>0.7</v>
      </c>
      <c r="Q18" s="23">
        <v>27</v>
      </c>
      <c r="R18" s="19">
        <f t="shared" si="10"/>
        <v>7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:N19" si="11">SUM(E7:E18)</f>
        <v>104</v>
      </c>
      <c r="F19" s="30">
        <f t="shared" si="11"/>
        <v>41</v>
      </c>
      <c r="G19" s="30">
        <f t="shared" si="11"/>
        <v>49</v>
      </c>
      <c r="H19" s="30">
        <f t="shared" si="11"/>
        <v>30</v>
      </c>
      <c r="I19" s="30">
        <f t="shared" si="11"/>
        <v>51</v>
      </c>
      <c r="J19" s="30">
        <f t="shared" si="11"/>
        <v>54</v>
      </c>
      <c r="K19" s="30">
        <f t="shared" si="11"/>
        <v>46</v>
      </c>
      <c r="L19" s="30">
        <f t="shared" si="11"/>
        <v>0</v>
      </c>
      <c r="M19" s="30">
        <f t="shared" si="11"/>
        <v>0</v>
      </c>
      <c r="N19" s="30">
        <f t="shared" si="11"/>
        <v>0</v>
      </c>
      <c r="O19" s="24">
        <f>SUM(O7:O18)</f>
        <v>375</v>
      </c>
      <c r="P19" s="24">
        <f>SUM(P7:P18)</f>
        <v>37.5</v>
      </c>
      <c r="Q19" s="24">
        <f>SUM(Q7:Q18)</f>
        <v>455</v>
      </c>
      <c r="R19" s="19">
        <f t="shared" si="10"/>
        <v>375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ignoredErrors>
    <ignoredError sqref="E19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tabSelected="1" workbookViewId="0">
      <selection activeCell="V31" sqref="V31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738076</v>
      </c>
      <c r="C7" s="32" t="s">
        <v>115</v>
      </c>
      <c r="D7" s="32" t="s">
        <v>123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14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738077</v>
      </c>
      <c r="C8" s="32" t="s">
        <v>116</v>
      </c>
      <c r="D8" s="32" t="s">
        <v>124</v>
      </c>
      <c r="E8" s="28">
        <v>0</v>
      </c>
      <c r="F8" s="25">
        <v>0</v>
      </c>
      <c r="G8" s="25">
        <v>1</v>
      </c>
      <c r="H8" s="25">
        <v>0</v>
      </c>
      <c r="I8" s="25">
        <v>0</v>
      </c>
      <c r="J8" s="25">
        <v>1</v>
      </c>
      <c r="K8" s="25">
        <v>1</v>
      </c>
      <c r="L8" s="25">
        <v>0</v>
      </c>
      <c r="M8" s="25">
        <v>0</v>
      </c>
      <c r="N8" s="25">
        <v>0</v>
      </c>
      <c r="O8" s="23">
        <f t="shared" ref="O8:O18" si="1">SUM(E8:N8)</f>
        <v>3</v>
      </c>
      <c r="P8" s="23">
        <f t="shared" ref="P8:P18" si="2">O8/10</f>
        <v>0.3</v>
      </c>
      <c r="Q8" s="23">
        <v>13</v>
      </c>
      <c r="R8" s="19">
        <f t="shared" ref="R8:R19" si="3">SUM(E8:N8)</f>
        <v>3</v>
      </c>
      <c r="T8" s="35">
        <v>8</v>
      </c>
      <c r="U8" s="35">
        <v>3</v>
      </c>
    </row>
    <row r="9" spans="1:33" ht="15.75" customHeight="1">
      <c r="A9" s="17">
        <v>3</v>
      </c>
      <c r="B9" s="72">
        <v>738078</v>
      </c>
      <c r="C9" s="32" t="s">
        <v>117</v>
      </c>
      <c r="D9" s="32" t="s">
        <v>125</v>
      </c>
      <c r="E9" s="28">
        <v>27</v>
      </c>
      <c r="F9" s="25">
        <v>51</v>
      </c>
      <c r="G9" s="25">
        <v>29</v>
      </c>
      <c r="H9" s="25">
        <v>32</v>
      </c>
      <c r="I9" s="25">
        <v>27</v>
      </c>
      <c r="J9" s="25">
        <v>11</v>
      </c>
      <c r="K9" s="25">
        <v>14</v>
      </c>
      <c r="L9" s="25">
        <v>0</v>
      </c>
      <c r="M9" s="25">
        <v>0</v>
      </c>
      <c r="N9" s="25">
        <v>0</v>
      </c>
      <c r="O9" s="23">
        <f t="shared" si="1"/>
        <v>191</v>
      </c>
      <c r="P9" s="23">
        <f t="shared" si="2"/>
        <v>19.100000000000001</v>
      </c>
      <c r="Q9" s="23">
        <v>145</v>
      </c>
      <c r="R9" s="19">
        <f t="shared" si="3"/>
        <v>191</v>
      </c>
      <c r="T9" s="35">
        <v>40</v>
      </c>
      <c r="U9" s="35">
        <v>3</v>
      </c>
    </row>
    <row r="10" spans="1:33" ht="15.75" customHeight="1">
      <c r="A10" s="17">
        <v>4</v>
      </c>
      <c r="B10" s="72">
        <v>738079</v>
      </c>
      <c r="C10" s="32" t="s">
        <v>118</v>
      </c>
      <c r="D10" s="32" t="s">
        <v>126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2</v>
      </c>
      <c r="K10" s="25">
        <v>1</v>
      </c>
      <c r="L10" s="25">
        <v>0</v>
      </c>
      <c r="M10" s="25">
        <v>0</v>
      </c>
      <c r="N10" s="25">
        <v>0</v>
      </c>
      <c r="O10" s="23">
        <f t="shared" si="1"/>
        <v>5</v>
      </c>
      <c r="P10" s="23">
        <f t="shared" si="2"/>
        <v>0.5</v>
      </c>
      <c r="Q10" s="23">
        <v>25</v>
      </c>
      <c r="R10" s="19">
        <f t="shared" si="3"/>
        <v>5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738080</v>
      </c>
      <c r="C11" s="32" t="s">
        <v>119</v>
      </c>
      <c r="D11" s="32" t="s">
        <v>127</v>
      </c>
      <c r="E11" s="28">
        <v>1</v>
      </c>
      <c r="F11" s="25">
        <v>2</v>
      </c>
      <c r="G11" s="25">
        <v>1</v>
      </c>
      <c r="H11" s="25">
        <v>1</v>
      </c>
      <c r="I11" s="25">
        <v>-1</v>
      </c>
      <c r="J11" s="25">
        <v>2</v>
      </c>
      <c r="K11" s="25">
        <v>1</v>
      </c>
      <c r="L11" s="25">
        <v>0</v>
      </c>
      <c r="M11" s="25">
        <v>0</v>
      </c>
      <c r="N11" s="25">
        <v>0</v>
      </c>
      <c r="O11" s="23">
        <f t="shared" si="1"/>
        <v>7</v>
      </c>
      <c r="P11" s="23">
        <f t="shared" si="2"/>
        <v>0.7</v>
      </c>
      <c r="Q11" s="23">
        <v>28</v>
      </c>
      <c r="R11" s="19">
        <f t="shared" si="3"/>
        <v>7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738081</v>
      </c>
      <c r="C12" s="32" t="s">
        <v>120</v>
      </c>
      <c r="D12" s="32" t="s">
        <v>128</v>
      </c>
      <c r="E12" s="28">
        <v>0</v>
      </c>
      <c r="F12" s="25">
        <v>0</v>
      </c>
      <c r="G12" s="25">
        <v>0</v>
      </c>
      <c r="H12" s="25">
        <v>1</v>
      </c>
      <c r="I12" s="25">
        <v>1</v>
      </c>
      <c r="J12" s="25">
        <v>1</v>
      </c>
      <c r="K12" s="25">
        <v>2</v>
      </c>
      <c r="L12" s="25">
        <v>0</v>
      </c>
      <c r="M12" s="25">
        <v>0</v>
      </c>
      <c r="N12" s="25">
        <v>0</v>
      </c>
      <c r="O12" s="23">
        <f t="shared" si="1"/>
        <v>5</v>
      </c>
      <c r="P12" s="23">
        <f t="shared" si="2"/>
        <v>0.5</v>
      </c>
      <c r="Q12" s="23">
        <v>11</v>
      </c>
      <c r="R12" s="19">
        <f t="shared" si="3"/>
        <v>5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739727</v>
      </c>
      <c r="C13" s="32" t="s">
        <v>240</v>
      </c>
      <c r="D13" s="32" t="s">
        <v>242</v>
      </c>
      <c r="E13" s="28">
        <v>0</v>
      </c>
      <c r="F13" s="25">
        <v>0</v>
      </c>
      <c r="G13" s="25">
        <v>0</v>
      </c>
      <c r="H13" s="25">
        <v>12</v>
      </c>
      <c r="I13" s="25">
        <v>8</v>
      </c>
      <c r="J13" s="25">
        <v>13</v>
      </c>
      <c r="K13" s="25">
        <v>14</v>
      </c>
      <c r="L13" s="25"/>
      <c r="M13" s="25"/>
      <c r="N13" s="25"/>
      <c r="O13" s="23">
        <f t="shared" si="1"/>
        <v>47</v>
      </c>
      <c r="P13" s="23">
        <f t="shared" si="2"/>
        <v>4.7</v>
      </c>
      <c r="Q13" s="23">
        <v>74</v>
      </c>
      <c r="R13" s="19">
        <f t="shared" si="3"/>
        <v>47</v>
      </c>
      <c r="T13" s="35"/>
      <c r="U13" s="35"/>
    </row>
    <row r="14" spans="1:33" ht="15.75" customHeight="1">
      <c r="A14" s="17">
        <v>8</v>
      </c>
      <c r="B14" s="72">
        <v>739728</v>
      </c>
      <c r="C14" s="32" t="s">
        <v>241</v>
      </c>
      <c r="D14" s="32" t="s">
        <v>243</v>
      </c>
      <c r="E14" s="28">
        <v>0</v>
      </c>
      <c r="F14" s="25">
        <v>0</v>
      </c>
      <c r="G14" s="25">
        <v>0</v>
      </c>
      <c r="H14" s="25">
        <v>5</v>
      </c>
      <c r="I14" s="25">
        <v>3</v>
      </c>
      <c r="J14" s="25">
        <v>4</v>
      </c>
      <c r="K14" s="25">
        <v>7</v>
      </c>
      <c r="L14" s="25"/>
      <c r="M14" s="25"/>
      <c r="N14" s="25"/>
      <c r="O14" s="23">
        <f t="shared" si="1"/>
        <v>19</v>
      </c>
      <c r="P14" s="23">
        <f t="shared" si="2"/>
        <v>1.9</v>
      </c>
      <c r="Q14" s="23">
        <v>70</v>
      </c>
      <c r="R14" s="19">
        <f t="shared" si="3"/>
        <v>19</v>
      </c>
      <c r="T14" s="35"/>
      <c r="U14" s="35"/>
    </row>
    <row r="15" spans="1:33" ht="15.75" customHeight="1">
      <c r="A15" s="17">
        <v>9</v>
      </c>
      <c r="B15" s="79">
        <v>742244</v>
      </c>
      <c r="C15" s="18" t="s">
        <v>258</v>
      </c>
      <c r="D15" s="18" t="s">
        <v>262</v>
      </c>
      <c r="E15" s="28"/>
      <c r="F15" s="25"/>
      <c r="G15" s="25"/>
      <c r="H15" s="25"/>
      <c r="I15" s="25">
        <v>0</v>
      </c>
      <c r="J15" s="25">
        <v>0</v>
      </c>
      <c r="K15" s="25">
        <v>0</v>
      </c>
      <c r="L15" s="25"/>
      <c r="M15" s="25"/>
      <c r="N15" s="25"/>
      <c r="O15" s="23">
        <f t="shared" si="1"/>
        <v>0</v>
      </c>
      <c r="P15" s="23">
        <f t="shared" si="2"/>
        <v>0</v>
      </c>
      <c r="Q15" s="23">
        <v>46</v>
      </c>
      <c r="R15" s="19">
        <f t="shared" si="3"/>
        <v>0</v>
      </c>
      <c r="T15" s="35"/>
      <c r="U15" s="35"/>
    </row>
    <row r="16" spans="1:33" ht="15.75" customHeight="1">
      <c r="A16" s="17">
        <v>10</v>
      </c>
      <c r="B16" s="79">
        <v>742245</v>
      </c>
      <c r="C16" s="18" t="s">
        <v>259</v>
      </c>
      <c r="D16" s="18" t="s">
        <v>263</v>
      </c>
      <c r="E16" s="28"/>
      <c r="F16" s="25"/>
      <c r="G16" s="25"/>
      <c r="H16" s="25"/>
      <c r="I16" s="25">
        <v>0</v>
      </c>
      <c r="J16" s="25">
        <v>0</v>
      </c>
      <c r="K16" s="25">
        <v>0</v>
      </c>
      <c r="L16" s="25"/>
      <c r="M16" s="25"/>
      <c r="N16" s="25"/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/>
      <c r="U16" s="35"/>
    </row>
    <row r="17" spans="1:21" ht="15.75" customHeight="1">
      <c r="A17" s="17">
        <v>11</v>
      </c>
      <c r="B17" s="79">
        <v>742247</v>
      </c>
      <c r="C17" s="18" t="s">
        <v>260</v>
      </c>
      <c r="D17" s="18" t="s">
        <v>264</v>
      </c>
      <c r="E17" s="28"/>
      <c r="F17" s="25"/>
      <c r="G17" s="25"/>
      <c r="H17" s="25"/>
      <c r="I17" s="25">
        <v>0</v>
      </c>
      <c r="J17" s="25">
        <v>0</v>
      </c>
      <c r="K17" s="25">
        <v>1</v>
      </c>
      <c r="L17" s="25"/>
      <c r="M17" s="25"/>
      <c r="N17" s="25"/>
      <c r="O17" s="23">
        <f t="shared" si="1"/>
        <v>1</v>
      </c>
      <c r="P17" s="23">
        <f t="shared" si="2"/>
        <v>0.1</v>
      </c>
      <c r="Q17" s="23">
        <v>46</v>
      </c>
      <c r="R17" s="19">
        <f t="shared" si="3"/>
        <v>1</v>
      </c>
      <c r="T17" s="35"/>
      <c r="U17" s="35"/>
    </row>
    <row r="18" spans="1:21" ht="15.75" customHeight="1">
      <c r="A18" s="17">
        <v>12</v>
      </c>
      <c r="B18" s="79">
        <v>742248</v>
      </c>
      <c r="C18" s="18" t="s">
        <v>261</v>
      </c>
      <c r="D18" s="18" t="s">
        <v>265</v>
      </c>
      <c r="E18" s="28"/>
      <c r="F18" s="25"/>
      <c r="G18" s="25"/>
      <c r="H18" s="25"/>
      <c r="I18" s="25">
        <v>20</v>
      </c>
      <c r="J18" s="25">
        <v>16</v>
      </c>
      <c r="K18" s="25">
        <v>17</v>
      </c>
      <c r="L18" s="25"/>
      <c r="M18" s="25"/>
      <c r="N18" s="25"/>
      <c r="O18" s="23">
        <f t="shared" si="1"/>
        <v>53</v>
      </c>
      <c r="P18" s="23">
        <f t="shared" si="2"/>
        <v>5.3</v>
      </c>
      <c r="Q18" s="23">
        <v>75</v>
      </c>
      <c r="R18" s="19">
        <f t="shared" si="3"/>
        <v>53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28</v>
      </c>
      <c r="F19" s="6">
        <f>SUM(F7:F18)</f>
        <v>53</v>
      </c>
      <c r="G19" s="6">
        <f t="shared" ref="G19:J19" si="5">SUM(G7:G18)</f>
        <v>31</v>
      </c>
      <c r="H19" s="6">
        <f t="shared" si="5"/>
        <v>52</v>
      </c>
      <c r="I19" s="6">
        <f t="shared" si="5"/>
        <v>59</v>
      </c>
      <c r="J19" s="6">
        <f t="shared" si="5"/>
        <v>50</v>
      </c>
      <c r="K19" s="6">
        <f>SUM(K7:K18)</f>
        <v>58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331</v>
      </c>
      <c r="P19" s="24">
        <f>SUM(P7:P18)</f>
        <v>33.1</v>
      </c>
      <c r="Q19" s="24">
        <f>SUM(Q7:Q18)</f>
        <v>547</v>
      </c>
      <c r="R19" s="19">
        <f t="shared" si="3"/>
        <v>331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K7" sqref="K7:K18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80">
        <v>742249</v>
      </c>
      <c r="C7" s="32" t="s">
        <v>276</v>
      </c>
      <c r="D7" s="32" t="s">
        <v>266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1</v>
      </c>
      <c r="K7" s="25">
        <v>5</v>
      </c>
      <c r="L7" s="25">
        <v>0</v>
      </c>
      <c r="M7" s="25">
        <v>0</v>
      </c>
      <c r="N7" s="25">
        <v>0</v>
      </c>
      <c r="O7" s="23">
        <f>SUM(E7:N7)</f>
        <v>6</v>
      </c>
      <c r="P7" s="23">
        <f>O7/10</f>
        <v>0.6</v>
      </c>
      <c r="Q7" s="23">
        <v>89</v>
      </c>
      <c r="R7" s="19">
        <f>SUM(E7:N7)</f>
        <v>6</v>
      </c>
      <c r="T7" s="35">
        <v>0</v>
      </c>
      <c r="U7" s="35">
        <v>0</v>
      </c>
    </row>
    <row r="8" spans="1:33" ht="15.75" customHeight="1">
      <c r="A8" s="17">
        <v>2</v>
      </c>
      <c r="B8" s="80">
        <v>742292</v>
      </c>
      <c r="C8" s="32" t="s">
        <v>277</v>
      </c>
      <c r="D8" s="32" t="s">
        <v>267</v>
      </c>
      <c r="E8" s="28">
        <v>0</v>
      </c>
      <c r="F8" s="25">
        <v>0</v>
      </c>
      <c r="G8" s="25">
        <v>0</v>
      </c>
      <c r="H8" s="25">
        <v>0</v>
      </c>
      <c r="I8" s="25">
        <v>5</v>
      </c>
      <c r="J8" s="25">
        <v>9</v>
      </c>
      <c r="K8" s="25">
        <v>2</v>
      </c>
      <c r="L8" s="25">
        <v>0</v>
      </c>
      <c r="M8" s="25">
        <v>0</v>
      </c>
      <c r="N8" s="25">
        <v>0</v>
      </c>
      <c r="O8" s="23">
        <f t="shared" ref="O8:O18" si="1">SUM(E8:N8)</f>
        <v>16</v>
      </c>
      <c r="P8" s="23">
        <f t="shared" ref="P8:P18" si="2">O8/10</f>
        <v>1.6</v>
      </c>
      <c r="Q8" s="23">
        <v>41</v>
      </c>
      <c r="R8" s="19">
        <f t="shared" ref="R8:R19" si="3">SUM(E8:N8)</f>
        <v>16</v>
      </c>
      <c r="T8" s="35">
        <v>8</v>
      </c>
      <c r="U8" s="35">
        <v>3</v>
      </c>
    </row>
    <row r="9" spans="1:33" ht="15.75" customHeight="1">
      <c r="A9" s="17">
        <v>3</v>
      </c>
      <c r="B9" s="80">
        <v>742293</v>
      </c>
      <c r="C9" s="32" t="s">
        <v>278</v>
      </c>
      <c r="D9" s="32" t="s">
        <v>268</v>
      </c>
      <c r="E9" s="28">
        <v>0</v>
      </c>
      <c r="F9" s="25">
        <v>0</v>
      </c>
      <c r="G9" s="25">
        <v>0</v>
      </c>
      <c r="H9" s="25">
        <v>0</v>
      </c>
      <c r="I9" s="25">
        <v>2</v>
      </c>
      <c r="J9" s="25">
        <v>8</v>
      </c>
      <c r="K9" s="25">
        <v>2</v>
      </c>
      <c r="L9" s="25">
        <v>0</v>
      </c>
      <c r="M9" s="25">
        <v>0</v>
      </c>
      <c r="N9" s="25">
        <v>0</v>
      </c>
      <c r="O9" s="23">
        <f t="shared" si="1"/>
        <v>12</v>
      </c>
      <c r="P9" s="23">
        <f t="shared" si="2"/>
        <v>1.2</v>
      </c>
      <c r="Q9" s="23">
        <v>44</v>
      </c>
      <c r="R9" s="19">
        <f t="shared" si="3"/>
        <v>12</v>
      </c>
      <c r="T9" s="35">
        <v>40</v>
      </c>
      <c r="U9" s="35">
        <v>3</v>
      </c>
    </row>
    <row r="10" spans="1:33" ht="15.75" customHeight="1">
      <c r="A10" s="17">
        <v>4</v>
      </c>
      <c r="B10" s="80">
        <v>742294</v>
      </c>
      <c r="C10" s="32" t="s">
        <v>279</v>
      </c>
      <c r="D10" s="32" t="s">
        <v>269</v>
      </c>
      <c r="E10" s="28">
        <v>0</v>
      </c>
      <c r="F10" s="25">
        <v>0</v>
      </c>
      <c r="G10" s="25">
        <v>0</v>
      </c>
      <c r="H10" s="25">
        <v>0</v>
      </c>
      <c r="I10" s="25">
        <v>8</v>
      </c>
      <c r="J10" s="25">
        <v>11</v>
      </c>
      <c r="K10" s="25">
        <v>1</v>
      </c>
      <c r="L10" s="25">
        <v>0</v>
      </c>
      <c r="M10" s="25">
        <v>0</v>
      </c>
      <c r="N10" s="25">
        <v>0</v>
      </c>
      <c r="O10" s="23">
        <f t="shared" si="1"/>
        <v>20</v>
      </c>
      <c r="P10" s="23">
        <f t="shared" si="2"/>
        <v>2</v>
      </c>
      <c r="Q10" s="23">
        <v>38</v>
      </c>
      <c r="R10" s="19">
        <f t="shared" si="3"/>
        <v>20</v>
      </c>
      <c r="T10" s="35">
        <v>0</v>
      </c>
      <c r="U10" s="35">
        <v>0</v>
      </c>
    </row>
    <row r="11" spans="1:33" ht="15.75" customHeight="1">
      <c r="A11" s="17">
        <v>5</v>
      </c>
      <c r="B11" s="80">
        <v>742295</v>
      </c>
      <c r="C11" s="32" t="s">
        <v>280</v>
      </c>
      <c r="D11" s="32" t="s">
        <v>270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1</v>
      </c>
      <c r="K11" s="25">
        <v>3</v>
      </c>
      <c r="L11" s="25">
        <v>0</v>
      </c>
      <c r="M11" s="25">
        <v>0</v>
      </c>
      <c r="N11" s="25">
        <v>0</v>
      </c>
      <c r="O11" s="23">
        <f t="shared" si="1"/>
        <v>4</v>
      </c>
      <c r="P11" s="23">
        <f t="shared" si="2"/>
        <v>0.4</v>
      </c>
      <c r="Q11" s="23">
        <v>46</v>
      </c>
      <c r="R11" s="19">
        <f t="shared" si="3"/>
        <v>4</v>
      </c>
      <c r="T11" s="35">
        <v>0</v>
      </c>
      <c r="U11" s="35">
        <v>0</v>
      </c>
    </row>
    <row r="12" spans="1:33" ht="15.75" customHeight="1">
      <c r="A12" s="17">
        <v>6</v>
      </c>
      <c r="B12" s="80">
        <v>742296</v>
      </c>
      <c r="C12" s="32" t="s">
        <v>281</v>
      </c>
      <c r="D12" s="32" t="s">
        <v>271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6</v>
      </c>
      <c r="K12" s="25">
        <v>1</v>
      </c>
      <c r="L12" s="25">
        <v>0</v>
      </c>
      <c r="M12" s="25">
        <v>0</v>
      </c>
      <c r="N12" s="25">
        <v>0</v>
      </c>
      <c r="O12" s="23">
        <f t="shared" si="1"/>
        <v>7</v>
      </c>
      <c r="P12" s="23">
        <f t="shared" si="2"/>
        <v>0.7</v>
      </c>
      <c r="Q12" s="23">
        <v>46</v>
      </c>
      <c r="R12" s="19">
        <f t="shared" si="3"/>
        <v>7</v>
      </c>
      <c r="T12" s="35">
        <v>0</v>
      </c>
      <c r="U12" s="35">
        <v>0</v>
      </c>
    </row>
    <row r="13" spans="1:33" ht="15.75" customHeight="1">
      <c r="A13" s="17">
        <v>7</v>
      </c>
      <c r="B13" s="80">
        <v>742297</v>
      </c>
      <c r="C13" s="32" t="s">
        <v>282</v>
      </c>
      <c r="D13" s="32" t="s">
        <v>272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0</v>
      </c>
      <c r="O13" s="23">
        <f t="shared" si="1"/>
        <v>3</v>
      </c>
      <c r="P13" s="23">
        <f t="shared" si="2"/>
        <v>0.3</v>
      </c>
      <c r="Q13" s="23">
        <v>16</v>
      </c>
      <c r="R13" s="19">
        <f t="shared" si="3"/>
        <v>3</v>
      </c>
      <c r="T13" s="35"/>
      <c r="U13" s="35"/>
    </row>
    <row r="14" spans="1:33" ht="15.75" customHeight="1">
      <c r="A14" s="17">
        <v>8</v>
      </c>
      <c r="B14" s="80">
        <v>742298</v>
      </c>
      <c r="C14" s="32" t="s">
        <v>283</v>
      </c>
      <c r="D14" s="32" t="s">
        <v>273</v>
      </c>
      <c r="E14" s="28">
        <v>0</v>
      </c>
      <c r="F14" s="25">
        <v>0</v>
      </c>
      <c r="G14" s="25">
        <v>0</v>
      </c>
      <c r="H14" s="25">
        <v>0</v>
      </c>
      <c r="I14" s="25">
        <v>4</v>
      </c>
      <c r="J14" s="25">
        <v>4</v>
      </c>
      <c r="K14" s="25">
        <v>3</v>
      </c>
      <c r="L14" s="25">
        <v>0</v>
      </c>
      <c r="M14" s="25">
        <v>0</v>
      </c>
      <c r="N14" s="25">
        <v>0</v>
      </c>
      <c r="O14" s="23">
        <f t="shared" si="1"/>
        <v>11</v>
      </c>
      <c r="P14" s="23">
        <f t="shared" si="2"/>
        <v>1.1000000000000001</v>
      </c>
      <c r="Q14" s="23">
        <v>40</v>
      </c>
      <c r="R14" s="19">
        <f t="shared" si="3"/>
        <v>11</v>
      </c>
      <c r="T14" s="35"/>
      <c r="U14" s="35"/>
    </row>
    <row r="15" spans="1:33" ht="15.75" customHeight="1">
      <c r="A15" s="17">
        <v>9</v>
      </c>
      <c r="B15" s="79">
        <v>742300</v>
      </c>
      <c r="C15" s="18" t="s">
        <v>284</v>
      </c>
      <c r="D15" s="18" t="s">
        <v>274</v>
      </c>
      <c r="E15" s="28">
        <v>0</v>
      </c>
      <c r="F15" s="25">
        <v>0</v>
      </c>
      <c r="G15" s="25">
        <v>0</v>
      </c>
      <c r="H15" s="25">
        <v>0</v>
      </c>
      <c r="I15" s="25">
        <v>4</v>
      </c>
      <c r="J15" s="25">
        <v>5</v>
      </c>
      <c r="K15" s="25">
        <v>4</v>
      </c>
      <c r="L15" s="25"/>
      <c r="M15" s="25"/>
      <c r="N15" s="25"/>
      <c r="O15" s="23">
        <f t="shared" si="1"/>
        <v>13</v>
      </c>
      <c r="P15" s="23">
        <f t="shared" si="2"/>
        <v>1.3</v>
      </c>
      <c r="Q15" s="23">
        <v>40</v>
      </c>
      <c r="R15" s="19">
        <f t="shared" si="3"/>
        <v>13</v>
      </c>
      <c r="T15" s="35"/>
      <c r="U15" s="35"/>
    </row>
    <row r="16" spans="1:33" ht="15.75" customHeight="1">
      <c r="A16" s="17">
        <v>10</v>
      </c>
      <c r="B16" s="79">
        <v>742301</v>
      </c>
      <c r="C16" s="18" t="s">
        <v>285</v>
      </c>
      <c r="D16" s="18" t="s">
        <v>275</v>
      </c>
      <c r="E16" s="28">
        <v>0</v>
      </c>
      <c r="F16" s="25">
        <v>0</v>
      </c>
      <c r="G16" s="25">
        <v>0</v>
      </c>
      <c r="H16" s="25">
        <v>0</v>
      </c>
      <c r="I16" s="25">
        <v>9</v>
      </c>
      <c r="J16" s="25">
        <v>2</v>
      </c>
      <c r="K16" s="25">
        <v>7</v>
      </c>
      <c r="L16" s="25"/>
      <c r="M16" s="25"/>
      <c r="N16" s="25"/>
      <c r="O16" s="23">
        <f t="shared" si="1"/>
        <v>18</v>
      </c>
      <c r="P16" s="23">
        <f t="shared" si="2"/>
        <v>1.8</v>
      </c>
      <c r="Q16" s="23">
        <v>35</v>
      </c>
      <c r="R16" s="19">
        <f t="shared" si="3"/>
        <v>18</v>
      </c>
      <c r="T16" s="35"/>
      <c r="U16" s="35"/>
    </row>
    <row r="17" spans="1:21" ht="15.75" customHeight="1">
      <c r="A17" s="17">
        <v>11</v>
      </c>
      <c r="B17" s="79">
        <v>743939</v>
      </c>
      <c r="C17" s="18" t="s">
        <v>287</v>
      </c>
      <c r="D17" s="18" t="s">
        <v>288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2</v>
      </c>
      <c r="L17" s="25"/>
      <c r="M17" s="25"/>
      <c r="N17" s="25"/>
      <c r="O17" s="23">
        <f t="shared" si="1"/>
        <v>2</v>
      </c>
      <c r="P17" s="23">
        <f t="shared" si="2"/>
        <v>0.2</v>
      </c>
      <c r="Q17" s="23">
        <v>0</v>
      </c>
      <c r="R17" s="19">
        <f t="shared" si="3"/>
        <v>2</v>
      </c>
      <c r="T17" s="35"/>
      <c r="U17" s="35"/>
    </row>
    <row r="18" spans="1:21" ht="15.75" customHeight="1">
      <c r="A18" s="17">
        <v>12</v>
      </c>
      <c r="B18" s="79">
        <v>743940</v>
      </c>
      <c r="C18" s="18" t="s">
        <v>289</v>
      </c>
      <c r="D18" s="18" t="s">
        <v>290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/>
      <c r="M18" s="25"/>
      <c r="N18" s="25"/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0</v>
      </c>
      <c r="G19" s="6">
        <f t="shared" ref="G19:J19" si="5">SUM(G7:G18)</f>
        <v>0</v>
      </c>
      <c r="H19" s="6">
        <f t="shared" si="5"/>
        <v>0</v>
      </c>
      <c r="I19" s="6">
        <f t="shared" si="5"/>
        <v>32</v>
      </c>
      <c r="J19" s="6">
        <f t="shared" si="5"/>
        <v>48</v>
      </c>
      <c r="K19" s="6">
        <f>SUM(K7:K18)</f>
        <v>32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112</v>
      </c>
      <c r="P19" s="24">
        <f>SUM(P7:P18)</f>
        <v>11.200000000000001</v>
      </c>
      <c r="Q19" s="24">
        <f>SUM(Q7:Q18)</f>
        <v>435</v>
      </c>
      <c r="R19" s="19">
        <f t="shared" si="3"/>
        <v>112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K7" sqref="K7:K18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80">
        <v>743943</v>
      </c>
      <c r="C7" s="32" t="s">
        <v>291</v>
      </c>
      <c r="D7" s="32" t="s">
        <v>292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89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80">
        <v>743945</v>
      </c>
      <c r="C8" s="32" t="s">
        <v>293</v>
      </c>
      <c r="D8" s="32" t="s">
        <v>294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41</v>
      </c>
      <c r="R8" s="19">
        <f t="shared" ref="R8:R19" si="3">SUM(E8:N8)</f>
        <v>0</v>
      </c>
      <c r="T8" s="35">
        <v>8</v>
      </c>
      <c r="U8" s="35">
        <v>3</v>
      </c>
    </row>
    <row r="9" spans="1:33" ht="15.75" customHeight="1">
      <c r="A9" s="17">
        <v>3</v>
      </c>
      <c r="B9" s="80">
        <v>743947</v>
      </c>
      <c r="C9" s="32" t="s">
        <v>295</v>
      </c>
      <c r="D9" s="32" t="s">
        <v>296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44</v>
      </c>
      <c r="R9" s="19">
        <f t="shared" si="3"/>
        <v>0</v>
      </c>
      <c r="T9" s="35">
        <v>40</v>
      </c>
      <c r="U9" s="35">
        <v>3</v>
      </c>
    </row>
    <row r="10" spans="1:33" ht="15.75" customHeight="1">
      <c r="A10" s="17">
        <v>4</v>
      </c>
      <c r="B10" s="80">
        <v>743948</v>
      </c>
      <c r="C10" s="32" t="s">
        <v>297</v>
      </c>
      <c r="D10" s="32" t="s">
        <v>298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38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80">
        <v>743953</v>
      </c>
      <c r="C11" s="32" t="s">
        <v>299</v>
      </c>
      <c r="D11" s="32" t="s">
        <v>300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46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80">
        <v>743955</v>
      </c>
      <c r="C12" s="32" t="s">
        <v>301</v>
      </c>
      <c r="D12" s="32" t="s">
        <v>302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3</v>
      </c>
      <c r="L12" s="25">
        <v>0</v>
      </c>
      <c r="M12" s="25">
        <v>0</v>
      </c>
      <c r="N12" s="25">
        <v>0</v>
      </c>
      <c r="O12" s="23">
        <f t="shared" si="1"/>
        <v>3</v>
      </c>
      <c r="P12" s="23">
        <f t="shared" si="2"/>
        <v>0.3</v>
      </c>
      <c r="Q12" s="23">
        <v>46</v>
      </c>
      <c r="R12" s="19">
        <f t="shared" si="3"/>
        <v>3</v>
      </c>
      <c r="T12" s="35">
        <v>0</v>
      </c>
      <c r="U12" s="35">
        <v>0</v>
      </c>
    </row>
    <row r="13" spans="1:33" ht="15.75" customHeight="1">
      <c r="A13" s="17">
        <v>7</v>
      </c>
      <c r="B13" s="80">
        <v>743956</v>
      </c>
      <c r="C13" s="32" t="s">
        <v>303</v>
      </c>
      <c r="D13" s="32" t="s">
        <v>304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2</v>
      </c>
      <c r="L13" s="25">
        <v>0</v>
      </c>
      <c r="M13" s="25">
        <v>0</v>
      </c>
      <c r="N13" s="25">
        <v>0</v>
      </c>
      <c r="O13" s="23">
        <f t="shared" si="1"/>
        <v>2</v>
      </c>
      <c r="P13" s="23">
        <f t="shared" si="2"/>
        <v>0.2</v>
      </c>
      <c r="Q13" s="23">
        <v>16</v>
      </c>
      <c r="R13" s="19">
        <f t="shared" si="3"/>
        <v>2</v>
      </c>
      <c r="T13" s="35"/>
      <c r="U13" s="35"/>
    </row>
    <row r="14" spans="1:33" ht="15.75" customHeight="1">
      <c r="A14" s="17">
        <v>8</v>
      </c>
      <c r="B14" s="80">
        <v>743958</v>
      </c>
      <c r="C14" s="32" t="s">
        <v>305</v>
      </c>
      <c r="D14" s="32" t="s">
        <v>306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40</v>
      </c>
      <c r="R14" s="19">
        <f t="shared" si="3"/>
        <v>0</v>
      </c>
      <c r="T14" s="35"/>
      <c r="U14" s="35"/>
    </row>
    <row r="15" spans="1:33" ht="15.75" customHeight="1">
      <c r="A15" s="17">
        <v>9</v>
      </c>
      <c r="B15" s="79">
        <v>743960</v>
      </c>
      <c r="C15" s="18" t="s">
        <v>307</v>
      </c>
      <c r="D15" s="18" t="s">
        <v>308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1</v>
      </c>
      <c r="L15" s="25"/>
      <c r="M15" s="25"/>
      <c r="N15" s="25"/>
      <c r="O15" s="23">
        <f t="shared" si="1"/>
        <v>1</v>
      </c>
      <c r="P15" s="23">
        <f t="shared" si="2"/>
        <v>0.1</v>
      </c>
      <c r="Q15" s="23">
        <v>40</v>
      </c>
      <c r="R15" s="19">
        <f t="shared" si="3"/>
        <v>1</v>
      </c>
      <c r="T15" s="35"/>
      <c r="U15" s="35"/>
    </row>
    <row r="16" spans="1:33" ht="15.75" customHeight="1">
      <c r="A16" s="17">
        <v>10</v>
      </c>
      <c r="B16" s="79">
        <v>743961</v>
      </c>
      <c r="C16" s="18" t="s">
        <v>309</v>
      </c>
      <c r="D16" s="18" t="s">
        <v>310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/>
      <c r="M16" s="25"/>
      <c r="N16" s="25"/>
      <c r="O16" s="23">
        <f t="shared" si="1"/>
        <v>1</v>
      </c>
      <c r="P16" s="23">
        <f t="shared" si="2"/>
        <v>0.1</v>
      </c>
      <c r="Q16" s="23">
        <v>35</v>
      </c>
      <c r="R16" s="19">
        <f t="shared" si="3"/>
        <v>1</v>
      </c>
      <c r="T16" s="35"/>
      <c r="U16" s="35"/>
    </row>
    <row r="17" spans="1:21" ht="15.75" customHeight="1">
      <c r="A17" s="17">
        <v>11</v>
      </c>
      <c r="B17" s="79">
        <v>743963</v>
      </c>
      <c r="C17" s="18" t="s">
        <v>311</v>
      </c>
      <c r="D17" s="18" t="s">
        <v>312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25"/>
      <c r="M17" s="25"/>
      <c r="N17" s="25"/>
      <c r="O17" s="23">
        <f t="shared" si="1"/>
        <v>1</v>
      </c>
      <c r="P17" s="23">
        <f t="shared" si="2"/>
        <v>0.1</v>
      </c>
      <c r="Q17" s="23">
        <v>0</v>
      </c>
      <c r="R17" s="19">
        <f t="shared" si="3"/>
        <v>1</v>
      </c>
      <c r="T17" s="35"/>
      <c r="U17" s="35"/>
    </row>
    <row r="18" spans="1:21" ht="15.75" customHeight="1">
      <c r="A18" s="17">
        <v>12</v>
      </c>
      <c r="B18" s="79">
        <v>743965</v>
      </c>
      <c r="C18" s="18" t="s">
        <v>313</v>
      </c>
      <c r="D18" s="18" t="s">
        <v>314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/>
      <c r="M18" s="25"/>
      <c r="N18" s="25"/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0</v>
      </c>
      <c r="G19" s="6">
        <f t="shared" ref="G19:J19" si="5">SUM(G7:G18)</f>
        <v>0</v>
      </c>
      <c r="H19" s="6">
        <f t="shared" si="5"/>
        <v>0</v>
      </c>
      <c r="I19" s="6">
        <f t="shared" si="5"/>
        <v>0</v>
      </c>
      <c r="J19" s="6">
        <f t="shared" si="5"/>
        <v>0</v>
      </c>
      <c r="K19" s="6">
        <f>SUM(K7:K18)</f>
        <v>8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8</v>
      </c>
      <c r="P19" s="24">
        <f>SUM(P7:P18)</f>
        <v>0.79999999999999993</v>
      </c>
      <c r="Q19" s="24">
        <f>SUM(Q7:Q18)</f>
        <v>435</v>
      </c>
      <c r="R19" s="19">
        <f t="shared" si="3"/>
        <v>8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AG135"/>
  <sheetViews>
    <sheetView workbookViewId="0">
      <selection activeCell="K19" sqref="K19"/>
    </sheetView>
  </sheetViews>
  <sheetFormatPr defaultRowHeight="15"/>
  <cols>
    <col min="1" max="1" width="5.28515625" style="7" customWidth="1"/>
    <col min="2" max="2" width="8.42578125" style="7" customWidth="1"/>
    <col min="3" max="3" width="13.5703125" style="2" bestFit="1" customWidth="1"/>
    <col min="4" max="4" width="85.28515625" style="2" bestFit="1" customWidth="1"/>
    <col min="5" max="14" width="8.85546875" style="4" customWidth="1"/>
    <col min="15" max="16" width="11" style="4" customWidth="1"/>
    <col min="17" max="17" width="10.140625" style="4" customWidth="1"/>
    <col min="18" max="18" width="4" style="2" bestFit="1" customWidth="1"/>
    <col min="19" max="19" width="3.425781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80">
        <v>743966</v>
      </c>
      <c r="C7" s="32" t="s">
        <v>315</v>
      </c>
      <c r="D7" s="32" t="s">
        <v>316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89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80">
        <v>743968</v>
      </c>
      <c r="C8" s="32" t="s">
        <v>317</v>
      </c>
      <c r="D8" s="32" t="s">
        <v>318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4</v>
      </c>
      <c r="L8" s="25">
        <v>0</v>
      </c>
      <c r="M8" s="25">
        <v>0</v>
      </c>
      <c r="N8" s="25">
        <v>0</v>
      </c>
      <c r="O8" s="23">
        <f t="shared" ref="O8:O18" si="1">SUM(E8:N8)</f>
        <v>4</v>
      </c>
      <c r="P8" s="23">
        <f t="shared" ref="P8:P18" si="2">O8/10</f>
        <v>0.4</v>
      </c>
      <c r="Q8" s="23">
        <v>41</v>
      </c>
      <c r="R8" s="19">
        <f t="shared" ref="R8:R19" si="3">SUM(E8:N8)</f>
        <v>4</v>
      </c>
      <c r="T8" s="35">
        <v>8</v>
      </c>
      <c r="U8" s="35">
        <v>3</v>
      </c>
    </row>
    <row r="9" spans="1:33" ht="15.75" customHeight="1">
      <c r="A9" s="17">
        <v>3</v>
      </c>
      <c r="B9" s="80">
        <v>743975</v>
      </c>
      <c r="C9" s="32" t="s">
        <v>319</v>
      </c>
      <c r="D9" s="32" t="s">
        <v>320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5</v>
      </c>
      <c r="L9" s="25">
        <v>0</v>
      </c>
      <c r="M9" s="25">
        <v>0</v>
      </c>
      <c r="N9" s="25">
        <v>0</v>
      </c>
      <c r="O9" s="23">
        <f t="shared" si="1"/>
        <v>5</v>
      </c>
      <c r="P9" s="23">
        <f t="shared" si="2"/>
        <v>0.5</v>
      </c>
      <c r="Q9" s="23">
        <v>44</v>
      </c>
      <c r="R9" s="19">
        <f t="shared" si="3"/>
        <v>5</v>
      </c>
      <c r="T9" s="35">
        <v>40</v>
      </c>
      <c r="U9" s="35">
        <v>3</v>
      </c>
    </row>
    <row r="10" spans="1:33" ht="15.75" customHeight="1">
      <c r="A10" s="17">
        <v>4</v>
      </c>
      <c r="B10" s="80">
        <v>744168</v>
      </c>
      <c r="C10" s="32" t="s">
        <v>321</v>
      </c>
      <c r="D10" s="32" t="s">
        <v>322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38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80"/>
      <c r="C11" s="32"/>
      <c r="D11" s="32"/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46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80"/>
      <c r="C12" s="32"/>
      <c r="D12" s="32"/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46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80"/>
      <c r="C13" s="32"/>
      <c r="D13" s="32"/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16</v>
      </c>
      <c r="R13" s="19">
        <f t="shared" si="3"/>
        <v>0</v>
      </c>
      <c r="T13" s="35"/>
      <c r="U13" s="35"/>
    </row>
    <row r="14" spans="1:33" ht="15.75" customHeight="1">
      <c r="A14" s="17">
        <v>8</v>
      </c>
      <c r="B14" s="80"/>
      <c r="C14" s="32"/>
      <c r="D14" s="32"/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40</v>
      </c>
      <c r="R14" s="19">
        <f t="shared" si="3"/>
        <v>0</v>
      </c>
      <c r="T14" s="35"/>
      <c r="U14" s="35"/>
    </row>
    <row r="15" spans="1:33" ht="15.75" customHeight="1">
      <c r="A15" s="17">
        <v>9</v>
      </c>
      <c r="B15" s="79"/>
      <c r="C15" s="18"/>
      <c r="D15" s="18"/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/>
      <c r="M15" s="25"/>
      <c r="N15" s="25"/>
      <c r="O15" s="23">
        <f t="shared" si="1"/>
        <v>0</v>
      </c>
      <c r="P15" s="23">
        <f t="shared" si="2"/>
        <v>0</v>
      </c>
      <c r="Q15" s="23">
        <v>40</v>
      </c>
      <c r="R15" s="19">
        <f t="shared" si="3"/>
        <v>0</v>
      </c>
      <c r="T15" s="35"/>
      <c r="U15" s="35"/>
    </row>
    <row r="16" spans="1:33" ht="15.75" customHeight="1">
      <c r="A16" s="17">
        <v>10</v>
      </c>
      <c r="B16" s="79"/>
      <c r="C16" s="18"/>
      <c r="D16" s="18"/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/>
      <c r="M16" s="25"/>
      <c r="N16" s="25"/>
      <c r="O16" s="23">
        <f t="shared" si="1"/>
        <v>0</v>
      </c>
      <c r="P16" s="23">
        <f t="shared" si="2"/>
        <v>0</v>
      </c>
      <c r="Q16" s="23">
        <v>35</v>
      </c>
      <c r="R16" s="19">
        <f t="shared" si="3"/>
        <v>0</v>
      </c>
      <c r="T16" s="35"/>
      <c r="U16" s="35"/>
    </row>
    <row r="17" spans="1:21" ht="15.75" customHeight="1">
      <c r="A17" s="17">
        <v>11</v>
      </c>
      <c r="B17" s="26">
        <f t="shared" ref="B17" si="4">R17/10</f>
        <v>0</v>
      </c>
      <c r="C17" s="18"/>
      <c r="D17" s="18"/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/>
      <c r="M17" s="25"/>
      <c r="N17" s="25"/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/>
      <c r="U17" s="35"/>
    </row>
    <row r="18" spans="1:21" ht="15.75" customHeight="1">
      <c r="A18" s="17">
        <v>12</v>
      </c>
      <c r="B18" s="26">
        <f>R18/10</f>
        <v>0</v>
      </c>
      <c r="C18" s="18"/>
      <c r="D18" s="18"/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/>
      <c r="M18" s="25"/>
      <c r="N18" s="25"/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/>
      <c r="U18" s="35"/>
    </row>
    <row r="19" spans="1:21" s="5" customFormat="1" ht="17.25" customHeight="1">
      <c r="C19" s="33" t="s">
        <v>0</v>
      </c>
      <c r="D19" s="33"/>
      <c r="E19" s="30">
        <f t="shared" ref="E19" si="5">SUM(E7:E18)</f>
        <v>0</v>
      </c>
      <c r="F19" s="6">
        <f>SUM(F7:F18)</f>
        <v>0</v>
      </c>
      <c r="G19" s="6">
        <f t="shared" ref="G19:J19" si="6">SUM(G7:G18)</f>
        <v>0</v>
      </c>
      <c r="H19" s="6">
        <f t="shared" si="6"/>
        <v>0</v>
      </c>
      <c r="I19" s="6">
        <f t="shared" si="6"/>
        <v>0</v>
      </c>
      <c r="J19" s="6">
        <f t="shared" si="6"/>
        <v>0</v>
      </c>
      <c r="K19" s="6">
        <f>SUM(K7:K18)</f>
        <v>9</v>
      </c>
      <c r="L19" s="6">
        <f t="shared" ref="L19:N19" si="7">SUM(L7:L18)</f>
        <v>0</v>
      </c>
      <c r="M19" s="6">
        <f t="shared" si="7"/>
        <v>0</v>
      </c>
      <c r="N19" s="6">
        <f t="shared" si="7"/>
        <v>0</v>
      </c>
      <c r="O19" s="24">
        <f>SUM(O7:O18)</f>
        <v>9</v>
      </c>
      <c r="P19" s="24">
        <f>SUM(P7:P18)</f>
        <v>0.9</v>
      </c>
      <c r="Q19" s="24">
        <f>SUM(Q7:Q18)</f>
        <v>435</v>
      </c>
      <c r="R19" s="19">
        <f t="shared" si="3"/>
        <v>9</v>
      </c>
      <c r="S19" s="12"/>
      <c r="T19" s="36"/>
      <c r="U19" s="37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2:X153"/>
  <sheetViews>
    <sheetView topLeftCell="A133" workbookViewId="0">
      <pane xSplit="5" topLeftCell="F1" activePane="topRight" state="frozen"/>
      <selection pane="topRight" activeCell="Q5" sqref="Q5"/>
    </sheetView>
  </sheetViews>
  <sheetFormatPr defaultRowHeight="15"/>
  <cols>
    <col min="1" max="1" width="1.42578125" customWidth="1"/>
    <col min="2" max="2" width="7" bestFit="1" customWidth="1"/>
    <col min="3" max="3" width="14.140625" bestFit="1" customWidth="1"/>
    <col min="4" max="4" width="15" bestFit="1" customWidth="1"/>
    <col min="5" max="5" width="88.140625" bestFit="1" customWidth="1"/>
    <col min="6" max="6" width="9.7109375" bestFit="1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2" spans="2:24"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24" ht="22.5">
      <c r="B3" s="40" t="s">
        <v>253</v>
      </c>
      <c r="C3" s="40" t="s">
        <v>254</v>
      </c>
      <c r="D3" s="40" t="s">
        <v>121</v>
      </c>
      <c r="E3" s="40" t="s">
        <v>122</v>
      </c>
      <c r="F3" s="40" t="s">
        <v>257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</row>
    <row r="4" spans="2:24" ht="15" customHeight="1">
      <c r="B4" s="40"/>
      <c r="C4" s="40" t="s">
        <v>255</v>
      </c>
      <c r="D4" s="40"/>
      <c r="E4" s="40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</row>
    <row r="5" spans="2:24">
      <c r="B5" s="72">
        <v>734835</v>
      </c>
      <c r="C5" s="73">
        <v>6953156282308</v>
      </c>
      <c r="D5" s="54" t="s">
        <v>7</v>
      </c>
      <c r="E5" s="54" t="s">
        <v>129</v>
      </c>
      <c r="F5" s="54">
        <v>149</v>
      </c>
      <c r="G5" s="55">
        <v>0</v>
      </c>
      <c r="H5" s="55">
        <v>1</v>
      </c>
      <c r="I5" s="55">
        <v>0</v>
      </c>
      <c r="J5" s="55">
        <v>0</v>
      </c>
      <c r="K5" s="55">
        <v>0</v>
      </c>
      <c r="L5" s="55">
        <v>2</v>
      </c>
      <c r="M5" s="55">
        <v>0</v>
      </c>
      <c r="N5" s="55">
        <v>0</v>
      </c>
      <c r="O5" s="55">
        <v>0</v>
      </c>
      <c r="P5" s="55">
        <v>0</v>
      </c>
      <c r="Q5" s="56">
        <f t="shared" ref="Q5:Q36" si="1">SUM(G5:P5)</f>
        <v>3</v>
      </c>
      <c r="R5" s="56">
        <f t="shared" ref="R5:R36" si="2">Q5/10</f>
        <v>0.3</v>
      </c>
      <c r="S5" s="56">
        <v>38</v>
      </c>
      <c r="U5" s="35">
        <v>36</v>
      </c>
      <c r="V5" s="35">
        <v>3</v>
      </c>
      <c r="X5" t="s">
        <v>239</v>
      </c>
    </row>
    <row r="6" spans="2:24">
      <c r="B6" s="72">
        <v>734836</v>
      </c>
      <c r="C6" s="73">
        <v>6953156281479</v>
      </c>
      <c r="D6" s="42" t="s">
        <v>8</v>
      </c>
      <c r="E6" s="42" t="s">
        <v>130</v>
      </c>
      <c r="F6" s="42">
        <v>149</v>
      </c>
      <c r="G6" s="43">
        <v>4</v>
      </c>
      <c r="H6" s="43">
        <v>5</v>
      </c>
      <c r="I6" s="43">
        <v>2</v>
      </c>
      <c r="J6" s="43">
        <v>4</v>
      </c>
      <c r="K6" s="43">
        <v>2</v>
      </c>
      <c r="L6" s="43">
        <v>1</v>
      </c>
      <c r="M6" s="43">
        <v>4</v>
      </c>
      <c r="N6" s="43">
        <v>0</v>
      </c>
      <c r="O6" s="43">
        <v>0</v>
      </c>
      <c r="P6" s="43">
        <v>0</v>
      </c>
      <c r="Q6" s="44">
        <f t="shared" si="1"/>
        <v>22</v>
      </c>
      <c r="R6" s="44">
        <f t="shared" si="2"/>
        <v>2.2000000000000002</v>
      </c>
      <c r="S6" s="44">
        <v>32</v>
      </c>
      <c r="U6" s="35">
        <v>46</v>
      </c>
      <c r="V6" s="35">
        <v>3</v>
      </c>
      <c r="X6" t="s">
        <v>239</v>
      </c>
    </row>
    <row r="7" spans="2:24">
      <c r="B7" s="72">
        <v>734837</v>
      </c>
      <c r="C7" s="73">
        <v>6953156282964</v>
      </c>
      <c r="D7" s="42" t="s">
        <v>9</v>
      </c>
      <c r="E7" s="42" t="s">
        <v>131</v>
      </c>
      <c r="F7" s="42">
        <v>49</v>
      </c>
      <c r="G7" s="43">
        <v>54</v>
      </c>
      <c r="H7" s="43">
        <v>18</v>
      </c>
      <c r="I7" s="43">
        <v>19</v>
      </c>
      <c r="J7" s="43">
        <v>12</v>
      </c>
      <c r="K7" s="43">
        <v>26</v>
      </c>
      <c r="L7" s="43">
        <v>26</v>
      </c>
      <c r="M7" s="43">
        <v>29</v>
      </c>
      <c r="N7" s="43">
        <v>0</v>
      </c>
      <c r="O7" s="43">
        <v>0</v>
      </c>
      <c r="P7" s="43">
        <v>0</v>
      </c>
      <c r="Q7" s="44">
        <f t="shared" si="1"/>
        <v>184</v>
      </c>
      <c r="R7" s="44">
        <f t="shared" si="2"/>
        <v>18.399999999999999</v>
      </c>
      <c r="S7" s="44">
        <v>157</v>
      </c>
      <c r="U7" s="35">
        <v>0</v>
      </c>
      <c r="V7" s="35">
        <v>0</v>
      </c>
    </row>
    <row r="8" spans="2:24">
      <c r="B8" s="72">
        <v>734838</v>
      </c>
      <c r="C8" s="73">
        <v>6953156282971</v>
      </c>
      <c r="D8" s="42" t="s">
        <v>10</v>
      </c>
      <c r="E8" s="42" t="s">
        <v>132</v>
      </c>
      <c r="F8" s="42">
        <v>49</v>
      </c>
      <c r="G8" s="43">
        <v>45</v>
      </c>
      <c r="H8" s="43">
        <v>16</v>
      </c>
      <c r="I8" s="43">
        <v>24</v>
      </c>
      <c r="J8" s="43">
        <v>13</v>
      </c>
      <c r="K8" s="43">
        <v>22</v>
      </c>
      <c r="L8" s="43">
        <v>24</v>
      </c>
      <c r="M8" s="43">
        <v>12</v>
      </c>
      <c r="N8" s="43">
        <v>0</v>
      </c>
      <c r="O8" s="43">
        <v>0</v>
      </c>
      <c r="P8" s="43">
        <v>0</v>
      </c>
      <c r="Q8" s="44">
        <f t="shared" si="1"/>
        <v>156</v>
      </c>
      <c r="R8" s="44">
        <f t="shared" si="2"/>
        <v>15.6</v>
      </c>
      <c r="S8" s="44">
        <v>124</v>
      </c>
      <c r="U8" s="35">
        <v>0</v>
      </c>
      <c r="V8" s="35">
        <v>0</v>
      </c>
    </row>
    <row r="9" spans="2:24">
      <c r="B9" s="72">
        <v>734839</v>
      </c>
      <c r="C9" s="73">
        <v>6953156278806</v>
      </c>
      <c r="D9" s="42" t="s">
        <v>11</v>
      </c>
      <c r="E9" s="42" t="s">
        <v>133</v>
      </c>
      <c r="F9" s="42">
        <v>269</v>
      </c>
      <c r="G9" s="43">
        <v>0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3">
        <v>0</v>
      </c>
      <c r="O9" s="43">
        <v>0</v>
      </c>
      <c r="P9" s="43">
        <v>0</v>
      </c>
      <c r="Q9" s="44">
        <f t="shared" si="1"/>
        <v>0</v>
      </c>
      <c r="R9" s="44">
        <f t="shared" si="2"/>
        <v>0</v>
      </c>
      <c r="S9" s="44">
        <v>0</v>
      </c>
      <c r="U9" s="35">
        <v>0</v>
      </c>
      <c r="V9" s="35">
        <v>0</v>
      </c>
    </row>
    <row r="10" spans="2:24">
      <c r="B10" s="72">
        <v>734840</v>
      </c>
      <c r="C10" s="73">
        <v>6953156278813</v>
      </c>
      <c r="D10" s="42" t="s">
        <v>12</v>
      </c>
      <c r="E10" s="42" t="s">
        <v>134</v>
      </c>
      <c r="F10" s="42">
        <v>269</v>
      </c>
      <c r="G10" s="43">
        <v>0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3">
        <v>0</v>
      </c>
      <c r="O10" s="43">
        <v>0</v>
      </c>
      <c r="P10" s="43">
        <v>0</v>
      </c>
      <c r="Q10" s="44">
        <f t="shared" si="1"/>
        <v>0</v>
      </c>
      <c r="R10" s="44">
        <f t="shared" si="2"/>
        <v>0</v>
      </c>
      <c r="S10" s="44">
        <v>0</v>
      </c>
      <c r="U10" s="35">
        <v>0</v>
      </c>
      <c r="V10" s="35">
        <v>0</v>
      </c>
    </row>
    <row r="11" spans="2:24">
      <c r="B11" s="72">
        <v>734841</v>
      </c>
      <c r="C11" s="73">
        <v>6953156280540</v>
      </c>
      <c r="D11" s="42" t="s">
        <v>13</v>
      </c>
      <c r="E11" s="42" t="s">
        <v>135</v>
      </c>
      <c r="F11" s="42">
        <v>59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4">
        <f t="shared" si="1"/>
        <v>0</v>
      </c>
      <c r="R11" s="44">
        <f t="shared" si="2"/>
        <v>0</v>
      </c>
      <c r="S11" s="44">
        <v>0</v>
      </c>
      <c r="U11" s="35">
        <v>0</v>
      </c>
      <c r="V11" s="35">
        <v>0</v>
      </c>
    </row>
    <row r="12" spans="2:24">
      <c r="B12" s="72">
        <v>734843</v>
      </c>
      <c r="C12" s="73">
        <v>6953156280557</v>
      </c>
      <c r="D12" s="42" t="s">
        <v>14</v>
      </c>
      <c r="E12" s="42" t="s">
        <v>136</v>
      </c>
      <c r="F12" s="42">
        <v>59</v>
      </c>
      <c r="G12" s="43">
        <v>0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3">
        <v>0</v>
      </c>
      <c r="O12" s="43">
        <v>0</v>
      </c>
      <c r="P12" s="43">
        <v>0</v>
      </c>
      <c r="Q12" s="44">
        <f t="shared" si="1"/>
        <v>0</v>
      </c>
      <c r="R12" s="44">
        <f t="shared" si="2"/>
        <v>0</v>
      </c>
      <c r="S12" s="44">
        <v>0</v>
      </c>
      <c r="U12" s="35">
        <v>0</v>
      </c>
      <c r="V12" s="35">
        <v>0</v>
      </c>
    </row>
    <row r="13" spans="2:24">
      <c r="B13" s="72">
        <v>734845</v>
      </c>
      <c r="C13" s="73">
        <v>6953156280564</v>
      </c>
      <c r="D13" s="42" t="s">
        <v>15</v>
      </c>
      <c r="E13" s="42" t="s">
        <v>137</v>
      </c>
      <c r="F13" s="42">
        <v>59</v>
      </c>
      <c r="G13" s="43">
        <v>0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3">
        <v>0</v>
      </c>
      <c r="O13" s="43">
        <v>0</v>
      </c>
      <c r="P13" s="43">
        <v>0</v>
      </c>
      <c r="Q13" s="44">
        <f t="shared" si="1"/>
        <v>0</v>
      </c>
      <c r="R13" s="44">
        <f t="shared" si="2"/>
        <v>0</v>
      </c>
      <c r="S13" s="44">
        <v>0</v>
      </c>
      <c r="U13" s="35">
        <v>0</v>
      </c>
      <c r="V13" s="35">
        <v>0</v>
      </c>
    </row>
    <row r="14" spans="2:24">
      <c r="B14" s="72">
        <v>734848</v>
      </c>
      <c r="C14" s="73">
        <v>6953156280571</v>
      </c>
      <c r="D14" s="42" t="s">
        <v>16</v>
      </c>
      <c r="E14" s="42" t="s">
        <v>138</v>
      </c>
      <c r="F14" s="42">
        <v>59</v>
      </c>
      <c r="G14" s="43">
        <v>0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3">
        <v>0</v>
      </c>
      <c r="O14" s="43">
        <v>0</v>
      </c>
      <c r="P14" s="43">
        <v>0</v>
      </c>
      <c r="Q14" s="44">
        <f t="shared" si="1"/>
        <v>0</v>
      </c>
      <c r="R14" s="44">
        <f t="shared" si="2"/>
        <v>0</v>
      </c>
      <c r="S14" s="44">
        <v>0</v>
      </c>
      <c r="U14" s="35">
        <v>0</v>
      </c>
      <c r="V14" s="35">
        <v>0</v>
      </c>
    </row>
    <row r="15" spans="2:24">
      <c r="B15" s="72">
        <v>734864</v>
      </c>
      <c r="C15" s="73">
        <v>6953156278554</v>
      </c>
      <c r="D15" s="54" t="s">
        <v>17</v>
      </c>
      <c r="E15" s="54" t="s">
        <v>139</v>
      </c>
      <c r="F15" s="54">
        <v>49</v>
      </c>
      <c r="G15" s="55">
        <v>0</v>
      </c>
      <c r="H15" s="55">
        <v>0</v>
      </c>
      <c r="I15" s="55">
        <v>1</v>
      </c>
      <c r="J15" s="55">
        <v>0</v>
      </c>
      <c r="K15" s="55">
        <v>1</v>
      </c>
      <c r="L15" s="55">
        <v>1</v>
      </c>
      <c r="M15" s="55">
        <v>0</v>
      </c>
      <c r="N15" s="55">
        <v>0</v>
      </c>
      <c r="O15" s="55">
        <v>0</v>
      </c>
      <c r="P15" s="55">
        <v>0</v>
      </c>
      <c r="Q15" s="56">
        <f t="shared" si="1"/>
        <v>3</v>
      </c>
      <c r="R15" s="56">
        <f t="shared" si="2"/>
        <v>0.3</v>
      </c>
      <c r="S15" s="56">
        <v>23</v>
      </c>
      <c r="U15" s="35">
        <v>0</v>
      </c>
      <c r="V15" s="35">
        <v>1</v>
      </c>
    </row>
    <row r="16" spans="2:24">
      <c r="B16" s="72">
        <v>734865</v>
      </c>
      <c r="C16" s="73">
        <v>6953156278547</v>
      </c>
      <c r="D16" s="42" t="s">
        <v>18</v>
      </c>
      <c r="E16" s="42" t="s">
        <v>140</v>
      </c>
      <c r="F16" s="42">
        <v>49</v>
      </c>
      <c r="G16" s="43">
        <v>1</v>
      </c>
      <c r="H16" s="43">
        <v>1</v>
      </c>
      <c r="I16" s="43">
        <v>3</v>
      </c>
      <c r="J16" s="43">
        <v>1</v>
      </c>
      <c r="K16" s="43">
        <v>0</v>
      </c>
      <c r="L16" s="43">
        <v>0</v>
      </c>
      <c r="M16" s="43">
        <v>1</v>
      </c>
      <c r="N16" s="43">
        <v>0</v>
      </c>
      <c r="O16" s="43">
        <v>0</v>
      </c>
      <c r="P16" s="43">
        <v>0</v>
      </c>
      <c r="Q16" s="44">
        <f t="shared" si="1"/>
        <v>7</v>
      </c>
      <c r="R16" s="44">
        <f t="shared" si="2"/>
        <v>0.7</v>
      </c>
      <c r="S16" s="44">
        <v>26</v>
      </c>
      <c r="U16" s="35">
        <v>0</v>
      </c>
      <c r="V16" s="35">
        <v>0</v>
      </c>
    </row>
    <row r="17" spans="1:22">
      <c r="B17" s="72">
        <v>734866</v>
      </c>
      <c r="C17" s="73">
        <v>6953156278561</v>
      </c>
      <c r="D17" s="42" t="s">
        <v>19</v>
      </c>
      <c r="E17" s="42" t="s">
        <v>141</v>
      </c>
      <c r="F17" s="42">
        <v>49</v>
      </c>
      <c r="G17" s="45">
        <v>2</v>
      </c>
      <c r="H17" s="43">
        <v>0</v>
      </c>
      <c r="I17" s="43">
        <v>2</v>
      </c>
      <c r="J17" s="43">
        <v>1</v>
      </c>
      <c r="K17" s="43">
        <v>0</v>
      </c>
      <c r="L17" s="43">
        <v>1</v>
      </c>
      <c r="M17" s="43">
        <v>0</v>
      </c>
      <c r="N17" s="43">
        <v>0</v>
      </c>
      <c r="O17" s="43">
        <v>0</v>
      </c>
      <c r="P17" s="43">
        <v>0</v>
      </c>
      <c r="Q17" s="44">
        <f t="shared" si="1"/>
        <v>6</v>
      </c>
      <c r="R17" s="44">
        <f t="shared" si="2"/>
        <v>0.6</v>
      </c>
      <c r="S17" s="44">
        <v>24</v>
      </c>
      <c r="U17" s="35">
        <v>0</v>
      </c>
      <c r="V17" s="35">
        <v>1</v>
      </c>
    </row>
    <row r="18" spans="1:22">
      <c r="B18" s="72">
        <v>734867</v>
      </c>
      <c r="C18" s="73">
        <v>6953156273887</v>
      </c>
      <c r="D18" s="42" t="s">
        <v>20</v>
      </c>
      <c r="E18" s="42" t="s">
        <v>142</v>
      </c>
      <c r="F18" s="42">
        <v>219</v>
      </c>
      <c r="G18" s="45">
        <v>2</v>
      </c>
      <c r="H18" s="43">
        <v>3</v>
      </c>
      <c r="I18" s="43">
        <v>3</v>
      </c>
      <c r="J18" s="43">
        <v>2</v>
      </c>
      <c r="K18" s="43">
        <v>0</v>
      </c>
      <c r="L18" s="43">
        <v>3</v>
      </c>
      <c r="M18" s="43">
        <v>3</v>
      </c>
      <c r="N18" s="43">
        <v>0</v>
      </c>
      <c r="O18" s="43">
        <v>0</v>
      </c>
      <c r="P18" s="43">
        <v>0</v>
      </c>
      <c r="Q18" s="44">
        <f t="shared" si="1"/>
        <v>16</v>
      </c>
      <c r="R18" s="44">
        <f t="shared" si="2"/>
        <v>1.6</v>
      </c>
      <c r="S18" s="44">
        <v>30</v>
      </c>
      <c r="U18" s="35">
        <v>6</v>
      </c>
      <c r="V18" s="35">
        <v>3</v>
      </c>
    </row>
    <row r="19" spans="1:22">
      <c r="B19" s="72">
        <v>734868</v>
      </c>
      <c r="C19" s="73">
        <v>6953156273894</v>
      </c>
      <c r="D19" s="42" t="s">
        <v>21</v>
      </c>
      <c r="E19" s="42" t="s">
        <v>143</v>
      </c>
      <c r="F19" s="42">
        <v>219</v>
      </c>
      <c r="G19" s="45">
        <v>0</v>
      </c>
      <c r="H19" s="43">
        <v>0</v>
      </c>
      <c r="I19" s="43">
        <v>2</v>
      </c>
      <c r="J19" s="43">
        <v>1</v>
      </c>
      <c r="K19" s="43">
        <v>1</v>
      </c>
      <c r="L19" s="43">
        <v>0</v>
      </c>
      <c r="M19" s="43">
        <v>2</v>
      </c>
      <c r="N19" s="43">
        <v>0</v>
      </c>
      <c r="O19" s="43">
        <v>0</v>
      </c>
      <c r="P19" s="43">
        <v>0</v>
      </c>
      <c r="Q19" s="44">
        <f t="shared" si="1"/>
        <v>6</v>
      </c>
      <c r="R19" s="44">
        <f t="shared" si="2"/>
        <v>0.6</v>
      </c>
      <c r="S19" s="44">
        <v>35</v>
      </c>
      <c r="U19" s="35">
        <v>6</v>
      </c>
      <c r="V19" s="35">
        <v>3</v>
      </c>
    </row>
    <row r="20" spans="1:22">
      <c r="B20" s="72">
        <v>734869</v>
      </c>
      <c r="C20" s="73">
        <v>6953156264519</v>
      </c>
      <c r="D20" s="42" t="s">
        <v>22</v>
      </c>
      <c r="E20" s="42" t="s">
        <v>144</v>
      </c>
      <c r="F20" s="42">
        <v>209</v>
      </c>
      <c r="G20" s="45">
        <v>0</v>
      </c>
      <c r="H20" s="43">
        <v>1</v>
      </c>
      <c r="I20" s="43">
        <v>1</v>
      </c>
      <c r="J20" s="43">
        <v>1</v>
      </c>
      <c r="K20" s="43">
        <v>0</v>
      </c>
      <c r="L20" s="43">
        <v>0</v>
      </c>
      <c r="M20" s="43">
        <v>0</v>
      </c>
      <c r="N20" s="43">
        <v>0</v>
      </c>
      <c r="O20" s="43">
        <v>0</v>
      </c>
      <c r="P20" s="43">
        <v>0</v>
      </c>
      <c r="Q20" s="44">
        <f t="shared" si="1"/>
        <v>3</v>
      </c>
      <c r="R20" s="44">
        <f t="shared" si="2"/>
        <v>0.3</v>
      </c>
      <c r="S20" s="44">
        <v>38</v>
      </c>
      <c r="U20" s="35">
        <v>4</v>
      </c>
      <c r="V20" s="35">
        <v>3</v>
      </c>
    </row>
    <row r="21" spans="1:22">
      <c r="A21" s="49"/>
      <c r="B21" s="72">
        <v>734870</v>
      </c>
      <c r="C21" s="73">
        <v>6953156264502</v>
      </c>
      <c r="D21" s="50" t="s">
        <v>23</v>
      </c>
      <c r="E21" s="50" t="s">
        <v>145</v>
      </c>
      <c r="F21" s="50">
        <v>209</v>
      </c>
      <c r="G21" s="51">
        <v>0</v>
      </c>
      <c r="H21" s="52">
        <v>0</v>
      </c>
      <c r="I21" s="52">
        <v>0</v>
      </c>
      <c r="J21" s="52">
        <v>0</v>
      </c>
      <c r="K21" s="52">
        <v>0</v>
      </c>
      <c r="L21" s="52">
        <v>0</v>
      </c>
      <c r="M21" s="52">
        <v>0</v>
      </c>
      <c r="N21" s="52">
        <v>0</v>
      </c>
      <c r="O21" s="52">
        <v>0</v>
      </c>
      <c r="P21" s="52">
        <v>0</v>
      </c>
      <c r="Q21" s="53">
        <f t="shared" si="1"/>
        <v>0</v>
      </c>
      <c r="R21" s="53">
        <f t="shared" si="2"/>
        <v>0</v>
      </c>
      <c r="S21" s="53">
        <v>41</v>
      </c>
      <c r="U21" s="35">
        <v>0</v>
      </c>
      <c r="V21" s="35">
        <v>0</v>
      </c>
    </row>
    <row r="22" spans="1:22">
      <c r="B22" s="72">
        <v>734871</v>
      </c>
      <c r="C22" s="73">
        <v>6953156271685</v>
      </c>
      <c r="D22" s="54" t="s">
        <v>24</v>
      </c>
      <c r="E22" s="54" t="s">
        <v>146</v>
      </c>
      <c r="F22" s="54">
        <v>169</v>
      </c>
      <c r="G22" s="57">
        <v>1</v>
      </c>
      <c r="H22" s="55">
        <v>0</v>
      </c>
      <c r="I22" s="55">
        <v>0</v>
      </c>
      <c r="J22" s="55">
        <v>0</v>
      </c>
      <c r="K22" s="55">
        <v>1</v>
      </c>
      <c r="L22" s="55">
        <v>0</v>
      </c>
      <c r="M22" s="55">
        <v>3</v>
      </c>
      <c r="N22" s="55">
        <v>0</v>
      </c>
      <c r="O22" s="55">
        <v>0</v>
      </c>
      <c r="P22" s="55">
        <v>0</v>
      </c>
      <c r="Q22" s="56">
        <f t="shared" si="1"/>
        <v>5</v>
      </c>
      <c r="R22" s="56">
        <f t="shared" si="2"/>
        <v>0.5</v>
      </c>
      <c r="S22" s="56">
        <v>35</v>
      </c>
      <c r="U22" s="35">
        <v>0</v>
      </c>
      <c r="V22" s="35">
        <v>0</v>
      </c>
    </row>
    <row r="23" spans="1:22">
      <c r="A23" s="49"/>
      <c r="B23" s="72">
        <v>734872</v>
      </c>
      <c r="C23" s="73">
        <v>6953156271692</v>
      </c>
      <c r="D23" s="50" t="s">
        <v>25</v>
      </c>
      <c r="E23" s="50" t="s">
        <v>147</v>
      </c>
      <c r="F23" s="50">
        <v>169</v>
      </c>
      <c r="G23" s="51">
        <v>0</v>
      </c>
      <c r="H23" s="52">
        <v>0</v>
      </c>
      <c r="I23" s="52">
        <v>0</v>
      </c>
      <c r="J23" s="52">
        <v>0</v>
      </c>
      <c r="K23" s="52">
        <v>0</v>
      </c>
      <c r="L23" s="52">
        <v>0</v>
      </c>
      <c r="M23" s="52">
        <v>1</v>
      </c>
      <c r="N23" s="52">
        <v>0</v>
      </c>
      <c r="O23" s="52">
        <v>0</v>
      </c>
      <c r="P23" s="52">
        <v>0</v>
      </c>
      <c r="Q23" s="53">
        <f t="shared" si="1"/>
        <v>1</v>
      </c>
      <c r="R23" s="53">
        <f t="shared" si="2"/>
        <v>0.1</v>
      </c>
      <c r="S23" s="53">
        <v>40</v>
      </c>
      <c r="U23" s="35">
        <v>22</v>
      </c>
      <c r="V23" s="35">
        <v>3</v>
      </c>
    </row>
    <row r="24" spans="1:22">
      <c r="B24" s="72">
        <v>734873</v>
      </c>
      <c r="C24" s="73">
        <v>6953156277953</v>
      </c>
      <c r="D24" s="42" t="s">
        <v>26</v>
      </c>
      <c r="E24" s="42" t="s">
        <v>148</v>
      </c>
      <c r="F24" s="42">
        <v>99</v>
      </c>
      <c r="G24" s="45">
        <v>2</v>
      </c>
      <c r="H24" s="43">
        <v>0</v>
      </c>
      <c r="I24" s="43">
        <v>1</v>
      </c>
      <c r="J24" s="43">
        <v>1</v>
      </c>
      <c r="K24" s="43">
        <v>0</v>
      </c>
      <c r="L24" s="43">
        <v>0</v>
      </c>
      <c r="M24" s="43">
        <v>0</v>
      </c>
      <c r="N24" s="43">
        <v>0</v>
      </c>
      <c r="O24" s="43">
        <v>0</v>
      </c>
      <c r="P24" s="43">
        <v>0</v>
      </c>
      <c r="Q24" s="44">
        <f t="shared" si="1"/>
        <v>4</v>
      </c>
      <c r="R24" s="44">
        <f t="shared" si="2"/>
        <v>0.4</v>
      </c>
      <c r="S24" s="44">
        <v>37</v>
      </c>
      <c r="U24" s="35">
        <v>6</v>
      </c>
      <c r="V24" s="35">
        <v>3</v>
      </c>
    </row>
    <row r="25" spans="1:22">
      <c r="A25" s="49"/>
      <c r="B25" s="72">
        <v>734874</v>
      </c>
      <c r="C25" s="73">
        <v>6953156277960</v>
      </c>
      <c r="D25" s="50" t="s">
        <v>27</v>
      </c>
      <c r="E25" s="50" t="s">
        <v>149</v>
      </c>
      <c r="F25" s="50">
        <v>99</v>
      </c>
      <c r="G25" s="51">
        <v>0</v>
      </c>
      <c r="H25" s="52">
        <v>0</v>
      </c>
      <c r="I25" s="52">
        <v>0</v>
      </c>
      <c r="J25" s="52">
        <v>0</v>
      </c>
      <c r="K25" s="52">
        <v>0</v>
      </c>
      <c r="L25" s="52">
        <v>0</v>
      </c>
      <c r="M25" s="52">
        <v>0</v>
      </c>
      <c r="N25" s="52">
        <v>0</v>
      </c>
      <c r="O25" s="52">
        <v>0</v>
      </c>
      <c r="P25" s="52">
        <v>0</v>
      </c>
      <c r="Q25" s="53">
        <f t="shared" si="1"/>
        <v>0</v>
      </c>
      <c r="R25" s="53">
        <f t="shared" si="2"/>
        <v>0</v>
      </c>
      <c r="S25" s="53">
        <v>41</v>
      </c>
      <c r="U25" s="35">
        <v>6</v>
      </c>
      <c r="V25" s="35">
        <v>3</v>
      </c>
    </row>
    <row r="26" spans="1:22">
      <c r="B26" s="72">
        <v>734875</v>
      </c>
      <c r="C26" s="73">
        <v>6953156277977</v>
      </c>
      <c r="D26" s="42" t="s">
        <v>28</v>
      </c>
      <c r="E26" s="42" t="s">
        <v>150</v>
      </c>
      <c r="F26" s="42">
        <v>99</v>
      </c>
      <c r="G26" s="45">
        <v>0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3">
        <v>0</v>
      </c>
      <c r="O26" s="43">
        <v>0</v>
      </c>
      <c r="P26" s="43">
        <v>0</v>
      </c>
      <c r="Q26" s="44">
        <f t="shared" si="1"/>
        <v>0</v>
      </c>
      <c r="R26" s="44">
        <f t="shared" si="2"/>
        <v>0</v>
      </c>
      <c r="S26" s="44">
        <v>0</v>
      </c>
      <c r="U26" s="35">
        <v>0</v>
      </c>
      <c r="V26" s="35">
        <v>0</v>
      </c>
    </row>
    <row r="27" spans="1:22">
      <c r="B27" s="72">
        <v>734876</v>
      </c>
      <c r="C27" s="73">
        <v>6953156272965</v>
      </c>
      <c r="D27" s="42" t="s">
        <v>29</v>
      </c>
      <c r="E27" s="42" t="s">
        <v>151</v>
      </c>
      <c r="F27" s="42">
        <v>119</v>
      </c>
      <c r="G27" s="45">
        <v>2</v>
      </c>
      <c r="H27" s="43">
        <v>1</v>
      </c>
      <c r="I27" s="43">
        <v>0</v>
      </c>
      <c r="J27" s="43">
        <v>1</v>
      </c>
      <c r="K27" s="43">
        <v>1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4">
        <f t="shared" si="1"/>
        <v>5</v>
      </c>
      <c r="R27" s="44">
        <f t="shared" si="2"/>
        <v>0.5</v>
      </c>
      <c r="S27" s="44">
        <v>36</v>
      </c>
      <c r="U27" s="35">
        <v>0</v>
      </c>
      <c r="V27" s="35">
        <v>0</v>
      </c>
    </row>
    <row r="28" spans="1:22">
      <c r="A28" s="49"/>
      <c r="B28" s="72">
        <v>734877</v>
      </c>
      <c r="C28" s="73">
        <v>6953156272972</v>
      </c>
      <c r="D28" s="50" t="s">
        <v>30</v>
      </c>
      <c r="E28" s="50" t="s">
        <v>152</v>
      </c>
      <c r="F28" s="50">
        <v>119</v>
      </c>
      <c r="G28" s="51">
        <v>0</v>
      </c>
      <c r="H28" s="52">
        <v>0</v>
      </c>
      <c r="I28" s="52">
        <v>0</v>
      </c>
      <c r="J28" s="52">
        <v>0</v>
      </c>
      <c r="K28" s="52">
        <v>1</v>
      </c>
      <c r="L28" s="52">
        <v>0</v>
      </c>
      <c r="M28" s="52">
        <v>0</v>
      </c>
      <c r="N28" s="52">
        <v>0</v>
      </c>
      <c r="O28" s="52">
        <v>0</v>
      </c>
      <c r="P28" s="52">
        <v>0</v>
      </c>
      <c r="Q28" s="53">
        <f t="shared" si="1"/>
        <v>1</v>
      </c>
      <c r="R28" s="53">
        <f t="shared" si="2"/>
        <v>0.1</v>
      </c>
      <c r="S28" s="53">
        <v>25</v>
      </c>
      <c r="U28" s="35">
        <v>0</v>
      </c>
      <c r="V28" s="35">
        <v>0</v>
      </c>
    </row>
    <row r="29" spans="1:22">
      <c r="A29" s="49"/>
      <c r="B29" s="72">
        <v>734878</v>
      </c>
      <c r="C29" s="73">
        <v>6953156273825</v>
      </c>
      <c r="D29" s="50" t="s">
        <v>31</v>
      </c>
      <c r="E29" s="50" t="s">
        <v>153</v>
      </c>
      <c r="F29" s="50">
        <v>119</v>
      </c>
      <c r="G29" s="52">
        <v>0</v>
      </c>
      <c r="H29" s="52">
        <v>0</v>
      </c>
      <c r="I29" s="52">
        <v>0</v>
      </c>
      <c r="J29" s="52">
        <v>0</v>
      </c>
      <c r="K29" s="52">
        <v>0</v>
      </c>
      <c r="L29" s="52">
        <v>0</v>
      </c>
      <c r="M29" s="52">
        <v>0</v>
      </c>
      <c r="N29" s="52">
        <v>0</v>
      </c>
      <c r="O29" s="52">
        <v>0</v>
      </c>
      <c r="P29" s="52">
        <v>0</v>
      </c>
      <c r="Q29" s="53">
        <f t="shared" si="1"/>
        <v>0</v>
      </c>
      <c r="R29" s="53">
        <f t="shared" si="2"/>
        <v>0</v>
      </c>
      <c r="S29" s="53">
        <v>41</v>
      </c>
      <c r="U29" s="35">
        <v>0</v>
      </c>
      <c r="V29" s="35">
        <v>0</v>
      </c>
    </row>
    <row r="30" spans="1:22">
      <c r="B30" s="72">
        <v>734879</v>
      </c>
      <c r="C30" s="73">
        <v>6953156276390</v>
      </c>
      <c r="D30" s="42" t="s">
        <v>32</v>
      </c>
      <c r="E30" s="42" t="s">
        <v>154</v>
      </c>
      <c r="F30" s="42">
        <v>289</v>
      </c>
      <c r="G30" s="43">
        <v>0</v>
      </c>
      <c r="H30" s="43">
        <v>2</v>
      </c>
      <c r="I30" s="43">
        <v>1</v>
      </c>
      <c r="J30" s="43">
        <v>0</v>
      </c>
      <c r="K30" s="43">
        <v>0</v>
      </c>
      <c r="L30" s="43">
        <v>0</v>
      </c>
      <c r="M30" s="43">
        <v>1</v>
      </c>
      <c r="N30" s="43">
        <v>0</v>
      </c>
      <c r="O30" s="43">
        <v>0</v>
      </c>
      <c r="P30" s="43">
        <v>0</v>
      </c>
      <c r="Q30" s="44">
        <f t="shared" si="1"/>
        <v>4</v>
      </c>
      <c r="R30" s="44">
        <f t="shared" si="2"/>
        <v>0.4</v>
      </c>
      <c r="S30" s="44">
        <v>37</v>
      </c>
      <c r="U30" s="35">
        <v>6</v>
      </c>
      <c r="V30" s="35">
        <v>3</v>
      </c>
    </row>
    <row r="31" spans="1:22">
      <c r="B31" s="72">
        <v>734880</v>
      </c>
      <c r="C31" s="73">
        <v>6953156276406</v>
      </c>
      <c r="D31" s="54" t="s">
        <v>33</v>
      </c>
      <c r="E31" s="54" t="s">
        <v>155</v>
      </c>
      <c r="F31" s="54">
        <v>289</v>
      </c>
      <c r="G31" s="55">
        <v>0</v>
      </c>
      <c r="H31" s="55">
        <v>0</v>
      </c>
      <c r="I31" s="55">
        <v>0</v>
      </c>
      <c r="J31" s="55">
        <v>2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6">
        <f t="shared" si="1"/>
        <v>2</v>
      </c>
      <c r="R31" s="56">
        <f t="shared" si="2"/>
        <v>0.2</v>
      </c>
      <c r="S31" s="56">
        <v>24</v>
      </c>
      <c r="U31" s="35">
        <v>21</v>
      </c>
      <c r="V31" s="35">
        <v>3</v>
      </c>
    </row>
    <row r="32" spans="1:22">
      <c r="B32" s="72">
        <v>734881</v>
      </c>
      <c r="C32" s="73">
        <v>6953156280243</v>
      </c>
      <c r="D32" s="42" t="s">
        <v>34</v>
      </c>
      <c r="E32" s="42" t="s">
        <v>156</v>
      </c>
      <c r="F32" s="42">
        <v>179</v>
      </c>
      <c r="G32" s="43">
        <v>0</v>
      </c>
      <c r="H32" s="43">
        <v>0</v>
      </c>
      <c r="I32" s="43">
        <v>6</v>
      </c>
      <c r="J32" s="43">
        <v>4</v>
      </c>
      <c r="K32" s="43">
        <v>18</v>
      </c>
      <c r="L32" s="43">
        <v>10</v>
      </c>
      <c r="M32" s="43">
        <v>16</v>
      </c>
      <c r="N32" s="43">
        <v>0</v>
      </c>
      <c r="O32" s="43">
        <v>0</v>
      </c>
      <c r="P32" s="43">
        <v>0</v>
      </c>
      <c r="Q32" s="44">
        <f t="shared" si="1"/>
        <v>54</v>
      </c>
      <c r="R32" s="44">
        <f t="shared" si="2"/>
        <v>5.4</v>
      </c>
      <c r="S32" s="44">
        <v>47</v>
      </c>
      <c r="U32" s="35">
        <v>30</v>
      </c>
      <c r="V32" s="35">
        <v>0</v>
      </c>
    </row>
    <row r="33" spans="1:22">
      <c r="B33" s="72">
        <v>734882</v>
      </c>
      <c r="C33" s="73">
        <v>6953156278844</v>
      </c>
      <c r="D33" s="42" t="s">
        <v>35</v>
      </c>
      <c r="E33" s="42" t="s">
        <v>157</v>
      </c>
      <c r="F33" s="42">
        <v>139</v>
      </c>
      <c r="G33" s="43">
        <v>2</v>
      </c>
      <c r="H33" s="43">
        <v>1</v>
      </c>
      <c r="I33" s="43">
        <v>0</v>
      </c>
      <c r="J33" s="43">
        <v>1</v>
      </c>
      <c r="K33" s="43">
        <v>0</v>
      </c>
      <c r="L33" s="43">
        <v>2</v>
      </c>
      <c r="M33" s="43">
        <v>4</v>
      </c>
      <c r="N33" s="43">
        <v>0</v>
      </c>
      <c r="O33" s="43">
        <v>0</v>
      </c>
      <c r="P33" s="43">
        <v>0</v>
      </c>
      <c r="Q33" s="44">
        <f t="shared" si="1"/>
        <v>10</v>
      </c>
      <c r="R33" s="44">
        <f t="shared" si="2"/>
        <v>1</v>
      </c>
      <c r="S33" s="44">
        <v>29</v>
      </c>
      <c r="U33" s="35">
        <v>6</v>
      </c>
      <c r="V33" s="35">
        <v>3</v>
      </c>
    </row>
    <row r="34" spans="1:22">
      <c r="B34" s="72">
        <v>734883</v>
      </c>
      <c r="C34" s="73">
        <v>6953156278851</v>
      </c>
      <c r="D34" s="54" t="s">
        <v>36</v>
      </c>
      <c r="E34" s="54" t="s">
        <v>158</v>
      </c>
      <c r="F34" s="54">
        <v>139</v>
      </c>
      <c r="G34" s="55">
        <v>1</v>
      </c>
      <c r="H34" s="55">
        <v>1</v>
      </c>
      <c r="I34" s="55">
        <v>0</v>
      </c>
      <c r="J34" s="55">
        <v>0</v>
      </c>
      <c r="K34" s="55">
        <v>0</v>
      </c>
      <c r="L34" s="55">
        <v>0</v>
      </c>
      <c r="M34" s="55">
        <v>0</v>
      </c>
      <c r="N34" s="55">
        <v>0</v>
      </c>
      <c r="O34" s="55">
        <v>0</v>
      </c>
      <c r="P34" s="55">
        <v>0</v>
      </c>
      <c r="Q34" s="56">
        <f t="shared" si="1"/>
        <v>2</v>
      </c>
      <c r="R34" s="56">
        <f t="shared" si="2"/>
        <v>0.2</v>
      </c>
      <c r="S34" s="56">
        <v>24</v>
      </c>
      <c r="U34" s="35">
        <v>21</v>
      </c>
      <c r="V34" s="35">
        <v>3</v>
      </c>
    </row>
    <row r="35" spans="1:22">
      <c r="A35" s="49"/>
      <c r="B35" s="72">
        <v>734884</v>
      </c>
      <c r="C35" s="73">
        <v>6953156273016</v>
      </c>
      <c r="D35" s="50" t="s">
        <v>37</v>
      </c>
      <c r="E35" s="50" t="s">
        <v>159</v>
      </c>
      <c r="F35" s="50">
        <v>169</v>
      </c>
      <c r="G35" s="52">
        <v>0</v>
      </c>
      <c r="H35" s="52">
        <v>0</v>
      </c>
      <c r="I35" s="52">
        <v>0</v>
      </c>
      <c r="J35" s="52">
        <v>0</v>
      </c>
      <c r="K35" s="52">
        <v>0</v>
      </c>
      <c r="L35" s="52">
        <v>1</v>
      </c>
      <c r="M35" s="52">
        <v>2</v>
      </c>
      <c r="N35" s="52">
        <v>0</v>
      </c>
      <c r="O35" s="52">
        <v>0</v>
      </c>
      <c r="P35" s="52">
        <v>0</v>
      </c>
      <c r="Q35" s="53">
        <f t="shared" si="1"/>
        <v>3</v>
      </c>
      <c r="R35" s="53">
        <f t="shared" si="2"/>
        <v>0.3</v>
      </c>
      <c r="S35" s="53">
        <v>38</v>
      </c>
      <c r="U35" s="35">
        <v>0</v>
      </c>
      <c r="V35" s="35">
        <v>0</v>
      </c>
    </row>
    <row r="36" spans="1:22">
      <c r="A36" s="49"/>
      <c r="B36" s="72">
        <v>734885</v>
      </c>
      <c r="C36" s="73">
        <v>6953156273023</v>
      </c>
      <c r="D36" s="50" t="s">
        <v>38</v>
      </c>
      <c r="E36" s="50" t="s">
        <v>160</v>
      </c>
      <c r="F36" s="50">
        <v>169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1</v>
      </c>
      <c r="M36" s="52">
        <v>0</v>
      </c>
      <c r="N36" s="52">
        <v>0</v>
      </c>
      <c r="O36" s="52">
        <v>0</v>
      </c>
      <c r="P36" s="52">
        <v>0</v>
      </c>
      <c r="Q36" s="53">
        <f t="shared" si="1"/>
        <v>1</v>
      </c>
      <c r="R36" s="53">
        <f t="shared" si="2"/>
        <v>0.1</v>
      </c>
      <c r="S36" s="53">
        <v>25</v>
      </c>
      <c r="U36" s="35">
        <v>0</v>
      </c>
      <c r="V36" s="35">
        <v>0</v>
      </c>
    </row>
    <row r="37" spans="1:22">
      <c r="A37" s="49"/>
      <c r="B37" s="72">
        <v>734886</v>
      </c>
      <c r="C37" s="73">
        <v>6953156273665</v>
      </c>
      <c r="D37" s="50" t="s">
        <v>39</v>
      </c>
      <c r="E37" s="50" t="s">
        <v>161</v>
      </c>
      <c r="F37" s="50">
        <v>129</v>
      </c>
      <c r="G37" s="52">
        <v>0</v>
      </c>
      <c r="H37" s="52">
        <v>0</v>
      </c>
      <c r="I37" s="52">
        <v>0</v>
      </c>
      <c r="J37" s="52">
        <v>0</v>
      </c>
      <c r="K37" s="52">
        <v>1</v>
      </c>
      <c r="L37" s="52">
        <v>0</v>
      </c>
      <c r="M37" s="52">
        <v>0</v>
      </c>
      <c r="N37" s="52">
        <v>0</v>
      </c>
      <c r="O37" s="52">
        <v>0</v>
      </c>
      <c r="P37" s="52">
        <v>0</v>
      </c>
      <c r="Q37" s="53">
        <f t="shared" ref="Q37:Q68" si="3">SUM(G37:P37)</f>
        <v>1</v>
      </c>
      <c r="R37" s="53">
        <f t="shared" ref="R37:R68" si="4">Q37/10</f>
        <v>0.1</v>
      </c>
      <c r="S37" s="53">
        <v>40</v>
      </c>
      <c r="U37" s="35">
        <v>6</v>
      </c>
      <c r="V37" s="35">
        <v>3</v>
      </c>
    </row>
    <row r="38" spans="1:22">
      <c r="B38" s="72">
        <v>734887</v>
      </c>
      <c r="C38" s="73">
        <v>6953156273672</v>
      </c>
      <c r="D38" s="54" t="s">
        <v>40</v>
      </c>
      <c r="E38" s="54" t="s">
        <v>162</v>
      </c>
      <c r="F38" s="54">
        <v>129</v>
      </c>
      <c r="G38" s="55">
        <v>0</v>
      </c>
      <c r="H38" s="55">
        <v>0</v>
      </c>
      <c r="I38" s="55">
        <v>1</v>
      </c>
      <c r="J38" s="55">
        <v>1</v>
      </c>
      <c r="K38" s="55">
        <v>0</v>
      </c>
      <c r="L38" s="55">
        <v>0</v>
      </c>
      <c r="M38" s="55">
        <v>1</v>
      </c>
      <c r="N38" s="55">
        <v>0</v>
      </c>
      <c r="O38" s="55">
        <v>0</v>
      </c>
      <c r="P38" s="55">
        <v>0</v>
      </c>
      <c r="Q38" s="56">
        <f t="shared" si="3"/>
        <v>3</v>
      </c>
      <c r="R38" s="56">
        <f t="shared" si="4"/>
        <v>0.3</v>
      </c>
      <c r="S38" s="56">
        <v>38</v>
      </c>
      <c r="U38" s="35">
        <v>6</v>
      </c>
      <c r="V38" s="35">
        <v>3</v>
      </c>
    </row>
    <row r="39" spans="1:22">
      <c r="A39" s="49"/>
      <c r="B39" s="72">
        <v>734888</v>
      </c>
      <c r="C39" s="73">
        <v>6953156273689</v>
      </c>
      <c r="D39" s="50" t="s">
        <v>41</v>
      </c>
      <c r="E39" s="50" t="s">
        <v>163</v>
      </c>
      <c r="F39" s="50">
        <v>129</v>
      </c>
      <c r="G39" s="52">
        <v>0</v>
      </c>
      <c r="H39" s="52">
        <v>0</v>
      </c>
      <c r="I39" s="52">
        <v>0</v>
      </c>
      <c r="J39" s="52">
        <v>0</v>
      </c>
      <c r="K39" s="52">
        <v>0</v>
      </c>
      <c r="L39" s="52">
        <v>0</v>
      </c>
      <c r="M39" s="52">
        <v>0</v>
      </c>
      <c r="N39" s="52">
        <v>0</v>
      </c>
      <c r="O39" s="52">
        <v>0</v>
      </c>
      <c r="P39" s="52">
        <v>0</v>
      </c>
      <c r="Q39" s="53">
        <f t="shared" si="3"/>
        <v>0</v>
      </c>
      <c r="R39" s="53">
        <f t="shared" si="4"/>
        <v>0</v>
      </c>
      <c r="S39" s="53">
        <v>26</v>
      </c>
      <c r="U39" s="35">
        <v>11</v>
      </c>
      <c r="V39" s="35">
        <v>3</v>
      </c>
    </row>
    <row r="40" spans="1:22">
      <c r="A40" s="49"/>
      <c r="B40" s="72">
        <v>734889</v>
      </c>
      <c r="C40" s="73">
        <v>6953156271197</v>
      </c>
      <c r="D40" s="50" t="s">
        <v>42</v>
      </c>
      <c r="E40" s="50" t="s">
        <v>164</v>
      </c>
      <c r="F40" s="50">
        <v>249</v>
      </c>
      <c r="G40" s="52">
        <v>0</v>
      </c>
      <c r="H40" s="52">
        <v>0</v>
      </c>
      <c r="I40" s="52">
        <v>0</v>
      </c>
      <c r="J40" s="52">
        <v>0</v>
      </c>
      <c r="K40" s="52">
        <v>0</v>
      </c>
      <c r="L40" s="52">
        <v>0</v>
      </c>
      <c r="M40" s="52">
        <v>0</v>
      </c>
      <c r="N40" s="52">
        <v>0</v>
      </c>
      <c r="O40" s="52">
        <v>0</v>
      </c>
      <c r="P40" s="52">
        <v>0</v>
      </c>
      <c r="Q40" s="53">
        <f t="shared" si="3"/>
        <v>0</v>
      </c>
      <c r="R40" s="53">
        <f t="shared" si="4"/>
        <v>0</v>
      </c>
      <c r="S40" s="53">
        <v>26</v>
      </c>
      <c r="U40" s="35">
        <v>0</v>
      </c>
      <c r="V40" s="35">
        <v>0</v>
      </c>
    </row>
    <row r="41" spans="1:22">
      <c r="A41" s="49"/>
      <c r="B41" s="72">
        <v>734890</v>
      </c>
      <c r="C41" s="73">
        <v>6953156271203</v>
      </c>
      <c r="D41" s="50" t="s">
        <v>43</v>
      </c>
      <c r="E41" s="50" t="s">
        <v>165</v>
      </c>
      <c r="F41" s="50">
        <v>249</v>
      </c>
      <c r="G41" s="52">
        <v>0</v>
      </c>
      <c r="H41" s="52">
        <v>0</v>
      </c>
      <c r="I41" s="52">
        <v>0</v>
      </c>
      <c r="J41" s="52">
        <v>0</v>
      </c>
      <c r="K41" s="52">
        <v>0</v>
      </c>
      <c r="L41" s="52">
        <v>0</v>
      </c>
      <c r="M41" s="52">
        <v>1</v>
      </c>
      <c r="N41" s="52">
        <v>0</v>
      </c>
      <c r="O41" s="52">
        <v>0</v>
      </c>
      <c r="P41" s="52">
        <v>0</v>
      </c>
      <c r="Q41" s="53">
        <f t="shared" si="3"/>
        <v>1</v>
      </c>
      <c r="R41" s="53">
        <f t="shared" si="4"/>
        <v>0.1</v>
      </c>
      <c r="S41" s="53">
        <v>25</v>
      </c>
      <c r="U41" s="35">
        <v>0</v>
      </c>
      <c r="V41" s="35">
        <v>0</v>
      </c>
    </row>
    <row r="42" spans="1:22">
      <c r="A42" s="49"/>
      <c r="B42" s="72">
        <v>734891</v>
      </c>
      <c r="C42" s="73">
        <v>6953156271210</v>
      </c>
      <c r="D42" s="50" t="s">
        <v>44</v>
      </c>
      <c r="E42" s="50" t="s">
        <v>166</v>
      </c>
      <c r="F42" s="50">
        <v>249</v>
      </c>
      <c r="G42" s="52">
        <v>0</v>
      </c>
      <c r="H42" s="52">
        <v>0</v>
      </c>
      <c r="I42" s="52">
        <v>0</v>
      </c>
      <c r="J42" s="52">
        <v>0</v>
      </c>
      <c r="K42" s="52">
        <v>0</v>
      </c>
      <c r="L42" s="52">
        <v>0</v>
      </c>
      <c r="M42" s="52">
        <v>0</v>
      </c>
      <c r="N42" s="52">
        <v>0</v>
      </c>
      <c r="O42" s="52">
        <v>0</v>
      </c>
      <c r="P42" s="52">
        <v>0</v>
      </c>
      <c r="Q42" s="53">
        <f t="shared" si="3"/>
        <v>0</v>
      </c>
      <c r="R42" s="53">
        <f t="shared" si="4"/>
        <v>0</v>
      </c>
      <c r="S42" s="53">
        <v>26</v>
      </c>
      <c r="U42" s="35">
        <v>0</v>
      </c>
      <c r="V42" s="35">
        <v>0</v>
      </c>
    </row>
    <row r="43" spans="1:22">
      <c r="A43" s="49"/>
      <c r="B43" s="72">
        <v>734892</v>
      </c>
      <c r="C43" s="73">
        <v>6953156275188</v>
      </c>
      <c r="D43" s="50" t="s">
        <v>45</v>
      </c>
      <c r="E43" s="50" t="s">
        <v>167</v>
      </c>
      <c r="F43" s="50">
        <v>229</v>
      </c>
      <c r="G43" s="52">
        <v>0</v>
      </c>
      <c r="H43" s="52">
        <v>0</v>
      </c>
      <c r="I43" s="52">
        <v>0</v>
      </c>
      <c r="J43" s="52">
        <v>0</v>
      </c>
      <c r="K43" s="52">
        <v>0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3">
        <f t="shared" si="3"/>
        <v>0</v>
      </c>
      <c r="R43" s="53">
        <f t="shared" si="4"/>
        <v>0</v>
      </c>
      <c r="S43" s="53">
        <v>41</v>
      </c>
      <c r="U43" s="35">
        <v>0</v>
      </c>
      <c r="V43" s="35">
        <v>0</v>
      </c>
    </row>
    <row r="44" spans="1:22">
      <c r="A44" s="49"/>
      <c r="B44" s="72">
        <v>734893</v>
      </c>
      <c r="C44" s="73">
        <v>6953156275195</v>
      </c>
      <c r="D44" s="50" t="s">
        <v>46</v>
      </c>
      <c r="E44" s="50" t="s">
        <v>168</v>
      </c>
      <c r="F44" s="50">
        <v>229</v>
      </c>
      <c r="G44" s="52">
        <v>0</v>
      </c>
      <c r="H44" s="52">
        <v>0</v>
      </c>
      <c r="I44" s="52">
        <v>0</v>
      </c>
      <c r="J44" s="52">
        <v>0</v>
      </c>
      <c r="K44" s="52">
        <v>0</v>
      </c>
      <c r="L44" s="52">
        <v>0</v>
      </c>
      <c r="M44" s="52">
        <v>0</v>
      </c>
      <c r="N44" s="52">
        <v>0</v>
      </c>
      <c r="O44" s="52">
        <v>0</v>
      </c>
      <c r="P44" s="52">
        <v>0</v>
      </c>
      <c r="Q44" s="53">
        <f t="shared" si="3"/>
        <v>0</v>
      </c>
      <c r="R44" s="53">
        <f t="shared" si="4"/>
        <v>0</v>
      </c>
      <c r="S44" s="53">
        <v>41</v>
      </c>
      <c r="U44" s="35">
        <v>0</v>
      </c>
      <c r="V44" s="35">
        <v>0</v>
      </c>
    </row>
    <row r="45" spans="1:22">
      <c r="A45" s="49"/>
      <c r="B45" s="72">
        <v>734894</v>
      </c>
      <c r="C45" s="73">
        <v>6953156275201</v>
      </c>
      <c r="D45" s="50" t="s">
        <v>47</v>
      </c>
      <c r="E45" s="50" t="s">
        <v>169</v>
      </c>
      <c r="F45" s="50">
        <v>229</v>
      </c>
      <c r="G45" s="52">
        <v>0</v>
      </c>
      <c r="H45" s="52">
        <v>0</v>
      </c>
      <c r="I45" s="52">
        <v>0</v>
      </c>
      <c r="J45" s="52">
        <v>0</v>
      </c>
      <c r="K45" s="52">
        <v>0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3">
        <f t="shared" si="3"/>
        <v>0</v>
      </c>
      <c r="R45" s="53">
        <f t="shared" si="4"/>
        <v>0</v>
      </c>
      <c r="S45" s="53">
        <v>26</v>
      </c>
      <c r="U45" s="35">
        <v>6</v>
      </c>
      <c r="V45" s="35">
        <v>3</v>
      </c>
    </row>
    <row r="46" spans="1:22">
      <c r="B46" s="72">
        <v>734895</v>
      </c>
      <c r="C46" s="73">
        <v>6953156276413</v>
      </c>
      <c r="D46" s="42" t="s">
        <v>48</v>
      </c>
      <c r="E46" s="42" t="s">
        <v>170</v>
      </c>
      <c r="F46" s="42">
        <v>99</v>
      </c>
      <c r="G46" s="43">
        <v>0</v>
      </c>
      <c r="H46" s="43">
        <v>0</v>
      </c>
      <c r="I46" s="43">
        <v>0</v>
      </c>
      <c r="J46" s="43">
        <v>3</v>
      </c>
      <c r="K46" s="43">
        <v>3</v>
      </c>
      <c r="L46" s="43">
        <v>2</v>
      </c>
      <c r="M46" s="43">
        <v>3</v>
      </c>
      <c r="N46" s="43">
        <v>0</v>
      </c>
      <c r="O46" s="43">
        <v>0</v>
      </c>
      <c r="P46" s="43">
        <v>0</v>
      </c>
      <c r="Q46" s="44">
        <f t="shared" si="3"/>
        <v>11</v>
      </c>
      <c r="R46" s="44">
        <f t="shared" si="4"/>
        <v>1.1000000000000001</v>
      </c>
      <c r="S46" s="44">
        <v>30</v>
      </c>
      <c r="U46" s="35">
        <v>0</v>
      </c>
      <c r="V46" s="35">
        <v>0</v>
      </c>
    </row>
    <row r="47" spans="1:22">
      <c r="B47" s="72">
        <v>734896</v>
      </c>
      <c r="C47" s="73">
        <v>6953156278721</v>
      </c>
      <c r="D47" s="54" t="s">
        <v>49</v>
      </c>
      <c r="E47" s="54" t="s">
        <v>171</v>
      </c>
      <c r="F47" s="54">
        <v>109</v>
      </c>
      <c r="G47" s="55">
        <v>1</v>
      </c>
      <c r="H47" s="55">
        <v>0</v>
      </c>
      <c r="I47" s="55">
        <v>0</v>
      </c>
      <c r="J47" s="55">
        <v>0</v>
      </c>
      <c r="K47" s="55">
        <v>0</v>
      </c>
      <c r="L47" s="55">
        <v>0</v>
      </c>
      <c r="M47" s="55">
        <v>1</v>
      </c>
      <c r="N47" s="55">
        <v>0</v>
      </c>
      <c r="O47" s="55">
        <v>0</v>
      </c>
      <c r="P47" s="55">
        <v>0</v>
      </c>
      <c r="Q47" s="56">
        <f t="shared" si="3"/>
        <v>2</v>
      </c>
      <c r="R47" s="56">
        <f t="shared" si="4"/>
        <v>0.2</v>
      </c>
      <c r="S47" s="56">
        <v>24</v>
      </c>
      <c r="U47" s="35">
        <v>21</v>
      </c>
      <c r="V47" s="35">
        <v>3</v>
      </c>
    </row>
    <row r="48" spans="1:22">
      <c r="B48" s="72">
        <v>734897</v>
      </c>
      <c r="C48" s="73">
        <v>6953156278738</v>
      </c>
      <c r="D48" s="54" t="s">
        <v>50</v>
      </c>
      <c r="E48" s="54" t="s">
        <v>172</v>
      </c>
      <c r="F48" s="54">
        <v>109</v>
      </c>
      <c r="G48" s="55">
        <v>0</v>
      </c>
      <c r="H48" s="55">
        <v>0</v>
      </c>
      <c r="I48" s="55">
        <v>0</v>
      </c>
      <c r="J48" s="55">
        <v>1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6">
        <f t="shared" si="3"/>
        <v>1</v>
      </c>
      <c r="R48" s="56">
        <f t="shared" si="4"/>
        <v>0.1</v>
      </c>
      <c r="S48" s="56">
        <v>25</v>
      </c>
      <c r="U48" s="35">
        <v>21</v>
      </c>
      <c r="V48" s="35">
        <v>3</v>
      </c>
    </row>
    <row r="49" spans="2:22">
      <c r="B49" s="72">
        <v>734898</v>
      </c>
      <c r="C49" s="73">
        <v>6953156278745</v>
      </c>
      <c r="D49" s="54" t="s">
        <v>51</v>
      </c>
      <c r="E49" s="54" t="s">
        <v>173</v>
      </c>
      <c r="F49" s="54">
        <v>109</v>
      </c>
      <c r="G49" s="55">
        <v>0</v>
      </c>
      <c r="H49" s="55">
        <v>1</v>
      </c>
      <c r="I49" s="55">
        <v>1</v>
      </c>
      <c r="J49" s="55">
        <v>0</v>
      </c>
      <c r="K49" s="55">
        <v>0</v>
      </c>
      <c r="L49" s="55">
        <v>1</v>
      </c>
      <c r="M49" s="55">
        <v>0</v>
      </c>
      <c r="N49" s="55">
        <v>0</v>
      </c>
      <c r="O49" s="55">
        <v>0</v>
      </c>
      <c r="P49" s="55">
        <v>0</v>
      </c>
      <c r="Q49" s="56">
        <f t="shared" si="3"/>
        <v>3</v>
      </c>
      <c r="R49" s="56">
        <f t="shared" si="4"/>
        <v>0.3</v>
      </c>
      <c r="S49" s="56">
        <v>23</v>
      </c>
      <c r="U49" s="35">
        <v>21</v>
      </c>
      <c r="V49" s="35">
        <v>3</v>
      </c>
    </row>
    <row r="50" spans="2:22">
      <c r="B50" s="72">
        <v>734899</v>
      </c>
      <c r="C50" s="73">
        <v>6953156273030</v>
      </c>
      <c r="D50" s="42" t="s">
        <v>52</v>
      </c>
      <c r="E50" s="42" t="s">
        <v>174</v>
      </c>
      <c r="F50" s="42">
        <v>109</v>
      </c>
      <c r="G50" s="43">
        <v>0</v>
      </c>
      <c r="H50" s="43">
        <v>21</v>
      </c>
      <c r="I50" s="43">
        <v>0</v>
      </c>
      <c r="J50" s="43">
        <v>0</v>
      </c>
      <c r="K50" s="43">
        <v>1</v>
      </c>
      <c r="L50" s="43">
        <v>1</v>
      </c>
      <c r="M50" s="43">
        <v>2</v>
      </c>
      <c r="N50" s="43">
        <v>0</v>
      </c>
      <c r="O50" s="43">
        <v>0</v>
      </c>
      <c r="P50" s="43">
        <v>0</v>
      </c>
      <c r="Q50" s="44">
        <f t="shared" si="3"/>
        <v>25</v>
      </c>
      <c r="R50" s="44">
        <f t="shared" si="4"/>
        <v>2.5</v>
      </c>
      <c r="S50" s="44">
        <v>20</v>
      </c>
      <c r="U50" s="35">
        <v>36</v>
      </c>
      <c r="V50" s="35">
        <v>3</v>
      </c>
    </row>
    <row r="51" spans="2:22">
      <c r="B51" s="72">
        <v>734900</v>
      </c>
      <c r="C51" s="73">
        <v>6953156278523</v>
      </c>
      <c r="D51" s="42" t="s">
        <v>53</v>
      </c>
      <c r="E51" s="42" t="s">
        <v>175</v>
      </c>
      <c r="F51" s="42">
        <v>79</v>
      </c>
      <c r="G51" s="43">
        <v>0</v>
      </c>
      <c r="H51" s="43">
        <v>0</v>
      </c>
      <c r="I51" s="43">
        <v>0</v>
      </c>
      <c r="J51" s="43">
        <v>0</v>
      </c>
      <c r="K51" s="43">
        <v>0</v>
      </c>
      <c r="L51" s="43">
        <v>0</v>
      </c>
      <c r="M51" s="43">
        <v>0</v>
      </c>
      <c r="N51" s="43">
        <v>0</v>
      </c>
      <c r="O51" s="43">
        <v>0</v>
      </c>
      <c r="P51" s="43">
        <v>0</v>
      </c>
      <c r="Q51" s="44">
        <f t="shared" si="3"/>
        <v>0</v>
      </c>
      <c r="R51" s="44">
        <f t="shared" si="4"/>
        <v>0</v>
      </c>
      <c r="S51" s="44">
        <v>0</v>
      </c>
      <c r="U51" s="35">
        <v>0</v>
      </c>
      <c r="V51" s="35">
        <v>0</v>
      </c>
    </row>
    <row r="52" spans="2:22">
      <c r="B52" s="72">
        <v>734901</v>
      </c>
      <c r="C52" s="73">
        <v>6953156278530</v>
      </c>
      <c r="D52" s="42" t="s">
        <v>54</v>
      </c>
      <c r="E52" s="42" t="s">
        <v>176</v>
      </c>
      <c r="F52" s="42">
        <v>79</v>
      </c>
      <c r="G52" s="43">
        <v>0</v>
      </c>
      <c r="H52" s="43">
        <v>0</v>
      </c>
      <c r="I52" s="43">
        <v>0</v>
      </c>
      <c r="J52" s="43">
        <v>0</v>
      </c>
      <c r="K52" s="43">
        <v>0</v>
      </c>
      <c r="L52" s="43">
        <v>0</v>
      </c>
      <c r="M52" s="43">
        <v>0</v>
      </c>
      <c r="N52" s="43">
        <v>0</v>
      </c>
      <c r="O52" s="43">
        <v>0</v>
      </c>
      <c r="P52" s="43">
        <v>0</v>
      </c>
      <c r="Q52" s="44">
        <f t="shared" si="3"/>
        <v>0</v>
      </c>
      <c r="R52" s="44">
        <f t="shared" si="4"/>
        <v>0</v>
      </c>
      <c r="S52" s="44">
        <v>0</v>
      </c>
      <c r="U52" s="35">
        <v>0</v>
      </c>
      <c r="V52" s="35">
        <v>0</v>
      </c>
    </row>
    <row r="53" spans="2:22">
      <c r="B53" s="72">
        <v>734902</v>
      </c>
      <c r="C53" s="73">
        <v>6953156267503</v>
      </c>
      <c r="D53" s="54" t="s">
        <v>55</v>
      </c>
      <c r="E53" s="54" t="s">
        <v>177</v>
      </c>
      <c r="F53" s="54">
        <v>219</v>
      </c>
      <c r="G53" s="55">
        <v>1</v>
      </c>
      <c r="H53" s="55">
        <v>0</v>
      </c>
      <c r="I53" s="55">
        <v>0</v>
      </c>
      <c r="J53" s="55">
        <v>0</v>
      </c>
      <c r="K53" s="55">
        <v>4</v>
      </c>
      <c r="L53" s="55">
        <v>0</v>
      </c>
      <c r="M53" s="55">
        <v>1</v>
      </c>
      <c r="N53" s="55">
        <v>0</v>
      </c>
      <c r="O53" s="55">
        <v>0</v>
      </c>
      <c r="P53" s="55">
        <v>0</v>
      </c>
      <c r="Q53" s="56">
        <f t="shared" si="3"/>
        <v>6</v>
      </c>
      <c r="R53" s="56">
        <f t="shared" si="4"/>
        <v>0.6</v>
      </c>
      <c r="S53" s="56">
        <v>35</v>
      </c>
      <c r="U53" s="35">
        <v>6</v>
      </c>
      <c r="V53" s="35">
        <v>3</v>
      </c>
    </row>
    <row r="54" spans="2:22">
      <c r="B54" s="72">
        <v>734903</v>
      </c>
      <c r="C54" s="73">
        <v>6953156276420</v>
      </c>
      <c r="D54" s="42" t="s">
        <v>56</v>
      </c>
      <c r="E54" s="42" t="s">
        <v>178</v>
      </c>
      <c r="F54" s="42">
        <v>359</v>
      </c>
      <c r="G54" s="43">
        <v>1</v>
      </c>
      <c r="H54" s="43">
        <v>2</v>
      </c>
      <c r="I54" s="43">
        <v>1</v>
      </c>
      <c r="J54" s="43">
        <v>0</v>
      </c>
      <c r="K54" s="43">
        <v>0</v>
      </c>
      <c r="L54" s="43">
        <v>0</v>
      </c>
      <c r="M54" s="43">
        <v>1</v>
      </c>
      <c r="N54" s="43">
        <v>0</v>
      </c>
      <c r="O54" s="43">
        <v>0</v>
      </c>
      <c r="P54" s="43">
        <v>0</v>
      </c>
      <c r="Q54" s="44">
        <f t="shared" si="3"/>
        <v>5</v>
      </c>
      <c r="R54" s="44">
        <f t="shared" si="4"/>
        <v>0.5</v>
      </c>
      <c r="S54" s="44">
        <v>36</v>
      </c>
      <c r="U54" s="35">
        <v>6</v>
      </c>
      <c r="V54" s="35">
        <v>3</v>
      </c>
    </row>
    <row r="55" spans="2:22">
      <c r="B55" s="72">
        <v>734904</v>
      </c>
      <c r="C55" s="73">
        <v>6953156278622</v>
      </c>
      <c r="D55" s="42" t="s">
        <v>57</v>
      </c>
      <c r="E55" s="42" t="s">
        <v>179</v>
      </c>
      <c r="F55" s="42">
        <v>129</v>
      </c>
      <c r="G55" s="43">
        <v>2</v>
      </c>
      <c r="H55" s="43">
        <v>3</v>
      </c>
      <c r="I55" s="43">
        <v>3</v>
      </c>
      <c r="J55" s="43">
        <v>2</v>
      </c>
      <c r="K55" s="43">
        <v>4</v>
      </c>
      <c r="L55" s="43">
        <v>0</v>
      </c>
      <c r="M55" s="43">
        <v>1</v>
      </c>
      <c r="N55" s="43">
        <v>0</v>
      </c>
      <c r="O55" s="43">
        <v>0</v>
      </c>
      <c r="P55" s="43">
        <v>0</v>
      </c>
      <c r="Q55" s="44">
        <f t="shared" si="3"/>
        <v>15</v>
      </c>
      <c r="R55" s="44">
        <f t="shared" si="4"/>
        <v>1.5</v>
      </c>
      <c r="S55" s="44">
        <v>38</v>
      </c>
      <c r="U55" s="35">
        <v>6</v>
      </c>
      <c r="V55" s="35">
        <v>3</v>
      </c>
    </row>
    <row r="56" spans="2:22">
      <c r="B56" s="72">
        <v>734905</v>
      </c>
      <c r="C56" s="73">
        <v>6953156278639</v>
      </c>
      <c r="D56" s="54" t="s">
        <v>58</v>
      </c>
      <c r="E56" s="54" t="s">
        <v>180</v>
      </c>
      <c r="F56" s="54">
        <v>239</v>
      </c>
      <c r="G56" s="55">
        <v>0</v>
      </c>
      <c r="H56" s="55">
        <v>0</v>
      </c>
      <c r="I56" s="55">
        <v>0</v>
      </c>
      <c r="J56" s="55">
        <v>1</v>
      </c>
      <c r="K56" s="55">
        <v>1</v>
      </c>
      <c r="L56" s="55">
        <v>0</v>
      </c>
      <c r="M56" s="55">
        <v>0</v>
      </c>
      <c r="N56" s="55">
        <v>0</v>
      </c>
      <c r="O56" s="55">
        <v>0</v>
      </c>
      <c r="P56" s="55">
        <v>0</v>
      </c>
      <c r="Q56" s="56">
        <f t="shared" si="3"/>
        <v>2</v>
      </c>
      <c r="R56" s="56">
        <f t="shared" si="4"/>
        <v>0.2</v>
      </c>
      <c r="S56" s="56">
        <v>39</v>
      </c>
      <c r="U56" s="35">
        <v>0</v>
      </c>
      <c r="V56" s="35">
        <v>0</v>
      </c>
    </row>
    <row r="57" spans="2:22">
      <c r="B57" s="72">
        <v>734906</v>
      </c>
      <c r="C57" s="73">
        <v>6953156265608</v>
      </c>
      <c r="D57" s="54" t="s">
        <v>59</v>
      </c>
      <c r="E57" s="54" t="s">
        <v>181</v>
      </c>
      <c r="F57" s="54">
        <v>109</v>
      </c>
      <c r="G57" s="55">
        <v>0</v>
      </c>
      <c r="H57" s="55">
        <v>0</v>
      </c>
      <c r="I57" s="55">
        <v>0</v>
      </c>
      <c r="J57" s="55">
        <v>1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5">
        <v>0</v>
      </c>
      <c r="Q57" s="56">
        <f t="shared" si="3"/>
        <v>1</v>
      </c>
      <c r="R57" s="56">
        <f t="shared" si="4"/>
        <v>0.1</v>
      </c>
      <c r="S57" s="56">
        <v>114</v>
      </c>
      <c r="U57" s="35">
        <v>0</v>
      </c>
      <c r="V57" s="35">
        <v>0</v>
      </c>
    </row>
    <row r="58" spans="2:22">
      <c r="B58" s="72">
        <v>734907</v>
      </c>
      <c r="C58" s="73">
        <v>6953156255814</v>
      </c>
      <c r="D58" s="42" t="s">
        <v>60</v>
      </c>
      <c r="E58" s="42" t="s">
        <v>182</v>
      </c>
      <c r="F58" s="42">
        <v>49</v>
      </c>
      <c r="G58" s="43">
        <v>8</v>
      </c>
      <c r="H58" s="43">
        <v>5</v>
      </c>
      <c r="I58" s="43">
        <v>3</v>
      </c>
      <c r="J58" s="43">
        <v>1</v>
      </c>
      <c r="K58" s="43">
        <v>2</v>
      </c>
      <c r="L58" s="43">
        <v>1</v>
      </c>
      <c r="M58" s="43">
        <v>2</v>
      </c>
      <c r="N58" s="43">
        <v>0</v>
      </c>
      <c r="O58" s="43">
        <v>0</v>
      </c>
      <c r="P58" s="43">
        <v>0</v>
      </c>
      <c r="Q58" s="44">
        <f t="shared" si="3"/>
        <v>22</v>
      </c>
      <c r="R58" s="44">
        <f t="shared" si="4"/>
        <v>2.2000000000000002</v>
      </c>
      <c r="S58" s="44">
        <v>4</v>
      </c>
      <c r="U58" s="35">
        <v>0</v>
      </c>
      <c r="V58" s="35">
        <v>0</v>
      </c>
    </row>
    <row r="59" spans="2:22">
      <c r="B59" s="72">
        <v>734909</v>
      </c>
      <c r="C59" s="73">
        <v>6953156253025</v>
      </c>
      <c r="D59" s="42" t="s">
        <v>61</v>
      </c>
      <c r="E59" s="42" t="s">
        <v>183</v>
      </c>
      <c r="F59" s="42">
        <v>49</v>
      </c>
      <c r="G59" s="43">
        <v>2</v>
      </c>
      <c r="H59" s="43">
        <v>6</v>
      </c>
      <c r="I59" s="43">
        <v>5</v>
      </c>
      <c r="J59" s="43">
        <v>3</v>
      </c>
      <c r="K59" s="43">
        <v>6</v>
      </c>
      <c r="L59" s="43">
        <v>2</v>
      </c>
      <c r="M59" s="43">
        <v>1</v>
      </c>
      <c r="N59" s="43">
        <v>0</v>
      </c>
      <c r="O59" s="43">
        <v>0</v>
      </c>
      <c r="P59" s="43">
        <v>0</v>
      </c>
      <c r="Q59" s="44">
        <f t="shared" si="3"/>
        <v>25</v>
      </c>
      <c r="R59" s="44">
        <f t="shared" si="4"/>
        <v>2.5</v>
      </c>
      <c r="S59" s="44">
        <v>37</v>
      </c>
      <c r="U59" s="35">
        <v>16</v>
      </c>
      <c r="V59" s="35">
        <v>3</v>
      </c>
    </row>
    <row r="60" spans="2:22">
      <c r="B60" s="72">
        <v>734910</v>
      </c>
      <c r="C60" s="73">
        <v>6953156253049</v>
      </c>
      <c r="D60" s="54" t="s">
        <v>62</v>
      </c>
      <c r="E60" s="54" t="s">
        <v>184</v>
      </c>
      <c r="F60" s="54">
        <v>49</v>
      </c>
      <c r="G60" s="55">
        <v>0</v>
      </c>
      <c r="H60" s="55">
        <v>1</v>
      </c>
      <c r="I60" s="55">
        <v>1</v>
      </c>
      <c r="J60" s="55">
        <v>0</v>
      </c>
      <c r="K60" s="55">
        <v>0</v>
      </c>
      <c r="L60" s="55">
        <v>1</v>
      </c>
      <c r="M60" s="55">
        <v>1</v>
      </c>
      <c r="N60" s="55">
        <v>0</v>
      </c>
      <c r="O60" s="55">
        <v>0</v>
      </c>
      <c r="P60" s="55">
        <v>0</v>
      </c>
      <c r="Q60" s="56">
        <f t="shared" si="3"/>
        <v>4</v>
      </c>
      <c r="R60" s="56">
        <f t="shared" si="4"/>
        <v>0.4</v>
      </c>
      <c r="S60" s="56">
        <v>22</v>
      </c>
      <c r="U60" s="35">
        <v>31</v>
      </c>
      <c r="V60" s="35">
        <v>3</v>
      </c>
    </row>
    <row r="61" spans="2:22">
      <c r="B61" s="72">
        <v>734911</v>
      </c>
      <c r="C61" s="73">
        <v>6953156253032</v>
      </c>
      <c r="D61" s="42" t="s">
        <v>63</v>
      </c>
      <c r="E61" s="42" t="s">
        <v>185</v>
      </c>
      <c r="F61" s="42">
        <v>49</v>
      </c>
      <c r="G61" s="43">
        <v>0</v>
      </c>
      <c r="H61" s="43">
        <v>1</v>
      </c>
      <c r="I61" s="43">
        <v>5</v>
      </c>
      <c r="J61" s="43">
        <v>1</v>
      </c>
      <c r="K61" s="43">
        <v>4</v>
      </c>
      <c r="L61" s="43">
        <v>3</v>
      </c>
      <c r="M61" s="43">
        <v>0</v>
      </c>
      <c r="N61" s="43">
        <v>0</v>
      </c>
      <c r="O61" s="43">
        <v>0</v>
      </c>
      <c r="P61" s="43">
        <v>0</v>
      </c>
      <c r="Q61" s="44">
        <f t="shared" si="3"/>
        <v>14</v>
      </c>
      <c r="R61" s="44">
        <f t="shared" si="4"/>
        <v>1.4</v>
      </c>
      <c r="S61" s="44">
        <v>36</v>
      </c>
      <c r="U61" s="35">
        <v>16</v>
      </c>
      <c r="V61" s="35">
        <v>3</v>
      </c>
    </row>
    <row r="62" spans="2:22">
      <c r="B62" s="72">
        <v>734912</v>
      </c>
      <c r="C62" s="73">
        <v>6953156259362</v>
      </c>
      <c r="D62" s="42" t="s">
        <v>64</v>
      </c>
      <c r="E62" s="42" t="s">
        <v>186</v>
      </c>
      <c r="F62" s="42">
        <v>49</v>
      </c>
      <c r="G62" s="43">
        <v>1</v>
      </c>
      <c r="H62" s="43">
        <v>1</v>
      </c>
      <c r="I62" s="43">
        <v>2</v>
      </c>
      <c r="J62" s="43">
        <v>1</v>
      </c>
      <c r="K62" s="43">
        <v>1</v>
      </c>
      <c r="L62" s="43">
        <v>0</v>
      </c>
      <c r="M62" s="43">
        <v>1</v>
      </c>
      <c r="N62" s="43">
        <v>0</v>
      </c>
      <c r="O62" s="43">
        <v>0</v>
      </c>
      <c r="P62" s="43">
        <v>0</v>
      </c>
      <c r="Q62" s="44">
        <f t="shared" si="3"/>
        <v>7</v>
      </c>
      <c r="R62" s="44">
        <f t="shared" si="4"/>
        <v>0.7</v>
      </c>
      <c r="S62" s="44">
        <v>24</v>
      </c>
      <c r="U62" s="35">
        <v>31</v>
      </c>
      <c r="V62" s="35">
        <v>3</v>
      </c>
    </row>
    <row r="63" spans="2:22">
      <c r="B63" s="72">
        <v>734913</v>
      </c>
      <c r="C63" s="73">
        <v>6953156253056</v>
      </c>
      <c r="D63" s="54" t="s">
        <v>65</v>
      </c>
      <c r="E63" s="54" t="s">
        <v>184</v>
      </c>
      <c r="F63" s="54">
        <v>49</v>
      </c>
      <c r="G63" s="55">
        <v>0</v>
      </c>
      <c r="H63" s="55">
        <v>0</v>
      </c>
      <c r="I63" s="55">
        <v>0</v>
      </c>
      <c r="J63" s="55">
        <v>1</v>
      </c>
      <c r="K63" s="55">
        <v>1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6">
        <f t="shared" si="3"/>
        <v>2</v>
      </c>
      <c r="R63" s="56">
        <f t="shared" si="4"/>
        <v>0.2</v>
      </c>
      <c r="S63" s="56">
        <v>24</v>
      </c>
      <c r="U63" s="35">
        <v>31</v>
      </c>
      <c r="V63" s="35">
        <v>3</v>
      </c>
    </row>
    <row r="64" spans="2:22">
      <c r="B64" s="72">
        <v>734914</v>
      </c>
      <c r="C64" s="73">
        <v>6953156280526</v>
      </c>
      <c r="D64" s="42" t="s">
        <v>66</v>
      </c>
      <c r="E64" s="42" t="s">
        <v>187</v>
      </c>
      <c r="F64" s="42">
        <v>49</v>
      </c>
      <c r="G64" s="43">
        <v>3</v>
      </c>
      <c r="H64" s="43">
        <v>0</v>
      </c>
      <c r="I64" s="43">
        <v>0</v>
      </c>
      <c r="J64" s="43">
        <v>3</v>
      </c>
      <c r="K64" s="43">
        <v>0</v>
      </c>
      <c r="L64" s="43">
        <v>0</v>
      </c>
      <c r="M64" s="43">
        <v>0</v>
      </c>
      <c r="N64" s="43">
        <v>0</v>
      </c>
      <c r="O64" s="43">
        <v>0</v>
      </c>
      <c r="P64" s="43">
        <v>0</v>
      </c>
      <c r="Q64" s="44">
        <f t="shared" si="3"/>
        <v>6</v>
      </c>
      <c r="R64" s="44">
        <f t="shared" si="4"/>
        <v>0.6</v>
      </c>
      <c r="S64" s="44">
        <v>35</v>
      </c>
      <c r="U64" s="35">
        <v>6</v>
      </c>
      <c r="V64" s="35">
        <v>3</v>
      </c>
    </row>
    <row r="65" spans="2:22">
      <c r="B65" s="72">
        <v>734915</v>
      </c>
      <c r="C65" s="73">
        <v>6953156280533</v>
      </c>
      <c r="D65" s="54" t="s">
        <v>67</v>
      </c>
      <c r="E65" s="54" t="s">
        <v>188</v>
      </c>
      <c r="F65" s="54">
        <v>49</v>
      </c>
      <c r="G65" s="55">
        <v>0</v>
      </c>
      <c r="H65" s="55">
        <v>2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6">
        <f t="shared" si="3"/>
        <v>2</v>
      </c>
      <c r="R65" s="56">
        <f t="shared" si="4"/>
        <v>0.2</v>
      </c>
      <c r="S65" s="56">
        <v>24</v>
      </c>
      <c r="U65" s="35">
        <v>21</v>
      </c>
      <c r="V65" s="35">
        <v>3</v>
      </c>
    </row>
    <row r="66" spans="2:22">
      <c r="B66" s="72">
        <v>734916</v>
      </c>
      <c r="C66" s="73">
        <v>6953156259850</v>
      </c>
      <c r="D66" s="42" t="s">
        <v>68</v>
      </c>
      <c r="E66" s="42" t="s">
        <v>189</v>
      </c>
      <c r="F66" s="42">
        <v>59</v>
      </c>
      <c r="G66" s="43">
        <v>0</v>
      </c>
      <c r="H66" s="43">
        <v>0</v>
      </c>
      <c r="I66" s="43">
        <v>2</v>
      </c>
      <c r="J66" s="43">
        <v>2</v>
      </c>
      <c r="K66" s="43">
        <v>1</v>
      </c>
      <c r="L66" s="43">
        <v>0</v>
      </c>
      <c r="M66" s="43">
        <v>3</v>
      </c>
      <c r="N66" s="43">
        <v>0</v>
      </c>
      <c r="O66" s="43">
        <v>0</v>
      </c>
      <c r="P66" s="43">
        <v>0</v>
      </c>
      <c r="Q66" s="44">
        <f t="shared" si="3"/>
        <v>8</v>
      </c>
      <c r="R66" s="44">
        <f t="shared" si="4"/>
        <v>0.8</v>
      </c>
      <c r="S66" s="44">
        <v>33</v>
      </c>
      <c r="U66" s="35">
        <v>0</v>
      </c>
      <c r="V66" s="35">
        <v>0</v>
      </c>
    </row>
    <row r="67" spans="2:22">
      <c r="B67" s="72">
        <v>734917</v>
      </c>
      <c r="C67" s="73">
        <v>6953156259867</v>
      </c>
      <c r="D67" s="42" t="s">
        <v>69</v>
      </c>
      <c r="E67" s="42" t="s">
        <v>190</v>
      </c>
      <c r="F67" s="42">
        <v>59</v>
      </c>
      <c r="G67" s="43">
        <v>0</v>
      </c>
      <c r="H67" s="43">
        <v>0</v>
      </c>
      <c r="I67" s="43">
        <v>3</v>
      </c>
      <c r="J67" s="43">
        <v>1</v>
      </c>
      <c r="K67" s="43">
        <v>0</v>
      </c>
      <c r="L67" s="43">
        <v>1</v>
      </c>
      <c r="M67" s="43">
        <v>3</v>
      </c>
      <c r="N67" s="43">
        <v>0</v>
      </c>
      <c r="O67" s="43">
        <v>0</v>
      </c>
      <c r="P67" s="43">
        <v>0</v>
      </c>
      <c r="Q67" s="44">
        <f t="shared" si="3"/>
        <v>8</v>
      </c>
      <c r="R67" s="44">
        <f t="shared" si="4"/>
        <v>0.8</v>
      </c>
      <c r="S67" s="44">
        <v>38</v>
      </c>
      <c r="U67" s="35">
        <v>58</v>
      </c>
      <c r="V67" s="35">
        <v>3</v>
      </c>
    </row>
    <row r="68" spans="2:22">
      <c r="B68" s="72">
        <v>734918</v>
      </c>
      <c r="C68" s="73">
        <v>6953156276468</v>
      </c>
      <c r="D68" s="42" t="s">
        <v>70</v>
      </c>
      <c r="E68" s="42" t="s">
        <v>191</v>
      </c>
      <c r="F68" s="42">
        <v>99</v>
      </c>
      <c r="G68" s="43">
        <v>1</v>
      </c>
      <c r="H68" s="43">
        <v>0</v>
      </c>
      <c r="I68" s="43">
        <v>1</v>
      </c>
      <c r="J68" s="43">
        <v>1</v>
      </c>
      <c r="K68" s="43">
        <v>1</v>
      </c>
      <c r="L68" s="43">
        <v>0</v>
      </c>
      <c r="M68" s="43">
        <v>0</v>
      </c>
      <c r="N68" s="43">
        <v>0</v>
      </c>
      <c r="O68" s="43">
        <v>0</v>
      </c>
      <c r="P68" s="43">
        <v>0</v>
      </c>
      <c r="Q68" s="44">
        <f t="shared" si="3"/>
        <v>4</v>
      </c>
      <c r="R68" s="44">
        <f t="shared" si="4"/>
        <v>0.4</v>
      </c>
      <c r="S68" s="44">
        <v>42</v>
      </c>
      <c r="U68" s="35">
        <v>3</v>
      </c>
      <c r="V68" s="35">
        <v>3</v>
      </c>
    </row>
    <row r="69" spans="2:22">
      <c r="B69" s="72">
        <v>734920</v>
      </c>
      <c r="C69" s="73">
        <v>6953156273085</v>
      </c>
      <c r="D69" s="42" t="s">
        <v>71</v>
      </c>
      <c r="E69" s="42" t="s">
        <v>192</v>
      </c>
      <c r="F69" s="42">
        <v>69</v>
      </c>
      <c r="G69" s="43">
        <v>2</v>
      </c>
      <c r="H69" s="43">
        <v>3</v>
      </c>
      <c r="I69" s="43">
        <v>5</v>
      </c>
      <c r="J69" s="43">
        <v>1</v>
      </c>
      <c r="K69" s="43">
        <v>4</v>
      </c>
      <c r="L69" s="43">
        <v>4</v>
      </c>
      <c r="M69" s="43">
        <v>3</v>
      </c>
      <c r="N69" s="43">
        <v>0</v>
      </c>
      <c r="O69" s="43">
        <v>0</v>
      </c>
      <c r="P69" s="43">
        <v>0</v>
      </c>
      <c r="Q69" s="44">
        <f t="shared" ref="Q69:Q100" si="5">SUM(G69:P69)</f>
        <v>22</v>
      </c>
      <c r="R69" s="44">
        <f t="shared" ref="R69:R100" si="6">Q69/10</f>
        <v>2.2000000000000002</v>
      </c>
      <c r="S69" s="44">
        <v>29</v>
      </c>
      <c r="U69" s="35">
        <v>0</v>
      </c>
      <c r="V69" s="35">
        <v>1</v>
      </c>
    </row>
    <row r="70" spans="2:22">
      <c r="B70" s="72">
        <v>734921</v>
      </c>
      <c r="C70" s="73">
        <v>6953156273092</v>
      </c>
      <c r="D70" s="42" t="s">
        <v>72</v>
      </c>
      <c r="E70" s="42" t="s">
        <v>193</v>
      </c>
      <c r="F70" s="42">
        <v>69</v>
      </c>
      <c r="G70" s="43">
        <v>2</v>
      </c>
      <c r="H70" s="43">
        <v>3</v>
      </c>
      <c r="I70" s="43">
        <v>1</v>
      </c>
      <c r="J70" s="43">
        <v>3</v>
      </c>
      <c r="K70" s="43">
        <v>2</v>
      </c>
      <c r="L70" s="43">
        <v>2</v>
      </c>
      <c r="M70" s="43">
        <v>1</v>
      </c>
      <c r="N70" s="43">
        <v>0</v>
      </c>
      <c r="O70" s="43">
        <v>0</v>
      </c>
      <c r="P70" s="43">
        <v>0</v>
      </c>
      <c r="Q70" s="44">
        <f t="shared" si="5"/>
        <v>14</v>
      </c>
      <c r="R70" s="44">
        <f t="shared" si="6"/>
        <v>1.4</v>
      </c>
      <c r="S70" s="44">
        <v>26</v>
      </c>
      <c r="U70" s="35">
        <v>32</v>
      </c>
      <c r="V70" s="35">
        <v>3</v>
      </c>
    </row>
    <row r="71" spans="2:22">
      <c r="B71" s="72">
        <v>734922</v>
      </c>
      <c r="C71" s="73">
        <v>6953156273108</v>
      </c>
      <c r="D71" s="42" t="s">
        <v>73</v>
      </c>
      <c r="E71" s="42" t="s">
        <v>194</v>
      </c>
      <c r="F71" s="42">
        <v>69</v>
      </c>
      <c r="G71" s="43">
        <v>3</v>
      </c>
      <c r="H71" s="43">
        <v>1</v>
      </c>
      <c r="I71" s="43">
        <v>1</v>
      </c>
      <c r="J71" s="43">
        <v>1</v>
      </c>
      <c r="K71" s="43">
        <v>3</v>
      </c>
      <c r="L71" s="43">
        <v>2</v>
      </c>
      <c r="M71" s="43">
        <v>0</v>
      </c>
      <c r="N71" s="43">
        <v>0</v>
      </c>
      <c r="O71" s="43">
        <v>0</v>
      </c>
      <c r="P71" s="43">
        <v>0</v>
      </c>
      <c r="Q71" s="44">
        <f t="shared" si="5"/>
        <v>11</v>
      </c>
      <c r="R71" s="44">
        <f t="shared" si="6"/>
        <v>1.1000000000000001</v>
      </c>
      <c r="S71" s="44">
        <v>19</v>
      </c>
      <c r="U71" s="35">
        <v>33</v>
      </c>
      <c r="V71" s="35">
        <v>3</v>
      </c>
    </row>
    <row r="72" spans="2:22">
      <c r="B72" s="72">
        <v>734923</v>
      </c>
      <c r="C72" s="73">
        <v>6953156260573</v>
      </c>
      <c r="D72" s="42" t="s">
        <v>74</v>
      </c>
      <c r="E72" s="42" t="s">
        <v>195</v>
      </c>
      <c r="F72" s="42">
        <v>59</v>
      </c>
      <c r="G72" s="43">
        <v>0</v>
      </c>
      <c r="H72" s="43">
        <v>0</v>
      </c>
      <c r="I72" s="43">
        <v>0</v>
      </c>
      <c r="J72" s="43">
        <v>0</v>
      </c>
      <c r="K72" s="43">
        <v>0</v>
      </c>
      <c r="L72" s="43">
        <v>0</v>
      </c>
      <c r="M72" s="43">
        <v>0</v>
      </c>
      <c r="N72" s="43">
        <v>0</v>
      </c>
      <c r="O72" s="43">
        <v>0</v>
      </c>
      <c r="P72" s="43">
        <v>0</v>
      </c>
      <c r="Q72" s="44">
        <f t="shared" si="5"/>
        <v>0</v>
      </c>
      <c r="R72" s="44">
        <f t="shared" si="6"/>
        <v>0</v>
      </c>
      <c r="S72" s="44">
        <v>0</v>
      </c>
      <c r="U72" s="35">
        <v>0</v>
      </c>
      <c r="V72" s="35">
        <v>0</v>
      </c>
    </row>
    <row r="73" spans="2:22">
      <c r="B73" s="72">
        <v>734924</v>
      </c>
      <c r="C73" s="73">
        <v>6953156260580</v>
      </c>
      <c r="D73" s="42" t="s">
        <v>75</v>
      </c>
      <c r="E73" s="42" t="s">
        <v>196</v>
      </c>
      <c r="F73" s="42">
        <v>59</v>
      </c>
      <c r="G73" s="43">
        <v>0</v>
      </c>
      <c r="H73" s="43">
        <v>0</v>
      </c>
      <c r="I73" s="43">
        <v>0</v>
      </c>
      <c r="J73" s="43">
        <v>0</v>
      </c>
      <c r="K73" s="43">
        <v>0</v>
      </c>
      <c r="L73" s="43">
        <v>0</v>
      </c>
      <c r="M73" s="43">
        <v>0</v>
      </c>
      <c r="N73" s="43">
        <v>0</v>
      </c>
      <c r="O73" s="43">
        <v>0</v>
      </c>
      <c r="P73" s="43">
        <v>0</v>
      </c>
      <c r="Q73" s="44">
        <f t="shared" si="5"/>
        <v>0</v>
      </c>
      <c r="R73" s="44">
        <f t="shared" si="6"/>
        <v>0</v>
      </c>
      <c r="S73" s="44">
        <v>0</v>
      </c>
      <c r="U73" s="35">
        <v>0</v>
      </c>
      <c r="V73" s="35">
        <v>0</v>
      </c>
    </row>
    <row r="74" spans="2:22">
      <c r="B74" s="72">
        <v>734925</v>
      </c>
      <c r="C74" s="73">
        <v>6953156260597</v>
      </c>
      <c r="D74" s="42" t="s">
        <v>76</v>
      </c>
      <c r="E74" s="42" t="s">
        <v>197</v>
      </c>
      <c r="F74" s="42">
        <v>59</v>
      </c>
      <c r="G74" s="43">
        <v>0</v>
      </c>
      <c r="H74" s="43">
        <v>0</v>
      </c>
      <c r="I74" s="43">
        <v>0</v>
      </c>
      <c r="J74" s="43">
        <v>0</v>
      </c>
      <c r="K74" s="43">
        <v>0</v>
      </c>
      <c r="L74" s="43">
        <v>0</v>
      </c>
      <c r="M74" s="43">
        <v>0</v>
      </c>
      <c r="N74" s="43">
        <v>0</v>
      </c>
      <c r="O74" s="43">
        <v>0</v>
      </c>
      <c r="P74" s="43">
        <v>0</v>
      </c>
      <c r="Q74" s="44">
        <f t="shared" si="5"/>
        <v>0</v>
      </c>
      <c r="R74" s="44">
        <f t="shared" si="6"/>
        <v>0</v>
      </c>
      <c r="S74" s="44">
        <v>0</v>
      </c>
      <c r="U74" s="35">
        <v>0</v>
      </c>
      <c r="V74" s="35">
        <v>0</v>
      </c>
    </row>
    <row r="75" spans="2:22">
      <c r="B75" s="72">
        <v>734926</v>
      </c>
      <c r="C75" s="73">
        <v>6953156260603</v>
      </c>
      <c r="D75" s="42" t="s">
        <v>77</v>
      </c>
      <c r="E75" s="42" t="s">
        <v>198</v>
      </c>
      <c r="F75" s="42">
        <v>49</v>
      </c>
      <c r="G75" s="43">
        <v>0</v>
      </c>
      <c r="H75" s="43">
        <v>0</v>
      </c>
      <c r="I75" s="43">
        <v>0</v>
      </c>
      <c r="J75" s="43">
        <v>0</v>
      </c>
      <c r="K75" s="43">
        <v>0</v>
      </c>
      <c r="L75" s="43">
        <v>0</v>
      </c>
      <c r="M75" s="43">
        <v>0</v>
      </c>
      <c r="N75" s="43">
        <v>0</v>
      </c>
      <c r="O75" s="43">
        <v>0</v>
      </c>
      <c r="P75" s="43">
        <v>0</v>
      </c>
      <c r="Q75" s="44">
        <f t="shared" si="5"/>
        <v>0</v>
      </c>
      <c r="R75" s="44">
        <f t="shared" si="6"/>
        <v>0</v>
      </c>
      <c r="S75" s="44">
        <v>0</v>
      </c>
      <c r="U75" s="35">
        <v>0</v>
      </c>
      <c r="V75" s="35">
        <v>0</v>
      </c>
    </row>
    <row r="76" spans="2:22">
      <c r="B76" s="72">
        <v>734927</v>
      </c>
      <c r="C76" s="73">
        <v>6953156253063</v>
      </c>
      <c r="D76" s="42" t="s">
        <v>78</v>
      </c>
      <c r="E76" s="42" t="s">
        <v>199</v>
      </c>
      <c r="F76" s="42">
        <v>49</v>
      </c>
      <c r="G76" s="43">
        <v>5</v>
      </c>
      <c r="H76" s="43">
        <v>0</v>
      </c>
      <c r="I76" s="43">
        <v>6</v>
      </c>
      <c r="J76" s="43">
        <v>2</v>
      </c>
      <c r="K76" s="43">
        <v>2</v>
      </c>
      <c r="L76" s="43">
        <v>3</v>
      </c>
      <c r="M76" s="43">
        <v>4</v>
      </c>
      <c r="N76" s="43">
        <v>0</v>
      </c>
      <c r="O76" s="43">
        <v>0</v>
      </c>
      <c r="P76" s="43">
        <v>0</v>
      </c>
      <c r="Q76" s="44">
        <f t="shared" si="5"/>
        <v>22</v>
      </c>
      <c r="R76" s="44">
        <f t="shared" si="6"/>
        <v>2.2000000000000002</v>
      </c>
      <c r="S76" s="44">
        <v>28</v>
      </c>
      <c r="U76" s="35">
        <v>60</v>
      </c>
      <c r="V76" s="35">
        <v>3</v>
      </c>
    </row>
    <row r="77" spans="2:22">
      <c r="B77" s="72">
        <v>734928</v>
      </c>
      <c r="C77" s="73">
        <v>6953156253070</v>
      </c>
      <c r="D77" s="42" t="s">
        <v>79</v>
      </c>
      <c r="E77" s="42" t="s">
        <v>200</v>
      </c>
      <c r="F77" s="42">
        <v>49</v>
      </c>
      <c r="G77" s="43">
        <v>1</v>
      </c>
      <c r="H77" s="43">
        <v>1</v>
      </c>
      <c r="I77" s="43">
        <v>3</v>
      </c>
      <c r="J77" s="43">
        <v>1</v>
      </c>
      <c r="K77" s="43">
        <v>0</v>
      </c>
      <c r="L77" s="43">
        <v>1</v>
      </c>
      <c r="M77" s="43">
        <v>3</v>
      </c>
      <c r="N77" s="43">
        <v>0</v>
      </c>
      <c r="O77" s="43">
        <v>0</v>
      </c>
      <c r="P77" s="43">
        <v>0</v>
      </c>
      <c r="Q77" s="44">
        <f t="shared" si="5"/>
        <v>10</v>
      </c>
      <c r="R77" s="44">
        <f t="shared" si="6"/>
        <v>1</v>
      </c>
      <c r="S77" s="44">
        <v>21</v>
      </c>
      <c r="U77" s="35">
        <v>31</v>
      </c>
      <c r="V77" s="35">
        <v>3</v>
      </c>
    </row>
    <row r="78" spans="2:22">
      <c r="B78" s="72">
        <v>734929</v>
      </c>
      <c r="C78" s="73">
        <v>6953156259379</v>
      </c>
      <c r="D78" s="42" t="s">
        <v>80</v>
      </c>
      <c r="E78" s="42" t="s">
        <v>201</v>
      </c>
      <c r="F78" s="42">
        <v>49</v>
      </c>
      <c r="G78" s="43">
        <v>0</v>
      </c>
      <c r="H78" s="43">
        <v>0</v>
      </c>
      <c r="I78" s="43">
        <v>1</v>
      </c>
      <c r="J78" s="43">
        <v>2</v>
      </c>
      <c r="K78" s="43">
        <v>0</v>
      </c>
      <c r="L78" s="43">
        <v>0</v>
      </c>
      <c r="M78" s="43">
        <v>1</v>
      </c>
      <c r="N78" s="43">
        <v>0</v>
      </c>
      <c r="O78" s="43">
        <v>0</v>
      </c>
      <c r="P78" s="43">
        <v>0</v>
      </c>
      <c r="Q78" s="44">
        <f t="shared" si="5"/>
        <v>4</v>
      </c>
      <c r="R78" s="44">
        <f t="shared" si="6"/>
        <v>0.4</v>
      </c>
      <c r="S78" s="44">
        <v>22</v>
      </c>
      <c r="U78" s="35">
        <v>31</v>
      </c>
      <c r="V78" s="35">
        <v>3</v>
      </c>
    </row>
    <row r="79" spans="2:22">
      <c r="B79" s="72">
        <v>734930</v>
      </c>
      <c r="C79" s="73">
        <v>6953156253094</v>
      </c>
      <c r="D79" s="42" t="s">
        <v>81</v>
      </c>
      <c r="E79" s="42" t="s">
        <v>202</v>
      </c>
      <c r="F79" s="42">
        <v>49</v>
      </c>
      <c r="G79" s="43">
        <v>3</v>
      </c>
      <c r="H79" s="43">
        <v>1</v>
      </c>
      <c r="I79" s="43">
        <v>2</v>
      </c>
      <c r="J79" s="43">
        <v>2</v>
      </c>
      <c r="K79" s="43">
        <v>1</v>
      </c>
      <c r="L79" s="43">
        <v>0</v>
      </c>
      <c r="M79" s="43">
        <v>1</v>
      </c>
      <c r="N79" s="43">
        <v>0</v>
      </c>
      <c r="O79" s="43">
        <v>0</v>
      </c>
      <c r="P79" s="43">
        <v>0</v>
      </c>
      <c r="Q79" s="44">
        <f t="shared" si="5"/>
        <v>10</v>
      </c>
      <c r="R79" s="44">
        <f t="shared" si="6"/>
        <v>1</v>
      </c>
      <c r="S79" s="44">
        <v>19</v>
      </c>
      <c r="U79" s="35">
        <v>31</v>
      </c>
      <c r="V79" s="35">
        <v>3</v>
      </c>
    </row>
    <row r="80" spans="2:22">
      <c r="B80" s="72">
        <v>734931</v>
      </c>
      <c r="C80" s="73">
        <v>6953156282001</v>
      </c>
      <c r="D80" s="42" t="s">
        <v>82</v>
      </c>
      <c r="E80" s="42" t="s">
        <v>203</v>
      </c>
      <c r="F80" s="42">
        <v>49</v>
      </c>
      <c r="G80" s="43">
        <v>0</v>
      </c>
      <c r="H80" s="43">
        <v>0</v>
      </c>
      <c r="I80" s="43">
        <v>0</v>
      </c>
      <c r="J80" s="43">
        <v>0</v>
      </c>
      <c r="K80" s="43">
        <v>0</v>
      </c>
      <c r="L80" s="43">
        <v>0</v>
      </c>
      <c r="M80" s="43">
        <v>0</v>
      </c>
      <c r="N80" s="43">
        <v>0</v>
      </c>
      <c r="O80" s="43">
        <v>0</v>
      </c>
      <c r="P80" s="43">
        <v>0</v>
      </c>
      <c r="Q80" s="44">
        <f t="shared" si="5"/>
        <v>0</v>
      </c>
      <c r="R80" s="44">
        <f t="shared" si="6"/>
        <v>0</v>
      </c>
      <c r="S80" s="44">
        <v>0</v>
      </c>
      <c r="U80" s="35">
        <v>0</v>
      </c>
      <c r="V80" s="35">
        <v>0</v>
      </c>
    </row>
    <row r="81" spans="1:22">
      <c r="B81" s="72">
        <v>734933</v>
      </c>
      <c r="C81" s="73">
        <v>6953156282018</v>
      </c>
      <c r="D81" s="42" t="s">
        <v>83</v>
      </c>
      <c r="E81" s="42" t="s">
        <v>204</v>
      </c>
      <c r="F81" s="42">
        <v>49</v>
      </c>
      <c r="G81" s="43">
        <v>0</v>
      </c>
      <c r="H81" s="43">
        <v>0</v>
      </c>
      <c r="I81" s="43">
        <v>0</v>
      </c>
      <c r="J81" s="43">
        <v>0</v>
      </c>
      <c r="K81" s="43">
        <v>0</v>
      </c>
      <c r="L81" s="43">
        <v>0</v>
      </c>
      <c r="M81" s="43">
        <v>0</v>
      </c>
      <c r="N81" s="43">
        <v>0</v>
      </c>
      <c r="O81" s="43">
        <v>0</v>
      </c>
      <c r="P81" s="43">
        <v>0</v>
      </c>
      <c r="Q81" s="44">
        <f t="shared" si="5"/>
        <v>0</v>
      </c>
      <c r="R81" s="44">
        <f t="shared" si="6"/>
        <v>0</v>
      </c>
      <c r="S81" s="44">
        <v>0</v>
      </c>
      <c r="U81" s="35">
        <v>0</v>
      </c>
      <c r="V81" s="35">
        <v>0</v>
      </c>
    </row>
    <row r="82" spans="1:22">
      <c r="B82" s="72">
        <v>734934</v>
      </c>
      <c r="C82" s="73">
        <v>6953156282025</v>
      </c>
      <c r="D82" s="42" t="s">
        <v>84</v>
      </c>
      <c r="E82" s="42" t="s">
        <v>205</v>
      </c>
      <c r="F82" s="42">
        <v>49</v>
      </c>
      <c r="G82" s="43">
        <v>0</v>
      </c>
      <c r="H82" s="43">
        <v>0</v>
      </c>
      <c r="I82" s="43">
        <v>0</v>
      </c>
      <c r="J82" s="43">
        <v>0</v>
      </c>
      <c r="K82" s="43">
        <v>0</v>
      </c>
      <c r="L82" s="43">
        <v>0</v>
      </c>
      <c r="M82" s="43">
        <v>0</v>
      </c>
      <c r="N82" s="43">
        <v>0</v>
      </c>
      <c r="O82" s="43">
        <v>0</v>
      </c>
      <c r="P82" s="43">
        <v>0</v>
      </c>
      <c r="Q82" s="44">
        <f t="shared" si="5"/>
        <v>0</v>
      </c>
      <c r="R82" s="44">
        <f t="shared" si="6"/>
        <v>0</v>
      </c>
      <c r="S82" s="44">
        <v>0</v>
      </c>
      <c r="U82" s="35">
        <v>0</v>
      </c>
      <c r="V82" s="35">
        <v>0</v>
      </c>
    </row>
    <row r="83" spans="1:22">
      <c r="B83" s="72">
        <v>734935</v>
      </c>
      <c r="C83" s="73">
        <v>6953156280977</v>
      </c>
      <c r="D83" s="42" t="s">
        <v>85</v>
      </c>
      <c r="E83" s="42" t="s">
        <v>206</v>
      </c>
      <c r="F83" s="42">
        <v>59</v>
      </c>
      <c r="G83" s="43">
        <v>0</v>
      </c>
      <c r="H83" s="43">
        <v>0</v>
      </c>
      <c r="I83" s="43">
        <v>0</v>
      </c>
      <c r="J83" s="43">
        <v>0</v>
      </c>
      <c r="K83" s="43">
        <v>0</v>
      </c>
      <c r="L83" s="43">
        <v>0</v>
      </c>
      <c r="M83" s="43">
        <v>0</v>
      </c>
      <c r="N83" s="43">
        <v>0</v>
      </c>
      <c r="O83" s="43">
        <v>0</v>
      </c>
      <c r="P83" s="43">
        <v>0</v>
      </c>
      <c r="Q83" s="44">
        <f t="shared" si="5"/>
        <v>0</v>
      </c>
      <c r="R83" s="44">
        <f t="shared" si="6"/>
        <v>0</v>
      </c>
      <c r="S83" s="44">
        <v>0</v>
      </c>
      <c r="U83" s="35">
        <v>0</v>
      </c>
      <c r="V83" s="35">
        <v>0</v>
      </c>
    </row>
    <row r="84" spans="1:22">
      <c r="B84" s="72">
        <v>734936</v>
      </c>
      <c r="C84" s="73">
        <v>6953156280984</v>
      </c>
      <c r="D84" s="42" t="s">
        <v>86</v>
      </c>
      <c r="E84" s="42" t="s">
        <v>207</v>
      </c>
      <c r="F84" s="42">
        <v>59</v>
      </c>
      <c r="G84" s="43">
        <v>0</v>
      </c>
      <c r="H84" s="43">
        <v>0</v>
      </c>
      <c r="I84" s="43">
        <v>0</v>
      </c>
      <c r="J84" s="43">
        <v>0</v>
      </c>
      <c r="K84" s="43">
        <v>0</v>
      </c>
      <c r="L84" s="43">
        <v>0</v>
      </c>
      <c r="M84" s="43">
        <v>0</v>
      </c>
      <c r="N84" s="43">
        <v>0</v>
      </c>
      <c r="O84" s="43">
        <v>0</v>
      </c>
      <c r="P84" s="43">
        <v>0</v>
      </c>
      <c r="Q84" s="44">
        <f t="shared" si="5"/>
        <v>0</v>
      </c>
      <c r="R84" s="44">
        <f t="shared" si="6"/>
        <v>0</v>
      </c>
      <c r="S84" s="44">
        <v>0</v>
      </c>
      <c r="U84" s="35">
        <v>0</v>
      </c>
      <c r="V84" s="35">
        <v>0</v>
      </c>
    </row>
    <row r="85" spans="1:22">
      <c r="B85" s="72">
        <v>734937</v>
      </c>
      <c r="C85" s="73">
        <v>6953156282315</v>
      </c>
      <c r="D85" s="54" t="s">
        <v>87</v>
      </c>
      <c r="E85" s="54" t="s">
        <v>208</v>
      </c>
      <c r="F85" s="54">
        <v>149</v>
      </c>
      <c r="G85" s="55">
        <v>0</v>
      </c>
      <c r="H85" s="55">
        <v>1</v>
      </c>
      <c r="I85" s="55">
        <v>1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0</v>
      </c>
      <c r="P85" s="55">
        <v>0</v>
      </c>
      <c r="Q85" s="56">
        <f t="shared" si="5"/>
        <v>2</v>
      </c>
      <c r="R85" s="56">
        <f t="shared" si="6"/>
        <v>0.2</v>
      </c>
      <c r="S85" s="56">
        <v>15</v>
      </c>
      <c r="U85" s="35">
        <v>30</v>
      </c>
      <c r="V85" s="35">
        <v>3</v>
      </c>
    </row>
    <row r="86" spans="1:22">
      <c r="A86" s="49"/>
      <c r="B86" s="72">
        <v>734938</v>
      </c>
      <c r="C86" s="73">
        <v>6953156282322</v>
      </c>
      <c r="D86" s="50" t="s">
        <v>88</v>
      </c>
      <c r="E86" s="50" t="s">
        <v>209</v>
      </c>
      <c r="F86" s="50">
        <v>149</v>
      </c>
      <c r="G86" s="52">
        <v>0</v>
      </c>
      <c r="H86" s="52">
        <v>0</v>
      </c>
      <c r="I86" s="52">
        <v>0</v>
      </c>
      <c r="J86" s="52">
        <v>0</v>
      </c>
      <c r="K86" s="52">
        <v>0</v>
      </c>
      <c r="L86" s="52">
        <v>0</v>
      </c>
      <c r="M86" s="52">
        <v>1</v>
      </c>
      <c r="N86" s="52">
        <v>0</v>
      </c>
      <c r="O86" s="52">
        <v>0</v>
      </c>
      <c r="P86" s="52">
        <v>0</v>
      </c>
      <c r="Q86" s="53">
        <f t="shared" si="5"/>
        <v>1</v>
      </c>
      <c r="R86" s="53">
        <f t="shared" si="6"/>
        <v>0.1</v>
      </c>
      <c r="S86" s="53">
        <v>16</v>
      </c>
      <c r="U86" s="35">
        <v>30</v>
      </c>
      <c r="V86" s="35">
        <v>3</v>
      </c>
    </row>
    <row r="87" spans="1:22">
      <c r="A87" s="49"/>
      <c r="B87" s="72">
        <v>734939</v>
      </c>
      <c r="C87" s="73">
        <v>6953156278790</v>
      </c>
      <c r="D87" s="50" t="s">
        <v>89</v>
      </c>
      <c r="E87" s="50" t="s">
        <v>210</v>
      </c>
      <c r="F87" s="50">
        <v>229</v>
      </c>
      <c r="G87" s="52">
        <v>0</v>
      </c>
      <c r="H87" s="52">
        <v>0</v>
      </c>
      <c r="I87" s="52">
        <v>0</v>
      </c>
      <c r="J87" s="52">
        <v>0</v>
      </c>
      <c r="K87" s="52">
        <v>0</v>
      </c>
      <c r="L87" s="52">
        <v>0</v>
      </c>
      <c r="M87" s="52">
        <v>1</v>
      </c>
      <c r="N87" s="52">
        <v>0</v>
      </c>
      <c r="O87" s="52">
        <v>0</v>
      </c>
      <c r="P87" s="52">
        <v>0</v>
      </c>
      <c r="Q87" s="53">
        <f t="shared" si="5"/>
        <v>1</v>
      </c>
      <c r="R87" s="53">
        <f t="shared" si="6"/>
        <v>0.1</v>
      </c>
      <c r="S87" s="53">
        <v>40</v>
      </c>
      <c r="U87" s="35">
        <v>16</v>
      </c>
      <c r="V87" s="35">
        <v>3</v>
      </c>
    </row>
    <row r="88" spans="1:22">
      <c r="A88" s="49"/>
      <c r="B88" s="72">
        <v>734940</v>
      </c>
      <c r="C88" s="73">
        <v>6953156281707</v>
      </c>
      <c r="D88" s="50" t="s">
        <v>90</v>
      </c>
      <c r="E88" s="50" t="s">
        <v>211</v>
      </c>
      <c r="F88" s="50">
        <v>99</v>
      </c>
      <c r="G88" s="52">
        <v>0</v>
      </c>
      <c r="H88" s="52">
        <v>0</v>
      </c>
      <c r="I88" s="52">
        <v>0</v>
      </c>
      <c r="J88" s="52">
        <v>0</v>
      </c>
      <c r="K88" s="52">
        <v>0</v>
      </c>
      <c r="L88" s="52">
        <v>1</v>
      </c>
      <c r="M88" s="52">
        <v>0</v>
      </c>
      <c r="N88" s="52">
        <v>0</v>
      </c>
      <c r="O88" s="52">
        <v>0</v>
      </c>
      <c r="P88" s="52">
        <v>0</v>
      </c>
      <c r="Q88" s="53">
        <f t="shared" si="5"/>
        <v>1</v>
      </c>
      <c r="R88" s="53">
        <f t="shared" si="6"/>
        <v>0.1</v>
      </c>
      <c r="S88" s="53">
        <v>24</v>
      </c>
      <c r="U88" s="35">
        <v>0</v>
      </c>
      <c r="V88" s="35">
        <v>0</v>
      </c>
    </row>
    <row r="89" spans="1:22">
      <c r="B89" s="72">
        <v>734941</v>
      </c>
      <c r="C89" s="73">
        <v>6953156281691</v>
      </c>
      <c r="D89" s="42" t="s">
        <v>91</v>
      </c>
      <c r="E89" s="42" t="s">
        <v>212</v>
      </c>
      <c r="F89" s="42">
        <v>89</v>
      </c>
      <c r="G89" s="43">
        <v>0</v>
      </c>
      <c r="H89" s="43">
        <v>2</v>
      </c>
      <c r="I89" s="43">
        <v>0</v>
      </c>
      <c r="J89" s="43">
        <v>1</v>
      </c>
      <c r="K89" s="43">
        <v>0</v>
      </c>
      <c r="L89" s="43">
        <v>2</v>
      </c>
      <c r="M89" s="43">
        <v>1</v>
      </c>
      <c r="N89" s="43">
        <v>0</v>
      </c>
      <c r="O89" s="43">
        <v>0</v>
      </c>
      <c r="P89" s="43">
        <v>0</v>
      </c>
      <c r="Q89" s="44">
        <f t="shared" si="5"/>
        <v>6</v>
      </c>
      <c r="R89" s="44">
        <f t="shared" si="6"/>
        <v>0.6</v>
      </c>
      <c r="S89" s="44">
        <v>24</v>
      </c>
      <c r="U89" s="35">
        <v>0</v>
      </c>
      <c r="V89" s="35">
        <v>0</v>
      </c>
    </row>
    <row r="90" spans="1:22">
      <c r="B90" s="72">
        <v>734942</v>
      </c>
      <c r="C90" s="73">
        <v>6953156281370</v>
      </c>
      <c r="D90" s="54" t="s">
        <v>92</v>
      </c>
      <c r="E90" s="54" t="s">
        <v>213</v>
      </c>
      <c r="F90" s="54">
        <v>49</v>
      </c>
      <c r="G90" s="55">
        <v>0</v>
      </c>
      <c r="H90" s="55">
        <v>0</v>
      </c>
      <c r="I90" s="55">
        <v>0</v>
      </c>
      <c r="J90" s="55">
        <v>2</v>
      </c>
      <c r="K90" s="55">
        <v>4</v>
      </c>
      <c r="L90" s="55">
        <v>5</v>
      </c>
      <c r="M90" s="55">
        <v>3</v>
      </c>
      <c r="N90" s="55">
        <v>0</v>
      </c>
      <c r="O90" s="55">
        <v>0</v>
      </c>
      <c r="P90" s="55">
        <v>0</v>
      </c>
      <c r="Q90" s="56">
        <f t="shared" si="5"/>
        <v>14</v>
      </c>
      <c r="R90" s="56">
        <f t="shared" si="6"/>
        <v>1.4</v>
      </c>
      <c r="S90" s="56">
        <v>27</v>
      </c>
      <c r="U90" s="35">
        <v>0</v>
      </c>
      <c r="V90" s="35">
        <v>0</v>
      </c>
    </row>
    <row r="91" spans="1:22">
      <c r="B91" s="72">
        <v>734943</v>
      </c>
      <c r="C91" s="73">
        <v>6953156281363</v>
      </c>
      <c r="D91" s="42" t="s">
        <v>93</v>
      </c>
      <c r="E91" s="42" t="s">
        <v>214</v>
      </c>
      <c r="F91" s="42">
        <v>49</v>
      </c>
      <c r="G91" s="43">
        <v>0</v>
      </c>
      <c r="H91" s="43">
        <v>0</v>
      </c>
      <c r="I91" s="43">
        <v>1</v>
      </c>
      <c r="J91" s="43">
        <v>6</v>
      </c>
      <c r="K91" s="43">
        <v>7</v>
      </c>
      <c r="L91" s="43">
        <v>6</v>
      </c>
      <c r="M91" s="43">
        <v>4</v>
      </c>
      <c r="N91" s="43">
        <v>0</v>
      </c>
      <c r="O91" s="43">
        <v>0</v>
      </c>
      <c r="P91" s="43">
        <v>0</v>
      </c>
      <c r="Q91" s="44">
        <f t="shared" si="5"/>
        <v>24</v>
      </c>
      <c r="R91" s="44">
        <f t="shared" si="6"/>
        <v>2.4</v>
      </c>
      <c r="S91" s="44">
        <v>42</v>
      </c>
      <c r="U91" s="35">
        <v>0</v>
      </c>
      <c r="V91" s="35">
        <v>0</v>
      </c>
    </row>
    <row r="92" spans="1:22">
      <c r="B92" s="72">
        <v>734944</v>
      </c>
      <c r="C92" s="73">
        <v>6953156281387</v>
      </c>
      <c r="D92" s="42" t="s">
        <v>94</v>
      </c>
      <c r="E92" s="42" t="s">
        <v>215</v>
      </c>
      <c r="F92" s="42">
        <v>49</v>
      </c>
      <c r="G92" s="43">
        <v>0</v>
      </c>
      <c r="H92" s="43">
        <v>0</v>
      </c>
      <c r="I92" s="43">
        <v>0</v>
      </c>
      <c r="J92" s="43">
        <v>5</v>
      </c>
      <c r="K92" s="43">
        <v>3</v>
      </c>
      <c r="L92" s="43">
        <v>5</v>
      </c>
      <c r="M92" s="43">
        <v>2</v>
      </c>
      <c r="N92" s="43">
        <v>0</v>
      </c>
      <c r="O92" s="43">
        <v>0</v>
      </c>
      <c r="P92" s="43">
        <v>0</v>
      </c>
      <c r="Q92" s="44">
        <f t="shared" si="5"/>
        <v>15</v>
      </c>
      <c r="R92" s="44">
        <f t="shared" si="6"/>
        <v>1.5</v>
      </c>
      <c r="S92" s="44">
        <v>38</v>
      </c>
      <c r="U92" s="35">
        <v>0</v>
      </c>
      <c r="V92" s="35">
        <v>0</v>
      </c>
    </row>
    <row r="93" spans="1:22">
      <c r="B93" s="72">
        <v>734945</v>
      </c>
      <c r="C93" s="73">
        <v>6953156280250</v>
      </c>
      <c r="D93" s="42" t="s">
        <v>95</v>
      </c>
      <c r="E93" s="42" t="s">
        <v>216</v>
      </c>
      <c r="F93" s="42">
        <v>79</v>
      </c>
      <c r="G93" s="43">
        <v>0</v>
      </c>
      <c r="H93" s="43">
        <v>0</v>
      </c>
      <c r="I93" s="43">
        <v>0</v>
      </c>
      <c r="J93" s="43">
        <v>0</v>
      </c>
      <c r="K93" s="43">
        <v>0</v>
      </c>
      <c r="L93" s="43">
        <v>0</v>
      </c>
      <c r="M93" s="43">
        <v>0</v>
      </c>
      <c r="N93" s="43">
        <v>0</v>
      </c>
      <c r="O93" s="43">
        <v>0</v>
      </c>
      <c r="P93" s="43">
        <v>0</v>
      </c>
      <c r="Q93" s="44">
        <f t="shared" si="5"/>
        <v>0</v>
      </c>
      <c r="R93" s="44">
        <f t="shared" si="6"/>
        <v>0</v>
      </c>
      <c r="S93" s="44">
        <v>0</v>
      </c>
      <c r="U93" s="35">
        <v>0</v>
      </c>
      <c r="V93" s="35">
        <v>0</v>
      </c>
    </row>
    <row r="94" spans="1:22">
      <c r="B94" s="72">
        <v>734947</v>
      </c>
      <c r="C94" s="73">
        <v>6953156280267</v>
      </c>
      <c r="D94" s="42" t="s">
        <v>96</v>
      </c>
      <c r="E94" s="42" t="s">
        <v>217</v>
      </c>
      <c r="F94" s="42">
        <v>79</v>
      </c>
      <c r="G94" s="43">
        <v>0</v>
      </c>
      <c r="H94" s="43">
        <v>0</v>
      </c>
      <c r="I94" s="43">
        <v>0</v>
      </c>
      <c r="J94" s="43">
        <v>0</v>
      </c>
      <c r="K94" s="43">
        <v>0</v>
      </c>
      <c r="L94" s="43">
        <v>0</v>
      </c>
      <c r="M94" s="43">
        <v>0</v>
      </c>
      <c r="N94" s="43">
        <v>0</v>
      </c>
      <c r="O94" s="43">
        <v>0</v>
      </c>
      <c r="P94" s="43">
        <v>0</v>
      </c>
      <c r="Q94" s="44">
        <f t="shared" si="5"/>
        <v>0</v>
      </c>
      <c r="R94" s="44">
        <f t="shared" si="6"/>
        <v>0</v>
      </c>
      <c r="S94" s="44">
        <v>0</v>
      </c>
      <c r="U94" s="35">
        <v>0</v>
      </c>
      <c r="V94" s="35">
        <v>0</v>
      </c>
    </row>
    <row r="95" spans="1:22">
      <c r="B95" s="72">
        <v>734948</v>
      </c>
      <c r="C95" s="73">
        <v>6953156276673</v>
      </c>
      <c r="D95" s="42" t="s">
        <v>97</v>
      </c>
      <c r="E95" s="42" t="s">
        <v>218</v>
      </c>
      <c r="F95" s="42">
        <v>109</v>
      </c>
      <c r="G95" s="43">
        <v>0</v>
      </c>
      <c r="H95" s="43">
        <v>0</v>
      </c>
      <c r="I95" s="43">
        <v>0</v>
      </c>
      <c r="J95" s="43">
        <v>0</v>
      </c>
      <c r="K95" s="43">
        <v>0</v>
      </c>
      <c r="L95" s="43">
        <v>2</v>
      </c>
      <c r="M95" s="43">
        <v>3</v>
      </c>
      <c r="N95" s="43">
        <v>0</v>
      </c>
      <c r="O95" s="43">
        <v>0</v>
      </c>
      <c r="P95" s="43">
        <v>0</v>
      </c>
      <c r="Q95" s="44">
        <f t="shared" si="5"/>
        <v>5</v>
      </c>
      <c r="R95" s="44">
        <f t="shared" si="6"/>
        <v>0.5</v>
      </c>
      <c r="S95" s="44">
        <v>20</v>
      </c>
      <c r="U95" s="35">
        <v>0</v>
      </c>
      <c r="V95" s="35">
        <v>0</v>
      </c>
    </row>
    <row r="96" spans="1:22">
      <c r="B96" s="72">
        <v>734966</v>
      </c>
      <c r="C96" s="73">
        <v>6953156282032</v>
      </c>
      <c r="D96" s="42" t="s">
        <v>98</v>
      </c>
      <c r="E96" s="42" t="s">
        <v>219</v>
      </c>
      <c r="F96" s="42">
        <v>49</v>
      </c>
      <c r="G96" s="43">
        <v>0</v>
      </c>
      <c r="H96" s="43">
        <v>0</v>
      </c>
      <c r="I96" s="43">
        <v>0</v>
      </c>
      <c r="J96" s="43">
        <v>0</v>
      </c>
      <c r="K96" s="43">
        <v>0</v>
      </c>
      <c r="L96" s="43">
        <v>0</v>
      </c>
      <c r="M96" s="43">
        <v>0</v>
      </c>
      <c r="N96" s="43">
        <v>0</v>
      </c>
      <c r="O96" s="43">
        <v>0</v>
      </c>
      <c r="P96" s="43">
        <v>0</v>
      </c>
      <c r="Q96" s="44">
        <f t="shared" si="5"/>
        <v>0</v>
      </c>
      <c r="R96" s="44">
        <f t="shared" si="6"/>
        <v>0</v>
      </c>
      <c r="S96" s="44">
        <v>0</v>
      </c>
      <c r="U96" s="35">
        <v>0</v>
      </c>
      <c r="V96" s="35">
        <v>0</v>
      </c>
    </row>
    <row r="97" spans="2:22">
      <c r="B97" s="72">
        <v>734968</v>
      </c>
      <c r="C97" s="73">
        <v>6953156282049</v>
      </c>
      <c r="D97" s="42" t="s">
        <v>99</v>
      </c>
      <c r="E97" s="42" t="s">
        <v>220</v>
      </c>
      <c r="F97" s="42">
        <v>49</v>
      </c>
      <c r="G97" s="43">
        <v>0</v>
      </c>
      <c r="H97" s="43">
        <v>0</v>
      </c>
      <c r="I97" s="43">
        <v>0</v>
      </c>
      <c r="J97" s="43">
        <v>0</v>
      </c>
      <c r="K97" s="43">
        <v>0</v>
      </c>
      <c r="L97" s="43">
        <v>0</v>
      </c>
      <c r="M97" s="43">
        <v>0</v>
      </c>
      <c r="N97" s="43">
        <v>0</v>
      </c>
      <c r="O97" s="43">
        <v>0</v>
      </c>
      <c r="P97" s="43">
        <v>0</v>
      </c>
      <c r="Q97" s="44">
        <f t="shared" si="5"/>
        <v>0</v>
      </c>
      <c r="R97" s="44">
        <f t="shared" si="6"/>
        <v>0</v>
      </c>
      <c r="S97" s="44">
        <v>0</v>
      </c>
      <c r="U97" s="35">
        <v>0</v>
      </c>
      <c r="V97" s="35">
        <v>0</v>
      </c>
    </row>
    <row r="98" spans="2:22">
      <c r="B98" s="72">
        <v>734970</v>
      </c>
      <c r="C98" s="73">
        <v>6953156282056</v>
      </c>
      <c r="D98" s="42" t="s">
        <v>100</v>
      </c>
      <c r="E98" s="42" t="s">
        <v>221</v>
      </c>
      <c r="F98" s="42">
        <v>49</v>
      </c>
      <c r="G98" s="43">
        <v>0</v>
      </c>
      <c r="H98" s="43">
        <v>0</v>
      </c>
      <c r="I98" s="43">
        <v>0</v>
      </c>
      <c r="J98" s="43">
        <v>0</v>
      </c>
      <c r="K98" s="43">
        <v>0</v>
      </c>
      <c r="L98" s="43">
        <v>0</v>
      </c>
      <c r="M98" s="43">
        <v>0</v>
      </c>
      <c r="N98" s="43">
        <v>0</v>
      </c>
      <c r="O98" s="43">
        <v>0</v>
      </c>
      <c r="P98" s="43">
        <v>0</v>
      </c>
      <c r="Q98" s="44">
        <f t="shared" si="5"/>
        <v>0</v>
      </c>
      <c r="R98" s="44">
        <f t="shared" si="6"/>
        <v>0</v>
      </c>
      <c r="S98" s="44">
        <v>0</v>
      </c>
      <c r="U98" s="35">
        <v>0</v>
      </c>
      <c r="V98" s="35">
        <v>0</v>
      </c>
    </row>
    <row r="99" spans="2:22">
      <c r="B99" s="72">
        <v>734971</v>
      </c>
      <c r="C99" s="73">
        <v>6953156282063</v>
      </c>
      <c r="D99" s="42" t="s">
        <v>101</v>
      </c>
      <c r="E99" s="42" t="s">
        <v>222</v>
      </c>
      <c r="F99" s="42">
        <v>49</v>
      </c>
      <c r="G99" s="43">
        <v>0</v>
      </c>
      <c r="H99" s="43">
        <v>0</v>
      </c>
      <c r="I99" s="43">
        <v>0</v>
      </c>
      <c r="J99" s="43">
        <v>0</v>
      </c>
      <c r="K99" s="43">
        <v>0</v>
      </c>
      <c r="L99" s="43">
        <v>0</v>
      </c>
      <c r="M99" s="43">
        <v>0</v>
      </c>
      <c r="N99" s="43">
        <v>0</v>
      </c>
      <c r="O99" s="43">
        <v>0</v>
      </c>
      <c r="P99" s="43">
        <v>0</v>
      </c>
      <c r="Q99" s="44">
        <f t="shared" si="5"/>
        <v>0</v>
      </c>
      <c r="R99" s="44">
        <f t="shared" si="6"/>
        <v>0</v>
      </c>
      <c r="S99" s="44">
        <v>0</v>
      </c>
      <c r="U99" s="35">
        <v>0</v>
      </c>
      <c r="V99" s="35">
        <v>0</v>
      </c>
    </row>
    <row r="100" spans="2:22">
      <c r="B100" s="72">
        <v>734973</v>
      </c>
      <c r="C100" s="73">
        <v>6953156282070</v>
      </c>
      <c r="D100" s="42" t="s">
        <v>102</v>
      </c>
      <c r="E100" s="42" t="s">
        <v>223</v>
      </c>
      <c r="F100" s="42">
        <v>49</v>
      </c>
      <c r="G100" s="43">
        <v>0</v>
      </c>
      <c r="H100" s="43">
        <v>0</v>
      </c>
      <c r="I100" s="43">
        <v>0</v>
      </c>
      <c r="J100" s="43">
        <v>0</v>
      </c>
      <c r="K100" s="43">
        <v>0</v>
      </c>
      <c r="L100" s="43">
        <v>0</v>
      </c>
      <c r="M100" s="43">
        <v>0</v>
      </c>
      <c r="N100" s="43">
        <v>0</v>
      </c>
      <c r="O100" s="43">
        <v>0</v>
      </c>
      <c r="P100" s="43">
        <v>0</v>
      </c>
      <c r="Q100" s="44">
        <f t="shared" si="5"/>
        <v>0</v>
      </c>
      <c r="R100" s="44">
        <f t="shared" si="6"/>
        <v>0</v>
      </c>
      <c r="S100" s="44">
        <v>0</v>
      </c>
      <c r="U100" s="35">
        <v>0</v>
      </c>
      <c r="V100" s="35">
        <v>0</v>
      </c>
    </row>
    <row r="101" spans="2:22">
      <c r="B101" s="72">
        <v>734975</v>
      </c>
      <c r="C101" s="73">
        <v>6953156282087</v>
      </c>
      <c r="D101" s="42" t="s">
        <v>103</v>
      </c>
      <c r="E101" s="42" t="s">
        <v>224</v>
      </c>
      <c r="F101" s="42">
        <v>49</v>
      </c>
      <c r="G101" s="43">
        <v>0</v>
      </c>
      <c r="H101" s="43">
        <v>0</v>
      </c>
      <c r="I101" s="43">
        <v>0</v>
      </c>
      <c r="J101" s="43">
        <v>0</v>
      </c>
      <c r="K101" s="43">
        <v>0</v>
      </c>
      <c r="L101" s="43">
        <v>0</v>
      </c>
      <c r="M101" s="43">
        <v>0</v>
      </c>
      <c r="N101" s="43">
        <v>0</v>
      </c>
      <c r="O101" s="43">
        <v>0</v>
      </c>
      <c r="P101" s="43">
        <v>0</v>
      </c>
      <c r="Q101" s="44">
        <f t="shared" ref="Q101:Q120" si="7">SUM(G101:P101)</f>
        <v>0</v>
      </c>
      <c r="R101" s="44">
        <f t="shared" ref="R101:R152" si="8">Q101/10</f>
        <v>0</v>
      </c>
      <c r="S101" s="44">
        <v>0</v>
      </c>
      <c r="U101" s="35">
        <v>0</v>
      </c>
      <c r="V101" s="35">
        <v>0</v>
      </c>
    </row>
    <row r="102" spans="2:22">
      <c r="B102" s="72">
        <v>734976</v>
      </c>
      <c r="C102" s="73">
        <v>6953156281738</v>
      </c>
      <c r="D102" s="42" t="s">
        <v>104</v>
      </c>
      <c r="E102" s="42" t="s">
        <v>225</v>
      </c>
      <c r="F102" s="42">
        <v>79</v>
      </c>
      <c r="G102" s="43">
        <v>0</v>
      </c>
      <c r="H102" s="43">
        <v>0</v>
      </c>
      <c r="I102" s="43">
        <v>0</v>
      </c>
      <c r="J102" s="43">
        <v>0</v>
      </c>
      <c r="K102" s="43">
        <v>0</v>
      </c>
      <c r="L102" s="43">
        <v>0</v>
      </c>
      <c r="M102" s="43">
        <v>0</v>
      </c>
      <c r="N102" s="43">
        <v>0</v>
      </c>
      <c r="O102" s="43">
        <v>0</v>
      </c>
      <c r="P102" s="43">
        <v>0</v>
      </c>
      <c r="Q102" s="44">
        <f t="shared" si="7"/>
        <v>0</v>
      </c>
      <c r="R102" s="44">
        <f t="shared" si="8"/>
        <v>0</v>
      </c>
      <c r="S102" s="44">
        <v>0</v>
      </c>
      <c r="U102" s="35">
        <v>0</v>
      </c>
      <c r="V102" s="35">
        <v>0</v>
      </c>
    </row>
    <row r="103" spans="2:22">
      <c r="B103" s="72">
        <v>734981</v>
      </c>
      <c r="C103" s="73">
        <v>6953156281745</v>
      </c>
      <c r="D103" s="42" t="s">
        <v>105</v>
      </c>
      <c r="E103" s="42" t="s">
        <v>226</v>
      </c>
      <c r="F103" s="42">
        <v>79</v>
      </c>
      <c r="G103" s="43">
        <v>0</v>
      </c>
      <c r="H103" s="43">
        <v>0</v>
      </c>
      <c r="I103" s="43">
        <v>0</v>
      </c>
      <c r="J103" s="43">
        <v>0</v>
      </c>
      <c r="K103" s="43">
        <v>0</v>
      </c>
      <c r="L103" s="43">
        <v>0</v>
      </c>
      <c r="M103" s="43">
        <v>0</v>
      </c>
      <c r="N103" s="43">
        <v>0</v>
      </c>
      <c r="O103" s="43">
        <v>0</v>
      </c>
      <c r="P103" s="43">
        <v>0</v>
      </c>
      <c r="Q103" s="44">
        <f t="shared" si="7"/>
        <v>0</v>
      </c>
      <c r="R103" s="44">
        <f t="shared" si="8"/>
        <v>0</v>
      </c>
      <c r="S103" s="44">
        <v>0</v>
      </c>
      <c r="U103" s="35">
        <v>0</v>
      </c>
      <c r="V103" s="35">
        <v>0</v>
      </c>
    </row>
    <row r="104" spans="2:22">
      <c r="B104" s="72">
        <v>735669</v>
      </c>
      <c r="C104" s="73">
        <v>6953156253087</v>
      </c>
      <c r="D104" s="42" t="s">
        <v>106</v>
      </c>
      <c r="E104" s="42" t="s">
        <v>202</v>
      </c>
      <c r="F104" s="42">
        <v>49</v>
      </c>
      <c r="G104" s="43">
        <v>0</v>
      </c>
      <c r="H104" s="43">
        <v>0</v>
      </c>
      <c r="I104" s="43">
        <v>3</v>
      </c>
      <c r="J104" s="43">
        <v>1</v>
      </c>
      <c r="K104" s="43">
        <v>0</v>
      </c>
      <c r="L104" s="43">
        <v>0</v>
      </c>
      <c r="M104" s="43">
        <v>0</v>
      </c>
      <c r="N104" s="43">
        <v>0</v>
      </c>
      <c r="O104" s="43">
        <v>0</v>
      </c>
      <c r="P104" s="43">
        <v>0</v>
      </c>
      <c r="Q104" s="44">
        <f t="shared" si="7"/>
        <v>4</v>
      </c>
      <c r="R104" s="44">
        <f t="shared" si="8"/>
        <v>0.4</v>
      </c>
      <c r="S104" s="44">
        <v>22</v>
      </c>
      <c r="U104" s="35">
        <v>31</v>
      </c>
      <c r="V104" s="35">
        <v>3</v>
      </c>
    </row>
    <row r="105" spans="2:22">
      <c r="B105" s="72">
        <v>735670</v>
      </c>
      <c r="C105" s="73">
        <v>6953156277526</v>
      </c>
      <c r="D105" s="42" t="s">
        <v>107</v>
      </c>
      <c r="E105" s="42" t="s">
        <v>227</v>
      </c>
      <c r="F105" s="42">
        <v>99</v>
      </c>
      <c r="G105" s="43">
        <v>2</v>
      </c>
      <c r="H105" s="43">
        <v>0</v>
      </c>
      <c r="I105" s="43">
        <v>2</v>
      </c>
      <c r="J105" s="43">
        <v>1</v>
      </c>
      <c r="K105" s="43">
        <v>0</v>
      </c>
      <c r="L105" s="43">
        <v>1</v>
      </c>
      <c r="M105" s="43">
        <v>1</v>
      </c>
      <c r="N105" s="43">
        <v>0</v>
      </c>
      <c r="O105" s="43">
        <v>0</v>
      </c>
      <c r="P105" s="43">
        <v>0</v>
      </c>
      <c r="Q105" s="44">
        <f t="shared" si="7"/>
        <v>7</v>
      </c>
      <c r="R105" s="44">
        <f t="shared" si="8"/>
        <v>0.7</v>
      </c>
      <c r="S105" s="44">
        <v>108</v>
      </c>
      <c r="U105" s="35">
        <v>82</v>
      </c>
      <c r="V105" s="35">
        <v>3</v>
      </c>
    </row>
    <row r="106" spans="2:22">
      <c r="B106" s="72">
        <v>738068</v>
      </c>
      <c r="C106" s="73">
        <v>6953156275522</v>
      </c>
      <c r="D106" s="54" t="s">
        <v>108</v>
      </c>
      <c r="E106" s="54" t="s">
        <v>228</v>
      </c>
      <c r="F106" s="54">
        <v>129</v>
      </c>
      <c r="G106" s="55">
        <v>0</v>
      </c>
      <c r="H106" s="55">
        <v>0</v>
      </c>
      <c r="I106" s="55">
        <v>0</v>
      </c>
      <c r="J106" s="55">
        <v>1</v>
      </c>
      <c r="K106" s="55">
        <v>0</v>
      </c>
      <c r="L106" s="55">
        <v>0</v>
      </c>
      <c r="M106" s="55">
        <v>0</v>
      </c>
      <c r="N106" s="55">
        <v>0</v>
      </c>
      <c r="O106" s="55">
        <v>0</v>
      </c>
      <c r="P106" s="55">
        <v>0</v>
      </c>
      <c r="Q106" s="56">
        <f t="shared" si="7"/>
        <v>1</v>
      </c>
      <c r="R106" s="56">
        <f t="shared" si="8"/>
        <v>0.1</v>
      </c>
      <c r="S106" s="56">
        <v>26</v>
      </c>
      <c r="U106" s="35">
        <v>0</v>
      </c>
      <c r="V106" s="35">
        <v>0</v>
      </c>
    </row>
    <row r="107" spans="2:22">
      <c r="B107" s="72">
        <v>738069</v>
      </c>
      <c r="C107" s="73">
        <v>6953156275515</v>
      </c>
      <c r="D107" s="42" t="s">
        <v>109</v>
      </c>
      <c r="E107" s="42" t="s">
        <v>229</v>
      </c>
      <c r="F107" s="42">
        <v>129</v>
      </c>
      <c r="G107" s="43">
        <v>1</v>
      </c>
      <c r="H107" s="43">
        <v>1</v>
      </c>
      <c r="I107" s="43">
        <v>1</v>
      </c>
      <c r="J107" s="43">
        <v>0</v>
      </c>
      <c r="K107" s="43">
        <v>0</v>
      </c>
      <c r="L107" s="43">
        <v>0</v>
      </c>
      <c r="M107" s="43">
        <v>0</v>
      </c>
      <c r="N107" s="43">
        <v>0</v>
      </c>
      <c r="O107" s="43">
        <v>0</v>
      </c>
      <c r="P107" s="43">
        <v>0</v>
      </c>
      <c r="Q107" s="44">
        <f t="shared" si="7"/>
        <v>3</v>
      </c>
      <c r="R107" s="44">
        <f t="shared" si="8"/>
        <v>0.3</v>
      </c>
      <c r="S107" s="44">
        <v>26</v>
      </c>
      <c r="U107" s="35">
        <v>2</v>
      </c>
      <c r="V107" s="35">
        <v>0</v>
      </c>
    </row>
    <row r="108" spans="2:22">
      <c r="B108" s="72">
        <v>738071</v>
      </c>
      <c r="C108" s="73">
        <v>6953156280816</v>
      </c>
      <c r="D108" s="54" t="s">
        <v>110</v>
      </c>
      <c r="E108" s="54" t="s">
        <v>230</v>
      </c>
      <c r="F108" s="54">
        <v>49</v>
      </c>
      <c r="G108" s="55">
        <v>0</v>
      </c>
      <c r="H108" s="55">
        <v>0</v>
      </c>
      <c r="I108" s="55">
        <v>1</v>
      </c>
      <c r="J108" s="55">
        <v>1</v>
      </c>
      <c r="K108" s="55">
        <v>0</v>
      </c>
      <c r="L108" s="55">
        <v>0</v>
      </c>
      <c r="M108" s="55">
        <v>0</v>
      </c>
      <c r="N108" s="55">
        <v>0</v>
      </c>
      <c r="O108" s="55">
        <v>0</v>
      </c>
      <c r="P108" s="55">
        <v>0</v>
      </c>
      <c r="Q108" s="56">
        <f t="shared" si="7"/>
        <v>2</v>
      </c>
      <c r="R108" s="56">
        <f t="shared" si="8"/>
        <v>0.2</v>
      </c>
      <c r="S108" s="56">
        <v>48</v>
      </c>
      <c r="U108" s="35">
        <v>0</v>
      </c>
      <c r="V108" s="35">
        <v>0</v>
      </c>
    </row>
    <row r="109" spans="2:22">
      <c r="B109" s="72">
        <v>738072</v>
      </c>
      <c r="C109" s="73">
        <v>6953156280809</v>
      </c>
      <c r="D109" s="42" t="s">
        <v>111</v>
      </c>
      <c r="E109" s="42" t="s">
        <v>231</v>
      </c>
      <c r="F109" s="42">
        <v>49</v>
      </c>
      <c r="G109" s="43">
        <v>1</v>
      </c>
      <c r="H109" s="43">
        <v>0</v>
      </c>
      <c r="I109" s="43">
        <v>1</v>
      </c>
      <c r="J109" s="43">
        <v>2</v>
      </c>
      <c r="K109" s="43">
        <v>0</v>
      </c>
      <c r="L109" s="43">
        <v>0</v>
      </c>
      <c r="M109" s="43">
        <v>0</v>
      </c>
      <c r="N109" s="43">
        <v>0</v>
      </c>
      <c r="O109" s="43">
        <v>0</v>
      </c>
      <c r="P109" s="43">
        <v>0</v>
      </c>
      <c r="Q109" s="44">
        <f t="shared" si="7"/>
        <v>4</v>
      </c>
      <c r="R109" s="44">
        <f t="shared" si="8"/>
        <v>0.4</v>
      </c>
      <c r="S109" s="44">
        <v>46</v>
      </c>
      <c r="U109" s="35">
        <v>0</v>
      </c>
      <c r="V109" s="35">
        <v>0</v>
      </c>
    </row>
    <row r="110" spans="2:22">
      <c r="B110" s="72">
        <v>738073</v>
      </c>
      <c r="C110" s="73">
        <v>6953156280793</v>
      </c>
      <c r="D110" s="42" t="s">
        <v>112</v>
      </c>
      <c r="E110" s="42" t="s">
        <v>232</v>
      </c>
      <c r="F110" s="42">
        <v>49</v>
      </c>
      <c r="G110" s="43">
        <v>0</v>
      </c>
      <c r="H110" s="43">
        <v>0</v>
      </c>
      <c r="I110" s="43">
        <v>1</v>
      </c>
      <c r="J110" s="43">
        <v>3</v>
      </c>
      <c r="K110" s="43">
        <v>0</v>
      </c>
      <c r="L110" s="43">
        <v>0</v>
      </c>
      <c r="M110" s="43">
        <v>0</v>
      </c>
      <c r="N110" s="43">
        <v>0</v>
      </c>
      <c r="O110" s="43">
        <v>0</v>
      </c>
      <c r="P110" s="43">
        <v>0</v>
      </c>
      <c r="Q110" s="44">
        <f t="shared" si="7"/>
        <v>4</v>
      </c>
      <c r="R110" s="44">
        <f t="shared" si="8"/>
        <v>0.4</v>
      </c>
      <c r="S110" s="44">
        <v>46</v>
      </c>
      <c r="U110" s="35">
        <v>0</v>
      </c>
      <c r="V110" s="35">
        <v>0</v>
      </c>
    </row>
    <row r="111" spans="2:22">
      <c r="B111" s="72">
        <v>738074</v>
      </c>
      <c r="C111" s="73">
        <v>6953156270961</v>
      </c>
      <c r="D111" s="54" t="s">
        <v>113</v>
      </c>
      <c r="E111" s="54" t="s">
        <v>233</v>
      </c>
      <c r="F111" s="54">
        <v>719</v>
      </c>
      <c r="G111" s="55">
        <v>0</v>
      </c>
      <c r="H111" s="55">
        <v>2</v>
      </c>
      <c r="I111" s="55">
        <v>0</v>
      </c>
      <c r="J111" s="55">
        <v>0</v>
      </c>
      <c r="K111" s="55">
        <v>1</v>
      </c>
      <c r="L111" s="55">
        <v>1</v>
      </c>
      <c r="M111" s="55">
        <v>1</v>
      </c>
      <c r="N111" s="55">
        <v>0</v>
      </c>
      <c r="O111" s="55">
        <v>0</v>
      </c>
      <c r="P111" s="55">
        <v>0</v>
      </c>
      <c r="Q111" s="56">
        <f t="shared" si="7"/>
        <v>5</v>
      </c>
      <c r="R111" s="56">
        <f t="shared" si="8"/>
        <v>0.5</v>
      </c>
      <c r="S111" s="56">
        <v>9</v>
      </c>
      <c r="U111" s="35">
        <v>5</v>
      </c>
      <c r="V111" s="35">
        <v>3</v>
      </c>
    </row>
    <row r="112" spans="2:22">
      <c r="B112" s="72">
        <v>738075</v>
      </c>
      <c r="C112" s="73">
        <v>6953156261631</v>
      </c>
      <c r="D112" s="54" t="s">
        <v>114</v>
      </c>
      <c r="E112" s="54" t="s">
        <v>234</v>
      </c>
      <c r="F112" s="54">
        <v>269</v>
      </c>
      <c r="G112" s="55">
        <v>0</v>
      </c>
      <c r="H112" s="55">
        <v>0</v>
      </c>
      <c r="I112" s="55">
        <v>0</v>
      </c>
      <c r="J112" s="55">
        <v>1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5">
        <v>0</v>
      </c>
      <c r="Q112" s="56">
        <f t="shared" si="7"/>
        <v>1</v>
      </c>
      <c r="R112" s="56">
        <f t="shared" si="8"/>
        <v>0.1</v>
      </c>
      <c r="S112" s="56">
        <v>13</v>
      </c>
      <c r="U112" s="35">
        <v>0</v>
      </c>
      <c r="V112" s="35">
        <v>0</v>
      </c>
    </row>
    <row r="113" spans="1:22">
      <c r="A113" s="49"/>
      <c r="B113" s="72">
        <v>738076</v>
      </c>
      <c r="C113" s="73">
        <v>6953156258396</v>
      </c>
      <c r="D113" s="50" t="s">
        <v>115</v>
      </c>
      <c r="E113" s="50" t="s">
        <v>123</v>
      </c>
      <c r="F113" s="50">
        <v>259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3">
        <f t="shared" si="7"/>
        <v>0</v>
      </c>
      <c r="R113" s="53">
        <f t="shared" si="8"/>
        <v>0</v>
      </c>
      <c r="S113" s="53">
        <v>14</v>
      </c>
      <c r="U113" s="35">
        <v>0</v>
      </c>
      <c r="V113" s="35">
        <v>0</v>
      </c>
    </row>
    <row r="114" spans="1:22">
      <c r="B114" s="72">
        <v>738077</v>
      </c>
      <c r="C114" s="73">
        <v>6953156270954</v>
      </c>
      <c r="D114" s="54" t="s">
        <v>116</v>
      </c>
      <c r="E114" s="54" t="s">
        <v>124</v>
      </c>
      <c r="F114" s="54">
        <v>189</v>
      </c>
      <c r="G114" s="55">
        <v>0</v>
      </c>
      <c r="H114" s="55">
        <v>0</v>
      </c>
      <c r="I114" s="55">
        <v>1</v>
      </c>
      <c r="J114" s="55">
        <v>0</v>
      </c>
      <c r="K114" s="55">
        <v>0</v>
      </c>
      <c r="L114" s="55">
        <v>1</v>
      </c>
      <c r="M114" s="55">
        <v>1</v>
      </c>
      <c r="N114" s="55">
        <v>0</v>
      </c>
      <c r="O114" s="55">
        <v>0</v>
      </c>
      <c r="P114" s="55">
        <v>0</v>
      </c>
      <c r="Q114" s="56">
        <f t="shared" si="7"/>
        <v>3</v>
      </c>
      <c r="R114" s="56">
        <f t="shared" si="8"/>
        <v>0.3</v>
      </c>
      <c r="S114" s="56">
        <v>11</v>
      </c>
      <c r="U114" s="35">
        <v>8</v>
      </c>
      <c r="V114" s="35">
        <v>3</v>
      </c>
    </row>
    <row r="115" spans="1:22">
      <c r="B115" s="72">
        <v>738078</v>
      </c>
      <c r="C115" s="73">
        <v>6953156284647</v>
      </c>
      <c r="D115" s="42" t="s">
        <v>117</v>
      </c>
      <c r="E115" s="42" t="s">
        <v>125</v>
      </c>
      <c r="F115" s="42">
        <v>49</v>
      </c>
      <c r="G115" s="43">
        <v>27</v>
      </c>
      <c r="H115" s="43">
        <v>51</v>
      </c>
      <c r="I115" s="43">
        <v>29</v>
      </c>
      <c r="J115" s="43">
        <v>32</v>
      </c>
      <c r="K115" s="43">
        <v>27</v>
      </c>
      <c r="L115" s="43">
        <v>11</v>
      </c>
      <c r="M115" s="43">
        <v>14</v>
      </c>
      <c r="N115" s="43">
        <v>0</v>
      </c>
      <c r="O115" s="43">
        <v>0</v>
      </c>
      <c r="P115" s="43">
        <v>0</v>
      </c>
      <c r="Q115" s="44">
        <f t="shared" si="7"/>
        <v>191</v>
      </c>
      <c r="R115" s="44">
        <f t="shared" si="8"/>
        <v>19.100000000000001</v>
      </c>
      <c r="S115" s="44">
        <v>144</v>
      </c>
      <c r="U115" s="35">
        <v>40</v>
      </c>
      <c r="V115" s="35">
        <v>3</v>
      </c>
    </row>
    <row r="116" spans="1:22">
      <c r="B116" s="72">
        <v>738079</v>
      </c>
      <c r="C116" s="73">
        <v>6953156282926</v>
      </c>
      <c r="D116" s="54" t="s">
        <v>118</v>
      </c>
      <c r="E116" s="54" t="s">
        <v>126</v>
      </c>
      <c r="F116" s="54">
        <v>99</v>
      </c>
      <c r="G116" s="55">
        <v>0</v>
      </c>
      <c r="H116" s="55">
        <v>0</v>
      </c>
      <c r="I116" s="55">
        <v>0</v>
      </c>
      <c r="J116" s="55">
        <v>1</v>
      </c>
      <c r="K116" s="55">
        <v>1</v>
      </c>
      <c r="L116" s="55">
        <v>2</v>
      </c>
      <c r="M116" s="55">
        <v>1</v>
      </c>
      <c r="N116" s="55">
        <v>0</v>
      </c>
      <c r="O116" s="55">
        <v>0</v>
      </c>
      <c r="P116" s="55">
        <v>0</v>
      </c>
      <c r="Q116" s="56">
        <f t="shared" si="7"/>
        <v>5</v>
      </c>
      <c r="R116" s="56">
        <f t="shared" si="8"/>
        <v>0.5</v>
      </c>
      <c r="S116" s="56">
        <v>22</v>
      </c>
      <c r="U116" s="35">
        <v>0</v>
      </c>
      <c r="V116" s="35">
        <v>0</v>
      </c>
    </row>
    <row r="117" spans="1:22">
      <c r="B117" s="72">
        <v>738080</v>
      </c>
      <c r="C117" s="73">
        <v>6953156282933</v>
      </c>
      <c r="D117" s="42" t="s">
        <v>119</v>
      </c>
      <c r="E117" s="42" t="s">
        <v>127</v>
      </c>
      <c r="F117" s="42">
        <v>99</v>
      </c>
      <c r="G117" s="43">
        <v>1</v>
      </c>
      <c r="H117" s="43">
        <v>2</v>
      </c>
      <c r="I117" s="43">
        <v>1</v>
      </c>
      <c r="J117" s="43">
        <v>1</v>
      </c>
      <c r="K117" s="43">
        <v>-1</v>
      </c>
      <c r="L117" s="43">
        <v>2</v>
      </c>
      <c r="M117" s="43">
        <v>1</v>
      </c>
      <c r="N117" s="43">
        <v>0</v>
      </c>
      <c r="O117" s="43">
        <v>0</v>
      </c>
      <c r="P117" s="43">
        <v>0</v>
      </c>
      <c r="Q117" s="44">
        <f t="shared" si="7"/>
        <v>7</v>
      </c>
      <c r="R117" s="44">
        <f t="shared" si="8"/>
        <v>0.7</v>
      </c>
      <c r="S117" s="44">
        <v>25</v>
      </c>
      <c r="U117" s="35">
        <v>0</v>
      </c>
      <c r="V117" s="35">
        <v>0</v>
      </c>
    </row>
    <row r="118" spans="1:22">
      <c r="B118" s="72">
        <v>738081</v>
      </c>
      <c r="C118" s="73">
        <v>6953156280274</v>
      </c>
      <c r="D118" s="54" t="s">
        <v>120</v>
      </c>
      <c r="E118" s="54" t="s">
        <v>128</v>
      </c>
      <c r="F118" s="54">
        <v>139</v>
      </c>
      <c r="G118" s="55">
        <v>0</v>
      </c>
      <c r="H118" s="55">
        <v>0</v>
      </c>
      <c r="I118" s="55">
        <v>0</v>
      </c>
      <c r="J118" s="55">
        <v>1</v>
      </c>
      <c r="K118" s="55">
        <v>1</v>
      </c>
      <c r="L118" s="55">
        <v>1</v>
      </c>
      <c r="M118" s="55">
        <v>2</v>
      </c>
      <c r="N118" s="55">
        <v>0</v>
      </c>
      <c r="O118" s="55">
        <v>0</v>
      </c>
      <c r="P118" s="55">
        <v>0</v>
      </c>
      <c r="Q118" s="56">
        <f t="shared" si="7"/>
        <v>5</v>
      </c>
      <c r="R118" s="56">
        <f t="shared" si="8"/>
        <v>0.5</v>
      </c>
      <c r="S118" s="56">
        <v>8</v>
      </c>
      <c r="U118" s="47">
        <v>0</v>
      </c>
      <c r="V118" s="47">
        <v>0</v>
      </c>
    </row>
    <row r="119" spans="1:22">
      <c r="B119" s="72">
        <v>739727</v>
      </c>
      <c r="C119" s="73">
        <v>6953156282940</v>
      </c>
      <c r="D119" s="42" t="s">
        <v>240</v>
      </c>
      <c r="E119" s="42" t="s">
        <v>242</v>
      </c>
      <c r="F119" s="42">
        <v>99</v>
      </c>
      <c r="G119" s="42">
        <v>0</v>
      </c>
      <c r="H119" s="42">
        <v>0</v>
      </c>
      <c r="I119" s="42">
        <v>0</v>
      </c>
      <c r="J119" s="42">
        <v>12</v>
      </c>
      <c r="K119" s="42">
        <v>8</v>
      </c>
      <c r="L119" s="42">
        <v>13</v>
      </c>
      <c r="M119" s="42">
        <v>14</v>
      </c>
      <c r="N119" s="42">
        <v>0</v>
      </c>
      <c r="O119" s="42">
        <v>0</v>
      </c>
      <c r="P119" s="42">
        <v>0</v>
      </c>
      <c r="Q119" s="44">
        <f t="shared" si="7"/>
        <v>47</v>
      </c>
      <c r="R119" s="44">
        <f t="shared" si="8"/>
        <v>4.7</v>
      </c>
      <c r="S119" s="44">
        <v>81</v>
      </c>
      <c r="T119" s="82"/>
      <c r="U119" s="42"/>
      <c r="V119" s="42"/>
    </row>
    <row r="120" spans="1:22">
      <c r="B120" s="72">
        <v>739728</v>
      </c>
      <c r="C120" s="73">
        <v>6953156282957</v>
      </c>
      <c r="D120" s="42" t="s">
        <v>241</v>
      </c>
      <c r="E120" s="42" t="s">
        <v>243</v>
      </c>
      <c r="F120" s="42">
        <v>99</v>
      </c>
      <c r="G120" s="42">
        <v>0</v>
      </c>
      <c r="H120" s="42">
        <v>0</v>
      </c>
      <c r="I120" s="42">
        <v>0</v>
      </c>
      <c r="J120" s="42">
        <v>5</v>
      </c>
      <c r="K120" s="42">
        <v>3</v>
      </c>
      <c r="L120" s="42">
        <v>4</v>
      </c>
      <c r="M120" s="42">
        <v>7</v>
      </c>
      <c r="N120" s="42">
        <v>0</v>
      </c>
      <c r="O120" s="42">
        <v>0</v>
      </c>
      <c r="P120" s="42">
        <v>0</v>
      </c>
      <c r="Q120" s="44">
        <f t="shared" si="7"/>
        <v>19</v>
      </c>
      <c r="R120" s="44">
        <f t="shared" si="8"/>
        <v>1.9</v>
      </c>
      <c r="S120" s="44">
        <v>59</v>
      </c>
      <c r="T120" s="82"/>
      <c r="U120" s="42"/>
      <c r="V120" s="42"/>
    </row>
    <row r="121" spans="1:22">
      <c r="B121" s="72">
        <v>742244</v>
      </c>
      <c r="C121" s="73">
        <v>6953156284234</v>
      </c>
      <c r="D121" s="42" t="s">
        <v>258</v>
      </c>
      <c r="E121" s="42" t="s">
        <v>262</v>
      </c>
      <c r="F121" s="42">
        <v>59</v>
      </c>
      <c r="G121" s="83">
        <v>0</v>
      </c>
      <c r="H121" s="83">
        <v>0</v>
      </c>
      <c r="I121" s="83">
        <v>0</v>
      </c>
      <c r="J121" s="83">
        <v>0</v>
      </c>
      <c r="K121" s="83">
        <v>0</v>
      </c>
      <c r="L121" s="83">
        <v>0</v>
      </c>
      <c r="M121" s="83">
        <v>0</v>
      </c>
      <c r="N121" s="83">
        <v>0</v>
      </c>
      <c r="O121" s="83">
        <v>0</v>
      </c>
      <c r="P121" s="83">
        <v>0</v>
      </c>
      <c r="Q121" s="44">
        <v>0</v>
      </c>
      <c r="R121" s="44">
        <f t="shared" si="8"/>
        <v>0</v>
      </c>
      <c r="S121" s="44">
        <v>46</v>
      </c>
      <c r="T121" s="81"/>
      <c r="U121" s="81"/>
      <c r="V121" s="81"/>
    </row>
    <row r="122" spans="1:22">
      <c r="B122" s="72">
        <v>742245</v>
      </c>
      <c r="C122" s="73">
        <v>6953156284241</v>
      </c>
      <c r="D122" s="42" t="s">
        <v>259</v>
      </c>
      <c r="E122" s="42" t="s">
        <v>263</v>
      </c>
      <c r="F122" s="42">
        <v>59</v>
      </c>
      <c r="G122" s="83">
        <v>0</v>
      </c>
      <c r="H122" s="83">
        <v>0</v>
      </c>
      <c r="I122" s="83">
        <v>0</v>
      </c>
      <c r="J122" s="83">
        <v>0</v>
      </c>
      <c r="K122" s="83">
        <v>0</v>
      </c>
      <c r="L122" s="83">
        <v>0</v>
      </c>
      <c r="M122" s="83">
        <v>0</v>
      </c>
      <c r="N122" s="83">
        <v>0</v>
      </c>
      <c r="O122" s="83">
        <v>0</v>
      </c>
      <c r="P122" s="83">
        <v>0</v>
      </c>
      <c r="Q122" s="44">
        <v>0</v>
      </c>
      <c r="R122" s="44">
        <f t="shared" si="8"/>
        <v>0</v>
      </c>
      <c r="S122" s="44">
        <v>3</v>
      </c>
      <c r="T122" s="81"/>
      <c r="U122" s="81"/>
      <c r="V122" s="81"/>
    </row>
    <row r="123" spans="1:22">
      <c r="B123" s="72">
        <v>742247</v>
      </c>
      <c r="C123" s="73">
        <v>6953156284258</v>
      </c>
      <c r="D123" s="42" t="s">
        <v>260</v>
      </c>
      <c r="E123" s="42" t="s">
        <v>264</v>
      </c>
      <c r="F123" s="42">
        <v>59</v>
      </c>
      <c r="G123" s="83">
        <v>0</v>
      </c>
      <c r="H123" s="83">
        <v>0</v>
      </c>
      <c r="I123" s="83">
        <v>0</v>
      </c>
      <c r="J123" s="83">
        <v>0</v>
      </c>
      <c r="K123" s="83">
        <v>0</v>
      </c>
      <c r="L123" s="83">
        <v>0</v>
      </c>
      <c r="M123" s="83">
        <v>1</v>
      </c>
      <c r="N123" s="83">
        <v>0</v>
      </c>
      <c r="O123" s="83">
        <v>0</v>
      </c>
      <c r="P123" s="83">
        <v>0</v>
      </c>
      <c r="Q123" s="44">
        <v>0</v>
      </c>
      <c r="R123" s="44">
        <f t="shared" si="8"/>
        <v>0</v>
      </c>
      <c r="S123" s="44">
        <v>46</v>
      </c>
      <c r="T123" s="81"/>
      <c r="U123" s="81"/>
      <c r="V123" s="81"/>
    </row>
    <row r="124" spans="1:22">
      <c r="B124" s="72">
        <v>742248</v>
      </c>
      <c r="C124" s="73">
        <v>6953156284630</v>
      </c>
      <c r="D124" s="42" t="s">
        <v>261</v>
      </c>
      <c r="E124" s="42" t="s">
        <v>265</v>
      </c>
      <c r="F124" s="42">
        <v>49</v>
      </c>
      <c r="G124" s="83">
        <v>0</v>
      </c>
      <c r="H124" s="83">
        <v>0</v>
      </c>
      <c r="I124" s="83">
        <v>0</v>
      </c>
      <c r="J124" s="83">
        <v>0</v>
      </c>
      <c r="K124" s="83">
        <v>20</v>
      </c>
      <c r="L124" s="83">
        <v>16</v>
      </c>
      <c r="M124" s="83">
        <v>17</v>
      </c>
      <c r="N124" s="83">
        <v>0</v>
      </c>
      <c r="O124" s="83">
        <v>0</v>
      </c>
      <c r="P124" s="83">
        <v>0</v>
      </c>
      <c r="Q124" s="44">
        <v>20</v>
      </c>
      <c r="R124" s="44">
        <f t="shared" si="8"/>
        <v>2</v>
      </c>
      <c r="S124" s="44">
        <v>101</v>
      </c>
      <c r="T124" s="81"/>
      <c r="U124" s="81"/>
      <c r="V124" s="81"/>
    </row>
    <row r="125" spans="1:22">
      <c r="B125" s="72">
        <v>742249</v>
      </c>
      <c r="C125" s="73">
        <v>6953156286603</v>
      </c>
      <c r="D125" s="42" t="s">
        <v>276</v>
      </c>
      <c r="E125" s="42" t="s">
        <v>266</v>
      </c>
      <c r="F125" s="42">
        <v>99</v>
      </c>
      <c r="G125" s="83">
        <v>0</v>
      </c>
      <c r="H125" s="83">
        <v>0</v>
      </c>
      <c r="I125" s="83">
        <v>0</v>
      </c>
      <c r="J125" s="83">
        <v>0</v>
      </c>
      <c r="K125" s="83">
        <v>0</v>
      </c>
      <c r="L125" s="83">
        <v>1</v>
      </c>
      <c r="M125" s="83">
        <v>5</v>
      </c>
      <c r="N125" s="83">
        <v>0</v>
      </c>
      <c r="O125" s="83">
        <v>0</v>
      </c>
      <c r="P125" s="83">
        <v>0</v>
      </c>
      <c r="Q125" s="44">
        <v>0</v>
      </c>
      <c r="R125" s="44">
        <f t="shared" si="8"/>
        <v>0</v>
      </c>
      <c r="S125" s="44">
        <v>83</v>
      </c>
      <c r="T125" s="81"/>
      <c r="U125" s="81"/>
      <c r="V125" s="81"/>
    </row>
    <row r="126" spans="1:22">
      <c r="B126" s="72">
        <v>742292</v>
      </c>
      <c r="C126" s="73">
        <v>6953156279650</v>
      </c>
      <c r="D126" s="42" t="s">
        <v>277</v>
      </c>
      <c r="E126" s="42" t="s">
        <v>267</v>
      </c>
      <c r="F126" s="42">
        <v>79</v>
      </c>
      <c r="G126" s="83">
        <v>0</v>
      </c>
      <c r="H126" s="83">
        <v>0</v>
      </c>
      <c r="I126" s="83">
        <v>0</v>
      </c>
      <c r="J126" s="83">
        <v>0</v>
      </c>
      <c r="K126" s="83">
        <v>5</v>
      </c>
      <c r="L126" s="83">
        <v>9</v>
      </c>
      <c r="M126" s="83">
        <v>2</v>
      </c>
      <c r="N126" s="83">
        <v>0</v>
      </c>
      <c r="O126" s="83">
        <v>0</v>
      </c>
      <c r="P126" s="83">
        <v>0</v>
      </c>
      <c r="Q126" s="44">
        <v>5</v>
      </c>
      <c r="R126" s="44">
        <f t="shared" si="8"/>
        <v>0.5</v>
      </c>
      <c r="S126" s="44">
        <v>64</v>
      </c>
      <c r="T126" s="81"/>
      <c r="U126" s="81"/>
      <c r="V126" s="81"/>
    </row>
    <row r="127" spans="1:22">
      <c r="B127" s="72">
        <v>742293</v>
      </c>
      <c r="C127" s="73">
        <v>6953156279667</v>
      </c>
      <c r="D127" s="42" t="s">
        <v>278</v>
      </c>
      <c r="E127" s="42" t="s">
        <v>268</v>
      </c>
      <c r="F127" s="42">
        <v>89</v>
      </c>
      <c r="G127" s="83">
        <v>0</v>
      </c>
      <c r="H127" s="83">
        <v>0</v>
      </c>
      <c r="I127" s="83">
        <v>0</v>
      </c>
      <c r="J127" s="83">
        <v>0</v>
      </c>
      <c r="K127" s="83">
        <v>2</v>
      </c>
      <c r="L127" s="83">
        <v>8</v>
      </c>
      <c r="M127" s="83">
        <v>2</v>
      </c>
      <c r="N127" s="83">
        <v>0</v>
      </c>
      <c r="O127" s="83">
        <v>0</v>
      </c>
      <c r="P127" s="83">
        <v>0</v>
      </c>
      <c r="Q127" s="44">
        <v>2</v>
      </c>
      <c r="R127" s="44">
        <f t="shared" si="8"/>
        <v>0.2</v>
      </c>
      <c r="S127" s="44">
        <v>49</v>
      </c>
      <c r="T127" s="81"/>
      <c r="U127" s="81"/>
      <c r="V127" s="81"/>
    </row>
    <row r="128" spans="1:22">
      <c r="B128" s="72">
        <v>742294</v>
      </c>
      <c r="C128" s="73">
        <v>6953156282100</v>
      </c>
      <c r="D128" s="42" t="s">
        <v>279</v>
      </c>
      <c r="E128" s="42" t="s">
        <v>269</v>
      </c>
      <c r="F128" s="42">
        <v>159</v>
      </c>
      <c r="G128" s="83">
        <v>0</v>
      </c>
      <c r="H128" s="83">
        <v>0</v>
      </c>
      <c r="I128" s="83">
        <v>0</v>
      </c>
      <c r="J128" s="83">
        <v>0</v>
      </c>
      <c r="K128" s="83">
        <v>8</v>
      </c>
      <c r="L128" s="83">
        <v>11</v>
      </c>
      <c r="M128" s="83">
        <v>1</v>
      </c>
      <c r="N128" s="83">
        <v>0</v>
      </c>
      <c r="O128" s="83">
        <v>0</v>
      </c>
      <c r="P128" s="83">
        <v>0</v>
      </c>
      <c r="Q128" s="44">
        <v>8</v>
      </c>
      <c r="R128" s="44">
        <f t="shared" si="8"/>
        <v>0.8</v>
      </c>
      <c r="S128" s="44">
        <v>26</v>
      </c>
      <c r="T128" s="81"/>
      <c r="U128" s="81"/>
      <c r="V128" s="81"/>
    </row>
    <row r="129" spans="2:22">
      <c r="B129" s="72">
        <v>742295</v>
      </c>
      <c r="C129" s="73">
        <v>6953156279155</v>
      </c>
      <c r="D129" s="42" t="s">
        <v>280</v>
      </c>
      <c r="E129" s="42" t="s">
        <v>270</v>
      </c>
      <c r="F129" s="42">
        <v>79</v>
      </c>
      <c r="G129" s="83">
        <v>0</v>
      </c>
      <c r="H129" s="83">
        <v>0</v>
      </c>
      <c r="I129" s="83">
        <v>0</v>
      </c>
      <c r="J129" s="83">
        <v>0</v>
      </c>
      <c r="K129" s="83">
        <v>0</v>
      </c>
      <c r="L129" s="83">
        <v>1</v>
      </c>
      <c r="M129" s="83">
        <v>3</v>
      </c>
      <c r="N129" s="83">
        <v>0</v>
      </c>
      <c r="O129" s="83">
        <v>0</v>
      </c>
      <c r="P129" s="83">
        <v>0</v>
      </c>
      <c r="Q129" s="44">
        <v>0</v>
      </c>
      <c r="R129" s="44">
        <f t="shared" si="8"/>
        <v>0</v>
      </c>
      <c r="S129" s="44">
        <v>42</v>
      </c>
      <c r="T129" s="81"/>
      <c r="U129" s="81"/>
      <c r="V129" s="81"/>
    </row>
    <row r="130" spans="2:22">
      <c r="B130" s="72">
        <v>742296</v>
      </c>
      <c r="C130" s="73">
        <v>6953156279148</v>
      </c>
      <c r="D130" s="42" t="s">
        <v>281</v>
      </c>
      <c r="E130" s="42" t="s">
        <v>271</v>
      </c>
      <c r="F130" s="42">
        <v>79</v>
      </c>
      <c r="G130" s="83">
        <v>0</v>
      </c>
      <c r="H130" s="83">
        <v>0</v>
      </c>
      <c r="I130" s="83">
        <v>0</v>
      </c>
      <c r="J130" s="83">
        <v>0</v>
      </c>
      <c r="K130" s="83">
        <v>0</v>
      </c>
      <c r="L130" s="83">
        <v>6</v>
      </c>
      <c r="M130" s="83">
        <v>1</v>
      </c>
      <c r="N130" s="83">
        <v>0</v>
      </c>
      <c r="O130" s="83">
        <v>0</v>
      </c>
      <c r="P130" s="83">
        <v>0</v>
      </c>
      <c r="Q130" s="44">
        <v>0</v>
      </c>
      <c r="R130" s="44">
        <f t="shared" si="8"/>
        <v>0</v>
      </c>
      <c r="S130" s="44">
        <v>41</v>
      </c>
      <c r="T130" s="81"/>
      <c r="U130" s="81"/>
      <c r="V130" s="81"/>
    </row>
    <row r="131" spans="2:22">
      <c r="B131" s="72">
        <v>742297</v>
      </c>
      <c r="C131" s="73">
        <v>6953156272668</v>
      </c>
      <c r="D131" s="42" t="s">
        <v>282</v>
      </c>
      <c r="E131" s="42" t="s">
        <v>272</v>
      </c>
      <c r="F131" s="42">
        <v>249</v>
      </c>
      <c r="G131" s="83">
        <v>0</v>
      </c>
      <c r="H131" s="83">
        <v>0</v>
      </c>
      <c r="I131" s="83">
        <v>0</v>
      </c>
      <c r="J131" s="83">
        <v>0</v>
      </c>
      <c r="K131" s="83">
        <v>0</v>
      </c>
      <c r="L131" s="83">
        <v>1</v>
      </c>
      <c r="M131" s="83">
        <v>2</v>
      </c>
      <c r="N131" s="83">
        <v>0</v>
      </c>
      <c r="O131" s="83">
        <v>0</v>
      </c>
      <c r="P131" s="83">
        <v>0</v>
      </c>
      <c r="Q131" s="44">
        <v>0</v>
      </c>
      <c r="R131" s="44">
        <f t="shared" si="8"/>
        <v>0</v>
      </c>
      <c r="S131" s="44">
        <v>13</v>
      </c>
      <c r="T131" s="81"/>
      <c r="U131" s="81"/>
      <c r="V131" s="81"/>
    </row>
    <row r="132" spans="2:22">
      <c r="B132" s="72">
        <v>742298</v>
      </c>
      <c r="C132" s="73">
        <v>6953156270640</v>
      </c>
      <c r="D132" s="42" t="s">
        <v>283</v>
      </c>
      <c r="E132" s="42" t="s">
        <v>273</v>
      </c>
      <c r="F132" s="42">
        <v>189</v>
      </c>
      <c r="G132" s="83">
        <v>0</v>
      </c>
      <c r="H132" s="83">
        <v>0</v>
      </c>
      <c r="I132" s="83">
        <v>0</v>
      </c>
      <c r="J132" s="83">
        <v>0</v>
      </c>
      <c r="K132" s="83">
        <v>4</v>
      </c>
      <c r="L132" s="83">
        <v>4</v>
      </c>
      <c r="M132" s="83">
        <v>3</v>
      </c>
      <c r="N132" s="83">
        <v>0</v>
      </c>
      <c r="O132" s="83">
        <v>0</v>
      </c>
      <c r="P132" s="83">
        <v>0</v>
      </c>
      <c r="Q132" s="44">
        <v>4</v>
      </c>
      <c r="R132" s="44">
        <f t="shared" si="8"/>
        <v>0.4</v>
      </c>
      <c r="S132" s="44">
        <v>42</v>
      </c>
      <c r="T132" s="81"/>
      <c r="U132" s="81"/>
      <c r="V132" s="81"/>
    </row>
    <row r="133" spans="2:22">
      <c r="B133" s="72">
        <v>742300</v>
      </c>
      <c r="C133" s="73">
        <v>6953156284401</v>
      </c>
      <c r="D133" s="42" t="s">
        <v>284</v>
      </c>
      <c r="E133" s="42" t="s">
        <v>274</v>
      </c>
      <c r="F133" s="42">
        <v>59</v>
      </c>
      <c r="G133" s="83">
        <v>0</v>
      </c>
      <c r="H133" s="83">
        <v>0</v>
      </c>
      <c r="I133" s="83">
        <v>0</v>
      </c>
      <c r="J133" s="83">
        <v>0</v>
      </c>
      <c r="K133" s="83">
        <v>4</v>
      </c>
      <c r="L133" s="83">
        <v>5</v>
      </c>
      <c r="M133" s="83">
        <v>4</v>
      </c>
      <c r="N133" s="83">
        <v>0</v>
      </c>
      <c r="O133" s="83">
        <v>0</v>
      </c>
      <c r="P133" s="83">
        <v>0</v>
      </c>
      <c r="Q133" s="44">
        <v>4</v>
      </c>
      <c r="R133" s="44">
        <f t="shared" si="8"/>
        <v>0.4</v>
      </c>
      <c r="S133" s="44">
        <v>37</v>
      </c>
      <c r="T133" s="81"/>
      <c r="U133" s="81"/>
      <c r="V133" s="81"/>
    </row>
    <row r="134" spans="2:22">
      <c r="B134" s="72">
        <v>742301</v>
      </c>
      <c r="C134" s="73">
        <v>6958444961736</v>
      </c>
      <c r="D134" s="42" t="s">
        <v>285</v>
      </c>
      <c r="E134" s="42" t="s">
        <v>275</v>
      </c>
      <c r="F134" s="42">
        <v>199</v>
      </c>
      <c r="G134" s="83">
        <v>0</v>
      </c>
      <c r="H134" s="83">
        <v>0</v>
      </c>
      <c r="I134" s="83">
        <v>0</v>
      </c>
      <c r="J134" s="83">
        <v>0</v>
      </c>
      <c r="K134" s="83">
        <v>9</v>
      </c>
      <c r="L134" s="83">
        <v>2</v>
      </c>
      <c r="M134" s="83">
        <v>7</v>
      </c>
      <c r="N134" s="83">
        <v>0</v>
      </c>
      <c r="O134" s="83">
        <v>0</v>
      </c>
      <c r="P134" s="83">
        <v>0</v>
      </c>
      <c r="Q134" s="44">
        <v>9</v>
      </c>
      <c r="R134" s="44">
        <f t="shared" si="8"/>
        <v>0.9</v>
      </c>
      <c r="S134" s="44">
        <v>39</v>
      </c>
      <c r="T134" s="81"/>
      <c r="U134" s="81"/>
      <c r="V134" s="81"/>
    </row>
    <row r="135" spans="2:22">
      <c r="B135" s="72">
        <v>743939</v>
      </c>
      <c r="C135" s="73">
        <v>6953156282247</v>
      </c>
      <c r="D135" s="42" t="s">
        <v>287</v>
      </c>
      <c r="E135" s="42" t="s">
        <v>288</v>
      </c>
      <c r="F135" s="42">
        <v>289</v>
      </c>
      <c r="G135" s="83">
        <v>0</v>
      </c>
      <c r="H135" s="83">
        <v>0</v>
      </c>
      <c r="I135" s="83">
        <v>0</v>
      </c>
      <c r="J135" s="83">
        <v>0</v>
      </c>
      <c r="K135" s="83">
        <v>0</v>
      </c>
      <c r="L135" s="83">
        <v>0</v>
      </c>
      <c r="M135" s="83">
        <v>2</v>
      </c>
      <c r="N135" s="83">
        <v>0</v>
      </c>
      <c r="O135" s="83">
        <v>0</v>
      </c>
      <c r="P135" s="83">
        <v>0</v>
      </c>
      <c r="Q135" s="44">
        <v>0</v>
      </c>
      <c r="R135" s="44">
        <f t="shared" si="8"/>
        <v>0</v>
      </c>
      <c r="S135" s="44">
        <v>96</v>
      </c>
      <c r="T135" s="81"/>
      <c r="U135" s="81"/>
      <c r="V135" s="81"/>
    </row>
    <row r="136" spans="2:22">
      <c r="B136" s="72">
        <v>743940</v>
      </c>
      <c r="C136" s="73">
        <v>6953156282254</v>
      </c>
      <c r="D136" s="42" t="s">
        <v>289</v>
      </c>
      <c r="E136" s="42" t="s">
        <v>290</v>
      </c>
      <c r="F136" s="42">
        <v>289</v>
      </c>
      <c r="G136" s="83">
        <v>0</v>
      </c>
      <c r="H136" s="83">
        <v>0</v>
      </c>
      <c r="I136" s="83">
        <v>0</v>
      </c>
      <c r="J136" s="83">
        <v>0</v>
      </c>
      <c r="K136" s="83">
        <v>0</v>
      </c>
      <c r="L136" s="83">
        <v>0</v>
      </c>
      <c r="M136" s="83">
        <v>0</v>
      </c>
      <c r="N136" s="83">
        <v>0</v>
      </c>
      <c r="O136" s="83">
        <v>0</v>
      </c>
      <c r="P136" s="83">
        <v>0</v>
      </c>
      <c r="Q136" s="44">
        <v>0</v>
      </c>
      <c r="R136" s="44">
        <f t="shared" si="8"/>
        <v>0</v>
      </c>
      <c r="S136" s="44">
        <v>0</v>
      </c>
      <c r="T136" s="81"/>
      <c r="U136" s="81"/>
      <c r="V136" s="81"/>
    </row>
    <row r="137" spans="2:22">
      <c r="B137" s="72">
        <v>743943</v>
      </c>
      <c r="C137" s="73">
        <v>6953156271357</v>
      </c>
      <c r="D137" s="42" t="s">
        <v>291</v>
      </c>
      <c r="E137" s="42" t="s">
        <v>292</v>
      </c>
      <c r="F137" s="42">
        <v>99</v>
      </c>
      <c r="G137" s="83">
        <v>0</v>
      </c>
      <c r="H137" s="83">
        <v>0</v>
      </c>
      <c r="I137" s="83">
        <v>0</v>
      </c>
      <c r="J137" s="83">
        <v>0</v>
      </c>
      <c r="K137" s="83">
        <v>0</v>
      </c>
      <c r="L137" s="83">
        <v>0</v>
      </c>
      <c r="M137" s="83">
        <v>0</v>
      </c>
      <c r="N137" s="83">
        <v>0</v>
      </c>
      <c r="O137" s="83">
        <v>0</v>
      </c>
      <c r="P137" s="83">
        <v>0</v>
      </c>
      <c r="Q137" s="44">
        <v>0</v>
      </c>
      <c r="R137" s="44">
        <f t="shared" si="8"/>
        <v>0</v>
      </c>
      <c r="S137" s="44">
        <v>0</v>
      </c>
      <c r="T137" s="81"/>
      <c r="U137" s="81"/>
      <c r="V137" s="81"/>
    </row>
    <row r="138" spans="2:22">
      <c r="B138" s="72">
        <v>743945</v>
      </c>
      <c r="C138" s="73">
        <v>6953156271371</v>
      </c>
      <c r="D138" s="42" t="s">
        <v>293</v>
      </c>
      <c r="E138" s="42" t="s">
        <v>294</v>
      </c>
      <c r="F138" s="42">
        <v>99</v>
      </c>
      <c r="G138" s="83">
        <v>0</v>
      </c>
      <c r="H138" s="83">
        <v>0</v>
      </c>
      <c r="I138" s="83">
        <v>0</v>
      </c>
      <c r="J138" s="83">
        <v>0</v>
      </c>
      <c r="K138" s="83">
        <v>0</v>
      </c>
      <c r="L138" s="83">
        <v>0</v>
      </c>
      <c r="M138" s="83">
        <v>0</v>
      </c>
      <c r="N138" s="83">
        <v>0</v>
      </c>
      <c r="O138" s="83">
        <v>0</v>
      </c>
      <c r="P138" s="83">
        <v>0</v>
      </c>
      <c r="Q138" s="44">
        <v>0</v>
      </c>
      <c r="R138" s="44">
        <f t="shared" ref="R138:R140" si="9">Q138/10</f>
        <v>0</v>
      </c>
      <c r="S138" s="44">
        <v>0</v>
      </c>
      <c r="T138" s="81"/>
      <c r="U138" s="81"/>
      <c r="V138" s="81"/>
    </row>
    <row r="139" spans="2:22">
      <c r="B139" s="72">
        <v>743947</v>
      </c>
      <c r="C139" s="73">
        <v>6953156271364</v>
      </c>
      <c r="D139" s="42" t="s">
        <v>295</v>
      </c>
      <c r="E139" s="42" t="s">
        <v>296</v>
      </c>
      <c r="F139" s="42">
        <v>99</v>
      </c>
      <c r="G139" s="83">
        <v>0</v>
      </c>
      <c r="H139" s="83">
        <v>0</v>
      </c>
      <c r="I139" s="83">
        <v>0</v>
      </c>
      <c r="J139" s="83">
        <v>0</v>
      </c>
      <c r="K139" s="83">
        <v>0</v>
      </c>
      <c r="L139" s="83">
        <v>0</v>
      </c>
      <c r="M139" s="83">
        <v>0</v>
      </c>
      <c r="N139" s="83">
        <v>0</v>
      </c>
      <c r="O139" s="83">
        <v>0</v>
      </c>
      <c r="P139" s="83">
        <v>0</v>
      </c>
      <c r="Q139" s="44">
        <v>0</v>
      </c>
      <c r="R139" s="44">
        <f t="shared" si="9"/>
        <v>0</v>
      </c>
      <c r="S139" s="44">
        <v>0</v>
      </c>
      <c r="T139" s="81"/>
      <c r="U139" s="81"/>
      <c r="V139" s="81"/>
    </row>
    <row r="140" spans="2:22">
      <c r="B140" s="72">
        <v>743948</v>
      </c>
      <c r="C140" s="73">
        <v>6953156287372</v>
      </c>
      <c r="D140" s="42" t="s">
        <v>297</v>
      </c>
      <c r="E140" s="42" t="s">
        <v>298</v>
      </c>
      <c r="F140" s="42">
        <v>169</v>
      </c>
      <c r="G140" s="83">
        <v>0</v>
      </c>
      <c r="H140" s="83">
        <v>0</v>
      </c>
      <c r="I140" s="83">
        <v>0</v>
      </c>
      <c r="J140" s="83">
        <v>0</v>
      </c>
      <c r="K140" s="83">
        <v>0</v>
      </c>
      <c r="L140" s="83">
        <v>0</v>
      </c>
      <c r="M140" s="83">
        <v>0</v>
      </c>
      <c r="N140" s="83">
        <v>0</v>
      </c>
      <c r="O140" s="83">
        <v>0</v>
      </c>
      <c r="P140" s="83">
        <v>0</v>
      </c>
      <c r="Q140" s="44">
        <v>0</v>
      </c>
      <c r="R140" s="44">
        <f t="shared" si="9"/>
        <v>0</v>
      </c>
      <c r="S140" s="44">
        <v>0</v>
      </c>
      <c r="T140" s="81"/>
      <c r="U140" s="81"/>
      <c r="V140" s="81"/>
    </row>
    <row r="141" spans="2:22">
      <c r="B141" s="72">
        <v>743953</v>
      </c>
      <c r="C141" s="73">
        <v>6953156284814</v>
      </c>
      <c r="D141" s="42" t="s">
        <v>299</v>
      </c>
      <c r="E141" s="42" t="s">
        <v>300</v>
      </c>
      <c r="F141" s="42">
        <v>69</v>
      </c>
      <c r="G141" s="83">
        <v>0</v>
      </c>
      <c r="H141" s="83">
        <v>0</v>
      </c>
      <c r="I141" s="83">
        <v>0</v>
      </c>
      <c r="J141" s="83">
        <v>0</v>
      </c>
      <c r="K141" s="83">
        <v>0</v>
      </c>
      <c r="L141" s="83">
        <v>0</v>
      </c>
      <c r="M141" s="83">
        <v>0</v>
      </c>
      <c r="N141" s="83">
        <v>0</v>
      </c>
      <c r="O141" s="83">
        <v>0</v>
      </c>
      <c r="P141" s="83">
        <v>0</v>
      </c>
      <c r="Q141" s="44">
        <v>0</v>
      </c>
      <c r="R141" s="44">
        <f t="shared" si="8"/>
        <v>0</v>
      </c>
      <c r="S141" s="44">
        <v>0</v>
      </c>
      <c r="T141" s="81"/>
      <c r="U141" s="81"/>
      <c r="V141" s="81"/>
    </row>
    <row r="142" spans="2:22">
      <c r="B142" s="72">
        <v>743955</v>
      </c>
      <c r="C142" s="73">
        <v>6953156284821</v>
      </c>
      <c r="D142" s="42" t="s">
        <v>301</v>
      </c>
      <c r="E142" s="42" t="s">
        <v>302</v>
      </c>
      <c r="F142" s="42">
        <v>69</v>
      </c>
      <c r="G142" s="83">
        <v>0</v>
      </c>
      <c r="H142" s="83">
        <v>0</v>
      </c>
      <c r="I142" s="83">
        <v>0</v>
      </c>
      <c r="J142" s="83">
        <v>0</v>
      </c>
      <c r="K142" s="83">
        <v>0</v>
      </c>
      <c r="L142" s="83">
        <v>0</v>
      </c>
      <c r="M142" s="83">
        <v>3</v>
      </c>
      <c r="N142" s="83">
        <v>0</v>
      </c>
      <c r="O142" s="83">
        <v>0</v>
      </c>
      <c r="P142" s="83">
        <v>0</v>
      </c>
      <c r="Q142" s="44">
        <v>0</v>
      </c>
      <c r="R142" s="44">
        <f t="shared" si="8"/>
        <v>0</v>
      </c>
      <c r="S142" s="44">
        <v>59</v>
      </c>
      <c r="T142" s="81"/>
      <c r="U142" s="81"/>
      <c r="V142" s="81"/>
    </row>
    <row r="143" spans="2:22">
      <c r="B143" s="72">
        <v>743956</v>
      </c>
      <c r="C143" s="73">
        <v>6953156284838</v>
      </c>
      <c r="D143" s="42" t="s">
        <v>303</v>
      </c>
      <c r="E143" s="42" t="s">
        <v>304</v>
      </c>
      <c r="F143" s="42">
        <v>69</v>
      </c>
      <c r="G143" s="83">
        <v>0</v>
      </c>
      <c r="H143" s="83">
        <v>0</v>
      </c>
      <c r="I143" s="83">
        <v>0</v>
      </c>
      <c r="J143" s="83">
        <v>0</v>
      </c>
      <c r="K143" s="83">
        <v>0</v>
      </c>
      <c r="L143" s="83">
        <v>0</v>
      </c>
      <c r="M143" s="83">
        <v>2</v>
      </c>
      <c r="N143" s="83">
        <v>0</v>
      </c>
      <c r="O143" s="83">
        <v>0</v>
      </c>
      <c r="P143" s="83">
        <v>0</v>
      </c>
      <c r="Q143" s="44">
        <v>0</v>
      </c>
      <c r="R143" s="44">
        <f t="shared" si="8"/>
        <v>0</v>
      </c>
      <c r="S143" s="44">
        <v>61</v>
      </c>
      <c r="T143" s="81"/>
      <c r="U143" s="81"/>
      <c r="V143" s="81"/>
    </row>
    <row r="144" spans="2:22">
      <c r="B144" s="72">
        <v>743958</v>
      </c>
      <c r="C144" s="73">
        <v>6953156284845</v>
      </c>
      <c r="D144" s="42" t="s">
        <v>305</v>
      </c>
      <c r="E144" s="42" t="s">
        <v>306</v>
      </c>
      <c r="F144" s="42">
        <v>69</v>
      </c>
      <c r="G144" s="83">
        <v>0</v>
      </c>
      <c r="H144" s="83">
        <v>0</v>
      </c>
      <c r="I144" s="83">
        <v>0</v>
      </c>
      <c r="J144" s="83">
        <v>0</v>
      </c>
      <c r="K144" s="83">
        <v>0</v>
      </c>
      <c r="L144" s="83">
        <v>0</v>
      </c>
      <c r="M144" s="83">
        <v>0</v>
      </c>
      <c r="N144" s="83">
        <v>0</v>
      </c>
      <c r="O144" s="83">
        <v>0</v>
      </c>
      <c r="P144" s="83">
        <v>0</v>
      </c>
      <c r="Q144" s="44">
        <v>0</v>
      </c>
      <c r="R144" s="44">
        <f t="shared" ref="R144:R146" si="10">Q144/10</f>
        <v>0</v>
      </c>
      <c r="S144" s="44">
        <v>60</v>
      </c>
      <c r="T144" s="81"/>
      <c r="U144" s="81"/>
      <c r="V144" s="81"/>
    </row>
    <row r="145" spans="2:22">
      <c r="B145" s="72">
        <v>743960</v>
      </c>
      <c r="C145" s="73">
        <v>6953156284890</v>
      </c>
      <c r="D145" s="42" t="s">
        <v>307</v>
      </c>
      <c r="E145" s="42" t="s">
        <v>308</v>
      </c>
      <c r="F145" s="42">
        <v>69</v>
      </c>
      <c r="G145" s="83">
        <v>0</v>
      </c>
      <c r="H145" s="83">
        <v>0</v>
      </c>
      <c r="I145" s="83">
        <v>0</v>
      </c>
      <c r="J145" s="83">
        <v>0</v>
      </c>
      <c r="K145" s="83">
        <v>0</v>
      </c>
      <c r="L145" s="83">
        <v>0</v>
      </c>
      <c r="M145" s="83">
        <v>1</v>
      </c>
      <c r="N145" s="83">
        <v>0</v>
      </c>
      <c r="O145" s="83">
        <v>0</v>
      </c>
      <c r="P145" s="83">
        <v>0</v>
      </c>
      <c r="Q145" s="44">
        <v>0</v>
      </c>
      <c r="R145" s="44">
        <f t="shared" si="10"/>
        <v>0</v>
      </c>
      <c r="S145" s="44">
        <v>62</v>
      </c>
      <c r="T145" s="81"/>
      <c r="U145" s="81"/>
      <c r="V145" s="81"/>
    </row>
    <row r="146" spans="2:22">
      <c r="B146" s="72">
        <v>743961</v>
      </c>
      <c r="C146" s="73">
        <v>6953156284906</v>
      </c>
      <c r="D146" s="42" t="s">
        <v>309</v>
      </c>
      <c r="E146" s="42" t="s">
        <v>310</v>
      </c>
      <c r="F146" s="42">
        <v>69</v>
      </c>
      <c r="G146" s="83">
        <v>0</v>
      </c>
      <c r="H146" s="83">
        <v>0</v>
      </c>
      <c r="I146" s="83">
        <v>0</v>
      </c>
      <c r="J146" s="83">
        <v>0</v>
      </c>
      <c r="K146" s="83">
        <v>0</v>
      </c>
      <c r="L146" s="83">
        <v>0</v>
      </c>
      <c r="M146" s="83">
        <v>1</v>
      </c>
      <c r="N146" s="83">
        <v>0</v>
      </c>
      <c r="O146" s="83">
        <v>0</v>
      </c>
      <c r="P146" s="83">
        <v>0</v>
      </c>
      <c r="Q146" s="44">
        <v>0</v>
      </c>
      <c r="R146" s="44">
        <f t="shared" si="10"/>
        <v>0</v>
      </c>
      <c r="S146" s="44">
        <v>62</v>
      </c>
      <c r="T146" s="81"/>
      <c r="U146" s="81"/>
      <c r="V146" s="81"/>
    </row>
    <row r="147" spans="2:22">
      <c r="B147" s="72">
        <v>743963</v>
      </c>
      <c r="C147" s="73">
        <v>6953156284913</v>
      </c>
      <c r="D147" s="42" t="s">
        <v>311</v>
      </c>
      <c r="E147" s="42" t="s">
        <v>312</v>
      </c>
      <c r="F147" s="42">
        <v>69</v>
      </c>
      <c r="G147" s="83">
        <v>0</v>
      </c>
      <c r="H147" s="83">
        <v>0</v>
      </c>
      <c r="I147" s="83">
        <v>0</v>
      </c>
      <c r="J147" s="83">
        <v>0</v>
      </c>
      <c r="K147" s="83">
        <v>0</v>
      </c>
      <c r="L147" s="83">
        <v>0</v>
      </c>
      <c r="M147" s="83">
        <v>1</v>
      </c>
      <c r="N147" s="83">
        <v>0</v>
      </c>
      <c r="O147" s="83">
        <v>0</v>
      </c>
      <c r="P147" s="83">
        <v>0</v>
      </c>
      <c r="Q147" s="44">
        <v>0</v>
      </c>
      <c r="R147" s="44">
        <f t="shared" si="8"/>
        <v>0</v>
      </c>
      <c r="S147" s="44">
        <v>62</v>
      </c>
      <c r="T147" s="81"/>
      <c r="U147" s="81"/>
      <c r="V147" s="81"/>
    </row>
    <row r="148" spans="2:22">
      <c r="B148" s="72">
        <v>743965</v>
      </c>
      <c r="C148" s="73">
        <v>6953156284920</v>
      </c>
      <c r="D148" s="42" t="s">
        <v>313</v>
      </c>
      <c r="E148" s="42" t="s">
        <v>314</v>
      </c>
      <c r="F148" s="42">
        <v>69</v>
      </c>
      <c r="G148" s="83">
        <v>0</v>
      </c>
      <c r="H148" s="83">
        <v>0</v>
      </c>
      <c r="I148" s="83">
        <v>0</v>
      </c>
      <c r="J148" s="83">
        <v>0</v>
      </c>
      <c r="K148" s="83">
        <v>0</v>
      </c>
      <c r="L148" s="83">
        <v>0</v>
      </c>
      <c r="M148" s="83">
        <v>0</v>
      </c>
      <c r="N148" s="83">
        <v>0</v>
      </c>
      <c r="O148" s="83">
        <v>0</v>
      </c>
      <c r="P148" s="83">
        <v>0</v>
      </c>
      <c r="Q148" s="44">
        <v>0</v>
      </c>
      <c r="R148" s="44">
        <f t="shared" ref="R148:R149" si="11">Q148/10</f>
        <v>0</v>
      </c>
      <c r="S148" s="44">
        <v>63</v>
      </c>
      <c r="T148" s="81"/>
      <c r="U148" s="81"/>
      <c r="V148" s="81"/>
    </row>
    <row r="149" spans="2:22">
      <c r="B149" s="72">
        <v>743966</v>
      </c>
      <c r="C149" s="73">
        <v>6953156285798</v>
      </c>
      <c r="D149" s="42" t="s">
        <v>315</v>
      </c>
      <c r="E149" s="42" t="s">
        <v>316</v>
      </c>
      <c r="F149" s="42">
        <v>59</v>
      </c>
      <c r="G149" s="83">
        <v>0</v>
      </c>
      <c r="H149" s="83">
        <v>0</v>
      </c>
      <c r="I149" s="83">
        <v>0</v>
      </c>
      <c r="J149" s="83">
        <v>0</v>
      </c>
      <c r="K149" s="83">
        <v>0</v>
      </c>
      <c r="L149" s="83">
        <v>0</v>
      </c>
      <c r="M149" s="83">
        <v>0</v>
      </c>
      <c r="N149" s="83">
        <v>0</v>
      </c>
      <c r="O149" s="83">
        <v>0</v>
      </c>
      <c r="P149" s="83">
        <v>0</v>
      </c>
      <c r="Q149" s="44">
        <v>0</v>
      </c>
      <c r="R149" s="44">
        <f t="shared" si="11"/>
        <v>0</v>
      </c>
      <c r="S149" s="44">
        <v>0</v>
      </c>
      <c r="T149" s="81"/>
      <c r="U149" s="81"/>
      <c r="V149" s="81"/>
    </row>
    <row r="150" spans="2:22">
      <c r="B150" s="72">
        <v>743968</v>
      </c>
      <c r="C150" s="73">
        <v>6953156279025</v>
      </c>
      <c r="D150" s="42" t="s">
        <v>317</v>
      </c>
      <c r="E150" s="42" t="s">
        <v>318</v>
      </c>
      <c r="F150" s="42">
        <v>49</v>
      </c>
      <c r="G150" s="83">
        <v>0</v>
      </c>
      <c r="H150" s="83">
        <v>0</v>
      </c>
      <c r="I150" s="83">
        <v>0</v>
      </c>
      <c r="J150" s="83">
        <v>0</v>
      </c>
      <c r="K150" s="83">
        <v>0</v>
      </c>
      <c r="L150" s="83">
        <v>0</v>
      </c>
      <c r="M150" s="83">
        <v>4</v>
      </c>
      <c r="N150" s="83">
        <v>0</v>
      </c>
      <c r="O150" s="83">
        <v>0</v>
      </c>
      <c r="P150" s="83">
        <v>0</v>
      </c>
      <c r="Q150" s="44">
        <v>0</v>
      </c>
      <c r="R150" s="44">
        <f t="shared" ref="R150" si="12">Q150/10</f>
        <v>0</v>
      </c>
      <c r="S150" s="44">
        <v>88</v>
      </c>
      <c r="T150" s="81"/>
      <c r="U150" s="81"/>
      <c r="V150" s="81"/>
    </row>
    <row r="151" spans="2:22">
      <c r="B151" s="72">
        <v>743975</v>
      </c>
      <c r="C151" s="73">
        <v>6953156279018</v>
      </c>
      <c r="D151" s="42" t="s">
        <v>319</v>
      </c>
      <c r="E151" s="42" t="s">
        <v>320</v>
      </c>
      <c r="F151" s="42">
        <v>49</v>
      </c>
      <c r="G151" s="83">
        <v>0</v>
      </c>
      <c r="H151" s="83">
        <v>0</v>
      </c>
      <c r="I151" s="83">
        <v>0</v>
      </c>
      <c r="J151" s="83">
        <v>0</v>
      </c>
      <c r="K151" s="83">
        <v>0</v>
      </c>
      <c r="L151" s="83">
        <v>0</v>
      </c>
      <c r="M151" s="83">
        <v>5</v>
      </c>
      <c r="N151" s="83">
        <v>0</v>
      </c>
      <c r="O151" s="83">
        <v>0</v>
      </c>
      <c r="P151" s="83">
        <v>0</v>
      </c>
      <c r="Q151" s="44">
        <v>0</v>
      </c>
      <c r="R151" s="44">
        <f t="shared" si="8"/>
        <v>0</v>
      </c>
      <c r="S151" s="44">
        <v>86</v>
      </c>
      <c r="T151" s="81"/>
      <c r="U151" s="81"/>
      <c r="V151" s="81"/>
    </row>
    <row r="152" spans="2:22">
      <c r="B152" s="72">
        <v>744168</v>
      </c>
      <c r="C152" s="73">
        <v>6953156285804</v>
      </c>
      <c r="D152" s="42" t="s">
        <v>321</v>
      </c>
      <c r="E152" s="42" t="s">
        <v>322</v>
      </c>
      <c r="F152" s="42">
        <v>59</v>
      </c>
      <c r="G152" s="83">
        <v>0</v>
      </c>
      <c r="H152" s="83">
        <v>0</v>
      </c>
      <c r="I152" s="83">
        <v>0</v>
      </c>
      <c r="J152" s="83">
        <v>0</v>
      </c>
      <c r="K152" s="83">
        <v>0</v>
      </c>
      <c r="L152" s="83">
        <v>0</v>
      </c>
      <c r="M152" s="83">
        <v>0</v>
      </c>
      <c r="N152" s="83">
        <v>0</v>
      </c>
      <c r="O152" s="83">
        <v>0</v>
      </c>
      <c r="P152" s="83">
        <v>0</v>
      </c>
      <c r="Q152" s="44">
        <v>0</v>
      </c>
      <c r="R152" s="44">
        <f t="shared" si="8"/>
        <v>0</v>
      </c>
      <c r="S152" s="44">
        <v>0</v>
      </c>
      <c r="T152" s="81"/>
      <c r="U152" s="81"/>
      <c r="V152" s="81"/>
    </row>
    <row r="153" spans="2:22">
      <c r="B153" s="42"/>
      <c r="C153" s="42"/>
      <c r="D153" s="42"/>
      <c r="E153" s="42"/>
      <c r="F153" s="42"/>
      <c r="G153" s="73">
        <f>SUM(G5:G134)</f>
        <v>184</v>
      </c>
      <c r="H153" s="73">
        <f t="shared" ref="H153:P153" si="13">SUM(H5:H134)</f>
        <v>161</v>
      </c>
      <c r="I153" s="73">
        <f t="shared" si="13"/>
        <v>154</v>
      </c>
      <c r="J153" s="73">
        <f t="shared" si="13"/>
        <v>155</v>
      </c>
      <c r="K153" s="73">
        <f t="shared" si="13"/>
        <v>221</v>
      </c>
      <c r="L153" s="73">
        <f t="shared" si="13"/>
        <v>217</v>
      </c>
      <c r="M153" s="73">
        <f>SUM(M5:M152)</f>
        <v>237</v>
      </c>
      <c r="N153" s="73">
        <f t="shared" ref="N153:P153" si="14">SUM(N5:N152)</f>
        <v>0</v>
      </c>
      <c r="O153" s="73">
        <f t="shared" si="14"/>
        <v>0</v>
      </c>
      <c r="P153" s="73">
        <f t="shared" si="14"/>
        <v>0</v>
      </c>
      <c r="Q153" s="73">
        <f>SUM(Q5:Q152)</f>
        <v>1198</v>
      </c>
      <c r="R153" s="73">
        <f>SUM(R5:R152)</f>
        <v>119.80000000000004</v>
      </c>
      <c r="S153" s="73">
        <f>SUM(S5:S152)</f>
        <v>4488</v>
      </c>
    </row>
  </sheetData>
  <autoFilter ref="D2:S153">
    <filterColumn colId="2"/>
  </autoFilter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U49"/>
  <sheetViews>
    <sheetView workbookViewId="0">
      <selection activeCell="W13" sqref="W13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18" max="19" width="0" hidden="1" customWidth="1"/>
    <col min="20" max="20" width="1.42578125" customWidth="1"/>
    <col min="21" max="21" width="0" hidden="1" customWidth="1"/>
  </cols>
  <sheetData>
    <row r="2" spans="2:21">
      <c r="B2" s="38"/>
      <c r="C2" s="38"/>
      <c r="D2" s="39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21" ht="22.5">
      <c r="B3" s="40" t="s">
        <v>121</v>
      </c>
      <c r="C3" s="40" t="s">
        <v>122</v>
      </c>
      <c r="D3" s="41">
        <v>1</v>
      </c>
      <c r="E3" s="41">
        <v>2</v>
      </c>
      <c r="F3" s="41">
        <f t="shared" ref="F3:M3" si="0">+E3+1</f>
        <v>3</v>
      </c>
      <c r="G3" s="41">
        <f t="shared" si="0"/>
        <v>4</v>
      </c>
      <c r="H3" s="41">
        <f t="shared" si="0"/>
        <v>5</v>
      </c>
      <c r="I3" s="41">
        <f t="shared" si="0"/>
        <v>6</v>
      </c>
      <c r="J3" s="41">
        <f t="shared" si="0"/>
        <v>7</v>
      </c>
      <c r="K3" s="41">
        <f t="shared" si="0"/>
        <v>8</v>
      </c>
      <c r="L3" s="41">
        <f t="shared" si="0"/>
        <v>9</v>
      </c>
      <c r="M3" s="41">
        <f t="shared" si="0"/>
        <v>10</v>
      </c>
      <c r="N3" s="41" t="s">
        <v>237</v>
      </c>
      <c r="O3" s="41" t="s">
        <v>5</v>
      </c>
      <c r="P3" s="41" t="s">
        <v>238</v>
      </c>
      <c r="R3" s="34" t="s">
        <v>235</v>
      </c>
      <c r="S3" s="34" t="s">
        <v>236</v>
      </c>
    </row>
    <row r="4" spans="2:21" ht="6" customHeight="1">
      <c r="B4" s="40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R4" s="35"/>
      <c r="S4" s="35"/>
    </row>
    <row r="5" spans="2:21">
      <c r="B5" s="42" t="s">
        <v>8</v>
      </c>
      <c r="C5" s="42" t="s">
        <v>130</v>
      </c>
      <c r="D5" s="43">
        <v>4</v>
      </c>
      <c r="E5" s="43">
        <v>5</v>
      </c>
      <c r="F5" s="43">
        <v>2</v>
      </c>
      <c r="G5" s="43">
        <v>4</v>
      </c>
      <c r="H5" s="43">
        <v>0</v>
      </c>
      <c r="I5" s="43">
        <v>0</v>
      </c>
      <c r="J5" s="43">
        <v>0</v>
      </c>
      <c r="K5" s="43">
        <v>0</v>
      </c>
      <c r="L5" s="43">
        <v>0</v>
      </c>
      <c r="M5" s="43">
        <v>0</v>
      </c>
      <c r="N5" s="44">
        <f t="shared" ref="N5:N29" si="1">SUM(D5:M5)</f>
        <v>15</v>
      </c>
      <c r="O5" s="44">
        <f t="shared" ref="O5:O29" si="2">N5/10</f>
        <v>1.5</v>
      </c>
      <c r="P5" s="44">
        <v>40</v>
      </c>
      <c r="R5" s="35">
        <v>46</v>
      </c>
      <c r="S5" s="35">
        <v>3</v>
      </c>
      <c r="U5" t="s">
        <v>239</v>
      </c>
    </row>
    <row r="6" spans="2:21">
      <c r="B6" s="42" t="s">
        <v>9</v>
      </c>
      <c r="C6" s="42" t="s">
        <v>131</v>
      </c>
      <c r="D6" s="43">
        <v>54</v>
      </c>
      <c r="E6" s="43">
        <v>18</v>
      </c>
      <c r="F6" s="43">
        <v>19</v>
      </c>
      <c r="G6" s="43">
        <v>12</v>
      </c>
      <c r="H6" s="43">
        <v>0</v>
      </c>
      <c r="I6" s="43">
        <v>0</v>
      </c>
      <c r="J6" s="43">
        <v>0</v>
      </c>
      <c r="K6" s="43">
        <v>0</v>
      </c>
      <c r="L6" s="43">
        <v>0</v>
      </c>
      <c r="M6" s="43">
        <v>0</v>
      </c>
      <c r="N6" s="44">
        <f t="shared" si="1"/>
        <v>103</v>
      </c>
      <c r="O6" s="44">
        <f t="shared" si="2"/>
        <v>10.3</v>
      </c>
      <c r="P6" s="44">
        <v>182</v>
      </c>
      <c r="R6" s="35">
        <v>0</v>
      </c>
      <c r="S6" s="35">
        <v>0</v>
      </c>
    </row>
    <row r="7" spans="2:21">
      <c r="B7" s="42" t="s">
        <v>10</v>
      </c>
      <c r="C7" s="42" t="s">
        <v>132</v>
      </c>
      <c r="D7" s="43">
        <v>45</v>
      </c>
      <c r="E7" s="43">
        <v>16</v>
      </c>
      <c r="F7" s="43">
        <v>24</v>
      </c>
      <c r="G7" s="43">
        <v>13</v>
      </c>
      <c r="H7" s="43">
        <v>0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44">
        <f t="shared" si="1"/>
        <v>98</v>
      </c>
      <c r="O7" s="44">
        <f t="shared" si="2"/>
        <v>9.8000000000000007</v>
      </c>
      <c r="P7" s="44">
        <v>155</v>
      </c>
      <c r="R7" s="35">
        <v>0</v>
      </c>
      <c r="S7" s="35">
        <v>0</v>
      </c>
    </row>
    <row r="8" spans="2:21">
      <c r="B8" s="42" t="s">
        <v>18</v>
      </c>
      <c r="C8" s="42" t="s">
        <v>140</v>
      </c>
      <c r="D8" s="43">
        <v>1</v>
      </c>
      <c r="E8" s="43">
        <v>1</v>
      </c>
      <c r="F8" s="43">
        <v>3</v>
      </c>
      <c r="G8" s="43">
        <v>1</v>
      </c>
      <c r="H8" s="43">
        <v>0</v>
      </c>
      <c r="I8" s="43">
        <v>0</v>
      </c>
      <c r="J8" s="43">
        <v>0</v>
      </c>
      <c r="K8" s="43">
        <v>0</v>
      </c>
      <c r="L8" s="43">
        <v>0</v>
      </c>
      <c r="M8" s="43">
        <v>0</v>
      </c>
      <c r="N8" s="44">
        <f t="shared" si="1"/>
        <v>6</v>
      </c>
      <c r="O8" s="44">
        <f t="shared" si="2"/>
        <v>0.6</v>
      </c>
      <c r="P8" s="44">
        <v>23</v>
      </c>
      <c r="R8" s="35">
        <v>0</v>
      </c>
      <c r="S8" s="35">
        <v>0</v>
      </c>
    </row>
    <row r="9" spans="2:21">
      <c r="B9" s="42" t="s">
        <v>19</v>
      </c>
      <c r="C9" s="42" t="s">
        <v>141</v>
      </c>
      <c r="D9" s="45">
        <v>2</v>
      </c>
      <c r="E9" s="43">
        <v>0</v>
      </c>
      <c r="F9" s="43">
        <v>2</v>
      </c>
      <c r="G9" s="43">
        <v>1</v>
      </c>
      <c r="H9" s="43">
        <v>0</v>
      </c>
      <c r="I9" s="43">
        <v>0</v>
      </c>
      <c r="J9" s="43">
        <v>0</v>
      </c>
      <c r="K9" s="43">
        <v>0</v>
      </c>
      <c r="L9" s="43">
        <v>0</v>
      </c>
      <c r="M9" s="43">
        <v>0</v>
      </c>
      <c r="N9" s="44">
        <f t="shared" si="1"/>
        <v>5</v>
      </c>
      <c r="O9" s="44">
        <f t="shared" si="2"/>
        <v>0.5</v>
      </c>
      <c r="P9" s="44">
        <v>21</v>
      </c>
      <c r="R9" s="35">
        <v>0</v>
      </c>
      <c r="S9" s="35">
        <v>1</v>
      </c>
    </row>
    <row r="10" spans="2:21">
      <c r="B10" s="42" t="s">
        <v>20</v>
      </c>
      <c r="C10" s="42" t="s">
        <v>142</v>
      </c>
      <c r="D10" s="45">
        <v>2</v>
      </c>
      <c r="E10" s="43">
        <v>3</v>
      </c>
      <c r="F10" s="43">
        <v>3</v>
      </c>
      <c r="G10" s="43">
        <v>2</v>
      </c>
      <c r="H10" s="43">
        <v>0</v>
      </c>
      <c r="I10" s="43">
        <v>0</v>
      </c>
      <c r="J10" s="43">
        <v>0</v>
      </c>
      <c r="K10" s="43">
        <v>0</v>
      </c>
      <c r="L10" s="43">
        <v>0</v>
      </c>
      <c r="M10" s="43">
        <v>0</v>
      </c>
      <c r="N10" s="44">
        <f t="shared" si="1"/>
        <v>10</v>
      </c>
      <c r="O10" s="44">
        <f t="shared" si="2"/>
        <v>1</v>
      </c>
      <c r="P10" s="44">
        <v>32</v>
      </c>
      <c r="R10" s="35">
        <v>6</v>
      </c>
      <c r="S10" s="35">
        <v>3</v>
      </c>
    </row>
    <row r="11" spans="2:21">
      <c r="B11" s="42" t="s">
        <v>21</v>
      </c>
      <c r="C11" s="42" t="s">
        <v>143</v>
      </c>
      <c r="D11" s="45">
        <v>0</v>
      </c>
      <c r="E11" s="43">
        <v>0</v>
      </c>
      <c r="F11" s="43">
        <v>2</v>
      </c>
      <c r="G11" s="43">
        <v>1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4">
        <f t="shared" si="1"/>
        <v>3</v>
      </c>
      <c r="O11" s="44">
        <f t="shared" si="2"/>
        <v>0.3</v>
      </c>
      <c r="P11" s="44">
        <v>39</v>
      </c>
      <c r="R11" s="35">
        <v>6</v>
      </c>
      <c r="S11" s="35">
        <v>3</v>
      </c>
    </row>
    <row r="12" spans="2:21">
      <c r="B12" s="42" t="s">
        <v>22</v>
      </c>
      <c r="C12" s="42" t="s">
        <v>144</v>
      </c>
      <c r="D12" s="45">
        <v>0</v>
      </c>
      <c r="E12" s="43">
        <v>1</v>
      </c>
      <c r="F12" s="43">
        <v>1</v>
      </c>
      <c r="G12" s="43">
        <v>1</v>
      </c>
      <c r="H12" s="43">
        <v>0</v>
      </c>
      <c r="I12" s="43">
        <v>0</v>
      </c>
      <c r="J12" s="43">
        <v>0</v>
      </c>
      <c r="K12" s="43">
        <v>0</v>
      </c>
      <c r="L12" s="43">
        <v>0</v>
      </c>
      <c r="M12" s="43">
        <v>0</v>
      </c>
      <c r="N12" s="44">
        <f t="shared" si="1"/>
        <v>3</v>
      </c>
      <c r="O12" s="44">
        <f t="shared" si="2"/>
        <v>0.3</v>
      </c>
      <c r="P12" s="44">
        <v>39</v>
      </c>
      <c r="R12" s="35">
        <v>4</v>
      </c>
      <c r="S12" s="35">
        <v>3</v>
      </c>
    </row>
    <row r="13" spans="2:21">
      <c r="B13" s="42" t="s">
        <v>26</v>
      </c>
      <c r="C13" s="42" t="s">
        <v>148</v>
      </c>
      <c r="D13" s="45">
        <v>2</v>
      </c>
      <c r="E13" s="43">
        <v>0</v>
      </c>
      <c r="F13" s="43">
        <v>1</v>
      </c>
      <c r="G13" s="43">
        <v>1</v>
      </c>
      <c r="H13" s="43">
        <v>0</v>
      </c>
      <c r="I13" s="43">
        <v>0</v>
      </c>
      <c r="J13" s="43">
        <v>0</v>
      </c>
      <c r="K13" s="43">
        <v>0</v>
      </c>
      <c r="L13" s="43">
        <v>0</v>
      </c>
      <c r="M13" s="43">
        <v>0</v>
      </c>
      <c r="N13" s="44">
        <f t="shared" si="1"/>
        <v>4</v>
      </c>
      <c r="O13" s="44">
        <f t="shared" si="2"/>
        <v>0.4</v>
      </c>
      <c r="P13" s="44">
        <v>38</v>
      </c>
      <c r="R13" s="35">
        <v>6</v>
      </c>
      <c r="S13" s="35">
        <v>3</v>
      </c>
    </row>
    <row r="14" spans="2:21">
      <c r="B14" s="42" t="s">
        <v>29</v>
      </c>
      <c r="C14" s="42" t="s">
        <v>151</v>
      </c>
      <c r="D14" s="45">
        <v>2</v>
      </c>
      <c r="E14" s="43">
        <v>1</v>
      </c>
      <c r="F14" s="43">
        <v>0</v>
      </c>
      <c r="G14" s="43">
        <v>1</v>
      </c>
      <c r="H14" s="43">
        <v>0</v>
      </c>
      <c r="I14" s="43">
        <v>0</v>
      </c>
      <c r="J14" s="43">
        <v>0</v>
      </c>
      <c r="K14" s="43">
        <v>0</v>
      </c>
      <c r="L14" s="43">
        <v>0</v>
      </c>
      <c r="M14" s="43">
        <v>0</v>
      </c>
      <c r="N14" s="44">
        <f t="shared" si="1"/>
        <v>4</v>
      </c>
      <c r="O14" s="44">
        <f t="shared" si="2"/>
        <v>0.4</v>
      </c>
      <c r="P14" s="44">
        <v>38</v>
      </c>
      <c r="R14" s="35">
        <v>0</v>
      </c>
      <c r="S14" s="35">
        <v>0</v>
      </c>
    </row>
    <row r="15" spans="2:21">
      <c r="B15" s="42" t="s">
        <v>32</v>
      </c>
      <c r="C15" s="42" t="s">
        <v>154</v>
      </c>
      <c r="D15" s="43">
        <v>0</v>
      </c>
      <c r="E15" s="43">
        <v>2</v>
      </c>
      <c r="F15" s="43">
        <v>1</v>
      </c>
      <c r="G15" s="43">
        <v>0</v>
      </c>
      <c r="H15" s="43">
        <v>0</v>
      </c>
      <c r="I15" s="43">
        <v>0</v>
      </c>
      <c r="J15" s="43">
        <v>0</v>
      </c>
      <c r="K15" s="43">
        <v>0</v>
      </c>
      <c r="L15" s="43">
        <v>0</v>
      </c>
      <c r="M15" s="43">
        <v>0</v>
      </c>
      <c r="N15" s="44">
        <f t="shared" si="1"/>
        <v>3</v>
      </c>
      <c r="O15" s="44">
        <f t="shared" si="2"/>
        <v>0.3</v>
      </c>
      <c r="P15" s="44">
        <v>38</v>
      </c>
      <c r="R15" s="35">
        <v>6</v>
      </c>
      <c r="S15" s="35">
        <v>3</v>
      </c>
    </row>
    <row r="16" spans="2:21">
      <c r="B16" s="42" t="s">
        <v>34</v>
      </c>
      <c r="C16" s="42" t="s">
        <v>156</v>
      </c>
      <c r="D16" s="43">
        <v>0</v>
      </c>
      <c r="E16" s="43">
        <v>0</v>
      </c>
      <c r="F16" s="43">
        <v>6</v>
      </c>
      <c r="G16" s="43">
        <v>4</v>
      </c>
      <c r="H16" s="43">
        <v>0</v>
      </c>
      <c r="I16" s="43">
        <v>0</v>
      </c>
      <c r="J16" s="43">
        <v>0</v>
      </c>
      <c r="K16" s="43">
        <v>0</v>
      </c>
      <c r="L16" s="43">
        <v>0</v>
      </c>
      <c r="M16" s="43">
        <v>0</v>
      </c>
      <c r="N16" s="44">
        <f t="shared" si="1"/>
        <v>10</v>
      </c>
      <c r="O16" s="44">
        <f t="shared" si="2"/>
        <v>1</v>
      </c>
      <c r="P16" s="44">
        <v>20</v>
      </c>
      <c r="R16" s="35">
        <v>30</v>
      </c>
      <c r="S16" s="35">
        <v>0</v>
      </c>
    </row>
    <row r="17" spans="2:19">
      <c r="B17" s="42" t="s">
        <v>35</v>
      </c>
      <c r="C17" s="42" t="s">
        <v>157</v>
      </c>
      <c r="D17" s="43">
        <v>2</v>
      </c>
      <c r="E17" s="43">
        <v>1</v>
      </c>
      <c r="F17" s="43">
        <v>0</v>
      </c>
      <c r="G17" s="43">
        <v>1</v>
      </c>
      <c r="H17" s="43">
        <v>0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s="44">
        <f t="shared" si="1"/>
        <v>4</v>
      </c>
      <c r="O17" s="44">
        <f t="shared" si="2"/>
        <v>0.4</v>
      </c>
      <c r="P17" s="44">
        <v>37</v>
      </c>
      <c r="R17" s="35">
        <v>6</v>
      </c>
      <c r="S17" s="35">
        <v>3</v>
      </c>
    </row>
    <row r="18" spans="2:19">
      <c r="B18" s="42" t="s">
        <v>48</v>
      </c>
      <c r="C18" s="42" t="s">
        <v>170</v>
      </c>
      <c r="D18" s="43">
        <v>0</v>
      </c>
      <c r="E18" s="43">
        <v>0</v>
      </c>
      <c r="F18" s="43">
        <v>0</v>
      </c>
      <c r="G18" s="43">
        <v>3</v>
      </c>
      <c r="H18" s="43">
        <v>0</v>
      </c>
      <c r="I18" s="43">
        <v>0</v>
      </c>
      <c r="J18" s="43">
        <v>0</v>
      </c>
      <c r="K18" s="43">
        <v>0</v>
      </c>
      <c r="L18" s="43">
        <v>0</v>
      </c>
      <c r="M18" s="43">
        <v>0</v>
      </c>
      <c r="N18" s="44">
        <f t="shared" si="1"/>
        <v>3</v>
      </c>
      <c r="O18" s="44">
        <f t="shared" si="2"/>
        <v>0.3</v>
      </c>
      <c r="P18" s="44">
        <v>41</v>
      </c>
      <c r="R18" s="35">
        <v>0</v>
      </c>
      <c r="S18" s="35">
        <v>0</v>
      </c>
    </row>
    <row r="19" spans="2:19">
      <c r="B19" s="42" t="s">
        <v>52</v>
      </c>
      <c r="C19" s="42" t="s">
        <v>174</v>
      </c>
      <c r="D19" s="43">
        <v>0</v>
      </c>
      <c r="E19" s="43">
        <v>21</v>
      </c>
      <c r="F19" s="43">
        <v>0</v>
      </c>
      <c r="G19" s="43">
        <v>0</v>
      </c>
      <c r="H19" s="43">
        <v>0</v>
      </c>
      <c r="I19" s="43">
        <v>0</v>
      </c>
      <c r="J19" s="43">
        <v>0</v>
      </c>
      <c r="K19" s="43">
        <v>0</v>
      </c>
      <c r="L19" s="43">
        <v>0</v>
      </c>
      <c r="M19" s="43">
        <v>0</v>
      </c>
      <c r="N19" s="44">
        <f t="shared" si="1"/>
        <v>21</v>
      </c>
      <c r="O19" s="44">
        <f t="shared" si="2"/>
        <v>2.1</v>
      </c>
      <c r="P19" s="44">
        <v>26</v>
      </c>
      <c r="R19" s="35">
        <v>36</v>
      </c>
      <c r="S19" s="35">
        <v>3</v>
      </c>
    </row>
    <row r="20" spans="2:19">
      <c r="B20" s="42" t="s">
        <v>56</v>
      </c>
      <c r="C20" s="42" t="s">
        <v>178</v>
      </c>
      <c r="D20" s="43">
        <v>1</v>
      </c>
      <c r="E20" s="43">
        <v>2</v>
      </c>
      <c r="F20" s="43">
        <v>1</v>
      </c>
      <c r="G20" s="43">
        <v>0</v>
      </c>
      <c r="H20" s="43">
        <v>0</v>
      </c>
      <c r="I20" s="43">
        <v>0</v>
      </c>
      <c r="J20" s="43">
        <v>0</v>
      </c>
      <c r="K20" s="43">
        <v>0</v>
      </c>
      <c r="L20" s="43">
        <v>0</v>
      </c>
      <c r="M20" s="43">
        <v>0</v>
      </c>
      <c r="N20" s="44">
        <f t="shared" si="1"/>
        <v>4</v>
      </c>
      <c r="O20" s="44">
        <f t="shared" si="2"/>
        <v>0.4</v>
      </c>
      <c r="P20" s="44">
        <v>37</v>
      </c>
      <c r="R20" s="35">
        <v>6</v>
      </c>
      <c r="S20" s="35">
        <v>3</v>
      </c>
    </row>
    <row r="21" spans="2:19">
      <c r="B21" s="42" t="s">
        <v>57</v>
      </c>
      <c r="C21" s="42" t="s">
        <v>179</v>
      </c>
      <c r="D21" s="43">
        <v>2</v>
      </c>
      <c r="E21" s="43">
        <v>3</v>
      </c>
      <c r="F21" s="43">
        <v>3</v>
      </c>
      <c r="G21" s="43">
        <v>2</v>
      </c>
      <c r="H21" s="43">
        <v>0</v>
      </c>
      <c r="I21" s="43">
        <v>0</v>
      </c>
      <c r="J21" s="43">
        <v>0</v>
      </c>
      <c r="K21" s="43">
        <v>0</v>
      </c>
      <c r="L21" s="43">
        <v>0</v>
      </c>
      <c r="M21" s="43">
        <v>0</v>
      </c>
      <c r="N21" s="44">
        <f t="shared" si="1"/>
        <v>10</v>
      </c>
      <c r="O21" s="44">
        <f t="shared" si="2"/>
        <v>1</v>
      </c>
      <c r="P21" s="44">
        <v>31</v>
      </c>
      <c r="R21" s="35">
        <v>6</v>
      </c>
      <c r="S21" s="35">
        <v>3</v>
      </c>
    </row>
    <row r="22" spans="2:19">
      <c r="B22" s="42" t="s">
        <v>60</v>
      </c>
      <c r="C22" s="42" t="s">
        <v>182</v>
      </c>
      <c r="D22" s="43">
        <v>8</v>
      </c>
      <c r="E22" s="43">
        <v>5</v>
      </c>
      <c r="F22" s="43">
        <v>3</v>
      </c>
      <c r="G22" s="43">
        <v>1</v>
      </c>
      <c r="H22" s="43">
        <v>0</v>
      </c>
      <c r="I22" s="43">
        <v>0</v>
      </c>
      <c r="J22" s="43">
        <v>0</v>
      </c>
      <c r="K22" s="43">
        <v>0</v>
      </c>
      <c r="L22" s="43">
        <v>0</v>
      </c>
      <c r="M22" s="43">
        <v>0</v>
      </c>
      <c r="N22" s="44">
        <f t="shared" si="1"/>
        <v>17</v>
      </c>
      <c r="O22" s="44">
        <f t="shared" si="2"/>
        <v>1.7</v>
      </c>
      <c r="P22" s="44">
        <v>10</v>
      </c>
      <c r="R22" s="35">
        <v>0</v>
      </c>
      <c r="S22" s="35">
        <v>0</v>
      </c>
    </row>
    <row r="23" spans="2:19">
      <c r="B23" s="42" t="s">
        <v>61</v>
      </c>
      <c r="C23" s="42" t="s">
        <v>183</v>
      </c>
      <c r="D23" s="43">
        <v>2</v>
      </c>
      <c r="E23" s="43">
        <v>6</v>
      </c>
      <c r="F23" s="43">
        <v>5</v>
      </c>
      <c r="G23" s="43">
        <v>3</v>
      </c>
      <c r="H23" s="43">
        <v>0</v>
      </c>
      <c r="I23" s="43">
        <v>0</v>
      </c>
      <c r="J23" s="43">
        <v>0</v>
      </c>
      <c r="K23" s="43">
        <v>0</v>
      </c>
      <c r="L23" s="43">
        <v>0</v>
      </c>
      <c r="M23" s="43">
        <v>0</v>
      </c>
      <c r="N23" s="44">
        <f t="shared" si="1"/>
        <v>16</v>
      </c>
      <c r="O23" s="44">
        <f t="shared" si="2"/>
        <v>1.6</v>
      </c>
      <c r="P23" s="44">
        <v>37</v>
      </c>
      <c r="R23" s="35">
        <v>16</v>
      </c>
      <c r="S23" s="35">
        <v>3</v>
      </c>
    </row>
    <row r="24" spans="2:19">
      <c r="B24" s="42" t="s">
        <v>63</v>
      </c>
      <c r="C24" s="42" t="s">
        <v>185</v>
      </c>
      <c r="D24" s="43">
        <v>0</v>
      </c>
      <c r="E24" s="43">
        <v>1</v>
      </c>
      <c r="F24" s="43">
        <v>5</v>
      </c>
      <c r="G24" s="43">
        <v>1</v>
      </c>
      <c r="H24" s="43">
        <v>0</v>
      </c>
      <c r="I24" s="43">
        <v>0</v>
      </c>
      <c r="J24" s="43">
        <v>0</v>
      </c>
      <c r="K24" s="43">
        <v>0</v>
      </c>
      <c r="L24" s="43">
        <v>0</v>
      </c>
      <c r="M24" s="43">
        <v>0</v>
      </c>
      <c r="N24" s="44">
        <f t="shared" si="1"/>
        <v>7</v>
      </c>
      <c r="O24" s="44">
        <f t="shared" si="2"/>
        <v>0.7</v>
      </c>
      <c r="P24" s="44">
        <v>34</v>
      </c>
      <c r="R24" s="35">
        <v>16</v>
      </c>
      <c r="S24" s="35">
        <v>3</v>
      </c>
    </row>
    <row r="25" spans="2:19">
      <c r="B25" s="42" t="s">
        <v>64</v>
      </c>
      <c r="C25" s="42" t="s">
        <v>186</v>
      </c>
      <c r="D25" s="43">
        <v>1</v>
      </c>
      <c r="E25" s="43">
        <v>1</v>
      </c>
      <c r="F25" s="43">
        <v>2</v>
      </c>
      <c r="G25" s="43">
        <v>1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4">
        <f t="shared" si="1"/>
        <v>5</v>
      </c>
      <c r="O25" s="44">
        <f t="shared" si="2"/>
        <v>0.5</v>
      </c>
      <c r="P25" s="44">
        <v>22</v>
      </c>
      <c r="R25" s="35">
        <v>31</v>
      </c>
      <c r="S25" s="35">
        <v>3</v>
      </c>
    </row>
    <row r="26" spans="2:19">
      <c r="B26" s="42" t="s">
        <v>66</v>
      </c>
      <c r="C26" s="42" t="s">
        <v>187</v>
      </c>
      <c r="D26" s="43">
        <v>3</v>
      </c>
      <c r="E26" s="43">
        <v>0</v>
      </c>
      <c r="F26" s="43">
        <v>0</v>
      </c>
      <c r="G26" s="43">
        <v>3</v>
      </c>
      <c r="H26" s="43">
        <v>0</v>
      </c>
      <c r="I26" s="43">
        <v>0</v>
      </c>
      <c r="J26" s="43">
        <v>0</v>
      </c>
      <c r="K26" s="43">
        <v>0</v>
      </c>
      <c r="L26" s="43">
        <v>0</v>
      </c>
      <c r="M26" s="43">
        <v>0</v>
      </c>
      <c r="N26" s="44">
        <f t="shared" si="1"/>
        <v>6</v>
      </c>
      <c r="O26" s="44">
        <f t="shared" si="2"/>
        <v>0.6</v>
      </c>
      <c r="P26" s="44">
        <v>38</v>
      </c>
      <c r="R26" s="35">
        <v>6</v>
      </c>
      <c r="S26" s="35">
        <v>3</v>
      </c>
    </row>
    <row r="27" spans="2:19">
      <c r="B27" s="42" t="s">
        <v>68</v>
      </c>
      <c r="C27" s="42" t="s">
        <v>189</v>
      </c>
      <c r="D27" s="43">
        <v>0</v>
      </c>
      <c r="E27" s="43">
        <v>0</v>
      </c>
      <c r="F27" s="43">
        <v>2</v>
      </c>
      <c r="G27" s="43">
        <v>2</v>
      </c>
      <c r="H27" s="43">
        <v>0</v>
      </c>
      <c r="I27" s="43">
        <v>0</v>
      </c>
      <c r="J27" s="43">
        <v>0</v>
      </c>
      <c r="K27" s="43">
        <v>0</v>
      </c>
      <c r="L27" s="43">
        <v>0</v>
      </c>
      <c r="M27" s="43">
        <v>0</v>
      </c>
      <c r="N27" s="44">
        <f t="shared" si="1"/>
        <v>4</v>
      </c>
      <c r="O27" s="44">
        <f t="shared" si="2"/>
        <v>0.4</v>
      </c>
      <c r="P27" s="44">
        <v>39</v>
      </c>
      <c r="R27" s="35">
        <v>0</v>
      </c>
      <c r="S27" s="35">
        <v>0</v>
      </c>
    </row>
    <row r="28" spans="2:19">
      <c r="B28" s="42" t="s">
        <v>69</v>
      </c>
      <c r="C28" s="42" t="s">
        <v>190</v>
      </c>
      <c r="D28" s="43">
        <v>0</v>
      </c>
      <c r="E28" s="43">
        <v>0</v>
      </c>
      <c r="F28" s="43">
        <v>3</v>
      </c>
      <c r="G28" s="43">
        <v>1</v>
      </c>
      <c r="H28" s="43">
        <v>0</v>
      </c>
      <c r="I28" s="43">
        <v>0</v>
      </c>
      <c r="J28" s="43">
        <v>0</v>
      </c>
      <c r="K28" s="43">
        <v>0</v>
      </c>
      <c r="L28" s="43">
        <v>0</v>
      </c>
      <c r="M28" s="43">
        <v>0</v>
      </c>
      <c r="N28" s="44">
        <f t="shared" si="1"/>
        <v>4</v>
      </c>
      <c r="O28" s="44">
        <f t="shared" si="2"/>
        <v>0.4</v>
      </c>
      <c r="P28" s="44">
        <v>38</v>
      </c>
      <c r="R28" s="35">
        <v>58</v>
      </c>
      <c r="S28" s="35">
        <v>3</v>
      </c>
    </row>
    <row r="29" spans="2:19">
      <c r="B29" s="42" t="s">
        <v>70</v>
      </c>
      <c r="C29" s="42" t="s">
        <v>191</v>
      </c>
      <c r="D29" s="43">
        <v>1</v>
      </c>
      <c r="E29" s="43">
        <v>0</v>
      </c>
      <c r="F29" s="43">
        <v>1</v>
      </c>
      <c r="G29" s="43">
        <v>1</v>
      </c>
      <c r="H29" s="43">
        <v>0</v>
      </c>
      <c r="I29" s="43">
        <v>0</v>
      </c>
      <c r="J29" s="43">
        <v>0</v>
      </c>
      <c r="K29" s="43">
        <v>0</v>
      </c>
      <c r="L29" s="43">
        <v>0</v>
      </c>
      <c r="M29" s="43">
        <v>0</v>
      </c>
      <c r="N29" s="44">
        <f t="shared" si="1"/>
        <v>3</v>
      </c>
      <c r="O29" s="44">
        <f t="shared" si="2"/>
        <v>0.3</v>
      </c>
      <c r="P29" s="44">
        <v>39</v>
      </c>
      <c r="R29" s="35">
        <v>3</v>
      </c>
      <c r="S29" s="35">
        <v>3</v>
      </c>
    </row>
    <row r="30" spans="2:19">
      <c r="B30" s="42" t="s">
        <v>71</v>
      </c>
      <c r="C30" s="42" t="s">
        <v>192</v>
      </c>
      <c r="D30" s="43">
        <v>2</v>
      </c>
      <c r="E30" s="43">
        <v>3</v>
      </c>
      <c r="F30" s="43">
        <v>5</v>
      </c>
      <c r="G30" s="43">
        <v>1</v>
      </c>
      <c r="H30" s="43">
        <v>0</v>
      </c>
      <c r="I30" s="43">
        <v>0</v>
      </c>
      <c r="J30" s="43">
        <v>0</v>
      </c>
      <c r="K30" s="43">
        <v>0</v>
      </c>
      <c r="L30" s="43">
        <v>0</v>
      </c>
      <c r="M30" s="43">
        <v>0</v>
      </c>
      <c r="N30" s="44">
        <f t="shared" ref="N30:N48" si="3">SUM(D30:M30)</f>
        <v>11</v>
      </c>
      <c r="O30" s="44">
        <f t="shared" ref="O30:O48" si="4">N30/10</f>
        <v>1.1000000000000001</v>
      </c>
      <c r="P30" s="44">
        <v>18</v>
      </c>
      <c r="R30" s="35">
        <v>0</v>
      </c>
      <c r="S30" s="35">
        <v>1</v>
      </c>
    </row>
    <row r="31" spans="2:19">
      <c r="B31" s="42" t="s">
        <v>72</v>
      </c>
      <c r="C31" s="42" t="s">
        <v>193</v>
      </c>
      <c r="D31" s="43">
        <v>2</v>
      </c>
      <c r="E31" s="43">
        <v>3</v>
      </c>
      <c r="F31" s="43">
        <v>1</v>
      </c>
      <c r="G31" s="43">
        <v>3</v>
      </c>
      <c r="H31" s="43">
        <v>0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4">
        <f t="shared" si="3"/>
        <v>9</v>
      </c>
      <c r="O31" s="44">
        <f t="shared" si="4"/>
        <v>0.9</v>
      </c>
      <c r="P31" s="44">
        <v>22</v>
      </c>
      <c r="R31" s="35">
        <v>32</v>
      </c>
      <c r="S31" s="35">
        <v>3</v>
      </c>
    </row>
    <row r="32" spans="2:19">
      <c r="B32" s="42" t="s">
        <v>73</v>
      </c>
      <c r="C32" s="42" t="s">
        <v>194</v>
      </c>
      <c r="D32" s="43">
        <v>3</v>
      </c>
      <c r="E32" s="43">
        <v>1</v>
      </c>
      <c r="F32" s="43">
        <v>1</v>
      </c>
      <c r="G32" s="43">
        <v>1</v>
      </c>
      <c r="H32" s="43">
        <v>0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s="44">
        <f t="shared" si="3"/>
        <v>6</v>
      </c>
      <c r="O32" s="44">
        <f t="shared" si="4"/>
        <v>0.6</v>
      </c>
      <c r="P32" s="44">
        <v>20</v>
      </c>
      <c r="R32" s="35">
        <v>33</v>
      </c>
      <c r="S32" s="35">
        <v>3</v>
      </c>
    </row>
    <row r="33" spans="2:19">
      <c r="B33" s="42" t="s">
        <v>78</v>
      </c>
      <c r="C33" s="42" t="s">
        <v>199</v>
      </c>
      <c r="D33" s="43">
        <v>5</v>
      </c>
      <c r="E33" s="43">
        <v>0</v>
      </c>
      <c r="F33" s="43">
        <v>6</v>
      </c>
      <c r="G33" s="43">
        <v>2</v>
      </c>
      <c r="H33" s="43">
        <v>0</v>
      </c>
      <c r="I33" s="43">
        <v>0</v>
      </c>
      <c r="J33" s="43">
        <v>0</v>
      </c>
      <c r="K33" s="43">
        <v>0</v>
      </c>
      <c r="L33" s="43">
        <v>0</v>
      </c>
      <c r="M33" s="43">
        <v>0</v>
      </c>
      <c r="N33" s="44">
        <f t="shared" si="3"/>
        <v>13</v>
      </c>
      <c r="O33" s="44">
        <f t="shared" si="4"/>
        <v>1.3</v>
      </c>
      <c r="P33" s="44">
        <v>27</v>
      </c>
      <c r="R33" s="35">
        <v>60</v>
      </c>
      <c r="S33" s="35">
        <v>3</v>
      </c>
    </row>
    <row r="34" spans="2:19">
      <c r="B34" s="42" t="s">
        <v>79</v>
      </c>
      <c r="C34" s="42" t="s">
        <v>200</v>
      </c>
      <c r="D34" s="43">
        <v>1</v>
      </c>
      <c r="E34" s="43">
        <v>1</v>
      </c>
      <c r="F34" s="43">
        <v>3</v>
      </c>
      <c r="G34" s="43">
        <v>1</v>
      </c>
      <c r="H34" s="43">
        <v>0</v>
      </c>
      <c r="I34" s="43">
        <v>0</v>
      </c>
      <c r="J34" s="43">
        <v>0</v>
      </c>
      <c r="K34" s="43">
        <v>0</v>
      </c>
      <c r="L34" s="43">
        <v>0</v>
      </c>
      <c r="M34" s="43">
        <v>0</v>
      </c>
      <c r="N34" s="44">
        <f t="shared" si="3"/>
        <v>6</v>
      </c>
      <c r="O34" s="44">
        <f t="shared" si="4"/>
        <v>0.6</v>
      </c>
      <c r="P34" s="44">
        <v>21</v>
      </c>
      <c r="R34" s="35">
        <v>31</v>
      </c>
      <c r="S34" s="35">
        <v>3</v>
      </c>
    </row>
    <row r="35" spans="2:19">
      <c r="B35" s="42" t="s">
        <v>80</v>
      </c>
      <c r="C35" s="42" t="s">
        <v>201</v>
      </c>
      <c r="D35" s="43">
        <v>0</v>
      </c>
      <c r="E35" s="43">
        <v>0</v>
      </c>
      <c r="F35" s="43">
        <v>1</v>
      </c>
      <c r="G35" s="43">
        <v>2</v>
      </c>
      <c r="H35" s="43">
        <v>0</v>
      </c>
      <c r="I35" s="43">
        <v>0</v>
      </c>
      <c r="J35" s="43">
        <v>0</v>
      </c>
      <c r="K35" s="43">
        <v>0</v>
      </c>
      <c r="L35" s="43">
        <v>0</v>
      </c>
      <c r="M35" s="43">
        <v>0</v>
      </c>
      <c r="N35" s="44">
        <f t="shared" si="3"/>
        <v>3</v>
      </c>
      <c r="O35" s="44">
        <f t="shared" si="4"/>
        <v>0.3</v>
      </c>
      <c r="P35" s="44">
        <v>25</v>
      </c>
      <c r="R35" s="35">
        <v>31</v>
      </c>
      <c r="S35" s="35">
        <v>3</v>
      </c>
    </row>
    <row r="36" spans="2:19">
      <c r="B36" s="42" t="s">
        <v>81</v>
      </c>
      <c r="C36" s="42" t="s">
        <v>202</v>
      </c>
      <c r="D36" s="43">
        <v>3</v>
      </c>
      <c r="E36" s="43">
        <v>1</v>
      </c>
      <c r="F36" s="43">
        <v>2</v>
      </c>
      <c r="G36" s="43">
        <v>2</v>
      </c>
      <c r="H36" s="43">
        <v>0</v>
      </c>
      <c r="I36" s="43">
        <v>0</v>
      </c>
      <c r="J36" s="43">
        <v>0</v>
      </c>
      <c r="K36" s="43">
        <v>0</v>
      </c>
      <c r="L36" s="43">
        <v>0</v>
      </c>
      <c r="M36" s="43">
        <v>0</v>
      </c>
      <c r="N36" s="44">
        <f t="shared" si="3"/>
        <v>8</v>
      </c>
      <c r="O36" s="44">
        <f t="shared" si="4"/>
        <v>0.8</v>
      </c>
      <c r="P36" s="44">
        <v>23</v>
      </c>
      <c r="R36" s="35">
        <v>31</v>
      </c>
      <c r="S36" s="35">
        <v>3</v>
      </c>
    </row>
    <row r="37" spans="2:19">
      <c r="B37" s="42" t="s">
        <v>91</v>
      </c>
      <c r="C37" s="42" t="s">
        <v>212</v>
      </c>
      <c r="D37" s="43">
        <v>0</v>
      </c>
      <c r="E37" s="43">
        <v>2</v>
      </c>
      <c r="F37" s="43">
        <v>0</v>
      </c>
      <c r="G37" s="43">
        <v>1</v>
      </c>
      <c r="H37" s="43">
        <v>0</v>
      </c>
      <c r="I37" s="43">
        <v>0</v>
      </c>
      <c r="J37" s="43">
        <v>0</v>
      </c>
      <c r="K37" s="43">
        <v>0</v>
      </c>
      <c r="L37" s="43">
        <v>0</v>
      </c>
      <c r="M37" s="43">
        <v>0</v>
      </c>
      <c r="N37" s="44">
        <f t="shared" si="3"/>
        <v>3</v>
      </c>
      <c r="O37" s="44">
        <f t="shared" si="4"/>
        <v>0.3</v>
      </c>
      <c r="P37" s="44">
        <v>28</v>
      </c>
      <c r="R37" s="35">
        <v>0</v>
      </c>
      <c r="S37" s="35">
        <v>0</v>
      </c>
    </row>
    <row r="38" spans="2:19">
      <c r="B38" s="42" t="s">
        <v>93</v>
      </c>
      <c r="C38" s="42" t="s">
        <v>214</v>
      </c>
      <c r="D38" s="43">
        <v>0</v>
      </c>
      <c r="E38" s="43">
        <v>0</v>
      </c>
      <c r="F38" s="43">
        <v>1</v>
      </c>
      <c r="G38" s="43">
        <v>6</v>
      </c>
      <c r="H38" s="43">
        <v>0</v>
      </c>
      <c r="I38" s="43">
        <v>0</v>
      </c>
      <c r="J38" s="43">
        <v>0</v>
      </c>
      <c r="K38" s="43">
        <v>0</v>
      </c>
      <c r="L38" s="43">
        <v>0</v>
      </c>
      <c r="M38" s="43">
        <v>0</v>
      </c>
      <c r="N38" s="44">
        <f t="shared" si="3"/>
        <v>7</v>
      </c>
      <c r="O38" s="44">
        <f t="shared" si="4"/>
        <v>0.7</v>
      </c>
      <c r="P38" s="44">
        <v>39</v>
      </c>
      <c r="R38" s="35">
        <v>0</v>
      </c>
      <c r="S38" s="35">
        <v>0</v>
      </c>
    </row>
    <row r="39" spans="2:19">
      <c r="B39" s="42" t="s">
        <v>94</v>
      </c>
      <c r="C39" s="42" t="s">
        <v>215</v>
      </c>
      <c r="D39" s="43">
        <v>0</v>
      </c>
      <c r="E39" s="43">
        <v>0</v>
      </c>
      <c r="F39" s="43">
        <v>0</v>
      </c>
      <c r="G39" s="43">
        <v>5</v>
      </c>
      <c r="H39" s="43">
        <v>0</v>
      </c>
      <c r="I39" s="43">
        <v>0</v>
      </c>
      <c r="J39" s="43">
        <v>0</v>
      </c>
      <c r="K39" s="43">
        <v>0</v>
      </c>
      <c r="L39" s="43">
        <v>0</v>
      </c>
      <c r="M39" s="43">
        <v>0</v>
      </c>
      <c r="N39" s="44">
        <f t="shared" si="3"/>
        <v>5</v>
      </c>
      <c r="O39" s="44">
        <f t="shared" si="4"/>
        <v>0.5</v>
      </c>
      <c r="P39" s="44">
        <v>30</v>
      </c>
      <c r="R39" s="35">
        <v>0</v>
      </c>
      <c r="S39" s="35">
        <v>0</v>
      </c>
    </row>
    <row r="40" spans="2:19">
      <c r="B40" s="42" t="s">
        <v>106</v>
      </c>
      <c r="C40" s="42" t="s">
        <v>202</v>
      </c>
      <c r="D40" s="43">
        <v>0</v>
      </c>
      <c r="E40" s="43">
        <v>0</v>
      </c>
      <c r="F40" s="43">
        <v>3</v>
      </c>
      <c r="G40" s="43">
        <v>1</v>
      </c>
      <c r="H40" s="43">
        <v>0</v>
      </c>
      <c r="I40" s="43">
        <v>0</v>
      </c>
      <c r="J40" s="43">
        <v>0</v>
      </c>
      <c r="K40" s="43">
        <v>0</v>
      </c>
      <c r="L40" s="43">
        <v>0</v>
      </c>
      <c r="M40" s="43">
        <v>0</v>
      </c>
      <c r="N40" s="44">
        <f t="shared" si="3"/>
        <v>4</v>
      </c>
      <c r="O40" s="44">
        <f t="shared" si="4"/>
        <v>0.4</v>
      </c>
      <c r="P40" s="44">
        <v>23</v>
      </c>
      <c r="R40" s="35">
        <v>31</v>
      </c>
      <c r="S40" s="35">
        <v>3</v>
      </c>
    </row>
    <row r="41" spans="2:19">
      <c r="B41" s="42" t="s">
        <v>107</v>
      </c>
      <c r="C41" s="42" t="s">
        <v>227</v>
      </c>
      <c r="D41" s="43">
        <v>2</v>
      </c>
      <c r="E41" s="43">
        <v>0</v>
      </c>
      <c r="F41" s="43">
        <v>2</v>
      </c>
      <c r="G41" s="43">
        <v>1</v>
      </c>
      <c r="H41" s="43">
        <v>0</v>
      </c>
      <c r="I41" s="43">
        <v>0</v>
      </c>
      <c r="J41" s="43">
        <v>0</v>
      </c>
      <c r="K41" s="43">
        <v>0</v>
      </c>
      <c r="L41" s="43">
        <v>0</v>
      </c>
      <c r="M41" s="43">
        <v>0</v>
      </c>
      <c r="N41" s="44">
        <f t="shared" si="3"/>
        <v>5</v>
      </c>
      <c r="O41" s="44">
        <f t="shared" si="4"/>
        <v>0.5</v>
      </c>
      <c r="P41" s="44">
        <v>111</v>
      </c>
      <c r="R41" s="35">
        <v>82</v>
      </c>
      <c r="S41" s="35">
        <v>3</v>
      </c>
    </row>
    <row r="42" spans="2:19">
      <c r="B42" s="42" t="s">
        <v>109</v>
      </c>
      <c r="C42" s="42" t="s">
        <v>229</v>
      </c>
      <c r="D42" s="43">
        <v>1</v>
      </c>
      <c r="E42" s="43">
        <v>1</v>
      </c>
      <c r="F42" s="43">
        <v>1</v>
      </c>
      <c r="G42" s="43">
        <v>0</v>
      </c>
      <c r="H42" s="43">
        <v>0</v>
      </c>
      <c r="I42" s="43">
        <v>0</v>
      </c>
      <c r="J42" s="43">
        <v>0</v>
      </c>
      <c r="K42" s="43">
        <v>0</v>
      </c>
      <c r="L42" s="43">
        <v>0</v>
      </c>
      <c r="M42" s="43">
        <v>0</v>
      </c>
      <c r="N42" s="44">
        <f t="shared" si="3"/>
        <v>3</v>
      </c>
      <c r="O42" s="44">
        <f t="shared" si="4"/>
        <v>0.3</v>
      </c>
      <c r="P42" s="44">
        <v>26</v>
      </c>
      <c r="R42" s="35">
        <v>2</v>
      </c>
      <c r="S42" s="35">
        <v>0</v>
      </c>
    </row>
    <row r="43" spans="2:19">
      <c r="B43" s="42" t="s">
        <v>111</v>
      </c>
      <c r="C43" s="42" t="s">
        <v>231</v>
      </c>
      <c r="D43" s="43">
        <v>1</v>
      </c>
      <c r="E43" s="43">
        <v>0</v>
      </c>
      <c r="F43" s="43">
        <v>1</v>
      </c>
      <c r="G43" s="43">
        <v>2</v>
      </c>
      <c r="H43" s="43">
        <v>0</v>
      </c>
      <c r="I43" s="43">
        <v>0</v>
      </c>
      <c r="J43" s="43">
        <v>0</v>
      </c>
      <c r="K43" s="43">
        <v>0</v>
      </c>
      <c r="L43" s="43">
        <v>0</v>
      </c>
      <c r="M43" s="43">
        <v>0</v>
      </c>
      <c r="N43" s="44">
        <f t="shared" si="3"/>
        <v>4</v>
      </c>
      <c r="O43" s="44">
        <f t="shared" si="4"/>
        <v>0.4</v>
      </c>
      <c r="P43" s="44">
        <v>48</v>
      </c>
      <c r="R43" s="35">
        <v>0</v>
      </c>
      <c r="S43" s="35">
        <v>0</v>
      </c>
    </row>
    <row r="44" spans="2:19">
      <c r="B44" s="42" t="s">
        <v>112</v>
      </c>
      <c r="C44" s="42" t="s">
        <v>232</v>
      </c>
      <c r="D44" s="43">
        <v>0</v>
      </c>
      <c r="E44" s="43">
        <v>0</v>
      </c>
      <c r="F44" s="43">
        <v>1</v>
      </c>
      <c r="G44" s="43">
        <v>3</v>
      </c>
      <c r="H44" s="43">
        <v>0</v>
      </c>
      <c r="I44" s="43">
        <v>0</v>
      </c>
      <c r="J44" s="43">
        <v>0</v>
      </c>
      <c r="K44" s="43">
        <v>0</v>
      </c>
      <c r="L44" s="43">
        <v>0</v>
      </c>
      <c r="M44" s="43">
        <v>0</v>
      </c>
      <c r="N44" s="44">
        <f t="shared" si="3"/>
        <v>4</v>
      </c>
      <c r="O44" s="44">
        <f t="shared" si="4"/>
        <v>0.4</v>
      </c>
      <c r="P44" s="44">
        <v>49</v>
      </c>
      <c r="R44" s="35">
        <v>0</v>
      </c>
      <c r="S44" s="35">
        <v>0</v>
      </c>
    </row>
    <row r="45" spans="2:19">
      <c r="B45" s="42" t="s">
        <v>117</v>
      </c>
      <c r="C45" s="42" t="s">
        <v>125</v>
      </c>
      <c r="D45" s="43">
        <v>27</v>
      </c>
      <c r="E45" s="43">
        <v>51</v>
      </c>
      <c r="F45" s="43">
        <v>29</v>
      </c>
      <c r="G45" s="43">
        <v>32</v>
      </c>
      <c r="H45" s="43">
        <v>0</v>
      </c>
      <c r="I45" s="43">
        <v>0</v>
      </c>
      <c r="J45" s="43">
        <v>0</v>
      </c>
      <c r="K45" s="43">
        <v>0</v>
      </c>
      <c r="L45" s="43">
        <v>0</v>
      </c>
      <c r="M45" s="43">
        <v>0</v>
      </c>
      <c r="N45" s="44">
        <f t="shared" si="3"/>
        <v>139</v>
      </c>
      <c r="O45" s="44">
        <f t="shared" si="4"/>
        <v>13.9</v>
      </c>
      <c r="P45" s="44">
        <v>134</v>
      </c>
      <c r="R45" s="35">
        <v>40</v>
      </c>
      <c r="S45" s="35">
        <v>3</v>
      </c>
    </row>
    <row r="46" spans="2:19">
      <c r="B46" s="42" t="s">
        <v>119</v>
      </c>
      <c r="C46" s="42" t="s">
        <v>127</v>
      </c>
      <c r="D46" s="43">
        <v>1</v>
      </c>
      <c r="E46" s="43">
        <v>2</v>
      </c>
      <c r="F46" s="43">
        <v>1</v>
      </c>
      <c r="G46" s="43">
        <v>1</v>
      </c>
      <c r="H46" s="43">
        <v>0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s="44">
        <f t="shared" si="3"/>
        <v>5</v>
      </c>
      <c r="O46" s="44">
        <f t="shared" si="4"/>
        <v>0.5</v>
      </c>
      <c r="P46" s="44">
        <v>25</v>
      </c>
      <c r="R46" s="35">
        <v>0</v>
      </c>
      <c r="S46" s="35">
        <v>0</v>
      </c>
    </row>
    <row r="47" spans="2:19">
      <c r="B47" s="42" t="s">
        <v>240</v>
      </c>
      <c r="C47" s="42" t="s">
        <v>242</v>
      </c>
      <c r="D47" s="42">
        <v>0</v>
      </c>
      <c r="E47" s="42">
        <v>0</v>
      </c>
      <c r="F47" s="42">
        <v>0</v>
      </c>
      <c r="G47" s="42">
        <v>12</v>
      </c>
      <c r="H47" s="42"/>
      <c r="I47" s="42"/>
      <c r="J47" s="42"/>
      <c r="K47" s="42"/>
      <c r="L47" s="42"/>
      <c r="M47" s="42"/>
      <c r="N47" s="46">
        <f t="shared" si="3"/>
        <v>12</v>
      </c>
      <c r="O47" s="46">
        <f t="shared" si="4"/>
        <v>1.2</v>
      </c>
      <c r="P47" s="46">
        <v>78</v>
      </c>
      <c r="Q47" s="42"/>
      <c r="R47" s="42"/>
      <c r="S47" s="42"/>
    </row>
    <row r="48" spans="2:19">
      <c r="B48" s="42" t="s">
        <v>241</v>
      </c>
      <c r="C48" s="42" t="s">
        <v>243</v>
      </c>
      <c r="D48" s="42">
        <v>0</v>
      </c>
      <c r="E48" s="42">
        <v>0</v>
      </c>
      <c r="F48" s="42">
        <v>0</v>
      </c>
      <c r="G48" s="42">
        <v>5</v>
      </c>
      <c r="H48" s="42"/>
      <c r="I48" s="42"/>
      <c r="J48" s="42"/>
      <c r="K48" s="42"/>
      <c r="L48" s="42"/>
      <c r="M48" s="42"/>
      <c r="N48" s="46">
        <f t="shared" si="3"/>
        <v>5</v>
      </c>
      <c r="O48" s="46">
        <f t="shared" si="4"/>
        <v>0.5</v>
      </c>
      <c r="P48" s="46">
        <v>78</v>
      </c>
      <c r="Q48" s="42"/>
      <c r="R48" s="42"/>
      <c r="S48" s="42"/>
    </row>
    <row r="49" spans="4:16">
      <c r="D49" s="48">
        <f t="shared" ref="D49:P49" si="5">SUM(D5:D48)</f>
        <v>180</v>
      </c>
      <c r="E49" s="48">
        <f t="shared" si="5"/>
        <v>152</v>
      </c>
      <c r="F49" s="48">
        <f t="shared" si="5"/>
        <v>147</v>
      </c>
      <c r="G49" s="48">
        <f t="shared" si="5"/>
        <v>141</v>
      </c>
      <c r="H49" s="48">
        <f t="shared" si="5"/>
        <v>0</v>
      </c>
      <c r="I49" s="48">
        <f t="shared" si="5"/>
        <v>0</v>
      </c>
      <c r="J49" s="48">
        <f t="shared" si="5"/>
        <v>0</v>
      </c>
      <c r="K49" s="48">
        <f t="shared" si="5"/>
        <v>0</v>
      </c>
      <c r="L49" s="48">
        <f t="shared" si="5"/>
        <v>0</v>
      </c>
      <c r="M49" s="48">
        <f t="shared" si="5"/>
        <v>0</v>
      </c>
      <c r="N49" s="48">
        <f t="shared" si="5"/>
        <v>620</v>
      </c>
      <c r="O49" s="48">
        <f t="shared" si="5"/>
        <v>61.999999999999993</v>
      </c>
      <c r="P49" s="48">
        <f t="shared" si="5"/>
        <v>1919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B1:AE20"/>
  <sheetViews>
    <sheetView workbookViewId="0">
      <pane ySplit="4" topLeftCell="A5" activePane="bottomLeft" state="frozen"/>
      <selection pane="bottomLeft" activeCell="D15" sqref="D15"/>
    </sheetView>
  </sheetViews>
  <sheetFormatPr defaultRowHeight="15"/>
  <cols>
    <col min="1" max="1" width="2.7109375" customWidth="1"/>
    <col min="2" max="2" width="16.42578125" customWidth="1"/>
    <col min="3" max="3" width="15" bestFit="1" customWidth="1"/>
    <col min="4" max="4" width="67" customWidth="1"/>
    <col min="5" max="5" width="7" bestFit="1" customWidth="1"/>
    <col min="6" max="6" width="14.140625" bestFit="1" customWidth="1"/>
    <col min="7" max="18" width="9.140625" customWidth="1"/>
    <col min="20" max="20" width="1.7109375" customWidth="1"/>
    <col min="21" max="22" width="0" hidden="1" customWidth="1"/>
    <col min="23" max="23" width="1.42578125" customWidth="1"/>
    <col min="24" max="24" width="0" hidden="1" customWidth="1"/>
  </cols>
  <sheetData>
    <row r="1" spans="2:31">
      <c r="C1" t="s">
        <v>244</v>
      </c>
    </row>
    <row r="2" spans="2:31">
      <c r="C2" s="38"/>
      <c r="D2" s="38"/>
      <c r="E2" s="38"/>
      <c r="F2" s="38"/>
      <c r="G2" s="39" t="s">
        <v>2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</row>
    <row r="3" spans="2:31" ht="30" customHeight="1">
      <c r="B3" s="86" t="s">
        <v>246</v>
      </c>
      <c r="C3" s="40" t="s">
        <v>121</v>
      </c>
      <c r="D3" s="40" t="s">
        <v>122</v>
      </c>
      <c r="E3" s="40" t="s">
        <v>253</v>
      </c>
      <c r="F3" s="40" t="s">
        <v>256</v>
      </c>
      <c r="G3" s="41">
        <v>1</v>
      </c>
      <c r="H3" s="41">
        <v>2</v>
      </c>
      <c r="I3" s="41">
        <f t="shared" ref="I3:P3" si="0">+H3+1</f>
        <v>3</v>
      </c>
      <c r="J3" s="41">
        <f t="shared" si="0"/>
        <v>4</v>
      </c>
      <c r="K3" s="41">
        <f t="shared" si="0"/>
        <v>5</v>
      </c>
      <c r="L3" s="41">
        <f t="shared" si="0"/>
        <v>6</v>
      </c>
      <c r="M3" s="41">
        <f t="shared" si="0"/>
        <v>7</v>
      </c>
      <c r="N3" s="41">
        <f t="shared" si="0"/>
        <v>8</v>
      </c>
      <c r="O3" s="41">
        <f t="shared" si="0"/>
        <v>9</v>
      </c>
      <c r="P3" s="41">
        <f t="shared" si="0"/>
        <v>10</v>
      </c>
      <c r="Q3" s="41" t="s">
        <v>237</v>
      </c>
      <c r="R3" s="41" t="s">
        <v>5</v>
      </c>
      <c r="S3" s="41" t="s">
        <v>238</v>
      </c>
      <c r="U3" s="34" t="s">
        <v>235</v>
      </c>
      <c r="V3" s="34" t="s">
        <v>236</v>
      </c>
      <c r="Y3" s="85" t="s">
        <v>245</v>
      </c>
      <c r="Z3" s="84" t="s">
        <v>247</v>
      </c>
      <c r="AA3" s="88" t="s">
        <v>248</v>
      </c>
      <c r="AB3" s="89" t="s">
        <v>249</v>
      </c>
      <c r="AC3" s="84" t="s">
        <v>250</v>
      </c>
      <c r="AD3" s="84" t="s">
        <v>251</v>
      </c>
      <c r="AE3" s="84" t="s">
        <v>252</v>
      </c>
    </row>
    <row r="4" spans="2:31" ht="15" customHeight="1">
      <c r="B4" s="87"/>
      <c r="C4" s="61"/>
      <c r="D4" s="61"/>
      <c r="E4" s="61"/>
      <c r="F4" s="6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U4" s="35"/>
      <c r="V4" s="35"/>
      <c r="Y4" s="85"/>
      <c r="Z4" s="84"/>
      <c r="AA4" s="88"/>
      <c r="AB4" s="89"/>
      <c r="AC4" s="84"/>
      <c r="AD4" s="84"/>
      <c r="AE4" s="84"/>
    </row>
    <row r="5" spans="2:31" ht="87" customHeight="1">
      <c r="C5" s="63" t="s">
        <v>25</v>
      </c>
      <c r="D5" s="74" t="s">
        <v>147</v>
      </c>
      <c r="E5" s="75">
        <v>734872</v>
      </c>
      <c r="F5" s="76">
        <v>6953156271692</v>
      </c>
      <c r="G5" s="64">
        <v>0</v>
      </c>
      <c r="H5" s="65">
        <v>0</v>
      </c>
      <c r="I5" s="65">
        <v>0</v>
      </c>
      <c r="J5" s="65">
        <v>0</v>
      </c>
      <c r="K5" s="65">
        <v>0</v>
      </c>
      <c r="L5" s="65">
        <v>0</v>
      </c>
      <c r="M5" s="65">
        <v>0</v>
      </c>
      <c r="N5" s="65">
        <v>0</v>
      </c>
      <c r="O5" s="65">
        <v>0</v>
      </c>
      <c r="P5" s="65">
        <v>0</v>
      </c>
      <c r="Q5" s="66">
        <f t="shared" ref="Q5:Q19" si="1">SUM(G5:P5)</f>
        <v>0</v>
      </c>
      <c r="R5" s="66">
        <f t="shared" ref="R5:R19" si="2">Q5/10</f>
        <v>0</v>
      </c>
      <c r="S5" s="53">
        <v>41</v>
      </c>
      <c r="U5" s="35">
        <v>22</v>
      </c>
      <c r="V5" s="35">
        <v>3</v>
      </c>
      <c r="Y5" s="67">
        <v>169</v>
      </c>
      <c r="Z5" s="69">
        <v>38.770000000000003</v>
      </c>
      <c r="AA5" s="68">
        <f>Y5*0.5</f>
        <v>84.5</v>
      </c>
      <c r="AB5" s="69">
        <f>(Y5-AA5)/Y5</f>
        <v>0.5</v>
      </c>
      <c r="AC5" s="68">
        <v>84.5</v>
      </c>
      <c r="AD5" s="69">
        <f>AC5-Z5</f>
        <v>45.73</v>
      </c>
      <c r="AE5" s="70">
        <v>10</v>
      </c>
    </row>
    <row r="6" spans="2:31" ht="87" customHeight="1">
      <c r="C6" s="63" t="s">
        <v>27</v>
      </c>
      <c r="D6" s="74" t="s">
        <v>149</v>
      </c>
      <c r="E6" s="77">
        <v>734874</v>
      </c>
      <c r="F6" s="78">
        <v>6953156277960</v>
      </c>
      <c r="G6" s="64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65">
        <v>0</v>
      </c>
      <c r="P6" s="65">
        <v>0</v>
      </c>
      <c r="Q6" s="66">
        <f t="shared" si="1"/>
        <v>0</v>
      </c>
      <c r="R6" s="66">
        <f t="shared" si="2"/>
        <v>0</v>
      </c>
      <c r="S6" s="53">
        <v>41</v>
      </c>
      <c r="U6" s="35">
        <v>6</v>
      </c>
      <c r="V6" s="35">
        <v>3</v>
      </c>
      <c r="Y6" s="67">
        <v>99</v>
      </c>
      <c r="Z6" s="69">
        <v>20.420000000000002</v>
      </c>
      <c r="AA6" s="68">
        <f t="shared" ref="AA6:AA19" si="3">Y6*0.5</f>
        <v>49.5</v>
      </c>
      <c r="AB6" s="69">
        <f t="shared" ref="AB6:AB19" si="4">(Y6-AA6)/Y6</f>
        <v>0.5</v>
      </c>
      <c r="AC6" s="68">
        <v>49.5</v>
      </c>
      <c r="AD6" s="69">
        <f t="shared" ref="AD6:AD19" si="5">AC6-Z6</f>
        <v>29.08</v>
      </c>
      <c r="AE6" s="70">
        <v>4</v>
      </c>
    </row>
    <row r="7" spans="2:31" ht="87" customHeight="1">
      <c r="C7" s="63" t="s">
        <v>30</v>
      </c>
      <c r="D7" s="74" t="s">
        <v>152</v>
      </c>
      <c r="E7" s="77">
        <v>734877</v>
      </c>
      <c r="F7" s="78">
        <v>6953156272972</v>
      </c>
      <c r="G7" s="64">
        <v>0</v>
      </c>
      <c r="H7" s="65">
        <v>0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5">
        <v>0</v>
      </c>
      <c r="P7" s="65">
        <v>0</v>
      </c>
      <c r="Q7" s="66">
        <f t="shared" si="1"/>
        <v>0</v>
      </c>
      <c r="R7" s="66">
        <f t="shared" si="2"/>
        <v>0</v>
      </c>
      <c r="S7" s="53">
        <v>26</v>
      </c>
      <c r="U7" s="35">
        <v>0</v>
      </c>
      <c r="V7" s="35">
        <v>0</v>
      </c>
      <c r="Y7" s="67">
        <v>119</v>
      </c>
      <c r="Z7" s="69">
        <v>27.16</v>
      </c>
      <c r="AA7" s="68">
        <f t="shared" si="3"/>
        <v>59.5</v>
      </c>
      <c r="AB7" s="69">
        <f t="shared" si="4"/>
        <v>0.5</v>
      </c>
      <c r="AC7" s="68">
        <v>59.5</v>
      </c>
      <c r="AD7" s="69">
        <f t="shared" si="5"/>
        <v>32.340000000000003</v>
      </c>
      <c r="AE7" s="70">
        <v>2</v>
      </c>
    </row>
    <row r="8" spans="2:31" ht="87" customHeight="1">
      <c r="C8" s="63" t="s">
        <v>37</v>
      </c>
      <c r="D8" s="74" t="s">
        <v>159</v>
      </c>
      <c r="E8" s="77">
        <v>734884</v>
      </c>
      <c r="F8" s="78">
        <v>6953156273016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5">
        <v>0</v>
      </c>
      <c r="P8" s="65">
        <v>0</v>
      </c>
      <c r="Q8" s="66">
        <f t="shared" si="1"/>
        <v>0</v>
      </c>
      <c r="R8" s="66">
        <f t="shared" si="2"/>
        <v>0</v>
      </c>
      <c r="S8" s="53">
        <v>41</v>
      </c>
      <c r="U8" s="35">
        <v>0</v>
      </c>
      <c r="V8" s="35">
        <v>0</v>
      </c>
      <c r="Y8" s="67">
        <v>169</v>
      </c>
      <c r="Z8" s="69">
        <v>40.159999999999997</v>
      </c>
      <c r="AA8" s="68">
        <f t="shared" si="3"/>
        <v>84.5</v>
      </c>
      <c r="AB8" s="69">
        <f t="shared" si="4"/>
        <v>0.5</v>
      </c>
      <c r="AC8" s="68">
        <v>84.5</v>
      </c>
      <c r="AD8" s="69">
        <f t="shared" si="5"/>
        <v>44.34</v>
      </c>
      <c r="AE8" s="70">
        <v>4</v>
      </c>
    </row>
    <row r="9" spans="2:31" ht="87" customHeight="1">
      <c r="C9" s="63" t="s">
        <v>39</v>
      </c>
      <c r="D9" s="74" t="s">
        <v>161</v>
      </c>
      <c r="E9" s="77">
        <v>734886</v>
      </c>
      <c r="F9" s="78">
        <v>6953156273665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5">
        <v>0</v>
      </c>
      <c r="P9" s="65">
        <v>0</v>
      </c>
      <c r="Q9" s="66">
        <f t="shared" si="1"/>
        <v>0</v>
      </c>
      <c r="R9" s="66">
        <f t="shared" si="2"/>
        <v>0</v>
      </c>
      <c r="S9" s="53">
        <v>41</v>
      </c>
      <c r="U9" s="35">
        <v>6</v>
      </c>
      <c r="V9" s="35">
        <v>3</v>
      </c>
      <c r="Y9" s="67">
        <v>129</v>
      </c>
      <c r="Z9" s="69">
        <v>29.27</v>
      </c>
      <c r="AA9" s="68">
        <f t="shared" si="3"/>
        <v>64.5</v>
      </c>
      <c r="AB9" s="69">
        <f t="shared" si="4"/>
        <v>0.5</v>
      </c>
      <c r="AC9" s="68">
        <v>64.5</v>
      </c>
      <c r="AD9" s="69">
        <f t="shared" si="5"/>
        <v>35.230000000000004</v>
      </c>
      <c r="AE9" s="70">
        <v>5</v>
      </c>
    </row>
    <row r="10" spans="2:31" ht="87" customHeight="1">
      <c r="C10" s="63" t="s">
        <v>41</v>
      </c>
      <c r="D10" s="74" t="s">
        <v>163</v>
      </c>
      <c r="E10" s="77">
        <v>734888</v>
      </c>
      <c r="F10" s="78">
        <v>6953156273689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5">
        <v>0</v>
      </c>
      <c r="P10" s="65">
        <v>0</v>
      </c>
      <c r="Q10" s="66">
        <f t="shared" si="1"/>
        <v>0</v>
      </c>
      <c r="R10" s="66">
        <f t="shared" si="2"/>
        <v>0</v>
      </c>
      <c r="S10" s="53">
        <v>26</v>
      </c>
      <c r="U10" s="35">
        <v>11</v>
      </c>
      <c r="V10" s="35">
        <v>3</v>
      </c>
      <c r="Y10" s="67">
        <v>129</v>
      </c>
      <c r="Z10" s="69">
        <v>29.27</v>
      </c>
      <c r="AA10" s="68">
        <f t="shared" si="3"/>
        <v>64.5</v>
      </c>
      <c r="AB10" s="69">
        <f t="shared" si="4"/>
        <v>0.5</v>
      </c>
      <c r="AC10" s="68">
        <v>64.5</v>
      </c>
      <c r="AD10" s="69">
        <f t="shared" si="5"/>
        <v>35.230000000000004</v>
      </c>
      <c r="AE10" s="70">
        <v>5</v>
      </c>
    </row>
    <row r="11" spans="2:31" ht="87" customHeight="1">
      <c r="C11" s="63" t="s">
        <v>42</v>
      </c>
      <c r="D11" s="74" t="s">
        <v>164</v>
      </c>
      <c r="E11" s="77">
        <v>734889</v>
      </c>
      <c r="F11" s="78">
        <v>6953156271197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5">
        <v>0</v>
      </c>
      <c r="P11" s="65">
        <v>0</v>
      </c>
      <c r="Q11" s="66">
        <f t="shared" si="1"/>
        <v>0</v>
      </c>
      <c r="R11" s="66">
        <f t="shared" si="2"/>
        <v>0</v>
      </c>
      <c r="S11" s="53">
        <v>26</v>
      </c>
      <c r="U11" s="35">
        <v>0</v>
      </c>
      <c r="V11" s="35">
        <v>0</v>
      </c>
      <c r="Y11" s="67">
        <v>249</v>
      </c>
      <c r="Z11" s="69">
        <v>60</v>
      </c>
      <c r="AA11" s="68">
        <f t="shared" si="3"/>
        <v>124.5</v>
      </c>
      <c r="AB11" s="69">
        <f t="shared" si="4"/>
        <v>0.5</v>
      </c>
      <c r="AC11" s="68">
        <v>124.5</v>
      </c>
      <c r="AD11" s="69">
        <f t="shared" si="5"/>
        <v>64.5</v>
      </c>
      <c r="AE11" s="70">
        <v>4</v>
      </c>
    </row>
    <row r="12" spans="2:31" ht="87" customHeight="1">
      <c r="C12" s="63" t="s">
        <v>43</v>
      </c>
      <c r="D12" s="74" t="s">
        <v>165</v>
      </c>
      <c r="E12" s="77">
        <v>734890</v>
      </c>
      <c r="F12" s="78">
        <v>6953156271203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6">
        <f t="shared" si="1"/>
        <v>0</v>
      </c>
      <c r="R12" s="66">
        <f t="shared" si="2"/>
        <v>0</v>
      </c>
      <c r="S12" s="53">
        <v>26</v>
      </c>
      <c r="U12" s="35">
        <v>0</v>
      </c>
      <c r="V12" s="35">
        <v>0</v>
      </c>
      <c r="Y12" s="67">
        <v>249</v>
      </c>
      <c r="Z12" s="69">
        <v>60</v>
      </c>
      <c r="AA12" s="68">
        <f t="shared" si="3"/>
        <v>124.5</v>
      </c>
      <c r="AB12" s="69">
        <f t="shared" si="4"/>
        <v>0.5</v>
      </c>
      <c r="AC12" s="68">
        <v>124.5</v>
      </c>
      <c r="AD12" s="69">
        <f t="shared" si="5"/>
        <v>64.5</v>
      </c>
      <c r="AE12" s="70">
        <v>4</v>
      </c>
    </row>
    <row r="13" spans="2:31" ht="87" customHeight="1">
      <c r="C13" s="63" t="s">
        <v>44</v>
      </c>
      <c r="D13" s="74" t="s">
        <v>166</v>
      </c>
      <c r="E13" s="77">
        <v>734891</v>
      </c>
      <c r="F13" s="78">
        <v>6953156271210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6">
        <f t="shared" si="1"/>
        <v>0</v>
      </c>
      <c r="R13" s="66">
        <f t="shared" si="2"/>
        <v>0</v>
      </c>
      <c r="S13" s="53">
        <v>26</v>
      </c>
      <c r="U13" s="35">
        <v>0</v>
      </c>
      <c r="V13" s="35">
        <v>0</v>
      </c>
      <c r="Y13" s="67">
        <v>249</v>
      </c>
      <c r="Z13" s="69">
        <v>60</v>
      </c>
      <c r="AA13" s="68">
        <f t="shared" si="3"/>
        <v>124.5</v>
      </c>
      <c r="AB13" s="69">
        <f t="shared" si="4"/>
        <v>0.5</v>
      </c>
      <c r="AC13" s="68">
        <v>124.5</v>
      </c>
      <c r="AD13" s="69">
        <f t="shared" si="5"/>
        <v>64.5</v>
      </c>
      <c r="AE13" s="70">
        <v>4</v>
      </c>
    </row>
    <row r="14" spans="2:31" ht="87" customHeight="1">
      <c r="C14" s="63" t="s">
        <v>45</v>
      </c>
      <c r="D14" s="74" t="s">
        <v>167</v>
      </c>
      <c r="E14" s="77">
        <v>734892</v>
      </c>
      <c r="F14" s="78">
        <v>6953156275188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6">
        <f t="shared" si="1"/>
        <v>0</v>
      </c>
      <c r="R14" s="66">
        <f t="shared" si="2"/>
        <v>0</v>
      </c>
      <c r="S14" s="53">
        <v>41</v>
      </c>
      <c r="U14" s="35">
        <v>0</v>
      </c>
      <c r="V14" s="35">
        <v>0</v>
      </c>
      <c r="Y14" s="67">
        <v>229</v>
      </c>
      <c r="Z14" s="69">
        <v>51.34</v>
      </c>
      <c r="AA14" s="68">
        <f t="shared" si="3"/>
        <v>114.5</v>
      </c>
      <c r="AB14" s="69">
        <f t="shared" si="4"/>
        <v>0.5</v>
      </c>
      <c r="AC14" s="68">
        <v>114.5</v>
      </c>
      <c r="AD14" s="69">
        <f t="shared" si="5"/>
        <v>63.16</v>
      </c>
      <c r="AE14" s="70">
        <v>3</v>
      </c>
    </row>
    <row r="15" spans="2:31" ht="87" customHeight="1">
      <c r="C15" s="63" t="s">
        <v>46</v>
      </c>
      <c r="D15" s="74" t="s">
        <v>168</v>
      </c>
      <c r="E15" s="77">
        <v>734893</v>
      </c>
      <c r="F15" s="78">
        <v>6953156275195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6">
        <f t="shared" si="1"/>
        <v>0</v>
      </c>
      <c r="R15" s="66">
        <f t="shared" si="2"/>
        <v>0</v>
      </c>
      <c r="S15" s="53">
        <v>41</v>
      </c>
      <c r="U15" s="35">
        <v>0</v>
      </c>
      <c r="V15" s="35">
        <v>0</v>
      </c>
      <c r="Y15" s="67">
        <v>229</v>
      </c>
      <c r="Z15" s="69">
        <v>54</v>
      </c>
      <c r="AA15" s="68">
        <f t="shared" si="3"/>
        <v>114.5</v>
      </c>
      <c r="AB15" s="69">
        <f t="shared" si="4"/>
        <v>0.5</v>
      </c>
      <c r="AC15" s="68">
        <v>114.5</v>
      </c>
      <c r="AD15" s="69">
        <f t="shared" si="5"/>
        <v>60.5</v>
      </c>
      <c r="AE15" s="70">
        <v>3</v>
      </c>
    </row>
    <row r="16" spans="2:31" ht="87" customHeight="1">
      <c r="C16" s="63" t="s">
        <v>47</v>
      </c>
      <c r="D16" s="74" t="s">
        <v>169</v>
      </c>
      <c r="E16" s="77">
        <v>734894</v>
      </c>
      <c r="F16" s="78">
        <v>6953156275201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6">
        <f t="shared" si="1"/>
        <v>0</v>
      </c>
      <c r="R16" s="66">
        <f t="shared" si="2"/>
        <v>0</v>
      </c>
      <c r="S16" s="53">
        <v>26</v>
      </c>
      <c r="U16" s="35">
        <v>6</v>
      </c>
      <c r="V16" s="35">
        <v>3</v>
      </c>
      <c r="Y16" s="67">
        <v>229</v>
      </c>
      <c r="Z16" s="69">
        <v>54</v>
      </c>
      <c r="AA16" s="68">
        <f t="shared" si="3"/>
        <v>114.5</v>
      </c>
      <c r="AB16" s="69">
        <f t="shared" si="4"/>
        <v>0.5</v>
      </c>
      <c r="AC16" s="68">
        <v>114.5</v>
      </c>
      <c r="AD16" s="69">
        <f t="shared" si="5"/>
        <v>60.5</v>
      </c>
      <c r="AE16" s="70">
        <v>3</v>
      </c>
    </row>
    <row r="17" spans="3:31" ht="87" customHeight="1">
      <c r="C17" s="63" t="s">
        <v>88</v>
      </c>
      <c r="D17" s="74" t="s">
        <v>209</v>
      </c>
      <c r="E17" s="77">
        <v>734938</v>
      </c>
      <c r="F17" s="78">
        <v>6953156282322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6">
        <f t="shared" si="1"/>
        <v>0</v>
      </c>
      <c r="R17" s="66">
        <f t="shared" si="2"/>
        <v>0</v>
      </c>
      <c r="S17" s="53">
        <v>17</v>
      </c>
      <c r="U17" s="35">
        <v>30</v>
      </c>
      <c r="V17" s="35">
        <v>3</v>
      </c>
      <c r="Y17" s="67">
        <v>149</v>
      </c>
      <c r="Z17" s="69">
        <v>35.119999999999997</v>
      </c>
      <c r="AA17" s="68">
        <f t="shared" si="3"/>
        <v>74.5</v>
      </c>
      <c r="AB17" s="69">
        <f t="shared" si="4"/>
        <v>0.5</v>
      </c>
      <c r="AC17" s="68">
        <v>74.5</v>
      </c>
      <c r="AD17" s="69">
        <f t="shared" si="5"/>
        <v>39.380000000000003</v>
      </c>
      <c r="AE17" s="70">
        <v>4</v>
      </c>
    </row>
    <row r="18" spans="3:31" ht="87" customHeight="1">
      <c r="C18" s="63" t="s">
        <v>89</v>
      </c>
      <c r="D18" s="74" t="s">
        <v>210</v>
      </c>
      <c r="E18" s="77">
        <v>734939</v>
      </c>
      <c r="F18" s="78">
        <v>6953156278790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6">
        <f t="shared" si="1"/>
        <v>0</v>
      </c>
      <c r="R18" s="66">
        <f t="shared" si="2"/>
        <v>0</v>
      </c>
      <c r="S18" s="53">
        <v>41</v>
      </c>
      <c r="U18" s="35">
        <v>16</v>
      </c>
      <c r="V18" s="35">
        <v>3</v>
      </c>
      <c r="Y18" s="67">
        <v>229</v>
      </c>
      <c r="Z18" s="69">
        <v>53.54</v>
      </c>
      <c r="AA18" s="68">
        <f t="shared" si="3"/>
        <v>114.5</v>
      </c>
      <c r="AB18" s="69">
        <f t="shared" si="4"/>
        <v>0.5</v>
      </c>
      <c r="AC18" s="68">
        <v>114.5</v>
      </c>
      <c r="AD18" s="69">
        <f t="shared" si="5"/>
        <v>60.96</v>
      </c>
      <c r="AE18" s="70">
        <v>5</v>
      </c>
    </row>
    <row r="19" spans="3:31" ht="87" customHeight="1">
      <c r="C19" s="63" t="s">
        <v>115</v>
      </c>
      <c r="D19" s="74" t="s">
        <v>123</v>
      </c>
      <c r="E19" s="77">
        <v>738076</v>
      </c>
      <c r="F19" s="78">
        <v>6953156258396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5">
        <v>0</v>
      </c>
      <c r="P19" s="65">
        <v>0</v>
      </c>
      <c r="Q19" s="66">
        <f t="shared" si="1"/>
        <v>0</v>
      </c>
      <c r="R19" s="66">
        <f t="shared" si="2"/>
        <v>0</v>
      </c>
      <c r="S19" s="53">
        <v>14</v>
      </c>
      <c r="U19" s="35">
        <v>0</v>
      </c>
      <c r="V19" s="35">
        <v>0</v>
      </c>
      <c r="Y19" s="67">
        <v>259</v>
      </c>
      <c r="Z19" s="69">
        <v>60.94</v>
      </c>
      <c r="AA19" s="68">
        <f t="shared" si="3"/>
        <v>129.5</v>
      </c>
      <c r="AB19" s="69">
        <f t="shared" si="4"/>
        <v>0.5</v>
      </c>
      <c r="AC19" s="68">
        <v>129.5</v>
      </c>
      <c r="AD19" s="69">
        <f t="shared" si="5"/>
        <v>68.56</v>
      </c>
      <c r="AE19" s="70">
        <v>3</v>
      </c>
    </row>
    <row r="20" spans="3:31">
      <c r="G20" s="48">
        <f t="shared" ref="G20:S20" si="6">SUM(G5:G19)</f>
        <v>0</v>
      </c>
      <c r="H20" s="48">
        <f t="shared" si="6"/>
        <v>0</v>
      </c>
      <c r="I20" s="48">
        <f t="shared" si="6"/>
        <v>0</v>
      </c>
      <c r="J20" s="48">
        <f t="shared" si="6"/>
        <v>0</v>
      </c>
      <c r="K20" s="48">
        <f t="shared" si="6"/>
        <v>0</v>
      </c>
      <c r="L20" s="48">
        <f t="shared" si="6"/>
        <v>0</v>
      </c>
      <c r="M20" s="48">
        <f t="shared" si="6"/>
        <v>0</v>
      </c>
      <c r="N20" s="48">
        <f t="shared" si="6"/>
        <v>0</v>
      </c>
      <c r="O20" s="48">
        <f t="shared" si="6"/>
        <v>0</v>
      </c>
      <c r="P20" s="48">
        <f t="shared" si="6"/>
        <v>0</v>
      </c>
      <c r="Q20" s="48">
        <f t="shared" si="6"/>
        <v>0</v>
      </c>
      <c r="R20" s="48">
        <f t="shared" si="6"/>
        <v>0</v>
      </c>
      <c r="S20" s="48">
        <f t="shared" si="6"/>
        <v>474</v>
      </c>
    </row>
  </sheetData>
  <mergeCells count="8">
    <mergeCell ref="AD3:AD4"/>
    <mergeCell ref="AE3:AE4"/>
    <mergeCell ref="Y3:Y4"/>
    <mergeCell ref="B3:B4"/>
    <mergeCell ref="Z3:Z4"/>
    <mergeCell ref="AA3:AA4"/>
    <mergeCell ref="AB3:AB4"/>
    <mergeCell ref="AC3:AC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B2:AB29"/>
  <sheetViews>
    <sheetView workbookViewId="0">
      <pane xSplit="3" topLeftCell="N1" activePane="topRight" state="frozen"/>
      <selection pane="topRight" activeCell="B5" sqref="B5"/>
    </sheetView>
  </sheetViews>
  <sheetFormatPr defaultRowHeight="15"/>
  <cols>
    <col min="1" max="1" width="1.42578125" customWidth="1"/>
    <col min="2" max="2" width="15" bestFit="1" customWidth="1"/>
    <col min="3" max="3" width="88.140625" bestFit="1" customWidth="1"/>
    <col min="17" max="17" width="1.7109375" customWidth="1"/>
    <col min="18" max="19" width="0" hidden="1" customWidth="1"/>
    <col min="20" max="20" width="1.42578125" customWidth="1"/>
    <col min="21" max="21" width="0" hidden="1" customWidth="1"/>
  </cols>
  <sheetData>
    <row r="2" spans="2:28">
      <c r="B2" t="s">
        <v>244</v>
      </c>
      <c r="C2" s="38"/>
      <c r="D2" s="39" t="s">
        <v>2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28" ht="22.5">
      <c r="B3" s="40" t="s">
        <v>121</v>
      </c>
      <c r="C3" s="40" t="s">
        <v>122</v>
      </c>
      <c r="D3" s="41">
        <v>1</v>
      </c>
      <c r="E3" s="41">
        <v>2</v>
      </c>
      <c r="F3" s="41">
        <f t="shared" ref="F3:M3" si="0">+E3+1</f>
        <v>3</v>
      </c>
      <c r="G3" s="41">
        <f t="shared" si="0"/>
        <v>4</v>
      </c>
      <c r="H3" s="41">
        <f t="shared" si="0"/>
        <v>5</v>
      </c>
      <c r="I3" s="41">
        <f t="shared" si="0"/>
        <v>6</v>
      </c>
      <c r="J3" s="41">
        <f t="shared" si="0"/>
        <v>7</v>
      </c>
      <c r="K3" s="41">
        <f t="shared" si="0"/>
        <v>8</v>
      </c>
      <c r="L3" s="41">
        <f t="shared" si="0"/>
        <v>9</v>
      </c>
      <c r="M3" s="41">
        <f t="shared" si="0"/>
        <v>10</v>
      </c>
      <c r="N3" s="41" t="s">
        <v>237</v>
      </c>
      <c r="O3" s="41" t="s">
        <v>5</v>
      </c>
      <c r="P3" s="41" t="s">
        <v>238</v>
      </c>
      <c r="R3" s="34" t="s">
        <v>235</v>
      </c>
      <c r="S3" s="34" t="s">
        <v>236</v>
      </c>
      <c r="V3" s="85" t="s">
        <v>245</v>
      </c>
      <c r="W3" s="84" t="s">
        <v>247</v>
      </c>
      <c r="X3" s="88" t="s">
        <v>248</v>
      </c>
      <c r="Y3" s="89" t="s">
        <v>249</v>
      </c>
      <c r="Z3" s="84" t="s">
        <v>250</v>
      </c>
      <c r="AA3" s="84" t="s">
        <v>251</v>
      </c>
      <c r="AB3" s="84" t="s">
        <v>252</v>
      </c>
    </row>
    <row r="4" spans="2:28" ht="15" customHeight="1">
      <c r="B4" s="40"/>
      <c r="C4" s="40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R4" s="35"/>
      <c r="S4" s="35"/>
      <c r="V4" s="85"/>
      <c r="W4" s="84"/>
      <c r="X4" s="88"/>
      <c r="Y4" s="89"/>
      <c r="Z4" s="84"/>
      <c r="AA4" s="84"/>
      <c r="AB4" s="84"/>
    </row>
    <row r="5" spans="2:28">
      <c r="B5" s="54" t="s">
        <v>7</v>
      </c>
      <c r="C5" s="54" t="s">
        <v>129</v>
      </c>
      <c r="D5" s="55">
        <v>0</v>
      </c>
      <c r="E5" s="55">
        <v>1</v>
      </c>
      <c r="F5" s="55">
        <v>0</v>
      </c>
      <c r="G5" s="55">
        <v>0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0</v>
      </c>
      <c r="N5" s="56">
        <f t="shared" ref="N5:N28" si="1">SUM(D5:M5)</f>
        <v>1</v>
      </c>
      <c r="O5" s="56">
        <f t="shared" ref="O5:O28" si="2">N5/10</f>
        <v>0.1</v>
      </c>
      <c r="P5" s="56">
        <v>40</v>
      </c>
      <c r="R5" s="35">
        <v>36</v>
      </c>
      <c r="S5" s="35">
        <v>3</v>
      </c>
      <c r="U5" t="s">
        <v>239</v>
      </c>
      <c r="V5">
        <v>149</v>
      </c>
      <c r="W5">
        <v>35.119999999999997</v>
      </c>
      <c r="X5">
        <f>V5*0.5</f>
        <v>74.5</v>
      </c>
      <c r="Y5" s="68">
        <f>(V5-X5)/V5</f>
        <v>0.5</v>
      </c>
      <c r="Z5">
        <v>74.5</v>
      </c>
      <c r="AA5">
        <f>Z5-W5</f>
        <v>39.380000000000003</v>
      </c>
      <c r="AB5" s="71">
        <v>2</v>
      </c>
    </row>
    <row r="6" spans="2:28">
      <c r="B6" s="54" t="s">
        <v>17</v>
      </c>
      <c r="C6" s="54" t="s">
        <v>139</v>
      </c>
      <c r="D6" s="55">
        <v>0</v>
      </c>
      <c r="E6" s="55">
        <v>0</v>
      </c>
      <c r="F6" s="55">
        <v>1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6">
        <f t="shared" si="1"/>
        <v>1</v>
      </c>
      <c r="O6" s="56">
        <f t="shared" si="2"/>
        <v>0.1</v>
      </c>
      <c r="P6" s="56">
        <v>25</v>
      </c>
      <c r="R6" s="35">
        <v>0</v>
      </c>
      <c r="S6" s="35">
        <v>1</v>
      </c>
      <c r="V6">
        <v>49</v>
      </c>
      <c r="W6">
        <v>9.33</v>
      </c>
      <c r="X6">
        <f t="shared" ref="X6:X28" si="3">V6*0.5</f>
        <v>24.5</v>
      </c>
      <c r="Y6" s="68">
        <f t="shared" ref="Y6:Y28" si="4">(V6-X6)/V6</f>
        <v>0.5</v>
      </c>
      <c r="Z6">
        <v>24.5</v>
      </c>
      <c r="AA6">
        <f t="shared" ref="AA6:AA28" si="5">Z6-W6</f>
        <v>15.17</v>
      </c>
      <c r="AB6" s="71">
        <v>2</v>
      </c>
    </row>
    <row r="7" spans="2:28">
      <c r="B7" s="54" t="s">
        <v>24</v>
      </c>
      <c r="C7" s="54" t="s">
        <v>146</v>
      </c>
      <c r="D7" s="57">
        <v>1</v>
      </c>
      <c r="E7" s="55">
        <v>0</v>
      </c>
      <c r="F7" s="55">
        <v>0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6">
        <f t="shared" si="1"/>
        <v>1</v>
      </c>
      <c r="O7" s="56">
        <f t="shared" si="2"/>
        <v>0.1</v>
      </c>
      <c r="P7" s="56">
        <v>40</v>
      </c>
      <c r="R7" s="35">
        <v>0</v>
      </c>
      <c r="S7" s="35">
        <v>0</v>
      </c>
      <c r="V7">
        <v>169</v>
      </c>
      <c r="W7">
        <v>38.770000000000003</v>
      </c>
      <c r="X7">
        <f t="shared" si="3"/>
        <v>84.5</v>
      </c>
      <c r="Y7" s="68">
        <f t="shared" si="4"/>
        <v>0.5</v>
      </c>
      <c r="Z7">
        <v>84.5</v>
      </c>
      <c r="AA7">
        <f t="shared" si="5"/>
        <v>45.73</v>
      </c>
      <c r="AB7" s="71">
        <v>3</v>
      </c>
    </row>
    <row r="8" spans="2:28">
      <c r="B8" s="54" t="s">
        <v>33</v>
      </c>
      <c r="C8" s="54" t="s">
        <v>155</v>
      </c>
      <c r="D8" s="55">
        <v>0</v>
      </c>
      <c r="E8" s="55">
        <v>0</v>
      </c>
      <c r="F8" s="55">
        <v>0</v>
      </c>
      <c r="G8" s="55">
        <v>2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6">
        <f t="shared" si="1"/>
        <v>2</v>
      </c>
      <c r="O8" s="56">
        <f t="shared" si="2"/>
        <v>0.2</v>
      </c>
      <c r="P8" s="56">
        <v>26</v>
      </c>
      <c r="R8" s="35">
        <v>21</v>
      </c>
      <c r="S8" s="35">
        <v>3</v>
      </c>
      <c r="V8">
        <v>289</v>
      </c>
      <c r="W8">
        <v>70.3</v>
      </c>
      <c r="X8">
        <f t="shared" si="3"/>
        <v>144.5</v>
      </c>
      <c r="Y8" s="68">
        <f t="shared" si="4"/>
        <v>0.5</v>
      </c>
      <c r="Z8">
        <v>144.5</v>
      </c>
      <c r="AA8">
        <f t="shared" si="5"/>
        <v>74.2</v>
      </c>
      <c r="AB8" s="71">
        <v>3</v>
      </c>
    </row>
    <row r="9" spans="2:28">
      <c r="B9" s="54" t="s">
        <v>36</v>
      </c>
      <c r="C9" s="54" t="s">
        <v>158</v>
      </c>
      <c r="D9" s="55">
        <v>1</v>
      </c>
      <c r="E9" s="55">
        <v>1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6">
        <f t="shared" si="1"/>
        <v>2</v>
      </c>
      <c r="O9" s="56">
        <f t="shared" si="2"/>
        <v>0.2</v>
      </c>
      <c r="P9" s="56">
        <v>24</v>
      </c>
      <c r="R9" s="35">
        <v>21</v>
      </c>
      <c r="S9" s="35">
        <v>3</v>
      </c>
      <c r="V9">
        <v>139</v>
      </c>
      <c r="W9">
        <v>29</v>
      </c>
      <c r="X9">
        <f t="shared" si="3"/>
        <v>69.5</v>
      </c>
      <c r="Y9" s="68">
        <f t="shared" si="4"/>
        <v>0.5</v>
      </c>
      <c r="Z9">
        <v>69.5</v>
      </c>
      <c r="AA9">
        <f t="shared" si="5"/>
        <v>40.5</v>
      </c>
      <c r="AB9" s="71">
        <v>3</v>
      </c>
    </row>
    <row r="10" spans="2:28">
      <c r="B10" s="54" t="s">
        <v>40</v>
      </c>
      <c r="C10" s="54" t="s">
        <v>162</v>
      </c>
      <c r="D10" s="55">
        <v>0</v>
      </c>
      <c r="E10" s="55">
        <v>0</v>
      </c>
      <c r="F10" s="55">
        <v>1</v>
      </c>
      <c r="G10" s="55">
        <v>1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6">
        <f t="shared" si="1"/>
        <v>2</v>
      </c>
      <c r="O10" s="56">
        <f t="shared" si="2"/>
        <v>0.2</v>
      </c>
      <c r="P10" s="56">
        <v>40</v>
      </c>
      <c r="R10" s="35">
        <v>6</v>
      </c>
      <c r="S10" s="35">
        <v>3</v>
      </c>
      <c r="V10">
        <v>129</v>
      </c>
      <c r="W10">
        <v>29.26</v>
      </c>
      <c r="X10">
        <f t="shared" si="3"/>
        <v>64.5</v>
      </c>
      <c r="Y10" s="68">
        <f t="shared" si="4"/>
        <v>0.5</v>
      </c>
      <c r="Z10">
        <v>64.5</v>
      </c>
      <c r="AA10">
        <f t="shared" si="5"/>
        <v>35.239999999999995</v>
      </c>
      <c r="AB10" s="71">
        <v>3</v>
      </c>
    </row>
    <row r="11" spans="2:28">
      <c r="B11" s="54" t="s">
        <v>49</v>
      </c>
      <c r="C11" s="54" t="s">
        <v>171</v>
      </c>
      <c r="D11" s="55">
        <v>1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6">
        <f t="shared" si="1"/>
        <v>1</v>
      </c>
      <c r="O11" s="56">
        <f t="shared" si="2"/>
        <v>0.1</v>
      </c>
      <c r="P11" s="56">
        <v>25</v>
      </c>
      <c r="R11" s="35">
        <v>21</v>
      </c>
      <c r="S11" s="35">
        <v>3</v>
      </c>
      <c r="V11">
        <v>109</v>
      </c>
      <c r="W11">
        <v>24.15</v>
      </c>
      <c r="X11">
        <f t="shared" si="3"/>
        <v>54.5</v>
      </c>
      <c r="Y11" s="68">
        <f t="shared" si="4"/>
        <v>0.5</v>
      </c>
      <c r="Z11">
        <v>54.5</v>
      </c>
      <c r="AA11">
        <f t="shared" si="5"/>
        <v>30.35</v>
      </c>
      <c r="AB11" s="71">
        <v>3</v>
      </c>
    </row>
    <row r="12" spans="2:28">
      <c r="B12" s="54" t="s">
        <v>50</v>
      </c>
      <c r="C12" s="54" t="s">
        <v>172</v>
      </c>
      <c r="D12" s="55">
        <v>0</v>
      </c>
      <c r="E12" s="55">
        <v>0</v>
      </c>
      <c r="F12" s="55">
        <v>0</v>
      </c>
      <c r="G12" s="55">
        <v>1</v>
      </c>
      <c r="H12" s="55">
        <v>0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6">
        <f t="shared" si="1"/>
        <v>1</v>
      </c>
      <c r="O12" s="56">
        <f t="shared" si="2"/>
        <v>0.1</v>
      </c>
      <c r="P12" s="56">
        <v>26</v>
      </c>
      <c r="R12" s="35">
        <v>21</v>
      </c>
      <c r="S12" s="35">
        <v>3</v>
      </c>
      <c r="V12">
        <v>109</v>
      </c>
      <c r="W12">
        <v>24.15</v>
      </c>
      <c r="X12">
        <f t="shared" si="3"/>
        <v>54.5</v>
      </c>
      <c r="Y12" s="68">
        <f t="shared" si="4"/>
        <v>0.5</v>
      </c>
      <c r="Z12">
        <v>54.5</v>
      </c>
      <c r="AA12">
        <f t="shared" si="5"/>
        <v>30.35</v>
      </c>
      <c r="AB12" s="71">
        <v>3</v>
      </c>
    </row>
    <row r="13" spans="2:28">
      <c r="B13" s="54" t="s">
        <v>51</v>
      </c>
      <c r="C13" s="54" t="s">
        <v>173</v>
      </c>
      <c r="D13" s="55">
        <v>0</v>
      </c>
      <c r="E13" s="55">
        <v>1</v>
      </c>
      <c r="F13" s="55">
        <v>1</v>
      </c>
      <c r="G13" s="55">
        <v>0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55">
        <v>0</v>
      </c>
      <c r="N13" s="56">
        <f t="shared" si="1"/>
        <v>2</v>
      </c>
      <c r="O13" s="56">
        <f t="shared" si="2"/>
        <v>0.2</v>
      </c>
      <c r="P13" s="56">
        <v>24</v>
      </c>
      <c r="R13" s="35">
        <v>21</v>
      </c>
      <c r="S13" s="35">
        <v>3</v>
      </c>
      <c r="V13">
        <v>109</v>
      </c>
      <c r="W13">
        <v>24.15</v>
      </c>
      <c r="X13">
        <f t="shared" si="3"/>
        <v>54.5</v>
      </c>
      <c r="Y13" s="68">
        <f t="shared" si="4"/>
        <v>0.5</v>
      </c>
      <c r="Z13">
        <v>54.5</v>
      </c>
      <c r="AA13">
        <f t="shared" si="5"/>
        <v>30.35</v>
      </c>
      <c r="AB13" s="71">
        <v>3</v>
      </c>
    </row>
    <row r="14" spans="2:28">
      <c r="B14" s="54" t="s">
        <v>55</v>
      </c>
      <c r="C14" s="54" t="s">
        <v>177</v>
      </c>
      <c r="D14" s="55">
        <v>1</v>
      </c>
      <c r="E14" s="55">
        <v>0</v>
      </c>
      <c r="F14" s="55">
        <v>0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6">
        <f t="shared" si="1"/>
        <v>1</v>
      </c>
      <c r="O14" s="56">
        <f t="shared" si="2"/>
        <v>0.1</v>
      </c>
      <c r="P14" s="56">
        <v>40</v>
      </c>
      <c r="R14" s="35">
        <v>6</v>
      </c>
      <c r="S14" s="35">
        <v>3</v>
      </c>
      <c r="V14">
        <v>219</v>
      </c>
      <c r="W14">
        <v>51.44</v>
      </c>
      <c r="X14">
        <f t="shared" si="3"/>
        <v>109.5</v>
      </c>
      <c r="Y14" s="68">
        <f t="shared" si="4"/>
        <v>0.5</v>
      </c>
      <c r="Z14">
        <v>109.5</v>
      </c>
      <c r="AA14">
        <f t="shared" si="5"/>
        <v>58.06</v>
      </c>
      <c r="AB14" s="71">
        <v>4</v>
      </c>
    </row>
    <row r="15" spans="2:28">
      <c r="B15" s="54" t="s">
        <v>58</v>
      </c>
      <c r="C15" s="54" t="s">
        <v>180</v>
      </c>
      <c r="D15" s="55">
        <v>0</v>
      </c>
      <c r="E15" s="55">
        <v>0</v>
      </c>
      <c r="F15" s="55">
        <v>0</v>
      </c>
      <c r="G15" s="55">
        <v>1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6">
        <f t="shared" si="1"/>
        <v>1</v>
      </c>
      <c r="O15" s="56">
        <f t="shared" si="2"/>
        <v>0.1</v>
      </c>
      <c r="P15" s="56">
        <v>41</v>
      </c>
      <c r="R15" s="35">
        <v>0</v>
      </c>
      <c r="S15" s="35">
        <v>0</v>
      </c>
      <c r="V15">
        <v>239</v>
      </c>
      <c r="W15">
        <v>54</v>
      </c>
      <c r="X15">
        <f t="shared" si="3"/>
        <v>119.5</v>
      </c>
      <c r="Y15" s="68">
        <f t="shared" si="4"/>
        <v>0.5</v>
      </c>
      <c r="Z15">
        <v>119.5</v>
      </c>
      <c r="AA15">
        <f t="shared" si="5"/>
        <v>65.5</v>
      </c>
      <c r="AB15" s="71">
        <v>3</v>
      </c>
    </row>
    <row r="16" spans="2:28">
      <c r="B16" s="54" t="s">
        <v>59</v>
      </c>
      <c r="C16" s="54" t="s">
        <v>181</v>
      </c>
      <c r="D16" s="55">
        <v>0</v>
      </c>
      <c r="E16" s="55">
        <v>0</v>
      </c>
      <c r="F16" s="55">
        <v>0</v>
      </c>
      <c r="G16" s="55">
        <v>1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6">
        <f t="shared" si="1"/>
        <v>1</v>
      </c>
      <c r="O16" s="56">
        <f t="shared" si="2"/>
        <v>0.1</v>
      </c>
      <c r="P16" s="56">
        <v>115</v>
      </c>
      <c r="R16" s="35">
        <v>0</v>
      </c>
      <c r="S16" s="35">
        <v>0</v>
      </c>
      <c r="V16">
        <v>109</v>
      </c>
      <c r="W16">
        <v>6.05</v>
      </c>
      <c r="X16">
        <f t="shared" si="3"/>
        <v>54.5</v>
      </c>
      <c r="Y16" s="68">
        <f t="shared" si="4"/>
        <v>0.5</v>
      </c>
      <c r="Z16">
        <v>54.5</v>
      </c>
      <c r="AA16">
        <f t="shared" si="5"/>
        <v>48.45</v>
      </c>
      <c r="AB16" s="71">
        <v>3</v>
      </c>
    </row>
    <row r="17" spans="2:28">
      <c r="B17" s="54" t="s">
        <v>62</v>
      </c>
      <c r="C17" s="54" t="s">
        <v>184</v>
      </c>
      <c r="D17" s="55">
        <v>0</v>
      </c>
      <c r="E17" s="55">
        <v>1</v>
      </c>
      <c r="F17" s="55">
        <v>1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6">
        <f t="shared" si="1"/>
        <v>2</v>
      </c>
      <c r="O17" s="56">
        <f t="shared" si="2"/>
        <v>0.2</v>
      </c>
      <c r="P17" s="56">
        <v>24</v>
      </c>
      <c r="R17" s="35">
        <v>31</v>
      </c>
      <c r="S17" s="35">
        <v>3</v>
      </c>
      <c r="V17">
        <v>49</v>
      </c>
      <c r="W17">
        <v>11.44</v>
      </c>
      <c r="X17">
        <f t="shared" si="3"/>
        <v>24.5</v>
      </c>
      <c r="Y17" s="68">
        <f t="shared" si="4"/>
        <v>0.5</v>
      </c>
      <c r="Z17">
        <v>24.5</v>
      </c>
      <c r="AB17" s="71"/>
    </row>
    <row r="18" spans="2:28">
      <c r="B18" s="54" t="s">
        <v>65</v>
      </c>
      <c r="C18" s="54" t="s">
        <v>184</v>
      </c>
      <c r="D18" s="55">
        <v>0</v>
      </c>
      <c r="E18" s="55">
        <v>0</v>
      </c>
      <c r="F18" s="55">
        <v>0</v>
      </c>
      <c r="G18" s="55">
        <v>1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6">
        <f t="shared" si="1"/>
        <v>1</v>
      </c>
      <c r="O18" s="56">
        <f t="shared" si="2"/>
        <v>0.1</v>
      </c>
      <c r="P18" s="56">
        <v>26</v>
      </c>
      <c r="R18" s="35">
        <v>31</v>
      </c>
      <c r="S18" s="35">
        <v>3</v>
      </c>
      <c r="V18">
        <v>49</v>
      </c>
      <c r="W18">
        <v>11.44</v>
      </c>
      <c r="X18">
        <f t="shared" si="3"/>
        <v>24.5</v>
      </c>
      <c r="Y18" s="68">
        <f t="shared" si="4"/>
        <v>0.5</v>
      </c>
      <c r="Z18">
        <v>24.5</v>
      </c>
      <c r="AB18" s="71"/>
    </row>
    <row r="19" spans="2:28">
      <c r="B19" s="54" t="s">
        <v>67</v>
      </c>
      <c r="C19" s="54" t="s">
        <v>188</v>
      </c>
      <c r="D19" s="55">
        <v>0</v>
      </c>
      <c r="E19" s="55">
        <v>2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6">
        <f t="shared" si="1"/>
        <v>2</v>
      </c>
      <c r="O19" s="56">
        <f t="shared" si="2"/>
        <v>0.2</v>
      </c>
      <c r="P19" s="56">
        <v>24</v>
      </c>
      <c r="R19" s="35">
        <v>21</v>
      </c>
      <c r="S19" s="35">
        <v>3</v>
      </c>
      <c r="V19">
        <v>49</v>
      </c>
      <c r="X19">
        <f t="shared" si="3"/>
        <v>24.5</v>
      </c>
      <c r="Y19" s="68">
        <f t="shared" si="4"/>
        <v>0.5</v>
      </c>
      <c r="Z19">
        <v>24.5</v>
      </c>
      <c r="AB19" s="71"/>
    </row>
    <row r="20" spans="2:28">
      <c r="B20" s="54" t="s">
        <v>87</v>
      </c>
      <c r="C20" s="54" t="s">
        <v>208</v>
      </c>
      <c r="D20" s="55">
        <v>0</v>
      </c>
      <c r="E20" s="55">
        <v>1</v>
      </c>
      <c r="F20" s="55">
        <v>1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6">
        <f t="shared" si="1"/>
        <v>2</v>
      </c>
      <c r="O20" s="56">
        <f t="shared" si="2"/>
        <v>0.2</v>
      </c>
      <c r="P20" s="56">
        <v>15</v>
      </c>
      <c r="R20" s="35">
        <v>30</v>
      </c>
      <c r="S20" s="35">
        <v>3</v>
      </c>
      <c r="V20">
        <v>149</v>
      </c>
      <c r="W20">
        <v>35.119999999999997</v>
      </c>
      <c r="X20">
        <f t="shared" si="3"/>
        <v>74.5</v>
      </c>
      <c r="Y20" s="68">
        <f t="shared" si="4"/>
        <v>0.5</v>
      </c>
      <c r="Z20">
        <v>74.5</v>
      </c>
      <c r="AA20">
        <f t="shared" si="5"/>
        <v>39.380000000000003</v>
      </c>
      <c r="AB20" s="71">
        <v>3</v>
      </c>
    </row>
    <row r="21" spans="2:28">
      <c r="B21" s="54" t="s">
        <v>92</v>
      </c>
      <c r="C21" s="54" t="s">
        <v>213</v>
      </c>
      <c r="D21" s="55">
        <v>0</v>
      </c>
      <c r="E21" s="55">
        <v>0</v>
      </c>
      <c r="F21" s="55">
        <v>0</v>
      </c>
      <c r="G21" s="55">
        <v>2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6">
        <f t="shared" si="1"/>
        <v>2</v>
      </c>
      <c r="O21" s="56">
        <f t="shared" si="2"/>
        <v>0.2</v>
      </c>
      <c r="P21" s="56">
        <v>40</v>
      </c>
      <c r="R21" s="35">
        <v>0</v>
      </c>
      <c r="S21" s="35">
        <v>0</v>
      </c>
      <c r="V21">
        <v>49</v>
      </c>
      <c r="W21">
        <v>7</v>
      </c>
      <c r="X21">
        <f t="shared" si="3"/>
        <v>24.5</v>
      </c>
      <c r="Y21" s="68">
        <f t="shared" si="4"/>
        <v>0.5</v>
      </c>
      <c r="Z21">
        <v>24.5</v>
      </c>
      <c r="AA21">
        <f t="shared" si="5"/>
        <v>17.5</v>
      </c>
      <c r="AB21" s="71">
        <v>2</v>
      </c>
    </row>
    <row r="22" spans="2:28">
      <c r="B22" s="54" t="s">
        <v>108</v>
      </c>
      <c r="C22" s="54" t="s">
        <v>228</v>
      </c>
      <c r="D22" s="55">
        <v>0</v>
      </c>
      <c r="E22" s="55">
        <v>0</v>
      </c>
      <c r="F22" s="55">
        <v>0</v>
      </c>
      <c r="G22" s="55">
        <v>1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6">
        <f t="shared" si="1"/>
        <v>1</v>
      </c>
      <c r="O22" s="56">
        <f t="shared" si="2"/>
        <v>0.1</v>
      </c>
      <c r="P22" s="56">
        <v>27</v>
      </c>
      <c r="R22" s="35">
        <v>0</v>
      </c>
      <c r="S22" s="35">
        <v>0</v>
      </c>
      <c r="V22">
        <v>129</v>
      </c>
      <c r="W22">
        <v>29</v>
      </c>
      <c r="X22">
        <f t="shared" si="3"/>
        <v>64.5</v>
      </c>
      <c r="Y22" s="68">
        <f t="shared" si="4"/>
        <v>0.5</v>
      </c>
      <c r="Z22">
        <v>64.5</v>
      </c>
      <c r="AA22">
        <f t="shared" si="5"/>
        <v>35.5</v>
      </c>
      <c r="AB22" s="71">
        <v>3</v>
      </c>
    </row>
    <row r="23" spans="2:28">
      <c r="B23" s="54" t="s">
        <v>110</v>
      </c>
      <c r="C23" s="54" t="s">
        <v>230</v>
      </c>
      <c r="D23" s="55">
        <v>0</v>
      </c>
      <c r="E23" s="55">
        <v>0</v>
      </c>
      <c r="F23" s="55">
        <v>1</v>
      </c>
      <c r="G23" s="55">
        <v>1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6">
        <f t="shared" si="1"/>
        <v>2</v>
      </c>
      <c r="O23" s="56">
        <f t="shared" si="2"/>
        <v>0.2</v>
      </c>
      <c r="P23" s="56">
        <v>49</v>
      </c>
      <c r="R23" s="35">
        <v>0</v>
      </c>
      <c r="S23" s="35">
        <v>0</v>
      </c>
      <c r="V23">
        <v>49</v>
      </c>
      <c r="W23">
        <v>12</v>
      </c>
      <c r="X23">
        <f t="shared" si="3"/>
        <v>24.5</v>
      </c>
      <c r="Y23" s="68">
        <f t="shared" si="4"/>
        <v>0.5</v>
      </c>
      <c r="Z23">
        <v>24.5</v>
      </c>
      <c r="AA23">
        <f t="shared" si="5"/>
        <v>12.5</v>
      </c>
      <c r="AB23" s="71">
        <v>2</v>
      </c>
    </row>
    <row r="24" spans="2:28">
      <c r="B24" s="54" t="s">
        <v>113</v>
      </c>
      <c r="C24" s="54" t="s">
        <v>233</v>
      </c>
      <c r="D24" s="55">
        <v>0</v>
      </c>
      <c r="E24" s="55">
        <v>2</v>
      </c>
      <c r="F24" s="55">
        <v>0</v>
      </c>
      <c r="G24" s="55">
        <v>0</v>
      </c>
      <c r="H24" s="55">
        <v>0</v>
      </c>
      <c r="I24" s="55">
        <v>0</v>
      </c>
      <c r="J24" s="55">
        <v>0</v>
      </c>
      <c r="K24" s="55">
        <v>0</v>
      </c>
      <c r="L24" s="55">
        <v>0</v>
      </c>
      <c r="M24" s="55">
        <v>0</v>
      </c>
      <c r="N24" s="56">
        <f t="shared" si="1"/>
        <v>2</v>
      </c>
      <c r="O24" s="56">
        <f t="shared" si="2"/>
        <v>0.2</v>
      </c>
      <c r="P24" s="56">
        <v>6</v>
      </c>
      <c r="R24" s="35">
        <v>5</v>
      </c>
      <c r="S24" s="35">
        <v>3</v>
      </c>
      <c r="V24">
        <v>719</v>
      </c>
      <c r="X24">
        <f t="shared" si="3"/>
        <v>359.5</v>
      </c>
      <c r="Y24" s="68">
        <f t="shared" si="4"/>
        <v>0.5</v>
      </c>
      <c r="Z24">
        <v>359.5</v>
      </c>
      <c r="AB24" s="71"/>
    </row>
    <row r="25" spans="2:28">
      <c r="B25" s="54" t="s">
        <v>114</v>
      </c>
      <c r="C25" s="54" t="s">
        <v>234</v>
      </c>
      <c r="D25" s="55">
        <v>0</v>
      </c>
      <c r="E25" s="55">
        <v>0</v>
      </c>
      <c r="F25" s="55">
        <v>0</v>
      </c>
      <c r="G25" s="55">
        <v>1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6">
        <f t="shared" si="1"/>
        <v>1</v>
      </c>
      <c r="O25" s="56">
        <f t="shared" si="2"/>
        <v>0.1</v>
      </c>
      <c r="P25" s="56">
        <v>14</v>
      </c>
      <c r="R25" s="35">
        <v>0</v>
      </c>
      <c r="S25" s="35">
        <v>0</v>
      </c>
      <c r="V25">
        <v>269</v>
      </c>
      <c r="X25">
        <f t="shared" si="3"/>
        <v>134.5</v>
      </c>
      <c r="Y25" s="68">
        <f t="shared" si="4"/>
        <v>0.5</v>
      </c>
      <c r="Z25">
        <v>134.5</v>
      </c>
      <c r="AB25" s="71"/>
    </row>
    <row r="26" spans="2:28">
      <c r="B26" s="54" t="s">
        <v>116</v>
      </c>
      <c r="C26" s="54" t="s">
        <v>124</v>
      </c>
      <c r="D26" s="55">
        <v>0</v>
      </c>
      <c r="E26" s="55">
        <v>0</v>
      </c>
      <c r="F26" s="55">
        <v>1</v>
      </c>
      <c r="G26" s="55">
        <v>0</v>
      </c>
      <c r="H26" s="55">
        <v>0</v>
      </c>
      <c r="I26" s="55">
        <v>0</v>
      </c>
      <c r="J26" s="55">
        <v>0</v>
      </c>
      <c r="K26" s="55">
        <v>0</v>
      </c>
      <c r="L26" s="55">
        <v>0</v>
      </c>
      <c r="M26" s="55">
        <v>0</v>
      </c>
      <c r="N26" s="56">
        <f t="shared" si="1"/>
        <v>1</v>
      </c>
      <c r="O26" s="56">
        <f t="shared" si="2"/>
        <v>0.1</v>
      </c>
      <c r="P26" s="56">
        <v>13</v>
      </c>
      <c r="R26" s="35">
        <v>8</v>
      </c>
      <c r="S26" s="35">
        <v>3</v>
      </c>
      <c r="V26">
        <v>189</v>
      </c>
      <c r="X26">
        <f t="shared" si="3"/>
        <v>94.5</v>
      </c>
      <c r="Y26" s="68">
        <f t="shared" si="4"/>
        <v>0.5</v>
      </c>
      <c r="Z26">
        <v>94.5</v>
      </c>
      <c r="AB26" s="71"/>
    </row>
    <row r="27" spans="2:28">
      <c r="B27" s="54" t="s">
        <v>118</v>
      </c>
      <c r="C27" s="54" t="s">
        <v>126</v>
      </c>
      <c r="D27" s="55">
        <v>0</v>
      </c>
      <c r="E27" s="55">
        <v>0</v>
      </c>
      <c r="F27" s="55">
        <v>0</v>
      </c>
      <c r="G27" s="55">
        <v>1</v>
      </c>
      <c r="H27" s="55">
        <v>0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6">
        <f t="shared" si="1"/>
        <v>1</v>
      </c>
      <c r="O27" s="56">
        <f t="shared" si="2"/>
        <v>0.1</v>
      </c>
      <c r="P27" s="56">
        <v>27</v>
      </c>
      <c r="R27" s="35">
        <v>0</v>
      </c>
      <c r="S27" s="35">
        <v>0</v>
      </c>
      <c r="V27">
        <v>99</v>
      </c>
      <c r="X27">
        <f t="shared" si="3"/>
        <v>49.5</v>
      </c>
      <c r="Y27" s="68">
        <f t="shared" si="4"/>
        <v>0.5</v>
      </c>
      <c r="Z27">
        <v>49.5</v>
      </c>
      <c r="AB27" s="71"/>
    </row>
    <row r="28" spans="2:28">
      <c r="B28" s="54" t="s">
        <v>120</v>
      </c>
      <c r="C28" s="54" t="s">
        <v>128</v>
      </c>
      <c r="D28" s="58">
        <v>0</v>
      </c>
      <c r="E28" s="58">
        <v>0</v>
      </c>
      <c r="F28" s="58">
        <v>0</v>
      </c>
      <c r="G28" s="58">
        <v>1</v>
      </c>
      <c r="H28" s="58">
        <v>0</v>
      </c>
      <c r="I28" s="58">
        <v>0</v>
      </c>
      <c r="J28" s="58">
        <v>0</v>
      </c>
      <c r="K28" s="58">
        <v>0</v>
      </c>
      <c r="L28" s="58">
        <v>0</v>
      </c>
      <c r="M28" s="58">
        <v>0</v>
      </c>
      <c r="N28" s="59">
        <f t="shared" si="1"/>
        <v>1</v>
      </c>
      <c r="O28" s="59">
        <f t="shared" si="2"/>
        <v>0.1</v>
      </c>
      <c r="P28" s="59">
        <v>12</v>
      </c>
      <c r="R28" s="47">
        <v>0</v>
      </c>
      <c r="S28" s="47">
        <v>0</v>
      </c>
      <c r="V28">
        <v>139</v>
      </c>
      <c r="W28">
        <v>31.2</v>
      </c>
      <c r="X28">
        <f t="shared" si="3"/>
        <v>69.5</v>
      </c>
      <c r="Y28" s="68">
        <f t="shared" si="4"/>
        <v>0.5</v>
      </c>
      <c r="Z28">
        <v>69.5</v>
      </c>
      <c r="AA28">
        <f t="shared" si="5"/>
        <v>38.299999999999997</v>
      </c>
      <c r="AB28" s="71">
        <v>3</v>
      </c>
    </row>
    <row r="29" spans="2:28">
      <c r="D29" s="48">
        <f t="shared" ref="D29:P29" si="6">SUM(D5:D28)</f>
        <v>4</v>
      </c>
      <c r="E29" s="48">
        <f t="shared" si="6"/>
        <v>9</v>
      </c>
      <c r="F29" s="48">
        <f t="shared" si="6"/>
        <v>7</v>
      </c>
      <c r="G29" s="48">
        <f t="shared" si="6"/>
        <v>14</v>
      </c>
      <c r="H29" s="48">
        <f t="shared" si="6"/>
        <v>0</v>
      </c>
      <c r="I29" s="48">
        <f t="shared" si="6"/>
        <v>0</v>
      </c>
      <c r="J29" s="48">
        <f t="shared" si="6"/>
        <v>0</v>
      </c>
      <c r="K29" s="48">
        <f t="shared" si="6"/>
        <v>0</v>
      </c>
      <c r="L29" s="48">
        <f t="shared" si="6"/>
        <v>0</v>
      </c>
      <c r="M29" s="48">
        <f t="shared" si="6"/>
        <v>0</v>
      </c>
      <c r="N29" s="48">
        <f t="shared" si="6"/>
        <v>34</v>
      </c>
      <c r="O29" s="48">
        <f t="shared" si="6"/>
        <v>3.4000000000000012</v>
      </c>
      <c r="P29" s="48">
        <f t="shared" si="6"/>
        <v>743</v>
      </c>
    </row>
  </sheetData>
  <mergeCells count="7">
    <mergeCell ref="AB3:AB4"/>
    <mergeCell ref="V3:V4"/>
    <mergeCell ref="W3:W4"/>
    <mergeCell ref="X3:X4"/>
    <mergeCell ref="Y3:Y4"/>
    <mergeCell ref="Z3:Z4"/>
    <mergeCell ref="AA3:AA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B1:W24"/>
  <sheetViews>
    <sheetView workbookViewId="0">
      <selection activeCell="D9" sqref="D9"/>
    </sheetView>
  </sheetViews>
  <sheetFormatPr defaultRowHeight="15"/>
  <cols>
    <col min="1" max="1" width="2.7109375" customWidth="1"/>
    <col min="2" max="2" width="16.42578125" customWidth="1"/>
    <col min="3" max="3" width="15" bestFit="1" customWidth="1"/>
    <col min="4" max="4" width="65.28515625" customWidth="1"/>
    <col min="18" max="18" width="1.7109375" customWidth="1"/>
    <col min="19" max="20" width="0" hidden="1" customWidth="1"/>
    <col min="21" max="21" width="1.42578125" customWidth="1"/>
    <col min="22" max="22" width="0" hidden="1" customWidth="1"/>
  </cols>
  <sheetData>
    <row r="1" spans="2:23">
      <c r="C1" t="s">
        <v>244</v>
      </c>
    </row>
    <row r="2" spans="2:23">
      <c r="C2" s="38"/>
      <c r="D2" s="38"/>
      <c r="E2" s="39" t="s">
        <v>2</v>
      </c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2:23" ht="22.5">
      <c r="B3" s="86" t="s">
        <v>246</v>
      </c>
      <c r="C3" s="40" t="s">
        <v>121</v>
      </c>
      <c r="D3" s="40" t="s">
        <v>122</v>
      </c>
      <c r="E3" s="41">
        <v>1</v>
      </c>
      <c r="F3" s="41">
        <v>2</v>
      </c>
      <c r="G3" s="41">
        <f t="shared" ref="G3:N3" si="0">+F3+1</f>
        <v>3</v>
      </c>
      <c r="H3" s="41">
        <f t="shared" si="0"/>
        <v>4</v>
      </c>
      <c r="I3" s="41">
        <f t="shared" si="0"/>
        <v>5</v>
      </c>
      <c r="J3" s="41">
        <f t="shared" si="0"/>
        <v>6</v>
      </c>
      <c r="K3" s="41">
        <f t="shared" si="0"/>
        <v>7</v>
      </c>
      <c r="L3" s="41">
        <f t="shared" si="0"/>
        <v>8</v>
      </c>
      <c r="M3" s="41">
        <f t="shared" si="0"/>
        <v>9</v>
      </c>
      <c r="N3" s="41">
        <f t="shared" si="0"/>
        <v>10</v>
      </c>
      <c r="O3" s="41" t="s">
        <v>237</v>
      </c>
      <c r="P3" s="41" t="s">
        <v>5</v>
      </c>
      <c r="Q3" s="41" t="s">
        <v>238</v>
      </c>
      <c r="S3" s="34" t="s">
        <v>235</v>
      </c>
      <c r="T3" s="34" t="s">
        <v>236</v>
      </c>
      <c r="W3" s="85" t="s">
        <v>245</v>
      </c>
    </row>
    <row r="4" spans="2:23" ht="15" customHeight="1">
      <c r="B4" s="87"/>
      <c r="C4" s="61"/>
      <c r="D4" s="6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S4" s="35"/>
      <c r="T4" s="35"/>
      <c r="W4" s="85"/>
    </row>
    <row r="5" spans="2:23" ht="87" customHeight="1">
      <c r="C5" s="62" t="s">
        <v>23</v>
      </c>
      <c r="D5" s="63" t="s">
        <v>145</v>
      </c>
      <c r="E5" s="64">
        <v>0</v>
      </c>
      <c r="F5" s="65">
        <v>0</v>
      </c>
      <c r="G5" s="65">
        <v>0</v>
      </c>
      <c r="H5" s="65">
        <v>0</v>
      </c>
      <c r="I5" s="65">
        <v>0</v>
      </c>
      <c r="J5" s="65">
        <v>0</v>
      </c>
      <c r="K5" s="65">
        <v>0</v>
      </c>
      <c r="L5" s="65">
        <v>0</v>
      </c>
      <c r="M5" s="65">
        <v>0</v>
      </c>
      <c r="N5" s="65">
        <v>0</v>
      </c>
      <c r="O5" s="66">
        <f t="shared" ref="O5:O23" si="1">SUM(E5:N5)</f>
        <v>0</v>
      </c>
      <c r="P5" s="66">
        <f t="shared" ref="P5:P23" si="2">O5/10</f>
        <v>0</v>
      </c>
      <c r="Q5" s="53">
        <v>41</v>
      </c>
      <c r="S5" s="35">
        <v>0</v>
      </c>
      <c r="T5" s="35">
        <v>0</v>
      </c>
      <c r="W5" s="60">
        <v>209</v>
      </c>
    </row>
    <row r="6" spans="2:23" ht="87" customHeight="1">
      <c r="C6" s="63" t="s">
        <v>25</v>
      </c>
      <c r="D6" s="63" t="s">
        <v>147</v>
      </c>
      <c r="E6" s="64">
        <v>0</v>
      </c>
      <c r="F6" s="65">
        <v>0</v>
      </c>
      <c r="G6" s="65">
        <v>0</v>
      </c>
      <c r="H6" s="65">
        <v>0</v>
      </c>
      <c r="I6" s="65">
        <v>0</v>
      </c>
      <c r="J6" s="65">
        <v>0</v>
      </c>
      <c r="K6" s="65">
        <v>0</v>
      </c>
      <c r="L6" s="65">
        <v>0</v>
      </c>
      <c r="M6" s="65">
        <v>0</v>
      </c>
      <c r="N6" s="65">
        <v>0</v>
      </c>
      <c r="O6" s="66">
        <f t="shared" si="1"/>
        <v>0</v>
      </c>
      <c r="P6" s="66">
        <f t="shared" si="2"/>
        <v>0</v>
      </c>
      <c r="Q6" s="53">
        <v>41</v>
      </c>
      <c r="S6" s="35">
        <v>22</v>
      </c>
      <c r="T6" s="35">
        <v>3</v>
      </c>
      <c r="W6" s="60">
        <v>169</v>
      </c>
    </row>
    <row r="7" spans="2:23" ht="87" customHeight="1">
      <c r="C7" s="63" t="s">
        <v>27</v>
      </c>
      <c r="D7" s="63" t="s">
        <v>149</v>
      </c>
      <c r="E7" s="64">
        <v>0</v>
      </c>
      <c r="F7" s="65">
        <v>0</v>
      </c>
      <c r="G7" s="65">
        <v>0</v>
      </c>
      <c r="H7" s="65">
        <v>0</v>
      </c>
      <c r="I7" s="65">
        <v>0</v>
      </c>
      <c r="J7" s="65">
        <v>0</v>
      </c>
      <c r="K7" s="65">
        <v>0</v>
      </c>
      <c r="L7" s="65">
        <v>0</v>
      </c>
      <c r="M7" s="65">
        <v>0</v>
      </c>
      <c r="N7" s="65">
        <v>0</v>
      </c>
      <c r="O7" s="66">
        <f t="shared" si="1"/>
        <v>0</v>
      </c>
      <c r="P7" s="66">
        <f t="shared" si="2"/>
        <v>0</v>
      </c>
      <c r="Q7" s="53">
        <v>41</v>
      </c>
      <c r="S7" s="35">
        <v>6</v>
      </c>
      <c r="T7" s="35">
        <v>3</v>
      </c>
      <c r="W7" s="60">
        <v>99</v>
      </c>
    </row>
    <row r="8" spans="2:23" ht="87" customHeight="1">
      <c r="C8" s="63" t="s">
        <v>30</v>
      </c>
      <c r="D8" s="63" t="s">
        <v>152</v>
      </c>
      <c r="E8" s="64">
        <v>0</v>
      </c>
      <c r="F8" s="65">
        <v>0</v>
      </c>
      <c r="G8" s="65">
        <v>0</v>
      </c>
      <c r="H8" s="65">
        <v>0</v>
      </c>
      <c r="I8" s="65">
        <v>0</v>
      </c>
      <c r="J8" s="65">
        <v>0</v>
      </c>
      <c r="K8" s="65">
        <v>0</v>
      </c>
      <c r="L8" s="65">
        <v>0</v>
      </c>
      <c r="M8" s="65">
        <v>0</v>
      </c>
      <c r="N8" s="65">
        <v>0</v>
      </c>
      <c r="O8" s="66">
        <f t="shared" si="1"/>
        <v>0</v>
      </c>
      <c r="P8" s="66">
        <f t="shared" si="2"/>
        <v>0</v>
      </c>
      <c r="Q8" s="53">
        <v>26</v>
      </c>
      <c r="S8" s="35">
        <v>0</v>
      </c>
      <c r="T8" s="35">
        <v>0</v>
      </c>
      <c r="W8" s="60">
        <v>119</v>
      </c>
    </row>
    <row r="9" spans="2:23" ht="87" customHeight="1">
      <c r="C9" s="62" t="s">
        <v>31</v>
      </c>
      <c r="D9" s="63" t="s">
        <v>153</v>
      </c>
      <c r="E9" s="65">
        <v>0</v>
      </c>
      <c r="F9" s="65">
        <v>0</v>
      </c>
      <c r="G9" s="65">
        <v>0</v>
      </c>
      <c r="H9" s="65">
        <v>0</v>
      </c>
      <c r="I9" s="65">
        <v>0</v>
      </c>
      <c r="J9" s="65">
        <v>0</v>
      </c>
      <c r="K9" s="65">
        <v>0</v>
      </c>
      <c r="L9" s="65">
        <v>0</v>
      </c>
      <c r="M9" s="65">
        <v>0</v>
      </c>
      <c r="N9" s="65">
        <v>0</v>
      </c>
      <c r="O9" s="66">
        <f t="shared" si="1"/>
        <v>0</v>
      </c>
      <c r="P9" s="66">
        <f t="shared" si="2"/>
        <v>0</v>
      </c>
      <c r="Q9" s="53">
        <v>41</v>
      </c>
      <c r="S9" s="35">
        <v>0</v>
      </c>
      <c r="T9" s="35">
        <v>0</v>
      </c>
      <c r="W9" s="60">
        <v>119</v>
      </c>
    </row>
    <row r="10" spans="2:23" ht="87" customHeight="1">
      <c r="C10" s="63" t="s">
        <v>37</v>
      </c>
      <c r="D10" s="63" t="s">
        <v>159</v>
      </c>
      <c r="E10" s="65">
        <v>0</v>
      </c>
      <c r="F10" s="65">
        <v>0</v>
      </c>
      <c r="G10" s="65">
        <v>0</v>
      </c>
      <c r="H10" s="65">
        <v>0</v>
      </c>
      <c r="I10" s="65">
        <v>0</v>
      </c>
      <c r="J10" s="65">
        <v>0</v>
      </c>
      <c r="K10" s="65">
        <v>0</v>
      </c>
      <c r="L10" s="65">
        <v>0</v>
      </c>
      <c r="M10" s="65">
        <v>0</v>
      </c>
      <c r="N10" s="65">
        <v>0</v>
      </c>
      <c r="O10" s="66">
        <f t="shared" si="1"/>
        <v>0</v>
      </c>
      <c r="P10" s="66">
        <f t="shared" si="2"/>
        <v>0</v>
      </c>
      <c r="Q10" s="53">
        <v>41</v>
      </c>
      <c r="S10" s="35">
        <v>0</v>
      </c>
      <c r="T10" s="35">
        <v>0</v>
      </c>
      <c r="W10" s="60">
        <v>169</v>
      </c>
    </row>
    <row r="11" spans="2:23" ht="87" customHeight="1">
      <c r="C11" s="62" t="s">
        <v>38</v>
      </c>
      <c r="D11" s="63" t="s">
        <v>160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0</v>
      </c>
      <c r="K11" s="65">
        <v>0</v>
      </c>
      <c r="L11" s="65">
        <v>0</v>
      </c>
      <c r="M11" s="65">
        <v>0</v>
      </c>
      <c r="N11" s="65">
        <v>0</v>
      </c>
      <c r="O11" s="66">
        <f t="shared" si="1"/>
        <v>0</v>
      </c>
      <c r="P11" s="66">
        <f t="shared" si="2"/>
        <v>0</v>
      </c>
      <c r="Q11" s="53">
        <v>26</v>
      </c>
      <c r="S11" s="35">
        <v>0</v>
      </c>
      <c r="T11" s="35">
        <v>0</v>
      </c>
      <c r="W11" s="60">
        <v>169</v>
      </c>
    </row>
    <row r="12" spans="2:23" ht="87" customHeight="1">
      <c r="C12" s="63" t="s">
        <v>39</v>
      </c>
      <c r="D12" s="63" t="s">
        <v>161</v>
      </c>
      <c r="E12" s="65">
        <v>0</v>
      </c>
      <c r="F12" s="65">
        <v>0</v>
      </c>
      <c r="G12" s="65">
        <v>0</v>
      </c>
      <c r="H12" s="65">
        <v>0</v>
      </c>
      <c r="I12" s="65">
        <v>0</v>
      </c>
      <c r="J12" s="65">
        <v>0</v>
      </c>
      <c r="K12" s="65">
        <v>0</v>
      </c>
      <c r="L12" s="65">
        <v>0</v>
      </c>
      <c r="M12" s="65">
        <v>0</v>
      </c>
      <c r="N12" s="65">
        <v>0</v>
      </c>
      <c r="O12" s="66">
        <f t="shared" si="1"/>
        <v>0</v>
      </c>
      <c r="P12" s="66">
        <f t="shared" si="2"/>
        <v>0</v>
      </c>
      <c r="Q12" s="53">
        <v>41</v>
      </c>
      <c r="S12" s="35">
        <v>6</v>
      </c>
      <c r="T12" s="35">
        <v>3</v>
      </c>
      <c r="W12" s="60">
        <v>129</v>
      </c>
    </row>
    <row r="13" spans="2:23" ht="87" customHeight="1">
      <c r="C13" s="63" t="s">
        <v>41</v>
      </c>
      <c r="D13" s="63" t="s">
        <v>163</v>
      </c>
      <c r="E13" s="65">
        <v>0</v>
      </c>
      <c r="F13" s="65">
        <v>0</v>
      </c>
      <c r="G13" s="65">
        <v>0</v>
      </c>
      <c r="H13" s="65">
        <v>0</v>
      </c>
      <c r="I13" s="65">
        <v>0</v>
      </c>
      <c r="J13" s="65">
        <v>0</v>
      </c>
      <c r="K13" s="65">
        <v>0</v>
      </c>
      <c r="L13" s="65">
        <v>0</v>
      </c>
      <c r="M13" s="65">
        <v>0</v>
      </c>
      <c r="N13" s="65">
        <v>0</v>
      </c>
      <c r="O13" s="66">
        <f t="shared" si="1"/>
        <v>0</v>
      </c>
      <c r="P13" s="66">
        <f t="shared" si="2"/>
        <v>0</v>
      </c>
      <c r="Q13" s="53">
        <v>26</v>
      </c>
      <c r="S13" s="35">
        <v>11</v>
      </c>
      <c r="T13" s="35">
        <v>3</v>
      </c>
      <c r="W13" s="60">
        <v>129</v>
      </c>
    </row>
    <row r="14" spans="2:23" ht="87" customHeight="1">
      <c r="C14" s="63" t="s">
        <v>42</v>
      </c>
      <c r="D14" s="63" t="s">
        <v>164</v>
      </c>
      <c r="E14" s="65">
        <v>0</v>
      </c>
      <c r="F14" s="65">
        <v>0</v>
      </c>
      <c r="G14" s="65">
        <v>0</v>
      </c>
      <c r="H14" s="65">
        <v>0</v>
      </c>
      <c r="I14" s="65">
        <v>0</v>
      </c>
      <c r="J14" s="65">
        <v>0</v>
      </c>
      <c r="K14" s="65">
        <v>0</v>
      </c>
      <c r="L14" s="65">
        <v>0</v>
      </c>
      <c r="M14" s="65">
        <v>0</v>
      </c>
      <c r="N14" s="65">
        <v>0</v>
      </c>
      <c r="O14" s="66">
        <f t="shared" si="1"/>
        <v>0</v>
      </c>
      <c r="P14" s="66">
        <f t="shared" si="2"/>
        <v>0</v>
      </c>
      <c r="Q14" s="53">
        <v>26</v>
      </c>
      <c r="S14" s="35">
        <v>0</v>
      </c>
      <c r="T14" s="35">
        <v>0</v>
      </c>
      <c r="W14" s="60">
        <v>249</v>
      </c>
    </row>
    <row r="15" spans="2:23" ht="87" customHeight="1">
      <c r="C15" s="63" t="s">
        <v>43</v>
      </c>
      <c r="D15" s="63" t="s">
        <v>165</v>
      </c>
      <c r="E15" s="65">
        <v>0</v>
      </c>
      <c r="F15" s="65">
        <v>0</v>
      </c>
      <c r="G15" s="65">
        <v>0</v>
      </c>
      <c r="H15" s="65">
        <v>0</v>
      </c>
      <c r="I15" s="65">
        <v>0</v>
      </c>
      <c r="J15" s="65">
        <v>0</v>
      </c>
      <c r="K15" s="65">
        <v>0</v>
      </c>
      <c r="L15" s="65">
        <v>0</v>
      </c>
      <c r="M15" s="65">
        <v>0</v>
      </c>
      <c r="N15" s="65">
        <v>0</v>
      </c>
      <c r="O15" s="66">
        <f t="shared" si="1"/>
        <v>0</v>
      </c>
      <c r="P15" s="66">
        <f t="shared" si="2"/>
        <v>0</v>
      </c>
      <c r="Q15" s="53">
        <v>26</v>
      </c>
      <c r="S15" s="35">
        <v>0</v>
      </c>
      <c r="T15" s="35">
        <v>0</v>
      </c>
      <c r="W15" s="60">
        <v>249</v>
      </c>
    </row>
    <row r="16" spans="2:23" ht="87" customHeight="1">
      <c r="C16" s="63" t="s">
        <v>44</v>
      </c>
      <c r="D16" s="63" t="s">
        <v>166</v>
      </c>
      <c r="E16" s="65">
        <v>0</v>
      </c>
      <c r="F16" s="65">
        <v>0</v>
      </c>
      <c r="G16" s="65">
        <v>0</v>
      </c>
      <c r="H16" s="65">
        <v>0</v>
      </c>
      <c r="I16" s="65">
        <v>0</v>
      </c>
      <c r="J16" s="65">
        <v>0</v>
      </c>
      <c r="K16" s="65">
        <v>0</v>
      </c>
      <c r="L16" s="65">
        <v>0</v>
      </c>
      <c r="M16" s="65">
        <v>0</v>
      </c>
      <c r="N16" s="65">
        <v>0</v>
      </c>
      <c r="O16" s="66">
        <f t="shared" si="1"/>
        <v>0</v>
      </c>
      <c r="P16" s="66">
        <f t="shared" si="2"/>
        <v>0</v>
      </c>
      <c r="Q16" s="53">
        <v>26</v>
      </c>
      <c r="S16" s="35">
        <v>0</v>
      </c>
      <c r="T16" s="35">
        <v>0</v>
      </c>
      <c r="W16" s="60">
        <v>249</v>
      </c>
    </row>
    <row r="17" spans="3:23" ht="87" customHeight="1">
      <c r="C17" s="63" t="s">
        <v>45</v>
      </c>
      <c r="D17" s="63" t="s">
        <v>167</v>
      </c>
      <c r="E17" s="65">
        <v>0</v>
      </c>
      <c r="F17" s="65">
        <v>0</v>
      </c>
      <c r="G17" s="65">
        <v>0</v>
      </c>
      <c r="H17" s="65">
        <v>0</v>
      </c>
      <c r="I17" s="65">
        <v>0</v>
      </c>
      <c r="J17" s="65">
        <v>0</v>
      </c>
      <c r="K17" s="65">
        <v>0</v>
      </c>
      <c r="L17" s="65">
        <v>0</v>
      </c>
      <c r="M17" s="65">
        <v>0</v>
      </c>
      <c r="N17" s="65">
        <v>0</v>
      </c>
      <c r="O17" s="66">
        <f t="shared" si="1"/>
        <v>0</v>
      </c>
      <c r="P17" s="66">
        <f t="shared" si="2"/>
        <v>0</v>
      </c>
      <c r="Q17" s="53">
        <v>41</v>
      </c>
      <c r="S17" s="35">
        <v>0</v>
      </c>
      <c r="T17" s="35">
        <v>0</v>
      </c>
      <c r="W17" s="60">
        <v>229</v>
      </c>
    </row>
    <row r="18" spans="3:23" ht="87" customHeight="1">
      <c r="C18" s="63" t="s">
        <v>46</v>
      </c>
      <c r="D18" s="63" t="s">
        <v>168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0</v>
      </c>
      <c r="K18" s="65">
        <v>0</v>
      </c>
      <c r="L18" s="65">
        <v>0</v>
      </c>
      <c r="M18" s="65">
        <v>0</v>
      </c>
      <c r="N18" s="65">
        <v>0</v>
      </c>
      <c r="O18" s="66">
        <f t="shared" si="1"/>
        <v>0</v>
      </c>
      <c r="P18" s="66">
        <f t="shared" si="2"/>
        <v>0</v>
      </c>
      <c r="Q18" s="53">
        <v>41</v>
      </c>
      <c r="S18" s="35">
        <v>0</v>
      </c>
      <c r="T18" s="35">
        <v>0</v>
      </c>
      <c r="W18" s="60">
        <v>229</v>
      </c>
    </row>
    <row r="19" spans="3:23" ht="87" customHeight="1">
      <c r="C19" s="63" t="s">
        <v>47</v>
      </c>
      <c r="D19" s="63" t="s">
        <v>169</v>
      </c>
      <c r="E19" s="65">
        <v>0</v>
      </c>
      <c r="F19" s="65">
        <v>0</v>
      </c>
      <c r="G19" s="65">
        <v>0</v>
      </c>
      <c r="H19" s="65">
        <v>0</v>
      </c>
      <c r="I19" s="65">
        <v>0</v>
      </c>
      <c r="J19" s="65">
        <v>0</v>
      </c>
      <c r="K19" s="65">
        <v>0</v>
      </c>
      <c r="L19" s="65">
        <v>0</v>
      </c>
      <c r="M19" s="65">
        <v>0</v>
      </c>
      <c r="N19" s="65">
        <v>0</v>
      </c>
      <c r="O19" s="66">
        <f t="shared" si="1"/>
        <v>0</v>
      </c>
      <c r="P19" s="66">
        <f t="shared" si="2"/>
        <v>0</v>
      </c>
      <c r="Q19" s="53">
        <v>26</v>
      </c>
      <c r="S19" s="35">
        <v>6</v>
      </c>
      <c r="T19" s="35">
        <v>3</v>
      </c>
      <c r="W19" s="60">
        <v>229</v>
      </c>
    </row>
    <row r="20" spans="3:23" ht="87" customHeight="1">
      <c r="C20" s="63" t="s">
        <v>88</v>
      </c>
      <c r="D20" s="63" t="s">
        <v>209</v>
      </c>
      <c r="E20" s="65">
        <v>0</v>
      </c>
      <c r="F20" s="65">
        <v>0</v>
      </c>
      <c r="G20" s="65">
        <v>0</v>
      </c>
      <c r="H20" s="65">
        <v>0</v>
      </c>
      <c r="I20" s="65">
        <v>0</v>
      </c>
      <c r="J20" s="65">
        <v>0</v>
      </c>
      <c r="K20" s="65">
        <v>0</v>
      </c>
      <c r="L20" s="65">
        <v>0</v>
      </c>
      <c r="M20" s="65">
        <v>0</v>
      </c>
      <c r="N20" s="65">
        <v>0</v>
      </c>
      <c r="O20" s="66">
        <f t="shared" si="1"/>
        <v>0</v>
      </c>
      <c r="P20" s="66">
        <f t="shared" si="2"/>
        <v>0</v>
      </c>
      <c r="Q20" s="53">
        <v>17</v>
      </c>
      <c r="S20" s="35">
        <v>30</v>
      </c>
      <c r="T20" s="35">
        <v>3</v>
      </c>
      <c r="W20" s="60">
        <v>149</v>
      </c>
    </row>
    <row r="21" spans="3:23" ht="87" customHeight="1">
      <c r="C21" s="63" t="s">
        <v>89</v>
      </c>
      <c r="D21" s="63" t="s">
        <v>210</v>
      </c>
      <c r="E21" s="65">
        <v>0</v>
      </c>
      <c r="F21" s="65">
        <v>0</v>
      </c>
      <c r="G21" s="65">
        <v>0</v>
      </c>
      <c r="H21" s="65">
        <v>0</v>
      </c>
      <c r="I21" s="65">
        <v>0</v>
      </c>
      <c r="J21" s="65">
        <v>0</v>
      </c>
      <c r="K21" s="65">
        <v>0</v>
      </c>
      <c r="L21" s="65">
        <v>0</v>
      </c>
      <c r="M21" s="65">
        <v>0</v>
      </c>
      <c r="N21" s="65">
        <v>0</v>
      </c>
      <c r="O21" s="66">
        <f t="shared" si="1"/>
        <v>0</v>
      </c>
      <c r="P21" s="66">
        <f t="shared" si="2"/>
        <v>0</v>
      </c>
      <c r="Q21" s="53">
        <v>41</v>
      </c>
      <c r="S21" s="35">
        <v>16</v>
      </c>
      <c r="T21" s="35">
        <v>3</v>
      </c>
      <c r="W21" s="60">
        <v>229</v>
      </c>
    </row>
    <row r="22" spans="3:23" ht="87" customHeight="1">
      <c r="C22" s="62" t="s">
        <v>90</v>
      </c>
      <c r="D22" s="63" t="s">
        <v>211</v>
      </c>
      <c r="E22" s="65">
        <v>0</v>
      </c>
      <c r="F22" s="65">
        <v>0</v>
      </c>
      <c r="G22" s="65">
        <v>0</v>
      </c>
      <c r="H22" s="65">
        <v>0</v>
      </c>
      <c r="I22" s="65">
        <v>0</v>
      </c>
      <c r="J22" s="65">
        <v>0</v>
      </c>
      <c r="K22" s="65">
        <v>0</v>
      </c>
      <c r="L22" s="65">
        <v>0</v>
      </c>
      <c r="M22" s="65">
        <v>0</v>
      </c>
      <c r="N22" s="65">
        <v>0</v>
      </c>
      <c r="O22" s="66">
        <f t="shared" si="1"/>
        <v>0</v>
      </c>
      <c r="P22" s="66">
        <f t="shared" si="2"/>
        <v>0</v>
      </c>
      <c r="Q22" s="53">
        <v>25</v>
      </c>
      <c r="S22" s="35">
        <v>0</v>
      </c>
      <c r="T22" s="35">
        <v>0</v>
      </c>
      <c r="W22" s="60">
        <v>99</v>
      </c>
    </row>
    <row r="23" spans="3:23" ht="87" customHeight="1">
      <c r="C23" s="63" t="s">
        <v>115</v>
      </c>
      <c r="D23" s="63" t="s">
        <v>123</v>
      </c>
      <c r="E23" s="65">
        <v>0</v>
      </c>
      <c r="F23" s="65">
        <v>0</v>
      </c>
      <c r="G23" s="65">
        <v>0</v>
      </c>
      <c r="H23" s="65">
        <v>0</v>
      </c>
      <c r="I23" s="65">
        <v>0</v>
      </c>
      <c r="J23" s="65">
        <v>0</v>
      </c>
      <c r="K23" s="65">
        <v>0</v>
      </c>
      <c r="L23" s="65">
        <v>0</v>
      </c>
      <c r="M23" s="65">
        <v>0</v>
      </c>
      <c r="N23" s="65">
        <v>0</v>
      </c>
      <c r="O23" s="66">
        <f t="shared" si="1"/>
        <v>0</v>
      </c>
      <c r="P23" s="66">
        <f t="shared" si="2"/>
        <v>0</v>
      </c>
      <c r="Q23" s="53">
        <v>14</v>
      </c>
      <c r="S23" s="35">
        <v>0</v>
      </c>
      <c r="T23" s="35">
        <v>0</v>
      </c>
      <c r="W23" s="60">
        <v>259</v>
      </c>
    </row>
    <row r="24" spans="3:23">
      <c r="E24" s="48">
        <f t="shared" ref="E24:Q24" si="3">SUM(E5:E23)</f>
        <v>0</v>
      </c>
      <c r="F24" s="48">
        <f t="shared" si="3"/>
        <v>0</v>
      </c>
      <c r="G24" s="48">
        <f t="shared" si="3"/>
        <v>0</v>
      </c>
      <c r="H24" s="48">
        <f t="shared" si="3"/>
        <v>0</v>
      </c>
      <c r="I24" s="48">
        <f t="shared" si="3"/>
        <v>0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0</v>
      </c>
      <c r="O24" s="48">
        <f t="shared" si="3"/>
        <v>0</v>
      </c>
      <c r="P24" s="48">
        <f t="shared" si="3"/>
        <v>0</v>
      </c>
      <c r="Q24" s="48">
        <f t="shared" si="3"/>
        <v>607</v>
      </c>
    </row>
  </sheetData>
  <mergeCells count="2">
    <mergeCell ref="B3:B4"/>
    <mergeCell ref="W3:W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116"/>
  <sheetViews>
    <sheetView workbookViewId="0">
      <selection activeCell="B1" sqref="B1:B116"/>
    </sheetView>
  </sheetViews>
  <sheetFormatPr defaultRowHeight="15"/>
  <cols>
    <col min="1" max="1" width="16.28515625" bestFit="1" customWidth="1"/>
  </cols>
  <sheetData>
    <row r="1" spans="1:2">
      <c r="A1" s="42" t="s">
        <v>7</v>
      </c>
      <c r="B1" s="42">
        <v>149</v>
      </c>
    </row>
    <row r="2" spans="1:2">
      <c r="A2" s="42" t="s">
        <v>8</v>
      </c>
      <c r="B2" s="42">
        <v>149</v>
      </c>
    </row>
    <row r="3" spans="1:2">
      <c r="A3" s="42" t="s">
        <v>9</v>
      </c>
      <c r="B3" s="42">
        <v>49</v>
      </c>
    </row>
    <row r="4" spans="1:2">
      <c r="A4" s="42" t="s">
        <v>10</v>
      </c>
      <c r="B4" s="42">
        <v>49</v>
      </c>
    </row>
    <row r="5" spans="1:2">
      <c r="A5" s="42" t="s">
        <v>11</v>
      </c>
      <c r="B5" s="42">
        <v>269</v>
      </c>
    </row>
    <row r="6" spans="1:2">
      <c r="A6" s="42" t="s">
        <v>12</v>
      </c>
      <c r="B6" s="42">
        <v>269</v>
      </c>
    </row>
    <row r="7" spans="1:2">
      <c r="A7" s="42" t="s">
        <v>13</v>
      </c>
      <c r="B7" s="42">
        <v>59</v>
      </c>
    </row>
    <row r="8" spans="1:2">
      <c r="A8" s="42" t="s">
        <v>14</v>
      </c>
      <c r="B8" s="42">
        <v>59</v>
      </c>
    </row>
    <row r="9" spans="1:2">
      <c r="A9" s="42" t="s">
        <v>15</v>
      </c>
      <c r="B9" s="42">
        <v>59</v>
      </c>
    </row>
    <row r="10" spans="1:2">
      <c r="A10" s="42" t="s">
        <v>16</v>
      </c>
      <c r="B10" s="42">
        <v>59</v>
      </c>
    </row>
    <row r="11" spans="1:2">
      <c r="A11" s="42" t="s">
        <v>17</v>
      </c>
      <c r="B11" s="42">
        <v>49</v>
      </c>
    </row>
    <row r="12" spans="1:2">
      <c r="A12" s="42" t="s">
        <v>18</v>
      </c>
      <c r="B12" s="42">
        <v>49</v>
      </c>
    </row>
    <row r="13" spans="1:2">
      <c r="A13" s="42" t="s">
        <v>19</v>
      </c>
      <c r="B13" s="42">
        <v>49</v>
      </c>
    </row>
    <row r="14" spans="1:2">
      <c r="A14" s="42" t="s">
        <v>20</v>
      </c>
      <c r="B14" s="42">
        <v>219</v>
      </c>
    </row>
    <row r="15" spans="1:2">
      <c r="A15" s="42" t="s">
        <v>21</v>
      </c>
      <c r="B15" s="42">
        <v>219</v>
      </c>
    </row>
    <row r="16" spans="1:2">
      <c r="A16" s="42" t="s">
        <v>22</v>
      </c>
      <c r="B16" s="42">
        <v>209</v>
      </c>
    </row>
    <row r="17" spans="1:2">
      <c r="A17" s="42" t="s">
        <v>23</v>
      </c>
      <c r="B17" s="42">
        <v>209</v>
      </c>
    </row>
    <row r="18" spans="1:2">
      <c r="A18" s="42" t="s">
        <v>24</v>
      </c>
      <c r="B18" s="42">
        <v>169</v>
      </c>
    </row>
    <row r="19" spans="1:2">
      <c r="A19" s="42" t="s">
        <v>25</v>
      </c>
      <c r="B19" s="42">
        <v>169</v>
      </c>
    </row>
    <row r="20" spans="1:2">
      <c r="A20" s="42" t="s">
        <v>26</v>
      </c>
      <c r="B20" s="42">
        <v>99</v>
      </c>
    </row>
    <row r="21" spans="1:2">
      <c r="A21" s="42" t="s">
        <v>27</v>
      </c>
      <c r="B21" s="42">
        <v>99</v>
      </c>
    </row>
    <row r="22" spans="1:2">
      <c r="A22" s="42" t="s">
        <v>28</v>
      </c>
      <c r="B22" s="42">
        <v>99</v>
      </c>
    </row>
    <row r="23" spans="1:2">
      <c r="A23" s="42" t="s">
        <v>29</v>
      </c>
      <c r="B23" s="42">
        <v>119</v>
      </c>
    </row>
    <row r="24" spans="1:2">
      <c r="A24" s="42" t="s">
        <v>30</v>
      </c>
      <c r="B24" s="42">
        <v>119</v>
      </c>
    </row>
    <row r="25" spans="1:2">
      <c r="A25" s="42" t="s">
        <v>31</v>
      </c>
      <c r="B25" s="42">
        <v>119</v>
      </c>
    </row>
    <row r="26" spans="1:2">
      <c r="A26" s="42" t="s">
        <v>32</v>
      </c>
      <c r="B26" s="42">
        <v>289</v>
      </c>
    </row>
    <row r="27" spans="1:2">
      <c r="A27" s="42" t="s">
        <v>33</v>
      </c>
      <c r="B27" s="42">
        <v>289</v>
      </c>
    </row>
    <row r="28" spans="1:2">
      <c r="A28" s="42" t="s">
        <v>34</v>
      </c>
      <c r="B28" s="42">
        <v>179</v>
      </c>
    </row>
    <row r="29" spans="1:2">
      <c r="A29" s="42" t="s">
        <v>35</v>
      </c>
      <c r="B29" s="42">
        <v>139</v>
      </c>
    </row>
    <row r="30" spans="1:2">
      <c r="A30" s="42" t="s">
        <v>36</v>
      </c>
      <c r="B30" s="42">
        <v>139</v>
      </c>
    </row>
    <row r="31" spans="1:2">
      <c r="A31" s="42" t="s">
        <v>37</v>
      </c>
      <c r="B31" s="42">
        <v>169</v>
      </c>
    </row>
    <row r="32" spans="1:2">
      <c r="A32" s="42" t="s">
        <v>38</v>
      </c>
      <c r="B32" s="42">
        <v>169</v>
      </c>
    </row>
    <row r="33" spans="1:2">
      <c r="A33" s="42" t="s">
        <v>39</v>
      </c>
      <c r="B33" s="42">
        <v>129</v>
      </c>
    </row>
    <row r="34" spans="1:2">
      <c r="A34" s="42" t="s">
        <v>40</v>
      </c>
      <c r="B34" s="42">
        <v>129</v>
      </c>
    </row>
    <row r="35" spans="1:2">
      <c r="A35" s="42" t="s">
        <v>41</v>
      </c>
      <c r="B35" s="42">
        <v>129</v>
      </c>
    </row>
    <row r="36" spans="1:2">
      <c r="A36" s="42" t="s">
        <v>42</v>
      </c>
      <c r="B36" s="42">
        <v>249</v>
      </c>
    </row>
    <row r="37" spans="1:2">
      <c r="A37" s="42" t="s">
        <v>43</v>
      </c>
      <c r="B37" s="42">
        <v>249</v>
      </c>
    </row>
    <row r="38" spans="1:2">
      <c r="A38" s="42" t="s">
        <v>44</v>
      </c>
      <c r="B38" s="42">
        <v>249</v>
      </c>
    </row>
    <row r="39" spans="1:2">
      <c r="A39" s="42" t="s">
        <v>45</v>
      </c>
      <c r="B39" s="42">
        <v>229</v>
      </c>
    </row>
    <row r="40" spans="1:2">
      <c r="A40" s="42" t="s">
        <v>46</v>
      </c>
      <c r="B40" s="42">
        <v>229</v>
      </c>
    </row>
    <row r="41" spans="1:2">
      <c r="A41" s="42" t="s">
        <v>47</v>
      </c>
      <c r="B41" s="42">
        <v>229</v>
      </c>
    </row>
    <row r="42" spans="1:2">
      <c r="A42" s="42" t="s">
        <v>48</v>
      </c>
      <c r="B42" s="42">
        <v>99</v>
      </c>
    </row>
    <row r="43" spans="1:2">
      <c r="A43" s="42" t="s">
        <v>49</v>
      </c>
      <c r="B43" s="42">
        <v>109</v>
      </c>
    </row>
    <row r="44" spans="1:2">
      <c r="A44" s="42" t="s">
        <v>50</v>
      </c>
      <c r="B44" s="42">
        <v>109</v>
      </c>
    </row>
    <row r="45" spans="1:2">
      <c r="A45" s="42" t="s">
        <v>51</v>
      </c>
      <c r="B45" s="42">
        <v>109</v>
      </c>
    </row>
    <row r="46" spans="1:2">
      <c r="A46" s="42" t="s">
        <v>52</v>
      </c>
      <c r="B46" s="42">
        <v>109</v>
      </c>
    </row>
    <row r="47" spans="1:2">
      <c r="A47" s="42" t="s">
        <v>53</v>
      </c>
      <c r="B47" s="42">
        <v>79</v>
      </c>
    </row>
    <row r="48" spans="1:2">
      <c r="A48" s="42" t="s">
        <v>54</v>
      </c>
      <c r="B48" s="42">
        <v>79</v>
      </c>
    </row>
    <row r="49" spans="1:2">
      <c r="A49" s="42" t="s">
        <v>55</v>
      </c>
      <c r="B49" s="42">
        <v>219</v>
      </c>
    </row>
    <row r="50" spans="1:2">
      <c r="A50" s="42" t="s">
        <v>56</v>
      </c>
      <c r="B50" s="42">
        <v>359</v>
      </c>
    </row>
    <row r="51" spans="1:2">
      <c r="A51" s="42" t="s">
        <v>57</v>
      </c>
      <c r="B51" s="42">
        <v>129</v>
      </c>
    </row>
    <row r="52" spans="1:2">
      <c r="A52" s="42" t="s">
        <v>58</v>
      </c>
      <c r="B52" s="42">
        <v>239</v>
      </c>
    </row>
    <row r="53" spans="1:2">
      <c r="A53" s="42" t="s">
        <v>59</v>
      </c>
      <c r="B53" s="42">
        <v>109</v>
      </c>
    </row>
    <row r="54" spans="1:2">
      <c r="A54" s="42" t="s">
        <v>60</v>
      </c>
      <c r="B54" s="42">
        <v>49</v>
      </c>
    </row>
    <row r="55" spans="1:2">
      <c r="A55" s="42" t="s">
        <v>61</v>
      </c>
      <c r="B55" s="42">
        <v>49</v>
      </c>
    </row>
    <row r="56" spans="1:2">
      <c r="A56" s="42" t="s">
        <v>62</v>
      </c>
      <c r="B56" s="42">
        <v>49</v>
      </c>
    </row>
    <row r="57" spans="1:2">
      <c r="A57" s="42" t="s">
        <v>63</v>
      </c>
      <c r="B57" s="42">
        <v>49</v>
      </c>
    </row>
    <row r="58" spans="1:2">
      <c r="A58" s="42" t="s">
        <v>64</v>
      </c>
      <c r="B58" s="42">
        <v>49</v>
      </c>
    </row>
    <row r="59" spans="1:2">
      <c r="A59" s="42" t="s">
        <v>65</v>
      </c>
      <c r="B59" s="42">
        <v>49</v>
      </c>
    </row>
    <row r="60" spans="1:2">
      <c r="A60" s="42" t="s">
        <v>66</v>
      </c>
      <c r="B60" s="42">
        <v>49</v>
      </c>
    </row>
    <row r="61" spans="1:2">
      <c r="A61" s="42" t="s">
        <v>67</v>
      </c>
      <c r="B61" s="42">
        <v>49</v>
      </c>
    </row>
    <row r="62" spans="1:2">
      <c r="A62" s="42" t="s">
        <v>68</v>
      </c>
      <c r="B62" s="42">
        <v>59</v>
      </c>
    </row>
    <row r="63" spans="1:2">
      <c r="A63" s="42" t="s">
        <v>69</v>
      </c>
      <c r="B63" s="42">
        <v>59</v>
      </c>
    </row>
    <row r="64" spans="1:2">
      <c r="A64" s="42" t="s">
        <v>70</v>
      </c>
      <c r="B64" s="42">
        <v>99</v>
      </c>
    </row>
    <row r="65" spans="1:2">
      <c r="A65" s="42" t="s">
        <v>71</v>
      </c>
      <c r="B65" s="42">
        <v>69</v>
      </c>
    </row>
    <row r="66" spans="1:2">
      <c r="A66" s="42" t="s">
        <v>72</v>
      </c>
      <c r="B66" s="42">
        <v>69</v>
      </c>
    </row>
    <row r="67" spans="1:2">
      <c r="A67" s="42" t="s">
        <v>73</v>
      </c>
      <c r="B67" s="42">
        <v>69</v>
      </c>
    </row>
    <row r="68" spans="1:2">
      <c r="A68" s="42" t="s">
        <v>74</v>
      </c>
      <c r="B68" s="42">
        <v>59</v>
      </c>
    </row>
    <row r="69" spans="1:2">
      <c r="A69" s="42" t="s">
        <v>75</v>
      </c>
      <c r="B69" s="42">
        <v>59</v>
      </c>
    </row>
    <row r="70" spans="1:2">
      <c r="A70" s="42" t="s">
        <v>76</v>
      </c>
      <c r="B70" s="42">
        <v>59</v>
      </c>
    </row>
    <row r="71" spans="1:2">
      <c r="A71" s="42" t="s">
        <v>77</v>
      </c>
      <c r="B71" s="42">
        <v>49</v>
      </c>
    </row>
    <row r="72" spans="1:2">
      <c r="A72" s="42" t="s">
        <v>78</v>
      </c>
      <c r="B72" s="42">
        <v>49</v>
      </c>
    </row>
    <row r="73" spans="1:2">
      <c r="A73" s="42" t="s">
        <v>79</v>
      </c>
      <c r="B73" s="42">
        <v>49</v>
      </c>
    </row>
    <row r="74" spans="1:2">
      <c r="A74" s="42" t="s">
        <v>80</v>
      </c>
      <c r="B74" s="42">
        <v>49</v>
      </c>
    </row>
    <row r="75" spans="1:2">
      <c r="A75" s="42" t="s">
        <v>81</v>
      </c>
      <c r="B75" s="42">
        <v>49</v>
      </c>
    </row>
    <row r="76" spans="1:2">
      <c r="A76" s="42" t="s">
        <v>82</v>
      </c>
      <c r="B76" s="42">
        <v>49</v>
      </c>
    </row>
    <row r="77" spans="1:2">
      <c r="A77" s="42" t="s">
        <v>83</v>
      </c>
      <c r="B77" s="42">
        <v>49</v>
      </c>
    </row>
    <row r="78" spans="1:2">
      <c r="A78" s="42" t="s">
        <v>84</v>
      </c>
      <c r="B78" s="42">
        <v>49</v>
      </c>
    </row>
    <row r="79" spans="1:2">
      <c r="A79" s="42" t="s">
        <v>85</v>
      </c>
      <c r="B79" s="42">
        <v>59</v>
      </c>
    </row>
    <row r="80" spans="1:2">
      <c r="A80" s="42" t="s">
        <v>86</v>
      </c>
      <c r="B80" s="42">
        <v>59</v>
      </c>
    </row>
    <row r="81" spans="1:2">
      <c r="A81" s="42" t="s">
        <v>87</v>
      </c>
      <c r="B81" s="42">
        <v>149</v>
      </c>
    </row>
    <row r="82" spans="1:2">
      <c r="A82" s="42" t="s">
        <v>88</v>
      </c>
      <c r="B82" s="42">
        <v>149</v>
      </c>
    </row>
    <row r="83" spans="1:2">
      <c r="A83" s="42" t="s">
        <v>89</v>
      </c>
      <c r="B83" s="42">
        <v>229</v>
      </c>
    </row>
    <row r="84" spans="1:2">
      <c r="A84" s="42" t="s">
        <v>90</v>
      </c>
      <c r="B84" s="42">
        <v>99</v>
      </c>
    </row>
    <row r="85" spans="1:2">
      <c r="A85" s="42" t="s">
        <v>91</v>
      </c>
      <c r="B85" s="42">
        <v>89</v>
      </c>
    </row>
    <row r="86" spans="1:2">
      <c r="A86" s="42" t="s">
        <v>92</v>
      </c>
      <c r="B86" s="42">
        <v>49</v>
      </c>
    </row>
    <row r="87" spans="1:2">
      <c r="A87" s="42" t="s">
        <v>93</v>
      </c>
      <c r="B87" s="42">
        <v>49</v>
      </c>
    </row>
    <row r="88" spans="1:2">
      <c r="A88" s="42" t="s">
        <v>94</v>
      </c>
      <c r="B88" s="42">
        <v>49</v>
      </c>
    </row>
    <row r="89" spans="1:2">
      <c r="A89" s="42" t="s">
        <v>95</v>
      </c>
      <c r="B89" s="42">
        <v>79</v>
      </c>
    </row>
    <row r="90" spans="1:2">
      <c r="A90" s="42" t="s">
        <v>96</v>
      </c>
      <c r="B90" s="42">
        <v>79</v>
      </c>
    </row>
    <row r="91" spans="1:2">
      <c r="A91" s="42" t="s">
        <v>97</v>
      </c>
      <c r="B91" s="42">
        <v>109</v>
      </c>
    </row>
    <row r="92" spans="1:2">
      <c r="A92" s="42" t="s">
        <v>98</v>
      </c>
      <c r="B92" s="42">
        <v>49</v>
      </c>
    </row>
    <row r="93" spans="1:2">
      <c r="A93" s="42" t="s">
        <v>99</v>
      </c>
      <c r="B93" s="42">
        <v>49</v>
      </c>
    </row>
    <row r="94" spans="1:2">
      <c r="A94" s="42" t="s">
        <v>100</v>
      </c>
      <c r="B94" s="42">
        <v>49</v>
      </c>
    </row>
    <row r="95" spans="1:2">
      <c r="A95" s="42" t="s">
        <v>101</v>
      </c>
      <c r="B95" s="42">
        <v>49</v>
      </c>
    </row>
    <row r="96" spans="1:2">
      <c r="A96" s="42" t="s">
        <v>102</v>
      </c>
      <c r="B96" s="42">
        <v>49</v>
      </c>
    </row>
    <row r="97" spans="1:2">
      <c r="A97" s="42" t="s">
        <v>103</v>
      </c>
      <c r="B97" s="42">
        <v>49</v>
      </c>
    </row>
    <row r="98" spans="1:2">
      <c r="A98" s="42" t="s">
        <v>104</v>
      </c>
      <c r="B98" s="42">
        <v>79</v>
      </c>
    </row>
    <row r="99" spans="1:2">
      <c r="A99" s="42" t="s">
        <v>105</v>
      </c>
      <c r="B99" s="42">
        <v>79</v>
      </c>
    </row>
    <row r="100" spans="1:2">
      <c r="A100" s="42" t="s">
        <v>106</v>
      </c>
      <c r="B100" s="42">
        <v>49</v>
      </c>
    </row>
    <row r="101" spans="1:2">
      <c r="A101" s="42" t="s">
        <v>107</v>
      </c>
      <c r="B101" s="42">
        <v>99</v>
      </c>
    </row>
    <row r="102" spans="1:2">
      <c r="A102" s="42" t="s">
        <v>108</v>
      </c>
      <c r="B102" s="42">
        <v>129</v>
      </c>
    </row>
    <row r="103" spans="1:2">
      <c r="A103" s="42" t="s">
        <v>109</v>
      </c>
      <c r="B103" s="42">
        <v>129</v>
      </c>
    </row>
    <row r="104" spans="1:2">
      <c r="A104" s="42" t="s">
        <v>110</v>
      </c>
      <c r="B104" s="42">
        <v>49</v>
      </c>
    </row>
    <row r="105" spans="1:2">
      <c r="A105" s="42" t="s">
        <v>111</v>
      </c>
      <c r="B105" s="42">
        <v>49</v>
      </c>
    </row>
    <row r="106" spans="1:2">
      <c r="A106" s="42" t="s">
        <v>112</v>
      </c>
      <c r="B106" s="42">
        <v>49</v>
      </c>
    </row>
    <row r="107" spans="1:2">
      <c r="A107" s="42" t="s">
        <v>113</v>
      </c>
      <c r="B107" s="42">
        <v>719</v>
      </c>
    </row>
    <row r="108" spans="1:2">
      <c r="A108" s="42" t="s">
        <v>114</v>
      </c>
      <c r="B108" s="42">
        <v>269</v>
      </c>
    </row>
    <row r="109" spans="1:2">
      <c r="A109" s="42" t="s">
        <v>115</v>
      </c>
      <c r="B109" s="42">
        <v>259</v>
      </c>
    </row>
    <row r="110" spans="1:2">
      <c r="A110" s="42" t="s">
        <v>116</v>
      </c>
      <c r="B110" s="42">
        <v>189</v>
      </c>
    </row>
    <row r="111" spans="1:2">
      <c r="A111" s="42" t="s">
        <v>117</v>
      </c>
      <c r="B111" s="42">
        <v>49</v>
      </c>
    </row>
    <row r="112" spans="1:2">
      <c r="A112" s="42" t="s">
        <v>118</v>
      </c>
      <c r="B112" s="42">
        <v>99</v>
      </c>
    </row>
    <row r="113" spans="1:2">
      <c r="A113" s="42" t="s">
        <v>119</v>
      </c>
      <c r="B113" s="42">
        <v>99</v>
      </c>
    </row>
    <row r="114" spans="1:2">
      <c r="A114" s="42" t="s">
        <v>120</v>
      </c>
      <c r="B114" s="42">
        <v>139</v>
      </c>
    </row>
    <row r="115" spans="1:2">
      <c r="A115" s="42" t="s">
        <v>240</v>
      </c>
      <c r="B115" s="42">
        <v>99</v>
      </c>
    </row>
    <row r="116" spans="1:2">
      <c r="A116" s="42" t="s">
        <v>241</v>
      </c>
      <c r="B116" s="42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A1:AG135"/>
  <sheetViews>
    <sheetView workbookViewId="0">
      <selection activeCell="K7" sqref="K7:K18"/>
    </sheetView>
  </sheetViews>
  <sheetFormatPr defaultRowHeight="15"/>
  <cols>
    <col min="1" max="1" width="5.28515625" style="7" customWidth="1"/>
    <col min="2" max="2" width="7" style="7" bestFit="1" customWidth="1"/>
    <col min="3" max="3" width="13.7109375" style="2" bestFit="1" customWidth="1"/>
    <col min="4" max="4" width="63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734866</v>
      </c>
      <c r="C7" s="32" t="s">
        <v>19</v>
      </c>
      <c r="D7" s="32" t="s">
        <v>141</v>
      </c>
      <c r="E7" s="29">
        <v>2</v>
      </c>
      <c r="F7" s="25">
        <v>0</v>
      </c>
      <c r="G7" s="25">
        <v>2</v>
      </c>
      <c r="H7" s="25">
        <v>1</v>
      </c>
      <c r="I7" s="25">
        <v>0</v>
      </c>
      <c r="J7" s="25">
        <v>1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6</v>
      </c>
      <c r="P7" s="23">
        <f>O7/10</f>
        <v>0.6</v>
      </c>
      <c r="Q7" s="23">
        <v>25</v>
      </c>
      <c r="R7" s="19">
        <f>SUM(E7:N7)</f>
        <v>6</v>
      </c>
      <c r="T7" s="35">
        <v>0</v>
      </c>
      <c r="U7" s="35">
        <v>1</v>
      </c>
    </row>
    <row r="8" spans="1:33" ht="15.75" customHeight="1">
      <c r="A8" s="17">
        <v>2</v>
      </c>
      <c r="B8" s="72">
        <v>734867</v>
      </c>
      <c r="C8" s="32" t="s">
        <v>20</v>
      </c>
      <c r="D8" s="32" t="s">
        <v>142</v>
      </c>
      <c r="E8" s="29">
        <v>2</v>
      </c>
      <c r="F8" s="25">
        <v>3</v>
      </c>
      <c r="G8" s="25">
        <v>3</v>
      </c>
      <c r="H8" s="25">
        <v>2</v>
      </c>
      <c r="I8" s="25">
        <v>0</v>
      </c>
      <c r="J8" s="25">
        <v>3</v>
      </c>
      <c r="K8" s="25">
        <v>3</v>
      </c>
      <c r="L8" s="25">
        <v>0</v>
      </c>
      <c r="M8" s="25">
        <v>0</v>
      </c>
      <c r="N8" s="25">
        <v>0</v>
      </c>
      <c r="O8" s="23">
        <f t="shared" ref="O8:O18" si="1">SUM(E8:N8)</f>
        <v>16</v>
      </c>
      <c r="P8" s="23">
        <f t="shared" ref="P8:P18" si="2">O8/10</f>
        <v>1.6</v>
      </c>
      <c r="Q8" s="23">
        <v>30</v>
      </c>
      <c r="R8" s="19">
        <f t="shared" ref="R8:R19" si="3">SUM(E8:N8)</f>
        <v>16</v>
      </c>
      <c r="T8" s="35">
        <v>6</v>
      </c>
      <c r="U8" s="35">
        <v>3</v>
      </c>
    </row>
    <row r="9" spans="1:33" ht="15.75" customHeight="1">
      <c r="A9" s="17">
        <v>3</v>
      </c>
      <c r="B9" s="72">
        <v>734868</v>
      </c>
      <c r="C9" s="32" t="s">
        <v>21</v>
      </c>
      <c r="D9" s="32" t="s">
        <v>143</v>
      </c>
      <c r="E9" s="29">
        <v>0</v>
      </c>
      <c r="F9" s="25">
        <v>0</v>
      </c>
      <c r="G9" s="25">
        <v>2</v>
      </c>
      <c r="H9" s="25">
        <v>1</v>
      </c>
      <c r="I9" s="25">
        <v>1</v>
      </c>
      <c r="J9" s="25">
        <v>0</v>
      </c>
      <c r="K9" s="25">
        <v>2</v>
      </c>
      <c r="L9" s="25">
        <v>0</v>
      </c>
      <c r="M9" s="25">
        <v>0</v>
      </c>
      <c r="N9" s="25">
        <v>0</v>
      </c>
      <c r="O9" s="23">
        <f t="shared" si="1"/>
        <v>6</v>
      </c>
      <c r="P9" s="23">
        <f t="shared" si="2"/>
        <v>0.6</v>
      </c>
      <c r="Q9" s="23">
        <v>37</v>
      </c>
      <c r="R9" s="19">
        <f t="shared" si="3"/>
        <v>6</v>
      </c>
      <c r="T9" s="35">
        <v>6</v>
      </c>
      <c r="U9" s="35">
        <v>3</v>
      </c>
    </row>
    <row r="10" spans="1:33" ht="15.75" customHeight="1">
      <c r="A10" s="17">
        <v>4</v>
      </c>
      <c r="B10" s="72">
        <v>734869</v>
      </c>
      <c r="C10" s="32" t="s">
        <v>22</v>
      </c>
      <c r="D10" s="32" t="s">
        <v>144</v>
      </c>
      <c r="E10" s="29">
        <v>0</v>
      </c>
      <c r="F10" s="25">
        <v>1</v>
      </c>
      <c r="G10" s="25">
        <v>1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3</v>
      </c>
      <c r="P10" s="23">
        <f t="shared" si="2"/>
        <v>0.3</v>
      </c>
      <c r="Q10" s="23">
        <v>38</v>
      </c>
      <c r="R10" s="19">
        <f t="shared" si="3"/>
        <v>3</v>
      </c>
      <c r="T10" s="35">
        <v>4</v>
      </c>
      <c r="U10" s="35">
        <v>3</v>
      </c>
    </row>
    <row r="11" spans="1:33" ht="15.75" customHeight="1">
      <c r="A11" s="17">
        <v>5</v>
      </c>
      <c r="B11" s="72">
        <v>734870</v>
      </c>
      <c r="C11" s="32" t="s">
        <v>23</v>
      </c>
      <c r="D11" s="32" t="s">
        <v>145</v>
      </c>
      <c r="E11" s="29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41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734871</v>
      </c>
      <c r="C12" s="32" t="s">
        <v>24</v>
      </c>
      <c r="D12" s="32" t="s">
        <v>146</v>
      </c>
      <c r="E12" s="29">
        <v>1</v>
      </c>
      <c r="F12" s="25">
        <v>0</v>
      </c>
      <c r="G12" s="25">
        <v>0</v>
      </c>
      <c r="H12" s="25">
        <v>0</v>
      </c>
      <c r="I12" s="25">
        <v>1</v>
      </c>
      <c r="J12" s="25">
        <v>0</v>
      </c>
      <c r="K12" s="25">
        <v>3</v>
      </c>
      <c r="L12" s="25">
        <v>0</v>
      </c>
      <c r="M12" s="25">
        <v>0</v>
      </c>
      <c r="N12" s="25">
        <v>0</v>
      </c>
      <c r="O12" s="23">
        <f t="shared" si="1"/>
        <v>5</v>
      </c>
      <c r="P12" s="23">
        <f t="shared" si="2"/>
        <v>0.5</v>
      </c>
      <c r="Q12" s="23">
        <v>38</v>
      </c>
      <c r="R12" s="19">
        <f t="shared" si="3"/>
        <v>5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734872</v>
      </c>
      <c r="C13" s="32" t="s">
        <v>25</v>
      </c>
      <c r="D13" s="32" t="s">
        <v>147</v>
      </c>
      <c r="E13" s="29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3">
        <f t="shared" si="1"/>
        <v>1</v>
      </c>
      <c r="P13" s="23">
        <f t="shared" si="2"/>
        <v>0.1</v>
      </c>
      <c r="Q13" s="23">
        <v>41</v>
      </c>
      <c r="R13" s="19">
        <f t="shared" si="3"/>
        <v>1</v>
      </c>
      <c r="T13" s="35">
        <v>22</v>
      </c>
      <c r="U13" s="35">
        <v>3</v>
      </c>
    </row>
    <row r="14" spans="1:33" ht="15.75" customHeight="1">
      <c r="A14" s="17">
        <v>8</v>
      </c>
      <c r="B14" s="72">
        <v>734873</v>
      </c>
      <c r="C14" s="32" t="s">
        <v>26</v>
      </c>
      <c r="D14" s="32" t="s">
        <v>148</v>
      </c>
      <c r="E14" s="29">
        <v>2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4</v>
      </c>
      <c r="P14" s="23">
        <f t="shared" si="2"/>
        <v>0.4</v>
      </c>
      <c r="Q14" s="23">
        <v>37</v>
      </c>
      <c r="R14" s="19">
        <f t="shared" si="3"/>
        <v>4</v>
      </c>
      <c r="T14" s="35">
        <v>6</v>
      </c>
      <c r="U14" s="35">
        <v>3</v>
      </c>
    </row>
    <row r="15" spans="1:33" ht="15.75" customHeight="1">
      <c r="A15" s="17">
        <v>9</v>
      </c>
      <c r="B15" s="72">
        <v>734874</v>
      </c>
      <c r="C15" s="32" t="s">
        <v>27</v>
      </c>
      <c r="D15" s="32" t="s">
        <v>149</v>
      </c>
      <c r="E15" s="29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41</v>
      </c>
      <c r="R15" s="19">
        <f t="shared" si="3"/>
        <v>0</v>
      </c>
      <c r="T15" s="35">
        <v>6</v>
      </c>
      <c r="U15" s="35">
        <v>3</v>
      </c>
    </row>
    <row r="16" spans="1:33" ht="15.75" customHeight="1">
      <c r="A16" s="17">
        <v>10</v>
      </c>
      <c r="B16" s="72">
        <v>734875</v>
      </c>
      <c r="C16" s="32" t="s">
        <v>28</v>
      </c>
      <c r="D16" s="32" t="s">
        <v>150</v>
      </c>
      <c r="E16" s="29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734876</v>
      </c>
      <c r="C17" s="32" t="s">
        <v>29</v>
      </c>
      <c r="D17" s="32" t="s">
        <v>151</v>
      </c>
      <c r="E17" s="29">
        <v>2</v>
      </c>
      <c r="F17" s="25">
        <v>1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5</v>
      </c>
      <c r="P17" s="23">
        <f t="shared" si="2"/>
        <v>0.5</v>
      </c>
      <c r="Q17" s="23">
        <v>36</v>
      </c>
      <c r="R17" s="19">
        <f t="shared" si="3"/>
        <v>5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734877</v>
      </c>
      <c r="C18" s="32" t="s">
        <v>30</v>
      </c>
      <c r="D18" s="32" t="s">
        <v>152</v>
      </c>
      <c r="E18" s="29">
        <v>0</v>
      </c>
      <c r="F18" s="25">
        <v>0</v>
      </c>
      <c r="G18" s="25">
        <v>0</v>
      </c>
      <c r="H18" s="25">
        <v>0</v>
      </c>
      <c r="I18" s="25">
        <v>1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25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9</v>
      </c>
      <c r="F19" s="6">
        <f>SUM(F7:F18)</f>
        <v>5</v>
      </c>
      <c r="G19" s="6">
        <f t="shared" ref="G19:J19" si="5">SUM(G7:G18)</f>
        <v>9</v>
      </c>
      <c r="H19" s="6">
        <f t="shared" si="5"/>
        <v>7</v>
      </c>
      <c r="I19" s="6">
        <f t="shared" si="5"/>
        <v>4</v>
      </c>
      <c r="J19" s="6">
        <f t="shared" si="5"/>
        <v>4</v>
      </c>
      <c r="K19" s="6">
        <f>SUM(K7:K18)</f>
        <v>9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47</v>
      </c>
      <c r="P19" s="24">
        <f>SUM(P7:P18)</f>
        <v>4.7</v>
      </c>
      <c r="Q19" s="24">
        <f>SUM(Q7:Q18)</f>
        <v>389</v>
      </c>
      <c r="R19" s="19">
        <f t="shared" si="3"/>
        <v>47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G135"/>
  <sheetViews>
    <sheetView workbookViewId="0">
      <selection activeCell="K7" sqref="K7:K18"/>
    </sheetView>
  </sheetViews>
  <sheetFormatPr defaultRowHeight="15"/>
  <cols>
    <col min="1" max="1" width="5.28515625" style="7" customWidth="1"/>
    <col min="2" max="2" width="7" style="7" bestFit="1" customWidth="1"/>
    <col min="3" max="3" width="14.5703125" style="2" bestFit="1" customWidth="1"/>
    <col min="4" max="4" width="64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734878</v>
      </c>
      <c r="C7" s="32" t="s">
        <v>31</v>
      </c>
      <c r="D7" s="32" t="s">
        <v>153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41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734879</v>
      </c>
      <c r="C8" s="32" t="s">
        <v>32</v>
      </c>
      <c r="D8" s="32" t="s">
        <v>154</v>
      </c>
      <c r="E8" s="28">
        <v>0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0</v>
      </c>
      <c r="O8" s="23">
        <f t="shared" ref="O8:O18" si="1">SUM(E8:N8)</f>
        <v>4</v>
      </c>
      <c r="P8" s="23">
        <f t="shared" ref="P8:P18" si="2">O8/10</f>
        <v>0.4</v>
      </c>
      <c r="Q8" s="23">
        <v>38</v>
      </c>
      <c r="R8" s="19">
        <f t="shared" ref="R8:R19" si="3">SUM(E8:N8)</f>
        <v>4</v>
      </c>
      <c r="T8" s="35">
        <v>6</v>
      </c>
      <c r="U8" s="35">
        <v>3</v>
      </c>
    </row>
    <row r="9" spans="1:33" ht="15.75" customHeight="1">
      <c r="A9" s="17">
        <v>3</v>
      </c>
      <c r="B9" s="72">
        <v>734880</v>
      </c>
      <c r="C9" s="32" t="s">
        <v>33</v>
      </c>
      <c r="D9" s="32" t="s">
        <v>155</v>
      </c>
      <c r="E9" s="28">
        <v>0</v>
      </c>
      <c r="F9" s="25">
        <v>0</v>
      </c>
      <c r="G9" s="25">
        <v>0</v>
      </c>
      <c r="H9" s="25">
        <v>2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2</v>
      </c>
      <c r="P9" s="23">
        <f t="shared" si="2"/>
        <v>0.2</v>
      </c>
      <c r="Q9" s="23">
        <v>24</v>
      </c>
      <c r="R9" s="19">
        <f t="shared" si="3"/>
        <v>2</v>
      </c>
      <c r="T9" s="35">
        <v>21</v>
      </c>
      <c r="U9" s="35">
        <v>3</v>
      </c>
    </row>
    <row r="10" spans="1:33" ht="15.75" customHeight="1">
      <c r="A10" s="17">
        <v>4</v>
      </c>
      <c r="B10" s="72">
        <v>734881</v>
      </c>
      <c r="C10" s="32" t="s">
        <v>34</v>
      </c>
      <c r="D10" s="32" t="s">
        <v>156</v>
      </c>
      <c r="E10" s="28">
        <v>0</v>
      </c>
      <c r="F10" s="25">
        <v>0</v>
      </c>
      <c r="G10" s="25">
        <v>6</v>
      </c>
      <c r="H10" s="25">
        <v>4</v>
      </c>
      <c r="I10" s="25">
        <v>18</v>
      </c>
      <c r="J10" s="25">
        <v>10</v>
      </c>
      <c r="K10" s="25">
        <v>16</v>
      </c>
      <c r="L10" s="25">
        <v>0</v>
      </c>
      <c r="M10" s="25">
        <v>0</v>
      </c>
      <c r="N10" s="25">
        <v>0</v>
      </c>
      <c r="O10" s="23">
        <f t="shared" si="1"/>
        <v>54</v>
      </c>
      <c r="P10" s="23">
        <f t="shared" si="2"/>
        <v>5.4</v>
      </c>
      <c r="Q10" s="23">
        <v>18</v>
      </c>
      <c r="R10" s="19">
        <f t="shared" si="3"/>
        <v>54</v>
      </c>
      <c r="T10" s="35">
        <v>30</v>
      </c>
      <c r="U10" s="35">
        <v>0</v>
      </c>
    </row>
    <row r="11" spans="1:33" ht="15.75" customHeight="1">
      <c r="A11" s="17">
        <v>5</v>
      </c>
      <c r="B11" s="72">
        <v>734882</v>
      </c>
      <c r="C11" s="32" t="s">
        <v>35</v>
      </c>
      <c r="D11" s="32" t="s">
        <v>157</v>
      </c>
      <c r="E11" s="28">
        <v>2</v>
      </c>
      <c r="F11" s="25">
        <v>1</v>
      </c>
      <c r="G11" s="25">
        <v>0</v>
      </c>
      <c r="H11" s="25">
        <v>1</v>
      </c>
      <c r="I11" s="25">
        <v>0</v>
      </c>
      <c r="J11" s="25">
        <v>2</v>
      </c>
      <c r="K11" s="25">
        <v>4</v>
      </c>
      <c r="L11" s="25">
        <v>0</v>
      </c>
      <c r="M11" s="25">
        <v>0</v>
      </c>
      <c r="N11" s="25">
        <v>0</v>
      </c>
      <c r="O11" s="23">
        <f t="shared" si="1"/>
        <v>10</v>
      </c>
      <c r="P11" s="23">
        <f t="shared" si="2"/>
        <v>1</v>
      </c>
      <c r="Q11" s="23">
        <v>35</v>
      </c>
      <c r="R11" s="19">
        <f t="shared" si="3"/>
        <v>10</v>
      </c>
      <c r="T11" s="35">
        <v>6</v>
      </c>
      <c r="U11" s="35">
        <v>3</v>
      </c>
    </row>
    <row r="12" spans="1:33" ht="15.75" customHeight="1">
      <c r="A12" s="17">
        <v>6</v>
      </c>
      <c r="B12" s="72">
        <v>734883</v>
      </c>
      <c r="C12" s="32" t="s">
        <v>36</v>
      </c>
      <c r="D12" s="32" t="s">
        <v>158</v>
      </c>
      <c r="E12" s="28">
        <v>1</v>
      </c>
      <c r="F12" s="25">
        <v>1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2</v>
      </c>
      <c r="P12" s="23">
        <f t="shared" si="2"/>
        <v>0.2</v>
      </c>
      <c r="Q12" s="23">
        <v>24</v>
      </c>
      <c r="R12" s="19">
        <f t="shared" si="3"/>
        <v>2</v>
      </c>
      <c r="T12" s="35">
        <v>21</v>
      </c>
      <c r="U12" s="35">
        <v>3</v>
      </c>
    </row>
    <row r="13" spans="1:33" ht="15.75" customHeight="1">
      <c r="A13" s="17">
        <v>7</v>
      </c>
      <c r="B13" s="72">
        <v>734884</v>
      </c>
      <c r="C13" s="32" t="s">
        <v>37</v>
      </c>
      <c r="D13" s="32" t="s">
        <v>159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</v>
      </c>
      <c r="K13" s="25">
        <v>2</v>
      </c>
      <c r="L13" s="25">
        <v>0</v>
      </c>
      <c r="M13" s="25">
        <v>0</v>
      </c>
      <c r="N13" s="25">
        <v>0</v>
      </c>
      <c r="O13" s="23">
        <f t="shared" si="1"/>
        <v>3</v>
      </c>
      <c r="P13" s="23">
        <f t="shared" si="2"/>
        <v>0.3</v>
      </c>
      <c r="Q13" s="23">
        <v>41</v>
      </c>
      <c r="R13" s="19">
        <f t="shared" si="3"/>
        <v>3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734885</v>
      </c>
      <c r="C14" s="32" t="s">
        <v>38</v>
      </c>
      <c r="D14" s="32" t="s">
        <v>160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1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1</v>
      </c>
      <c r="P14" s="23">
        <f t="shared" si="2"/>
        <v>0.1</v>
      </c>
      <c r="Q14" s="23">
        <v>26</v>
      </c>
      <c r="R14" s="19">
        <f t="shared" si="3"/>
        <v>1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734886</v>
      </c>
      <c r="C15" s="32" t="s">
        <v>39</v>
      </c>
      <c r="D15" s="32" t="s">
        <v>161</v>
      </c>
      <c r="E15" s="28">
        <v>0</v>
      </c>
      <c r="F15" s="25">
        <v>0</v>
      </c>
      <c r="G15" s="25">
        <v>0</v>
      </c>
      <c r="H15" s="25">
        <v>0</v>
      </c>
      <c r="I15" s="25">
        <v>1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1</v>
      </c>
      <c r="P15" s="23">
        <f t="shared" si="2"/>
        <v>0.1</v>
      </c>
      <c r="Q15" s="23">
        <v>40</v>
      </c>
      <c r="R15" s="19">
        <f t="shared" si="3"/>
        <v>1</v>
      </c>
      <c r="T15" s="35">
        <v>6</v>
      </c>
      <c r="U15" s="35">
        <v>3</v>
      </c>
    </row>
    <row r="16" spans="1:33" ht="15.75" customHeight="1">
      <c r="A16" s="17">
        <v>10</v>
      </c>
      <c r="B16" s="72">
        <v>734887</v>
      </c>
      <c r="C16" s="32" t="s">
        <v>40</v>
      </c>
      <c r="D16" s="32" t="s">
        <v>162</v>
      </c>
      <c r="E16" s="28">
        <v>0</v>
      </c>
      <c r="F16" s="25">
        <v>0</v>
      </c>
      <c r="G16" s="25">
        <v>1</v>
      </c>
      <c r="H16" s="25">
        <v>1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3">
        <f t="shared" si="1"/>
        <v>3</v>
      </c>
      <c r="P16" s="23">
        <f t="shared" si="2"/>
        <v>0.3</v>
      </c>
      <c r="Q16" s="23">
        <v>39</v>
      </c>
      <c r="R16" s="19">
        <f t="shared" si="3"/>
        <v>3</v>
      </c>
      <c r="T16" s="35">
        <v>6</v>
      </c>
      <c r="U16" s="35">
        <v>3</v>
      </c>
    </row>
    <row r="17" spans="1:21" ht="15.75" customHeight="1">
      <c r="A17" s="17">
        <v>11</v>
      </c>
      <c r="B17" s="72">
        <v>734888</v>
      </c>
      <c r="C17" s="32" t="s">
        <v>41</v>
      </c>
      <c r="D17" s="32" t="s">
        <v>163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26</v>
      </c>
      <c r="R17" s="19">
        <f t="shared" si="3"/>
        <v>0</v>
      </c>
      <c r="T17" s="35">
        <v>11</v>
      </c>
      <c r="U17" s="35">
        <v>3</v>
      </c>
    </row>
    <row r="18" spans="1:21" ht="15.75" customHeight="1">
      <c r="A18" s="17">
        <v>12</v>
      </c>
      <c r="B18" s="72">
        <v>734889</v>
      </c>
      <c r="C18" s="32" t="s">
        <v>42</v>
      </c>
      <c r="D18" s="32" t="s">
        <v>164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26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3</v>
      </c>
      <c r="F19" s="6">
        <f>SUM(F7:F18)</f>
        <v>4</v>
      </c>
      <c r="G19" s="6">
        <f t="shared" ref="G19:J19" si="5">SUM(G7:G18)</f>
        <v>8</v>
      </c>
      <c r="H19" s="6">
        <f t="shared" si="5"/>
        <v>8</v>
      </c>
      <c r="I19" s="6">
        <f t="shared" si="5"/>
        <v>19</v>
      </c>
      <c r="J19" s="6">
        <f t="shared" si="5"/>
        <v>14</v>
      </c>
      <c r="K19" s="6">
        <f>SUM(K7:K18)</f>
        <v>24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80</v>
      </c>
      <c r="P19" s="24">
        <f>SUM(P7:P18)</f>
        <v>7.9999999999999991</v>
      </c>
      <c r="Q19" s="24">
        <f>SUM(Q7:Q18)</f>
        <v>378</v>
      </c>
      <c r="R19" s="19">
        <f t="shared" si="3"/>
        <v>80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G135"/>
  <sheetViews>
    <sheetView workbookViewId="0">
      <selection activeCell="K7" sqref="K7:K18"/>
    </sheetView>
  </sheetViews>
  <sheetFormatPr defaultRowHeight="15"/>
  <cols>
    <col min="1" max="1" width="5.28515625" style="7" customWidth="1"/>
    <col min="2" max="2" width="7" style="7" bestFit="1" customWidth="1"/>
    <col min="3" max="3" width="14.85546875" style="2" bestFit="1" customWidth="1"/>
    <col min="4" max="4" width="67.8554687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734890</v>
      </c>
      <c r="C7" s="32" t="s">
        <v>43</v>
      </c>
      <c r="D7" s="32" t="s">
        <v>165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1</v>
      </c>
      <c r="L7" s="25">
        <v>0</v>
      </c>
      <c r="M7" s="25">
        <v>0</v>
      </c>
      <c r="N7" s="25">
        <v>0</v>
      </c>
      <c r="O7" s="23">
        <f>SUM(E7:N7)</f>
        <v>1</v>
      </c>
      <c r="P7" s="23">
        <f>O7/10</f>
        <v>0.1</v>
      </c>
      <c r="Q7" s="23">
        <v>26</v>
      </c>
      <c r="R7" s="19">
        <f>SUM(E7:N7)</f>
        <v>1</v>
      </c>
      <c r="T7" s="35">
        <v>0</v>
      </c>
      <c r="U7" s="35">
        <v>0</v>
      </c>
    </row>
    <row r="8" spans="1:33" ht="15.75" customHeight="1">
      <c r="A8" s="17">
        <v>2</v>
      </c>
      <c r="B8" s="72">
        <v>734891</v>
      </c>
      <c r="C8" s="32" t="s">
        <v>44</v>
      </c>
      <c r="D8" s="32" t="s">
        <v>166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26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72">
        <v>734892</v>
      </c>
      <c r="C9" s="32" t="s">
        <v>45</v>
      </c>
      <c r="D9" s="32" t="s">
        <v>167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41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734893</v>
      </c>
      <c r="C10" s="32" t="s">
        <v>46</v>
      </c>
      <c r="D10" s="32" t="s">
        <v>168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41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734894</v>
      </c>
      <c r="C11" s="32" t="s">
        <v>47</v>
      </c>
      <c r="D11" s="32" t="s">
        <v>169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26</v>
      </c>
      <c r="R11" s="19">
        <f t="shared" si="3"/>
        <v>0</v>
      </c>
      <c r="T11" s="35">
        <v>6</v>
      </c>
      <c r="U11" s="35">
        <v>3</v>
      </c>
    </row>
    <row r="12" spans="1:33" ht="15.75" customHeight="1">
      <c r="A12" s="17">
        <v>6</v>
      </c>
      <c r="B12" s="72">
        <v>734895</v>
      </c>
      <c r="C12" s="32" t="s">
        <v>48</v>
      </c>
      <c r="D12" s="32" t="s">
        <v>170</v>
      </c>
      <c r="E12" s="28">
        <v>0</v>
      </c>
      <c r="F12" s="25">
        <v>0</v>
      </c>
      <c r="G12" s="25">
        <v>0</v>
      </c>
      <c r="H12" s="25">
        <v>3</v>
      </c>
      <c r="I12" s="25">
        <v>3</v>
      </c>
      <c r="J12" s="25">
        <v>2</v>
      </c>
      <c r="K12" s="25">
        <v>3</v>
      </c>
      <c r="L12" s="25">
        <v>0</v>
      </c>
      <c r="M12" s="25">
        <v>0</v>
      </c>
      <c r="N12" s="25">
        <v>0</v>
      </c>
      <c r="O12" s="23">
        <f t="shared" si="1"/>
        <v>11</v>
      </c>
      <c r="P12" s="23">
        <f t="shared" si="2"/>
        <v>1.1000000000000001</v>
      </c>
      <c r="Q12" s="23">
        <v>35</v>
      </c>
      <c r="R12" s="19">
        <f t="shared" si="3"/>
        <v>11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734896</v>
      </c>
      <c r="C13" s="32" t="s">
        <v>49</v>
      </c>
      <c r="D13" s="32" t="s">
        <v>171</v>
      </c>
      <c r="E13" s="28">
        <v>1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1</v>
      </c>
      <c r="L13" s="25">
        <v>0</v>
      </c>
      <c r="M13" s="25">
        <v>0</v>
      </c>
      <c r="N13" s="25">
        <v>0</v>
      </c>
      <c r="O13" s="23">
        <f t="shared" si="1"/>
        <v>2</v>
      </c>
      <c r="P13" s="23">
        <f t="shared" si="2"/>
        <v>0.2</v>
      </c>
      <c r="Q13" s="23">
        <v>25</v>
      </c>
      <c r="R13" s="19">
        <f t="shared" si="3"/>
        <v>2</v>
      </c>
      <c r="T13" s="35">
        <v>21</v>
      </c>
      <c r="U13" s="35">
        <v>3</v>
      </c>
    </row>
    <row r="14" spans="1:33" ht="15.75" customHeight="1">
      <c r="A14" s="17">
        <v>8</v>
      </c>
      <c r="B14" s="72">
        <v>734897</v>
      </c>
      <c r="C14" s="32" t="s">
        <v>50</v>
      </c>
      <c r="D14" s="32" t="s">
        <v>172</v>
      </c>
      <c r="E14" s="28">
        <v>0</v>
      </c>
      <c r="F14" s="25">
        <v>0</v>
      </c>
      <c r="G14" s="25">
        <v>0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1</v>
      </c>
      <c r="P14" s="23">
        <f t="shared" si="2"/>
        <v>0.1</v>
      </c>
      <c r="Q14" s="23">
        <v>25</v>
      </c>
      <c r="R14" s="19">
        <f t="shared" si="3"/>
        <v>1</v>
      </c>
      <c r="T14" s="35">
        <v>21</v>
      </c>
      <c r="U14" s="35">
        <v>3</v>
      </c>
    </row>
    <row r="15" spans="1:33" ht="15.75" customHeight="1">
      <c r="A15" s="17">
        <v>9</v>
      </c>
      <c r="B15" s="72">
        <v>734898</v>
      </c>
      <c r="C15" s="32" t="s">
        <v>51</v>
      </c>
      <c r="D15" s="32" t="s">
        <v>173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1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3</v>
      </c>
      <c r="P15" s="23">
        <f t="shared" si="2"/>
        <v>0.3</v>
      </c>
      <c r="Q15" s="23">
        <v>24</v>
      </c>
      <c r="R15" s="19">
        <f t="shared" si="3"/>
        <v>3</v>
      </c>
      <c r="T15" s="35">
        <v>21</v>
      </c>
      <c r="U15" s="35">
        <v>3</v>
      </c>
    </row>
    <row r="16" spans="1:33" ht="15.75" customHeight="1">
      <c r="A16" s="17">
        <v>10</v>
      </c>
      <c r="B16" s="72">
        <v>734899</v>
      </c>
      <c r="C16" s="32" t="s">
        <v>52</v>
      </c>
      <c r="D16" s="32" t="s">
        <v>174</v>
      </c>
      <c r="E16" s="28">
        <v>0</v>
      </c>
      <c r="F16" s="25">
        <v>21</v>
      </c>
      <c r="G16" s="25">
        <v>0</v>
      </c>
      <c r="H16" s="25">
        <v>0</v>
      </c>
      <c r="I16" s="25">
        <v>1</v>
      </c>
      <c r="J16" s="25">
        <v>1</v>
      </c>
      <c r="K16" s="25">
        <v>2</v>
      </c>
      <c r="L16" s="25">
        <v>0</v>
      </c>
      <c r="M16" s="25">
        <v>0</v>
      </c>
      <c r="N16" s="25">
        <v>0</v>
      </c>
      <c r="O16" s="23">
        <f t="shared" si="1"/>
        <v>25</v>
      </c>
      <c r="P16" s="23">
        <f t="shared" si="2"/>
        <v>2.5</v>
      </c>
      <c r="Q16" s="23">
        <v>25</v>
      </c>
      <c r="R16" s="19">
        <f t="shared" si="3"/>
        <v>25</v>
      </c>
      <c r="T16" s="35">
        <v>36</v>
      </c>
      <c r="U16" s="35">
        <v>3</v>
      </c>
    </row>
    <row r="17" spans="1:21" ht="15.75" customHeight="1">
      <c r="A17" s="17">
        <v>11</v>
      </c>
      <c r="B17" s="72">
        <v>734900</v>
      </c>
      <c r="C17" s="32" t="s">
        <v>53</v>
      </c>
      <c r="D17" s="32" t="s">
        <v>175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734901</v>
      </c>
      <c r="C18" s="32" t="s">
        <v>54</v>
      </c>
      <c r="D18" s="32" t="s">
        <v>176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</v>
      </c>
      <c r="F19" s="6">
        <f>SUM(F7:F18)</f>
        <v>22</v>
      </c>
      <c r="G19" s="6">
        <f t="shared" ref="G19:J19" si="5">SUM(G7:G18)</f>
        <v>1</v>
      </c>
      <c r="H19" s="6">
        <f t="shared" si="5"/>
        <v>4</v>
      </c>
      <c r="I19" s="6">
        <f t="shared" si="5"/>
        <v>4</v>
      </c>
      <c r="J19" s="6">
        <f t="shared" si="5"/>
        <v>4</v>
      </c>
      <c r="K19" s="6">
        <f>SUM(K7:K18)</f>
        <v>7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43</v>
      </c>
      <c r="P19" s="24">
        <f>SUM(P7:P18)</f>
        <v>4.3000000000000007</v>
      </c>
      <c r="Q19" s="24">
        <f>SUM(Q7:Q18)</f>
        <v>294</v>
      </c>
      <c r="R19" s="19">
        <f t="shared" si="3"/>
        <v>43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135"/>
  <sheetViews>
    <sheetView workbookViewId="0">
      <selection activeCell="K7" sqref="K7:K18"/>
    </sheetView>
  </sheetViews>
  <sheetFormatPr defaultRowHeight="15"/>
  <cols>
    <col min="1" max="1" width="5.28515625" style="7" customWidth="1"/>
    <col min="2" max="2" width="7" style="7" bestFit="1" customWidth="1"/>
    <col min="3" max="3" width="15.5703125" style="2" bestFit="1" customWidth="1"/>
    <col min="4" max="4" width="8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3.140625" style="2" customWidth="1"/>
    <col min="20" max="20" width="9.5703125" style="2" hidden="1" customWidth="1"/>
    <col min="21" max="21" width="7.5703125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734902</v>
      </c>
      <c r="C7" s="32" t="s">
        <v>55</v>
      </c>
      <c r="D7" s="32" t="s">
        <v>177</v>
      </c>
      <c r="E7" s="28">
        <v>1</v>
      </c>
      <c r="F7" s="25">
        <v>0</v>
      </c>
      <c r="G7" s="25">
        <v>0</v>
      </c>
      <c r="H7" s="25">
        <v>0</v>
      </c>
      <c r="I7" s="25">
        <v>4</v>
      </c>
      <c r="J7" s="25">
        <v>0</v>
      </c>
      <c r="K7" s="25">
        <v>1</v>
      </c>
      <c r="L7" s="25">
        <v>0</v>
      </c>
      <c r="M7" s="25">
        <v>0</v>
      </c>
      <c r="N7" s="25">
        <v>0</v>
      </c>
      <c r="O7" s="23">
        <f>SUM(E7:N7)</f>
        <v>6</v>
      </c>
      <c r="P7" s="23">
        <f>O7/10</f>
        <v>0.6</v>
      </c>
      <c r="Q7" s="23">
        <v>35</v>
      </c>
      <c r="R7" s="19">
        <f>SUM(E7:N7)</f>
        <v>6</v>
      </c>
      <c r="T7" s="35">
        <v>6</v>
      </c>
      <c r="U7" s="35">
        <v>3</v>
      </c>
    </row>
    <row r="8" spans="1:33" ht="15.75" customHeight="1">
      <c r="A8" s="17">
        <v>2</v>
      </c>
      <c r="B8" s="72">
        <v>734903</v>
      </c>
      <c r="C8" s="32" t="s">
        <v>56</v>
      </c>
      <c r="D8" s="32" t="s">
        <v>178</v>
      </c>
      <c r="E8" s="28">
        <v>1</v>
      </c>
      <c r="F8" s="25">
        <v>2</v>
      </c>
      <c r="G8" s="25">
        <v>1</v>
      </c>
      <c r="H8" s="25">
        <v>0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0</v>
      </c>
      <c r="O8" s="23">
        <f t="shared" ref="O8:O18" si="1">SUM(E8:N8)</f>
        <v>5</v>
      </c>
      <c r="P8" s="23">
        <f t="shared" ref="P8:P18" si="2">O8/10</f>
        <v>0.5</v>
      </c>
      <c r="Q8" s="23">
        <v>37</v>
      </c>
      <c r="R8" s="19">
        <f t="shared" ref="R8:R19" si="3">SUM(E8:N8)</f>
        <v>5</v>
      </c>
      <c r="T8" s="35">
        <v>6</v>
      </c>
      <c r="U8" s="35">
        <v>3</v>
      </c>
    </row>
    <row r="9" spans="1:33" ht="15.75" customHeight="1">
      <c r="A9" s="17">
        <v>3</v>
      </c>
      <c r="B9" s="72">
        <v>734904</v>
      </c>
      <c r="C9" s="32" t="s">
        <v>57</v>
      </c>
      <c r="D9" s="32" t="s">
        <v>179</v>
      </c>
      <c r="E9" s="28">
        <v>2</v>
      </c>
      <c r="F9" s="25">
        <v>3</v>
      </c>
      <c r="G9" s="25">
        <v>3</v>
      </c>
      <c r="H9" s="25">
        <v>2</v>
      </c>
      <c r="I9" s="25">
        <v>4</v>
      </c>
      <c r="J9" s="25">
        <v>0</v>
      </c>
      <c r="K9" s="25">
        <v>1</v>
      </c>
      <c r="L9" s="25">
        <v>0</v>
      </c>
      <c r="M9" s="25">
        <v>0</v>
      </c>
      <c r="N9" s="25">
        <v>0</v>
      </c>
      <c r="O9" s="23">
        <f t="shared" si="1"/>
        <v>15</v>
      </c>
      <c r="P9" s="23">
        <f t="shared" si="2"/>
        <v>1.5</v>
      </c>
      <c r="Q9" s="23">
        <v>29</v>
      </c>
      <c r="R9" s="19">
        <f t="shared" si="3"/>
        <v>15</v>
      </c>
      <c r="T9" s="35">
        <v>6</v>
      </c>
      <c r="U9" s="35">
        <v>3</v>
      </c>
    </row>
    <row r="10" spans="1:33" ht="15.75" customHeight="1">
      <c r="A10" s="17">
        <v>4</v>
      </c>
      <c r="B10" s="72">
        <v>734905</v>
      </c>
      <c r="C10" s="32" t="s">
        <v>58</v>
      </c>
      <c r="D10" s="32" t="s">
        <v>180</v>
      </c>
      <c r="E10" s="28">
        <v>0</v>
      </c>
      <c r="F10" s="25">
        <v>0</v>
      </c>
      <c r="G10" s="25">
        <v>0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2</v>
      </c>
      <c r="P10" s="23">
        <f t="shared" si="2"/>
        <v>0.2</v>
      </c>
      <c r="Q10" s="23">
        <v>39</v>
      </c>
      <c r="R10" s="19">
        <f t="shared" si="3"/>
        <v>2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734906</v>
      </c>
      <c r="C11" s="32" t="s">
        <v>59</v>
      </c>
      <c r="D11" s="32" t="s">
        <v>181</v>
      </c>
      <c r="E11" s="28">
        <v>0</v>
      </c>
      <c r="F11" s="25">
        <v>0</v>
      </c>
      <c r="G11" s="25">
        <v>0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1</v>
      </c>
      <c r="P11" s="23">
        <f t="shared" si="2"/>
        <v>0.1</v>
      </c>
      <c r="Q11" s="23">
        <v>114</v>
      </c>
      <c r="R11" s="19">
        <f t="shared" si="3"/>
        <v>1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734907</v>
      </c>
      <c r="C12" s="32" t="s">
        <v>60</v>
      </c>
      <c r="D12" s="32" t="s">
        <v>182</v>
      </c>
      <c r="E12" s="28">
        <v>8</v>
      </c>
      <c r="F12" s="25">
        <v>5</v>
      </c>
      <c r="G12" s="25">
        <v>3</v>
      </c>
      <c r="H12" s="25">
        <v>1</v>
      </c>
      <c r="I12" s="25">
        <v>2</v>
      </c>
      <c r="J12" s="25">
        <v>1</v>
      </c>
      <c r="K12" s="25">
        <v>2</v>
      </c>
      <c r="L12" s="25">
        <v>0</v>
      </c>
      <c r="M12" s="25">
        <v>0</v>
      </c>
      <c r="N12" s="25">
        <v>0</v>
      </c>
      <c r="O12" s="23">
        <f t="shared" si="1"/>
        <v>22</v>
      </c>
      <c r="P12" s="23">
        <f t="shared" si="2"/>
        <v>2.2000000000000002</v>
      </c>
      <c r="Q12" s="23">
        <v>7</v>
      </c>
      <c r="R12" s="19">
        <f t="shared" si="3"/>
        <v>22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734909</v>
      </c>
      <c r="C13" s="32" t="s">
        <v>61</v>
      </c>
      <c r="D13" s="32" t="s">
        <v>183</v>
      </c>
      <c r="E13" s="28">
        <v>2</v>
      </c>
      <c r="F13" s="25">
        <v>6</v>
      </c>
      <c r="G13" s="25">
        <v>5</v>
      </c>
      <c r="H13" s="25">
        <v>3</v>
      </c>
      <c r="I13" s="25">
        <v>6</v>
      </c>
      <c r="J13" s="25">
        <v>2</v>
      </c>
      <c r="K13" s="25">
        <v>1</v>
      </c>
      <c r="L13" s="25">
        <v>0</v>
      </c>
      <c r="M13" s="25">
        <v>0</v>
      </c>
      <c r="N13" s="25">
        <v>0</v>
      </c>
      <c r="O13" s="23">
        <f t="shared" si="1"/>
        <v>25</v>
      </c>
      <c r="P13" s="23">
        <f t="shared" si="2"/>
        <v>2.5</v>
      </c>
      <c r="Q13" s="23">
        <v>32</v>
      </c>
      <c r="R13" s="19">
        <f t="shared" si="3"/>
        <v>25</v>
      </c>
      <c r="T13" s="35">
        <v>16</v>
      </c>
      <c r="U13" s="35">
        <v>3</v>
      </c>
    </row>
    <row r="14" spans="1:33" ht="15.75" customHeight="1">
      <c r="A14" s="17">
        <v>8</v>
      </c>
      <c r="B14" s="72">
        <v>734910</v>
      </c>
      <c r="C14" s="32" t="s">
        <v>62</v>
      </c>
      <c r="D14" s="32" t="s">
        <v>184</v>
      </c>
      <c r="E14" s="28">
        <v>0</v>
      </c>
      <c r="F14" s="25">
        <v>1</v>
      </c>
      <c r="G14" s="25">
        <v>1</v>
      </c>
      <c r="H14" s="25">
        <v>0</v>
      </c>
      <c r="I14" s="25">
        <v>0</v>
      </c>
      <c r="J14" s="25">
        <v>1</v>
      </c>
      <c r="K14" s="25">
        <v>1</v>
      </c>
      <c r="L14" s="25">
        <v>0</v>
      </c>
      <c r="M14" s="25">
        <v>0</v>
      </c>
      <c r="N14" s="25">
        <v>0</v>
      </c>
      <c r="O14" s="23">
        <f t="shared" si="1"/>
        <v>4</v>
      </c>
      <c r="P14" s="23">
        <f t="shared" si="2"/>
        <v>0.4</v>
      </c>
      <c r="Q14" s="23">
        <v>24</v>
      </c>
      <c r="R14" s="19">
        <f t="shared" si="3"/>
        <v>4</v>
      </c>
      <c r="T14" s="35">
        <v>31</v>
      </c>
      <c r="U14" s="35">
        <v>3</v>
      </c>
    </row>
    <row r="15" spans="1:33" ht="15.75" customHeight="1">
      <c r="A15" s="17">
        <v>9</v>
      </c>
      <c r="B15" s="72">
        <v>734911</v>
      </c>
      <c r="C15" s="32" t="s">
        <v>63</v>
      </c>
      <c r="D15" s="32" t="s">
        <v>185</v>
      </c>
      <c r="E15" s="28">
        <v>0</v>
      </c>
      <c r="F15" s="25">
        <v>1</v>
      </c>
      <c r="G15" s="25">
        <v>5</v>
      </c>
      <c r="H15" s="25">
        <v>1</v>
      </c>
      <c r="I15" s="25">
        <v>4</v>
      </c>
      <c r="J15" s="25">
        <v>3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14</v>
      </c>
      <c r="P15" s="23">
        <f t="shared" si="2"/>
        <v>1.4</v>
      </c>
      <c r="Q15" s="23">
        <v>34</v>
      </c>
      <c r="R15" s="19">
        <f t="shared" si="3"/>
        <v>14</v>
      </c>
      <c r="T15" s="35">
        <v>16</v>
      </c>
      <c r="U15" s="35">
        <v>3</v>
      </c>
    </row>
    <row r="16" spans="1:33" ht="15.75" customHeight="1">
      <c r="A16" s="17">
        <v>10</v>
      </c>
      <c r="B16" s="72">
        <v>734912</v>
      </c>
      <c r="C16" s="32" t="s">
        <v>64</v>
      </c>
      <c r="D16" s="32" t="s">
        <v>186</v>
      </c>
      <c r="E16" s="28">
        <v>1</v>
      </c>
      <c r="F16" s="25">
        <v>1</v>
      </c>
      <c r="G16" s="25">
        <v>2</v>
      </c>
      <c r="H16" s="25">
        <v>1</v>
      </c>
      <c r="I16" s="25">
        <v>1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3">
        <f t="shared" si="1"/>
        <v>7</v>
      </c>
      <c r="P16" s="23">
        <f t="shared" si="2"/>
        <v>0.7</v>
      </c>
      <c r="Q16" s="23">
        <v>25</v>
      </c>
      <c r="R16" s="19">
        <f t="shared" si="3"/>
        <v>7</v>
      </c>
      <c r="T16" s="35">
        <v>31</v>
      </c>
      <c r="U16" s="35">
        <v>3</v>
      </c>
    </row>
    <row r="17" spans="1:21" ht="15.75" customHeight="1">
      <c r="A17" s="17">
        <v>11</v>
      </c>
      <c r="B17" s="72">
        <v>734913</v>
      </c>
      <c r="C17" s="32" t="s">
        <v>65</v>
      </c>
      <c r="D17" s="32" t="s">
        <v>184</v>
      </c>
      <c r="E17" s="28">
        <v>0</v>
      </c>
      <c r="F17" s="25">
        <v>0</v>
      </c>
      <c r="G17" s="25">
        <v>0</v>
      </c>
      <c r="H17" s="25">
        <v>1</v>
      </c>
      <c r="I17" s="25">
        <v>1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2</v>
      </c>
      <c r="P17" s="23">
        <f t="shared" si="2"/>
        <v>0.2</v>
      </c>
      <c r="Q17" s="23">
        <v>24</v>
      </c>
      <c r="R17" s="19">
        <f t="shared" si="3"/>
        <v>2</v>
      </c>
      <c r="T17" s="35">
        <v>31</v>
      </c>
      <c r="U17" s="35">
        <v>3</v>
      </c>
    </row>
    <row r="18" spans="1:21" ht="15.75" customHeight="1">
      <c r="A18" s="17">
        <v>12</v>
      </c>
      <c r="B18" s="72">
        <v>734914</v>
      </c>
      <c r="C18" s="32" t="s">
        <v>66</v>
      </c>
      <c r="D18" s="32" t="s">
        <v>187</v>
      </c>
      <c r="E18" s="28">
        <v>3</v>
      </c>
      <c r="F18" s="25">
        <v>0</v>
      </c>
      <c r="G18" s="25">
        <v>0</v>
      </c>
      <c r="H18" s="25">
        <v>3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6</v>
      </c>
      <c r="P18" s="23">
        <f t="shared" si="2"/>
        <v>0.6</v>
      </c>
      <c r="Q18" s="23">
        <v>34</v>
      </c>
      <c r="R18" s="19">
        <f t="shared" si="3"/>
        <v>6</v>
      </c>
      <c r="T18" s="35">
        <v>6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18</v>
      </c>
      <c r="F19" s="6">
        <f>SUM(F7:F18)</f>
        <v>19</v>
      </c>
      <c r="G19" s="6">
        <f t="shared" ref="G19:J19" si="5">SUM(G7:G18)</f>
        <v>20</v>
      </c>
      <c r="H19" s="6">
        <f t="shared" si="5"/>
        <v>14</v>
      </c>
      <c r="I19" s="6">
        <f t="shared" si="5"/>
        <v>23</v>
      </c>
      <c r="J19" s="6">
        <f t="shared" si="5"/>
        <v>7</v>
      </c>
      <c r="K19" s="6">
        <f>SUM(K7:K18)</f>
        <v>8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109</v>
      </c>
      <c r="P19" s="24">
        <f>SUM(P7:P18)</f>
        <v>10.899999999999999</v>
      </c>
      <c r="Q19" s="24">
        <f>SUM(Q7:Q18)</f>
        <v>434</v>
      </c>
      <c r="R19" s="19">
        <f t="shared" si="3"/>
        <v>109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AG135"/>
  <sheetViews>
    <sheetView workbookViewId="0">
      <selection activeCell="K7" sqref="K7:K18"/>
    </sheetView>
  </sheetViews>
  <sheetFormatPr defaultRowHeight="15"/>
  <cols>
    <col min="1" max="1" width="5.28515625" style="7" customWidth="1"/>
    <col min="2" max="2" width="7" style="7" bestFit="1" customWidth="1"/>
    <col min="3" max="3" width="13.42578125" style="2" bestFit="1" customWidth="1"/>
    <col min="4" max="4" width="67.42578125" style="2" customWidth="1"/>
    <col min="5" max="14" width="8.85546875" style="4" customWidth="1"/>
    <col min="15" max="16" width="11" style="4" customWidth="1"/>
    <col min="17" max="17" width="10.140625" style="4" customWidth="1"/>
    <col min="18" max="18" width="3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734915</v>
      </c>
      <c r="C7" s="32" t="s">
        <v>67</v>
      </c>
      <c r="D7" s="32" t="s">
        <v>188</v>
      </c>
      <c r="E7" s="28">
        <v>0</v>
      </c>
      <c r="F7" s="25">
        <v>2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2</v>
      </c>
      <c r="P7" s="23">
        <f>O7/10</f>
        <v>0.2</v>
      </c>
      <c r="Q7" s="23">
        <v>24</v>
      </c>
      <c r="R7" s="19">
        <f>SUM(E7:N7)</f>
        <v>2</v>
      </c>
      <c r="T7" s="35">
        <v>21</v>
      </c>
      <c r="U7" s="35">
        <v>3</v>
      </c>
    </row>
    <row r="8" spans="1:33" ht="15.75" customHeight="1">
      <c r="A8" s="17">
        <v>2</v>
      </c>
      <c r="B8" s="72">
        <v>734916</v>
      </c>
      <c r="C8" s="32" t="s">
        <v>68</v>
      </c>
      <c r="D8" s="32" t="s">
        <v>189</v>
      </c>
      <c r="E8" s="28">
        <v>0</v>
      </c>
      <c r="F8" s="25">
        <v>0</v>
      </c>
      <c r="G8" s="25">
        <v>2</v>
      </c>
      <c r="H8" s="25">
        <v>2</v>
      </c>
      <c r="I8" s="25">
        <v>1</v>
      </c>
      <c r="J8" s="25">
        <v>0</v>
      </c>
      <c r="K8" s="25">
        <v>3</v>
      </c>
      <c r="L8" s="25">
        <v>0</v>
      </c>
      <c r="M8" s="25">
        <v>0</v>
      </c>
      <c r="N8" s="25">
        <v>0</v>
      </c>
      <c r="O8" s="23">
        <f t="shared" ref="O8:O18" si="1">SUM(E8:N8)</f>
        <v>8</v>
      </c>
      <c r="P8" s="23">
        <f t="shared" ref="P8:P18" si="2">O8/10</f>
        <v>0.8</v>
      </c>
      <c r="Q8" s="23">
        <v>36</v>
      </c>
      <c r="R8" s="19">
        <f t="shared" ref="R8:R19" si="3">SUM(E8:N8)</f>
        <v>8</v>
      </c>
      <c r="T8" s="35">
        <v>0</v>
      </c>
      <c r="U8" s="35">
        <v>0</v>
      </c>
    </row>
    <row r="9" spans="1:33" ht="15.75" customHeight="1">
      <c r="A9" s="17">
        <v>3</v>
      </c>
      <c r="B9" s="72">
        <v>734917</v>
      </c>
      <c r="C9" s="32" t="s">
        <v>69</v>
      </c>
      <c r="D9" s="32" t="s">
        <v>190</v>
      </c>
      <c r="E9" s="28">
        <v>0</v>
      </c>
      <c r="F9" s="25">
        <v>0</v>
      </c>
      <c r="G9" s="25">
        <v>3</v>
      </c>
      <c r="H9" s="25">
        <v>1</v>
      </c>
      <c r="I9" s="25">
        <v>0</v>
      </c>
      <c r="J9" s="25">
        <v>1</v>
      </c>
      <c r="K9" s="25">
        <v>3</v>
      </c>
      <c r="L9" s="25">
        <v>0</v>
      </c>
      <c r="M9" s="25">
        <v>0</v>
      </c>
      <c r="N9" s="25">
        <v>0</v>
      </c>
      <c r="O9" s="23">
        <f t="shared" si="1"/>
        <v>8</v>
      </c>
      <c r="P9" s="23">
        <f t="shared" si="2"/>
        <v>0.8</v>
      </c>
      <c r="Q9" s="23">
        <v>42</v>
      </c>
      <c r="R9" s="19">
        <f t="shared" si="3"/>
        <v>8</v>
      </c>
      <c r="T9" s="35">
        <v>58</v>
      </c>
      <c r="U9" s="35">
        <v>3</v>
      </c>
    </row>
    <row r="10" spans="1:33" ht="15.75" customHeight="1">
      <c r="A10" s="17">
        <v>4</v>
      </c>
      <c r="B10" s="72">
        <v>734918</v>
      </c>
      <c r="C10" s="32" t="s">
        <v>70</v>
      </c>
      <c r="D10" s="32" t="s">
        <v>191</v>
      </c>
      <c r="E10" s="28">
        <v>1</v>
      </c>
      <c r="F10" s="25">
        <v>0</v>
      </c>
      <c r="G10" s="25">
        <v>1</v>
      </c>
      <c r="H10" s="25">
        <v>1</v>
      </c>
      <c r="I10" s="25">
        <v>1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4</v>
      </c>
      <c r="P10" s="23">
        <f t="shared" si="2"/>
        <v>0.4</v>
      </c>
      <c r="Q10" s="23">
        <v>42</v>
      </c>
      <c r="R10" s="19">
        <f t="shared" si="3"/>
        <v>4</v>
      </c>
      <c r="T10" s="35">
        <v>3</v>
      </c>
      <c r="U10" s="35">
        <v>3</v>
      </c>
    </row>
    <row r="11" spans="1:33" ht="15.75" customHeight="1">
      <c r="A11" s="17">
        <v>5</v>
      </c>
      <c r="B11" s="72">
        <v>734920</v>
      </c>
      <c r="C11" s="32" t="s">
        <v>71</v>
      </c>
      <c r="D11" s="32" t="s">
        <v>192</v>
      </c>
      <c r="E11" s="28">
        <v>2</v>
      </c>
      <c r="F11" s="25">
        <v>3</v>
      </c>
      <c r="G11" s="25">
        <v>5</v>
      </c>
      <c r="H11" s="25">
        <v>1</v>
      </c>
      <c r="I11" s="25">
        <v>4</v>
      </c>
      <c r="J11" s="25">
        <v>4</v>
      </c>
      <c r="K11" s="25">
        <v>3</v>
      </c>
      <c r="L11" s="25">
        <v>0</v>
      </c>
      <c r="M11" s="25">
        <v>0</v>
      </c>
      <c r="N11" s="25">
        <v>0</v>
      </c>
      <c r="O11" s="23">
        <f t="shared" si="1"/>
        <v>22</v>
      </c>
      <c r="P11" s="23">
        <f t="shared" si="2"/>
        <v>2.2000000000000002</v>
      </c>
      <c r="Q11" s="23">
        <v>19</v>
      </c>
      <c r="R11" s="19">
        <f t="shared" si="3"/>
        <v>22</v>
      </c>
      <c r="T11" s="35">
        <v>0</v>
      </c>
      <c r="U11" s="35">
        <v>1</v>
      </c>
    </row>
    <row r="12" spans="1:33" ht="15.75" customHeight="1">
      <c r="A12" s="17">
        <v>6</v>
      </c>
      <c r="B12" s="72">
        <v>734921</v>
      </c>
      <c r="C12" s="32" t="s">
        <v>72</v>
      </c>
      <c r="D12" s="32" t="s">
        <v>193</v>
      </c>
      <c r="E12" s="28">
        <v>2</v>
      </c>
      <c r="F12" s="25">
        <v>3</v>
      </c>
      <c r="G12" s="25">
        <v>1</v>
      </c>
      <c r="H12" s="25">
        <v>3</v>
      </c>
      <c r="I12" s="25">
        <v>2</v>
      </c>
      <c r="J12" s="25">
        <v>2</v>
      </c>
      <c r="K12" s="25">
        <v>1</v>
      </c>
      <c r="L12" s="25">
        <v>0</v>
      </c>
      <c r="M12" s="25">
        <v>0</v>
      </c>
      <c r="N12" s="25">
        <v>0</v>
      </c>
      <c r="O12" s="23">
        <f t="shared" si="1"/>
        <v>14</v>
      </c>
      <c r="P12" s="23">
        <f t="shared" si="2"/>
        <v>1.4</v>
      </c>
      <c r="Q12" s="23">
        <v>17</v>
      </c>
      <c r="R12" s="19">
        <f t="shared" si="3"/>
        <v>14</v>
      </c>
      <c r="T12" s="35">
        <v>32</v>
      </c>
      <c r="U12" s="35">
        <v>3</v>
      </c>
    </row>
    <row r="13" spans="1:33" ht="15.75" customHeight="1">
      <c r="A13" s="17">
        <v>7</v>
      </c>
      <c r="B13" s="72">
        <v>734922</v>
      </c>
      <c r="C13" s="32" t="s">
        <v>73</v>
      </c>
      <c r="D13" s="32" t="s">
        <v>194</v>
      </c>
      <c r="E13" s="28">
        <v>3</v>
      </c>
      <c r="F13" s="25">
        <v>1</v>
      </c>
      <c r="G13" s="25">
        <v>1</v>
      </c>
      <c r="H13" s="25">
        <v>1</v>
      </c>
      <c r="I13" s="25">
        <v>3</v>
      </c>
      <c r="J13" s="25">
        <v>2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11</v>
      </c>
      <c r="P13" s="23">
        <f t="shared" si="2"/>
        <v>1.1000000000000001</v>
      </c>
      <c r="Q13" s="23">
        <v>16</v>
      </c>
      <c r="R13" s="19">
        <f t="shared" si="3"/>
        <v>11</v>
      </c>
      <c r="T13" s="35">
        <v>33</v>
      </c>
      <c r="U13" s="35">
        <v>3</v>
      </c>
    </row>
    <row r="14" spans="1:33" ht="15.75" customHeight="1">
      <c r="A14" s="17">
        <v>8</v>
      </c>
      <c r="B14" s="72">
        <v>734923</v>
      </c>
      <c r="C14" s="32" t="s">
        <v>74</v>
      </c>
      <c r="D14" s="32" t="s">
        <v>195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734924</v>
      </c>
      <c r="C15" s="32" t="s">
        <v>75</v>
      </c>
      <c r="D15" s="32" t="s">
        <v>196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734925</v>
      </c>
      <c r="C16" s="32" t="s">
        <v>76</v>
      </c>
      <c r="D16" s="32" t="s">
        <v>197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734926</v>
      </c>
      <c r="C17" s="32" t="s">
        <v>77</v>
      </c>
      <c r="D17" s="32" t="s">
        <v>198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734927</v>
      </c>
      <c r="C18" s="32" t="s">
        <v>78</v>
      </c>
      <c r="D18" s="32" t="s">
        <v>199</v>
      </c>
      <c r="E18" s="28">
        <v>5</v>
      </c>
      <c r="F18" s="25">
        <v>0</v>
      </c>
      <c r="G18" s="25">
        <v>6</v>
      </c>
      <c r="H18" s="25">
        <v>2</v>
      </c>
      <c r="I18" s="25">
        <v>2</v>
      </c>
      <c r="J18" s="25">
        <v>3</v>
      </c>
      <c r="K18" s="25">
        <v>4</v>
      </c>
      <c r="L18" s="25">
        <v>0</v>
      </c>
      <c r="M18" s="25">
        <v>0</v>
      </c>
      <c r="N18" s="25">
        <v>0</v>
      </c>
      <c r="O18" s="23">
        <f t="shared" si="1"/>
        <v>22</v>
      </c>
      <c r="P18" s="23">
        <f t="shared" si="2"/>
        <v>2.2000000000000002</v>
      </c>
      <c r="Q18" s="23">
        <v>35</v>
      </c>
      <c r="R18" s="19">
        <f t="shared" si="3"/>
        <v>22</v>
      </c>
      <c r="T18" s="35">
        <v>60</v>
      </c>
      <c r="U18" s="35">
        <v>3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13</v>
      </c>
      <c r="F19" s="6">
        <f>SUM(F7:F18)</f>
        <v>9</v>
      </c>
      <c r="G19" s="6">
        <f t="shared" ref="G19:J19" si="5">SUM(G7:G18)</f>
        <v>19</v>
      </c>
      <c r="H19" s="6">
        <f t="shared" si="5"/>
        <v>11</v>
      </c>
      <c r="I19" s="6">
        <f t="shared" si="5"/>
        <v>13</v>
      </c>
      <c r="J19" s="6">
        <f t="shared" si="5"/>
        <v>12</v>
      </c>
      <c r="K19" s="6">
        <f>SUM(K7:K18)</f>
        <v>14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91</v>
      </c>
      <c r="P19" s="24">
        <f>SUM(P7:P18)</f>
        <v>9.1000000000000014</v>
      </c>
      <c r="Q19" s="24">
        <f>SUM(Q7:Q18)</f>
        <v>231</v>
      </c>
      <c r="R19" s="19">
        <f t="shared" si="3"/>
        <v>91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6" tint="0.59999389629810485"/>
  </sheetPr>
  <dimension ref="A1:AG135"/>
  <sheetViews>
    <sheetView workbookViewId="0">
      <selection activeCell="K7" sqref="K7:K18"/>
    </sheetView>
  </sheetViews>
  <sheetFormatPr defaultRowHeight="15"/>
  <cols>
    <col min="1" max="1" width="5.28515625" style="7" customWidth="1"/>
    <col min="2" max="2" width="7" style="7" bestFit="1" customWidth="1"/>
    <col min="3" max="3" width="16.28515625" style="2" bestFit="1" customWidth="1"/>
    <col min="4" max="4" width="57.710937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9.140625" style="2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734928</v>
      </c>
      <c r="C7" s="32" t="s">
        <v>79</v>
      </c>
      <c r="D7" s="32" t="s">
        <v>200</v>
      </c>
      <c r="E7" s="28">
        <v>1</v>
      </c>
      <c r="F7" s="25">
        <v>1</v>
      </c>
      <c r="G7" s="25">
        <v>3</v>
      </c>
      <c r="H7" s="25">
        <v>1</v>
      </c>
      <c r="I7" s="25">
        <v>0</v>
      </c>
      <c r="J7" s="25">
        <v>1</v>
      </c>
      <c r="K7" s="25">
        <v>3</v>
      </c>
      <c r="L7" s="25">
        <v>0</v>
      </c>
      <c r="M7" s="25">
        <v>0</v>
      </c>
      <c r="N7" s="25">
        <v>0</v>
      </c>
      <c r="O7" s="23">
        <f>SUM(E7:N7)</f>
        <v>10</v>
      </c>
      <c r="P7" s="23">
        <f>O7/10</f>
        <v>1</v>
      </c>
      <c r="Q7" s="23">
        <v>25</v>
      </c>
      <c r="R7" s="19">
        <f>SUM(E7:N7)</f>
        <v>10</v>
      </c>
      <c r="T7" s="35">
        <v>31</v>
      </c>
      <c r="U7" s="35">
        <v>3</v>
      </c>
    </row>
    <row r="8" spans="1:33" ht="15.75" customHeight="1">
      <c r="A8" s="17">
        <v>2</v>
      </c>
      <c r="B8" s="72">
        <v>734929</v>
      </c>
      <c r="C8" s="32" t="s">
        <v>80</v>
      </c>
      <c r="D8" s="32" t="s">
        <v>201</v>
      </c>
      <c r="E8" s="28">
        <v>0</v>
      </c>
      <c r="F8" s="25">
        <v>0</v>
      </c>
      <c r="G8" s="25">
        <v>1</v>
      </c>
      <c r="H8" s="25">
        <v>2</v>
      </c>
      <c r="I8" s="25">
        <v>0</v>
      </c>
      <c r="J8" s="25">
        <v>0</v>
      </c>
      <c r="K8" s="25">
        <v>1</v>
      </c>
      <c r="L8" s="25">
        <v>0</v>
      </c>
      <c r="M8" s="25">
        <v>0</v>
      </c>
      <c r="N8" s="25">
        <v>0</v>
      </c>
      <c r="O8" s="23">
        <f t="shared" ref="O8:O18" si="1">SUM(E8:N8)</f>
        <v>4</v>
      </c>
      <c r="P8" s="23">
        <f t="shared" ref="P8:P18" si="2">O8/10</f>
        <v>0.4</v>
      </c>
      <c r="Q8" s="23">
        <v>23</v>
      </c>
      <c r="R8" s="19">
        <f t="shared" ref="R8:R19" si="3">SUM(E8:N8)</f>
        <v>4</v>
      </c>
      <c r="T8" s="35">
        <v>31</v>
      </c>
      <c r="U8" s="35">
        <v>3</v>
      </c>
    </row>
    <row r="9" spans="1:33" ht="15.75" customHeight="1">
      <c r="A9" s="17">
        <v>3</v>
      </c>
      <c r="B9" s="72">
        <v>734930</v>
      </c>
      <c r="C9" s="32" t="s">
        <v>81</v>
      </c>
      <c r="D9" s="32" t="s">
        <v>202</v>
      </c>
      <c r="E9" s="28">
        <v>3</v>
      </c>
      <c r="F9" s="25">
        <v>1</v>
      </c>
      <c r="G9" s="25">
        <v>2</v>
      </c>
      <c r="H9" s="25">
        <v>2</v>
      </c>
      <c r="I9" s="25">
        <v>1</v>
      </c>
      <c r="J9" s="25">
        <v>0</v>
      </c>
      <c r="K9" s="25">
        <v>1</v>
      </c>
      <c r="L9" s="25">
        <v>0</v>
      </c>
      <c r="M9" s="25">
        <v>0</v>
      </c>
      <c r="N9" s="25">
        <v>0</v>
      </c>
      <c r="O9" s="23">
        <f t="shared" si="1"/>
        <v>10</v>
      </c>
      <c r="P9" s="23">
        <f t="shared" si="2"/>
        <v>1</v>
      </c>
      <c r="Q9" s="23">
        <v>20</v>
      </c>
      <c r="R9" s="19">
        <f t="shared" si="3"/>
        <v>10</v>
      </c>
      <c r="T9" s="35">
        <v>31</v>
      </c>
      <c r="U9" s="35">
        <v>3</v>
      </c>
    </row>
    <row r="10" spans="1:33" ht="15.75" customHeight="1">
      <c r="A10" s="17">
        <v>4</v>
      </c>
      <c r="B10" s="72">
        <v>734931</v>
      </c>
      <c r="C10" s="32" t="s">
        <v>82</v>
      </c>
      <c r="D10" s="32" t="s">
        <v>203</v>
      </c>
      <c r="E10" s="28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0</v>
      </c>
      <c r="P10" s="23">
        <f t="shared" si="2"/>
        <v>0</v>
      </c>
      <c r="Q10" s="23">
        <v>0</v>
      </c>
      <c r="R10" s="19">
        <f t="shared" si="3"/>
        <v>0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734933</v>
      </c>
      <c r="C11" s="32" t="s">
        <v>83</v>
      </c>
      <c r="D11" s="32" t="s">
        <v>204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734934</v>
      </c>
      <c r="C12" s="32" t="s">
        <v>84</v>
      </c>
      <c r="D12" s="32" t="s">
        <v>205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734935</v>
      </c>
      <c r="C13" s="32" t="s">
        <v>85</v>
      </c>
      <c r="D13" s="32" t="s">
        <v>206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0</v>
      </c>
      <c r="P13" s="23">
        <f t="shared" si="2"/>
        <v>0</v>
      </c>
      <c r="Q13" s="23">
        <v>0</v>
      </c>
      <c r="R13" s="19">
        <f t="shared" si="3"/>
        <v>0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734936</v>
      </c>
      <c r="C14" s="32" t="s">
        <v>86</v>
      </c>
      <c r="D14" s="32" t="s">
        <v>207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734937</v>
      </c>
      <c r="C15" s="32" t="s">
        <v>87</v>
      </c>
      <c r="D15" s="32" t="s">
        <v>208</v>
      </c>
      <c r="E15" s="28">
        <v>0</v>
      </c>
      <c r="F15" s="25">
        <v>1</v>
      </c>
      <c r="G15" s="25">
        <v>1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2</v>
      </c>
      <c r="P15" s="23">
        <f t="shared" si="2"/>
        <v>0.2</v>
      </c>
      <c r="Q15" s="23">
        <v>15</v>
      </c>
      <c r="R15" s="19">
        <f t="shared" si="3"/>
        <v>2</v>
      </c>
      <c r="T15" s="35">
        <v>30</v>
      </c>
      <c r="U15" s="35">
        <v>3</v>
      </c>
    </row>
    <row r="16" spans="1:33" ht="15.75" customHeight="1">
      <c r="A16" s="17">
        <v>10</v>
      </c>
      <c r="B16" s="72">
        <v>734938</v>
      </c>
      <c r="C16" s="32" t="s">
        <v>88</v>
      </c>
      <c r="D16" s="32" t="s">
        <v>209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1</v>
      </c>
      <c r="L16" s="25">
        <v>0</v>
      </c>
      <c r="M16" s="25">
        <v>0</v>
      </c>
      <c r="N16" s="25">
        <v>0</v>
      </c>
      <c r="O16" s="23">
        <f t="shared" si="1"/>
        <v>1</v>
      </c>
      <c r="P16" s="23">
        <f t="shared" si="2"/>
        <v>0.1</v>
      </c>
      <c r="Q16" s="23">
        <v>17</v>
      </c>
      <c r="R16" s="19">
        <f t="shared" si="3"/>
        <v>1</v>
      </c>
      <c r="T16" s="35">
        <v>30</v>
      </c>
      <c r="U16" s="35">
        <v>3</v>
      </c>
    </row>
    <row r="17" spans="1:21" ht="15.75" customHeight="1">
      <c r="A17" s="17">
        <v>11</v>
      </c>
      <c r="B17" s="72">
        <v>734939</v>
      </c>
      <c r="C17" s="32" t="s">
        <v>89</v>
      </c>
      <c r="D17" s="32" t="s">
        <v>210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1</v>
      </c>
      <c r="L17" s="25">
        <v>0</v>
      </c>
      <c r="M17" s="25">
        <v>0</v>
      </c>
      <c r="N17" s="25">
        <v>0</v>
      </c>
      <c r="O17" s="23">
        <f t="shared" si="1"/>
        <v>1</v>
      </c>
      <c r="P17" s="23">
        <f t="shared" si="2"/>
        <v>0.1</v>
      </c>
      <c r="Q17" s="23">
        <v>41</v>
      </c>
      <c r="R17" s="19">
        <f t="shared" si="3"/>
        <v>1</v>
      </c>
      <c r="T17" s="35">
        <v>16</v>
      </c>
      <c r="U17" s="35">
        <v>3</v>
      </c>
    </row>
    <row r="18" spans="1:21" ht="15.75" customHeight="1">
      <c r="A18" s="17">
        <v>12</v>
      </c>
      <c r="B18" s="72">
        <v>734940</v>
      </c>
      <c r="C18" s="32" t="s">
        <v>90</v>
      </c>
      <c r="D18" s="32" t="s">
        <v>211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1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25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7</v>
      </c>
      <c r="H19" s="6">
        <f t="shared" si="5"/>
        <v>5</v>
      </c>
      <c r="I19" s="6">
        <f t="shared" si="5"/>
        <v>1</v>
      </c>
      <c r="J19" s="6">
        <f t="shared" si="5"/>
        <v>2</v>
      </c>
      <c r="K19" s="6">
        <f>SUM(K7:K18)</f>
        <v>7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29</v>
      </c>
      <c r="P19" s="24">
        <f>SUM(P7:P18)</f>
        <v>2.9000000000000004</v>
      </c>
      <c r="Q19" s="24">
        <f>SUM(Q7:Q18)</f>
        <v>166</v>
      </c>
      <c r="R19" s="19">
        <f t="shared" si="3"/>
        <v>29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AG135"/>
  <sheetViews>
    <sheetView workbookViewId="0">
      <selection activeCell="K7" sqref="K7:K18"/>
    </sheetView>
  </sheetViews>
  <sheetFormatPr defaultRowHeight="15"/>
  <cols>
    <col min="1" max="1" width="5.28515625" style="7" customWidth="1"/>
    <col min="2" max="2" width="8.85546875" style="7" customWidth="1"/>
    <col min="3" max="3" width="16.28515625" style="2" bestFit="1" customWidth="1"/>
    <col min="4" max="4" width="59.57031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2851562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734941</v>
      </c>
      <c r="C7" s="32" t="s">
        <v>91</v>
      </c>
      <c r="D7" s="32" t="s">
        <v>212</v>
      </c>
      <c r="E7" s="28">
        <v>0</v>
      </c>
      <c r="F7" s="25">
        <v>2</v>
      </c>
      <c r="G7" s="25">
        <v>0</v>
      </c>
      <c r="H7" s="25">
        <v>1</v>
      </c>
      <c r="I7" s="25">
        <v>0</v>
      </c>
      <c r="J7" s="25">
        <v>2</v>
      </c>
      <c r="K7" s="25">
        <v>1</v>
      </c>
      <c r="L7" s="25">
        <v>0</v>
      </c>
      <c r="M7" s="25">
        <v>0</v>
      </c>
      <c r="N7" s="25">
        <v>0</v>
      </c>
      <c r="O7" s="23">
        <f>SUM(E7:N7)</f>
        <v>6</v>
      </c>
      <c r="P7" s="23">
        <f>O7/10</f>
        <v>0.6</v>
      </c>
      <c r="Q7" s="23">
        <v>27</v>
      </c>
      <c r="R7" s="19">
        <f>SUM(E7:N7)</f>
        <v>6</v>
      </c>
      <c r="T7" s="35">
        <v>0</v>
      </c>
      <c r="U7" s="35">
        <v>0</v>
      </c>
    </row>
    <row r="8" spans="1:33" ht="15.75" customHeight="1">
      <c r="A8" s="17">
        <v>2</v>
      </c>
      <c r="B8" s="72">
        <v>734942</v>
      </c>
      <c r="C8" s="32" t="s">
        <v>92</v>
      </c>
      <c r="D8" s="32" t="s">
        <v>213</v>
      </c>
      <c r="E8" s="28">
        <v>0</v>
      </c>
      <c r="F8" s="25">
        <v>0</v>
      </c>
      <c r="G8" s="25">
        <v>0</v>
      </c>
      <c r="H8" s="25">
        <v>2</v>
      </c>
      <c r="I8" s="25">
        <v>4</v>
      </c>
      <c r="J8" s="25">
        <v>5</v>
      </c>
      <c r="K8" s="25">
        <v>3</v>
      </c>
      <c r="L8" s="25">
        <v>0</v>
      </c>
      <c r="M8" s="25">
        <v>0</v>
      </c>
      <c r="N8" s="25">
        <v>0</v>
      </c>
      <c r="O8" s="23">
        <f t="shared" ref="O8:O18" si="1">SUM(E8:N8)</f>
        <v>14</v>
      </c>
      <c r="P8" s="23">
        <f t="shared" ref="P8:P18" si="2">O8/10</f>
        <v>1.4</v>
      </c>
      <c r="Q8" s="23">
        <v>34</v>
      </c>
      <c r="R8" s="19">
        <f t="shared" ref="R8:R19" si="3">SUM(E8:N8)</f>
        <v>14</v>
      </c>
      <c r="T8" s="35">
        <v>0</v>
      </c>
      <c r="U8" s="35">
        <v>0</v>
      </c>
    </row>
    <row r="9" spans="1:33" ht="15.75" customHeight="1">
      <c r="A9" s="17">
        <v>3</v>
      </c>
      <c r="B9" s="72">
        <v>734943</v>
      </c>
      <c r="C9" s="32" t="s">
        <v>93</v>
      </c>
      <c r="D9" s="32" t="s">
        <v>214</v>
      </c>
      <c r="E9" s="28">
        <v>0</v>
      </c>
      <c r="F9" s="25">
        <v>0</v>
      </c>
      <c r="G9" s="25">
        <v>1</v>
      </c>
      <c r="H9" s="25">
        <v>6</v>
      </c>
      <c r="I9" s="25">
        <v>7</v>
      </c>
      <c r="J9" s="25">
        <v>6</v>
      </c>
      <c r="K9" s="25">
        <v>4</v>
      </c>
      <c r="L9" s="25">
        <v>0</v>
      </c>
      <c r="M9" s="25">
        <v>0</v>
      </c>
      <c r="N9" s="25">
        <v>0</v>
      </c>
      <c r="O9" s="23">
        <f t="shared" si="1"/>
        <v>24</v>
      </c>
      <c r="P9" s="23">
        <f t="shared" si="2"/>
        <v>2.4</v>
      </c>
      <c r="Q9" s="23">
        <v>36</v>
      </c>
      <c r="R9" s="19">
        <f t="shared" si="3"/>
        <v>24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734944</v>
      </c>
      <c r="C10" s="32" t="s">
        <v>94</v>
      </c>
      <c r="D10" s="32" t="s">
        <v>215</v>
      </c>
      <c r="E10" s="28">
        <v>0</v>
      </c>
      <c r="F10" s="25">
        <v>0</v>
      </c>
      <c r="G10" s="25">
        <v>0</v>
      </c>
      <c r="H10" s="25">
        <v>5</v>
      </c>
      <c r="I10" s="25">
        <v>3</v>
      </c>
      <c r="J10" s="25">
        <v>5</v>
      </c>
      <c r="K10" s="25">
        <v>2</v>
      </c>
      <c r="L10" s="25">
        <v>0</v>
      </c>
      <c r="M10" s="25">
        <v>0</v>
      </c>
      <c r="N10" s="25">
        <v>0</v>
      </c>
      <c r="O10" s="23">
        <f t="shared" si="1"/>
        <v>15</v>
      </c>
      <c r="P10" s="23">
        <f t="shared" si="2"/>
        <v>1.5</v>
      </c>
      <c r="Q10" s="23">
        <v>35</v>
      </c>
      <c r="R10" s="19">
        <f t="shared" si="3"/>
        <v>15</v>
      </c>
      <c r="T10" s="35">
        <v>0</v>
      </c>
      <c r="U10" s="35">
        <v>0</v>
      </c>
    </row>
    <row r="11" spans="1:33" ht="15.75" customHeight="1">
      <c r="A11" s="17">
        <v>5</v>
      </c>
      <c r="B11" s="72">
        <v>734945</v>
      </c>
      <c r="C11" s="32" t="s">
        <v>95</v>
      </c>
      <c r="D11" s="32" t="s">
        <v>216</v>
      </c>
      <c r="E11" s="28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3">
        <f t="shared" si="1"/>
        <v>0</v>
      </c>
      <c r="P11" s="23">
        <f t="shared" si="2"/>
        <v>0</v>
      </c>
      <c r="Q11" s="23">
        <v>0</v>
      </c>
      <c r="R11" s="19">
        <f t="shared" si="3"/>
        <v>0</v>
      </c>
      <c r="T11" s="35">
        <v>0</v>
      </c>
      <c r="U11" s="35">
        <v>0</v>
      </c>
    </row>
    <row r="12" spans="1:33" ht="15.75" customHeight="1">
      <c r="A12" s="17">
        <v>6</v>
      </c>
      <c r="B12" s="72">
        <v>734947</v>
      </c>
      <c r="C12" s="32" t="s">
        <v>96</v>
      </c>
      <c r="D12" s="32" t="s">
        <v>217</v>
      </c>
      <c r="E12" s="28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0</v>
      </c>
      <c r="P12" s="23">
        <f t="shared" si="2"/>
        <v>0</v>
      </c>
      <c r="Q12" s="23">
        <v>0</v>
      </c>
      <c r="R12" s="19">
        <f t="shared" si="3"/>
        <v>0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734948</v>
      </c>
      <c r="C13" s="32" t="s">
        <v>97</v>
      </c>
      <c r="D13" s="32" t="s">
        <v>218</v>
      </c>
      <c r="E13" s="28">
        <v>0</v>
      </c>
      <c r="F13" s="25">
        <v>0</v>
      </c>
      <c r="G13" s="25">
        <v>0</v>
      </c>
      <c r="H13" s="25">
        <v>0</v>
      </c>
      <c r="I13" s="25">
        <v>0</v>
      </c>
      <c r="J13" s="25">
        <v>2</v>
      </c>
      <c r="K13" s="25">
        <v>3</v>
      </c>
      <c r="L13" s="25">
        <v>0</v>
      </c>
      <c r="M13" s="25">
        <v>0</v>
      </c>
      <c r="N13" s="25">
        <v>0</v>
      </c>
      <c r="O13" s="23">
        <f t="shared" si="1"/>
        <v>5</v>
      </c>
      <c r="P13" s="23">
        <f t="shared" si="2"/>
        <v>0.5</v>
      </c>
      <c r="Q13" s="23">
        <v>25</v>
      </c>
      <c r="R13" s="19">
        <f t="shared" si="3"/>
        <v>5</v>
      </c>
      <c r="T13" s="35">
        <v>0</v>
      </c>
      <c r="U13" s="35">
        <v>0</v>
      </c>
    </row>
    <row r="14" spans="1:33" ht="15.75" customHeight="1">
      <c r="A14" s="17">
        <v>8</v>
      </c>
      <c r="B14" s="72">
        <v>734966</v>
      </c>
      <c r="C14" s="32" t="s">
        <v>98</v>
      </c>
      <c r="D14" s="32" t="s">
        <v>219</v>
      </c>
      <c r="E14" s="28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0</v>
      </c>
      <c r="P14" s="23">
        <f t="shared" si="2"/>
        <v>0</v>
      </c>
      <c r="Q14" s="23">
        <v>0</v>
      </c>
      <c r="R14" s="19">
        <f t="shared" si="3"/>
        <v>0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734968</v>
      </c>
      <c r="C15" s="32" t="s">
        <v>99</v>
      </c>
      <c r="D15" s="32" t="s">
        <v>220</v>
      </c>
      <c r="E15" s="28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0</v>
      </c>
      <c r="P15" s="23">
        <f t="shared" si="2"/>
        <v>0</v>
      </c>
      <c r="Q15" s="23">
        <v>0</v>
      </c>
      <c r="R15" s="19">
        <f t="shared" si="3"/>
        <v>0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734970</v>
      </c>
      <c r="C16" s="32" t="s">
        <v>100</v>
      </c>
      <c r="D16" s="32" t="s">
        <v>221</v>
      </c>
      <c r="E16" s="28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0</v>
      </c>
      <c r="P16" s="23">
        <f t="shared" si="2"/>
        <v>0</v>
      </c>
      <c r="Q16" s="23">
        <v>0</v>
      </c>
      <c r="R16" s="19">
        <f t="shared" si="3"/>
        <v>0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734971</v>
      </c>
      <c r="C17" s="32" t="s">
        <v>101</v>
      </c>
      <c r="D17" s="32" t="s">
        <v>222</v>
      </c>
      <c r="E17" s="28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3">
        <f t="shared" si="1"/>
        <v>0</v>
      </c>
      <c r="P17" s="23">
        <f t="shared" si="2"/>
        <v>0</v>
      </c>
      <c r="Q17" s="23">
        <v>0</v>
      </c>
      <c r="R17" s="19">
        <f t="shared" si="3"/>
        <v>0</v>
      </c>
      <c r="T17" s="35">
        <v>0</v>
      </c>
      <c r="U17" s="35">
        <v>0</v>
      </c>
    </row>
    <row r="18" spans="1:21" ht="15.75" customHeight="1">
      <c r="A18" s="17">
        <v>12</v>
      </c>
      <c r="B18" s="72">
        <v>734973</v>
      </c>
      <c r="C18" s="32" t="s">
        <v>102</v>
      </c>
      <c r="D18" s="32" t="s">
        <v>223</v>
      </c>
      <c r="E18" s="28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0</v>
      </c>
      <c r="P18" s="23">
        <f t="shared" si="2"/>
        <v>0</v>
      </c>
      <c r="Q18" s="23">
        <v>0</v>
      </c>
      <c r="R18" s="19">
        <f t="shared" si="3"/>
        <v>0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0</v>
      </c>
      <c r="F19" s="6">
        <f>SUM(F7:F18)</f>
        <v>2</v>
      </c>
      <c r="G19" s="6">
        <f t="shared" ref="G19:J19" si="5">SUM(G7:G18)</f>
        <v>1</v>
      </c>
      <c r="H19" s="6">
        <f t="shared" si="5"/>
        <v>14</v>
      </c>
      <c r="I19" s="6">
        <f t="shared" si="5"/>
        <v>14</v>
      </c>
      <c r="J19" s="6">
        <f t="shared" si="5"/>
        <v>20</v>
      </c>
      <c r="K19" s="6">
        <f>SUM(K7:K18)</f>
        <v>13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64</v>
      </c>
      <c r="P19" s="24">
        <f>SUM(P7:P18)</f>
        <v>6.4</v>
      </c>
      <c r="Q19" s="24">
        <f>SUM(Q7:Q18)</f>
        <v>157</v>
      </c>
      <c r="R19" s="19">
        <f t="shared" si="3"/>
        <v>64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G135"/>
  <sheetViews>
    <sheetView workbookViewId="0">
      <selection activeCell="V25" sqref="V25"/>
    </sheetView>
  </sheetViews>
  <sheetFormatPr defaultRowHeight="15"/>
  <cols>
    <col min="1" max="1" width="5.28515625" style="7" customWidth="1"/>
    <col min="2" max="2" width="8.5703125" style="7" customWidth="1"/>
    <col min="3" max="3" width="16.28515625" style="2" bestFit="1" customWidth="1"/>
    <col min="4" max="4" width="73.28515625" style="2" customWidth="1"/>
    <col min="5" max="14" width="8.85546875" style="4" customWidth="1"/>
    <col min="15" max="16" width="11" style="4" customWidth="1"/>
    <col min="17" max="17" width="10.140625" style="4" customWidth="1"/>
    <col min="18" max="18" width="2" style="2" bestFit="1" customWidth="1"/>
    <col min="19" max="19" width="3.85546875" style="2" customWidth="1"/>
    <col min="20" max="21" width="0" style="2" hidden="1" customWidth="1"/>
    <col min="22" max="16384" width="9.140625" style="2"/>
  </cols>
  <sheetData>
    <row r="1" spans="1:33" ht="24" customHeight="1">
      <c r="A1" s="10" t="s">
        <v>6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33" ht="24.75" customHeight="1">
      <c r="A2" s="10" t="s">
        <v>286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33" ht="4.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33" ht="20.25" customHeight="1">
      <c r="A4" s="3"/>
      <c r="B4" s="3"/>
      <c r="C4" s="3"/>
      <c r="D4" s="3"/>
      <c r="E4" s="9" t="s">
        <v>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1:33" s="5" customFormat="1" ht="20.25" customHeight="1">
      <c r="A5" s="1" t="s">
        <v>1</v>
      </c>
      <c r="B5" s="31" t="s">
        <v>253</v>
      </c>
      <c r="C5" s="31" t="s">
        <v>121</v>
      </c>
      <c r="D5" s="31" t="s">
        <v>122</v>
      </c>
      <c r="E5" s="27">
        <v>1</v>
      </c>
      <c r="F5" s="8">
        <v>2</v>
      </c>
      <c r="G5" s="8">
        <f t="shared" ref="G5:N5" si="0">+F5+1</f>
        <v>3</v>
      </c>
      <c r="H5" s="8">
        <f t="shared" si="0"/>
        <v>4</v>
      </c>
      <c r="I5" s="8">
        <f t="shared" si="0"/>
        <v>5</v>
      </c>
      <c r="J5" s="8">
        <f t="shared" si="0"/>
        <v>6</v>
      </c>
      <c r="K5" s="8">
        <f t="shared" si="0"/>
        <v>7</v>
      </c>
      <c r="L5" s="8">
        <f t="shared" si="0"/>
        <v>8</v>
      </c>
      <c r="M5" s="8">
        <f t="shared" si="0"/>
        <v>9</v>
      </c>
      <c r="N5" s="8">
        <f t="shared" si="0"/>
        <v>10</v>
      </c>
      <c r="O5" s="21" t="s">
        <v>4</v>
      </c>
      <c r="P5" s="21" t="s">
        <v>5</v>
      </c>
      <c r="Q5" s="8" t="s">
        <v>3</v>
      </c>
      <c r="S5" s="2"/>
      <c r="T5" s="34" t="s">
        <v>235</v>
      </c>
      <c r="U5" s="34" t="s">
        <v>236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s="5" customFormat="1" ht="20.25" hidden="1" customHeight="1">
      <c r="A6" s="20"/>
      <c r="B6" s="22"/>
      <c r="C6" s="31"/>
      <c r="D6" s="3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S6" s="2"/>
      <c r="T6" s="35"/>
      <c r="U6" s="3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15.75" customHeight="1">
      <c r="A7" s="17">
        <v>1</v>
      </c>
      <c r="B7" s="72">
        <v>734975</v>
      </c>
      <c r="C7" s="32" t="s">
        <v>103</v>
      </c>
      <c r="D7" s="32" t="s">
        <v>224</v>
      </c>
      <c r="E7" s="28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3">
        <f>SUM(E7:N7)</f>
        <v>0</v>
      </c>
      <c r="P7" s="23">
        <f>O7/10</f>
        <v>0</v>
      </c>
      <c r="Q7" s="23">
        <v>0</v>
      </c>
      <c r="R7" s="19">
        <f>SUM(E7:N7)</f>
        <v>0</v>
      </c>
      <c r="T7" s="35">
        <v>0</v>
      </c>
      <c r="U7" s="35">
        <v>0</v>
      </c>
    </row>
    <row r="8" spans="1:33" ht="15.75" customHeight="1">
      <c r="A8" s="17">
        <v>2</v>
      </c>
      <c r="B8" s="72">
        <v>734976</v>
      </c>
      <c r="C8" s="32" t="s">
        <v>104</v>
      </c>
      <c r="D8" s="32" t="s">
        <v>225</v>
      </c>
      <c r="E8" s="28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3">
        <f t="shared" ref="O8:O18" si="1">SUM(E8:N8)</f>
        <v>0</v>
      </c>
      <c r="P8" s="23">
        <f t="shared" ref="P8:P18" si="2">O8/10</f>
        <v>0</v>
      </c>
      <c r="Q8" s="23">
        <v>0</v>
      </c>
      <c r="R8" s="19">
        <f t="shared" ref="R8:R19" si="3">SUM(E8:N8)</f>
        <v>0</v>
      </c>
      <c r="T8" s="35">
        <v>0</v>
      </c>
      <c r="U8" s="35">
        <v>0</v>
      </c>
    </row>
    <row r="9" spans="1:33" ht="15.75" customHeight="1">
      <c r="A9" s="17">
        <v>3</v>
      </c>
      <c r="B9" s="72">
        <v>734981</v>
      </c>
      <c r="C9" s="32" t="s">
        <v>105</v>
      </c>
      <c r="D9" s="32" t="s">
        <v>226</v>
      </c>
      <c r="E9" s="28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3">
        <f t="shared" si="1"/>
        <v>0</v>
      </c>
      <c r="P9" s="23">
        <f t="shared" si="2"/>
        <v>0</v>
      </c>
      <c r="Q9" s="23">
        <v>0</v>
      </c>
      <c r="R9" s="19">
        <f t="shared" si="3"/>
        <v>0</v>
      </c>
      <c r="T9" s="35">
        <v>0</v>
      </c>
      <c r="U9" s="35">
        <v>0</v>
      </c>
    </row>
    <row r="10" spans="1:33" ht="15.75" customHeight="1">
      <c r="A10" s="17">
        <v>4</v>
      </c>
      <c r="B10" s="72">
        <v>735669</v>
      </c>
      <c r="C10" s="32" t="s">
        <v>106</v>
      </c>
      <c r="D10" s="32" t="s">
        <v>202</v>
      </c>
      <c r="E10" s="28">
        <v>0</v>
      </c>
      <c r="F10" s="25">
        <v>0</v>
      </c>
      <c r="G10" s="25">
        <v>3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3">
        <f t="shared" si="1"/>
        <v>4</v>
      </c>
      <c r="P10" s="23">
        <f t="shared" si="2"/>
        <v>0.4</v>
      </c>
      <c r="Q10" s="23">
        <v>22</v>
      </c>
      <c r="R10" s="19">
        <f t="shared" si="3"/>
        <v>4</v>
      </c>
      <c r="T10" s="35">
        <v>31</v>
      </c>
      <c r="U10" s="35">
        <v>3</v>
      </c>
    </row>
    <row r="11" spans="1:33" ht="15.75" customHeight="1">
      <c r="A11" s="17">
        <v>5</v>
      </c>
      <c r="B11" s="72">
        <v>735670</v>
      </c>
      <c r="C11" s="32" t="s">
        <v>107</v>
      </c>
      <c r="D11" s="32" t="s">
        <v>227</v>
      </c>
      <c r="E11" s="28">
        <v>2</v>
      </c>
      <c r="F11" s="25">
        <v>0</v>
      </c>
      <c r="G11" s="25">
        <v>2</v>
      </c>
      <c r="H11" s="25">
        <v>1</v>
      </c>
      <c r="I11" s="25">
        <v>0</v>
      </c>
      <c r="J11" s="25">
        <v>1</v>
      </c>
      <c r="K11" s="25">
        <v>1</v>
      </c>
      <c r="L11" s="25">
        <v>0</v>
      </c>
      <c r="M11" s="25">
        <v>0</v>
      </c>
      <c r="N11" s="25">
        <v>0</v>
      </c>
      <c r="O11" s="23">
        <f t="shared" si="1"/>
        <v>7</v>
      </c>
      <c r="P11" s="23">
        <f t="shared" si="2"/>
        <v>0.7</v>
      </c>
      <c r="Q11" s="23">
        <v>110</v>
      </c>
      <c r="R11" s="19">
        <f t="shared" si="3"/>
        <v>7</v>
      </c>
      <c r="T11" s="35">
        <v>82</v>
      </c>
      <c r="U11" s="35">
        <v>3</v>
      </c>
    </row>
    <row r="12" spans="1:33" ht="15.75" customHeight="1">
      <c r="A12" s="17">
        <v>6</v>
      </c>
      <c r="B12" s="72">
        <v>738068</v>
      </c>
      <c r="C12" s="32" t="s">
        <v>108</v>
      </c>
      <c r="D12" s="32" t="s">
        <v>228</v>
      </c>
      <c r="E12" s="28">
        <v>0</v>
      </c>
      <c r="F12" s="25">
        <v>0</v>
      </c>
      <c r="G12" s="25">
        <v>0</v>
      </c>
      <c r="H12" s="25">
        <v>1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3">
        <f t="shared" si="1"/>
        <v>1</v>
      </c>
      <c r="P12" s="23">
        <f t="shared" si="2"/>
        <v>0.1</v>
      </c>
      <c r="Q12" s="23">
        <v>26</v>
      </c>
      <c r="R12" s="19">
        <f t="shared" si="3"/>
        <v>1</v>
      </c>
      <c r="T12" s="35">
        <v>0</v>
      </c>
      <c r="U12" s="35">
        <v>0</v>
      </c>
    </row>
    <row r="13" spans="1:33" ht="15.75" customHeight="1">
      <c r="A13" s="17">
        <v>7</v>
      </c>
      <c r="B13" s="72">
        <v>738069</v>
      </c>
      <c r="C13" s="32" t="s">
        <v>109</v>
      </c>
      <c r="D13" s="32" t="s">
        <v>229</v>
      </c>
      <c r="E13" s="28">
        <v>1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3">
        <f t="shared" si="1"/>
        <v>3</v>
      </c>
      <c r="P13" s="23">
        <f t="shared" si="2"/>
        <v>0.3</v>
      </c>
      <c r="Q13" s="23">
        <v>26</v>
      </c>
      <c r="R13" s="19">
        <f t="shared" si="3"/>
        <v>3</v>
      </c>
      <c r="T13" s="35">
        <v>2</v>
      </c>
      <c r="U13" s="35">
        <v>0</v>
      </c>
    </row>
    <row r="14" spans="1:33" ht="15.75" customHeight="1">
      <c r="A14" s="17">
        <v>8</v>
      </c>
      <c r="B14" s="72">
        <v>738071</v>
      </c>
      <c r="C14" s="32" t="s">
        <v>110</v>
      </c>
      <c r="D14" s="32" t="s">
        <v>230</v>
      </c>
      <c r="E14" s="28">
        <v>0</v>
      </c>
      <c r="F14" s="25">
        <v>0</v>
      </c>
      <c r="G14" s="25">
        <v>1</v>
      </c>
      <c r="H14" s="25">
        <v>1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3">
        <f t="shared" si="1"/>
        <v>2</v>
      </c>
      <c r="P14" s="23">
        <f t="shared" si="2"/>
        <v>0.2</v>
      </c>
      <c r="Q14" s="23">
        <v>48</v>
      </c>
      <c r="R14" s="19">
        <f t="shared" si="3"/>
        <v>2</v>
      </c>
      <c r="T14" s="35">
        <v>0</v>
      </c>
      <c r="U14" s="35">
        <v>0</v>
      </c>
    </row>
    <row r="15" spans="1:33" ht="15.75" customHeight="1">
      <c r="A15" s="17">
        <v>9</v>
      </c>
      <c r="B15" s="72">
        <v>738072</v>
      </c>
      <c r="C15" s="32" t="s">
        <v>111</v>
      </c>
      <c r="D15" s="32" t="s">
        <v>231</v>
      </c>
      <c r="E15" s="28">
        <v>1</v>
      </c>
      <c r="F15" s="25">
        <v>0</v>
      </c>
      <c r="G15" s="25">
        <v>1</v>
      </c>
      <c r="H15" s="25">
        <v>2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3">
        <f t="shared" si="1"/>
        <v>4</v>
      </c>
      <c r="P15" s="23">
        <f t="shared" si="2"/>
        <v>0.4</v>
      </c>
      <c r="Q15" s="23">
        <v>46</v>
      </c>
      <c r="R15" s="19">
        <f t="shared" si="3"/>
        <v>4</v>
      </c>
      <c r="T15" s="35">
        <v>0</v>
      </c>
      <c r="U15" s="35">
        <v>0</v>
      </c>
    </row>
    <row r="16" spans="1:33" ht="15.75" customHeight="1">
      <c r="A16" s="17">
        <v>10</v>
      </c>
      <c r="B16" s="72">
        <v>738073</v>
      </c>
      <c r="C16" s="32" t="s">
        <v>112</v>
      </c>
      <c r="D16" s="32" t="s">
        <v>232</v>
      </c>
      <c r="E16" s="28">
        <v>0</v>
      </c>
      <c r="F16" s="25">
        <v>0</v>
      </c>
      <c r="G16" s="25">
        <v>1</v>
      </c>
      <c r="H16" s="25">
        <v>3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3">
        <f t="shared" si="1"/>
        <v>4</v>
      </c>
      <c r="P16" s="23">
        <f t="shared" si="2"/>
        <v>0.4</v>
      </c>
      <c r="Q16" s="23">
        <v>46</v>
      </c>
      <c r="R16" s="19">
        <f t="shared" si="3"/>
        <v>4</v>
      </c>
      <c r="T16" s="35">
        <v>0</v>
      </c>
      <c r="U16" s="35">
        <v>0</v>
      </c>
    </row>
    <row r="17" spans="1:21" ht="15.75" customHeight="1">
      <c r="A17" s="17">
        <v>11</v>
      </c>
      <c r="B17" s="72">
        <v>738074</v>
      </c>
      <c r="C17" s="32" t="s">
        <v>113</v>
      </c>
      <c r="D17" s="32" t="s">
        <v>233</v>
      </c>
      <c r="E17" s="28">
        <v>0</v>
      </c>
      <c r="F17" s="25">
        <v>2</v>
      </c>
      <c r="G17" s="25">
        <v>0</v>
      </c>
      <c r="H17" s="25">
        <v>0</v>
      </c>
      <c r="I17" s="25">
        <v>1</v>
      </c>
      <c r="J17" s="25">
        <v>1</v>
      </c>
      <c r="K17" s="25">
        <v>1</v>
      </c>
      <c r="L17" s="25">
        <v>0</v>
      </c>
      <c r="M17" s="25">
        <v>0</v>
      </c>
      <c r="N17" s="25">
        <v>0</v>
      </c>
      <c r="O17" s="23">
        <f t="shared" si="1"/>
        <v>5</v>
      </c>
      <c r="P17" s="23">
        <f t="shared" si="2"/>
        <v>0.5</v>
      </c>
      <c r="Q17" s="23">
        <v>6</v>
      </c>
      <c r="R17" s="19">
        <f t="shared" si="3"/>
        <v>5</v>
      </c>
      <c r="T17" s="35">
        <v>5</v>
      </c>
      <c r="U17" s="35">
        <v>3</v>
      </c>
    </row>
    <row r="18" spans="1:21" ht="15.75" customHeight="1">
      <c r="A18" s="17">
        <v>12</v>
      </c>
      <c r="B18" s="72">
        <v>738075</v>
      </c>
      <c r="C18" s="32" t="s">
        <v>114</v>
      </c>
      <c r="D18" s="32" t="s">
        <v>234</v>
      </c>
      <c r="E18" s="28">
        <v>0</v>
      </c>
      <c r="F18" s="25">
        <v>0</v>
      </c>
      <c r="G18" s="25">
        <v>0</v>
      </c>
      <c r="H18" s="25">
        <v>1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3">
        <f t="shared" si="1"/>
        <v>1</v>
      </c>
      <c r="P18" s="23">
        <f t="shared" si="2"/>
        <v>0.1</v>
      </c>
      <c r="Q18" s="23">
        <v>13</v>
      </c>
      <c r="R18" s="19">
        <f t="shared" si="3"/>
        <v>1</v>
      </c>
      <c r="T18" s="35">
        <v>0</v>
      </c>
      <c r="U18" s="35">
        <v>0</v>
      </c>
    </row>
    <row r="19" spans="1:21" s="5" customFormat="1" ht="17.25" customHeight="1">
      <c r="C19" s="33" t="s">
        <v>0</v>
      </c>
      <c r="D19" s="33"/>
      <c r="E19" s="30">
        <f t="shared" ref="E19" si="4">SUM(E7:E18)</f>
        <v>4</v>
      </c>
      <c r="F19" s="6">
        <f>SUM(F7:F18)</f>
        <v>3</v>
      </c>
      <c r="G19" s="6">
        <f t="shared" ref="G19:J19" si="5">SUM(G7:G18)</f>
        <v>9</v>
      </c>
      <c r="H19" s="6">
        <f t="shared" si="5"/>
        <v>10</v>
      </c>
      <c r="I19" s="6">
        <f t="shared" si="5"/>
        <v>1</v>
      </c>
      <c r="J19" s="6">
        <f t="shared" si="5"/>
        <v>2</v>
      </c>
      <c r="K19" s="6">
        <f>SUM(K7:K18)</f>
        <v>2</v>
      </c>
      <c r="L19" s="6">
        <f t="shared" ref="L19:N19" si="6">SUM(L7:L18)</f>
        <v>0</v>
      </c>
      <c r="M19" s="6">
        <f t="shared" si="6"/>
        <v>0</v>
      </c>
      <c r="N19" s="6">
        <f t="shared" si="6"/>
        <v>0</v>
      </c>
      <c r="O19" s="24">
        <f>SUM(O7:O18)</f>
        <v>31</v>
      </c>
      <c r="P19" s="24">
        <f>SUM(P7:P18)</f>
        <v>3.1</v>
      </c>
      <c r="Q19" s="24">
        <f>SUM(Q7:Q18)</f>
        <v>343</v>
      </c>
      <c r="R19" s="19">
        <f t="shared" si="3"/>
        <v>31</v>
      </c>
      <c r="S19" s="12"/>
      <c r="T19" s="12"/>
    </row>
    <row r="20" spans="1:21">
      <c r="A20" s="14"/>
      <c r="B20" s="14"/>
      <c r="C20" s="15"/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</row>
    <row r="21" spans="1:21">
      <c r="A21" s="14"/>
      <c r="B21" s="14"/>
      <c r="C21" s="15"/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</row>
    <row r="22" spans="1:21">
      <c r="A22" s="14"/>
      <c r="B22" s="14"/>
      <c r="C22" s="15"/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1:21">
      <c r="A23" s="14"/>
      <c r="B23" s="14"/>
      <c r="C23" s="15"/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1:21">
      <c r="A24" s="14"/>
      <c r="B24" s="14"/>
      <c r="C24" s="15"/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1:21">
      <c r="A25" s="14"/>
      <c r="B25" s="14"/>
      <c r="C25" s="15"/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1:21">
      <c r="A26" s="14"/>
      <c r="B26" s="14"/>
      <c r="C26" s="15"/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21">
      <c r="A27" s="14"/>
      <c r="B27" s="14"/>
      <c r="C27" s="15"/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1:21">
      <c r="A28" s="14"/>
      <c r="B28" s="14"/>
      <c r="C28" s="15"/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1:21">
      <c r="A29" s="14"/>
      <c r="B29" s="14"/>
      <c r="C29" s="15"/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1:21">
      <c r="A30" s="14"/>
      <c r="B30" s="14"/>
      <c r="C30" s="15"/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1:21">
      <c r="A31" s="14"/>
      <c r="B31" s="14"/>
      <c r="C31" s="15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1:21">
      <c r="A32" s="14"/>
      <c r="B32" s="14"/>
      <c r="C32" s="15"/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1:17">
      <c r="A33" s="14"/>
      <c r="B33" s="14"/>
      <c r="C33" s="15"/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1:17">
      <c r="A34" s="14"/>
      <c r="B34" s="14"/>
      <c r="C34" s="15"/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1:17">
      <c r="A35" s="14"/>
      <c r="B35" s="14"/>
      <c r="C35" s="15"/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1:17">
      <c r="A36" s="14"/>
      <c r="B36" s="14"/>
      <c r="C36" s="15"/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1:17">
      <c r="A37" s="14"/>
      <c r="B37" s="14"/>
      <c r="C37" s="15"/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1:17">
      <c r="A38" s="14"/>
      <c r="B38" s="14"/>
      <c r="C38" s="15"/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1:17">
      <c r="A39" s="14"/>
      <c r="B39" s="14"/>
      <c r="C39" s="15"/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1:17">
      <c r="A40" s="14"/>
      <c r="B40" s="14"/>
      <c r="C40" s="15"/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1:17">
      <c r="A41" s="14"/>
      <c r="B41" s="14"/>
      <c r="C41" s="15"/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1:17">
      <c r="A42" s="14"/>
      <c r="B42" s="14"/>
      <c r="C42" s="15"/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1:17">
      <c r="A43" s="14"/>
      <c r="B43" s="14"/>
      <c r="C43" s="15"/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1:17">
      <c r="A44" s="14"/>
      <c r="B44" s="14"/>
      <c r="C44" s="15"/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1:17">
      <c r="A45" s="14"/>
      <c r="B45" s="14"/>
      <c r="C45" s="15"/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1:17">
      <c r="A46" s="14"/>
      <c r="B46" s="14"/>
      <c r="C46" s="15"/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1:17">
      <c r="A47" s="14"/>
      <c r="B47" s="14"/>
      <c r="C47" s="15"/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1:17">
      <c r="A48" s="14"/>
      <c r="B48" s="14"/>
      <c r="C48" s="15"/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1:17">
      <c r="A49" s="14"/>
      <c r="B49" s="14"/>
      <c r="C49" s="15"/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1:17">
      <c r="A50" s="14"/>
      <c r="B50" s="14"/>
      <c r="C50" s="15"/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1:17">
      <c r="A51" s="14"/>
      <c r="B51" s="14"/>
      <c r="C51" s="15"/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1:17">
      <c r="A52" s="14"/>
      <c r="B52" s="14"/>
      <c r="C52" s="15"/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7">
      <c r="A53" s="14"/>
      <c r="B53" s="14"/>
      <c r="C53" s="15"/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7">
      <c r="A54" s="14"/>
      <c r="B54" s="14"/>
      <c r="C54" s="15"/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7">
      <c r="A55" s="14"/>
      <c r="B55" s="14"/>
      <c r="C55" s="15"/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7">
      <c r="A56" s="14"/>
      <c r="B56" s="14"/>
      <c r="C56" s="15"/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7">
      <c r="A57" s="14"/>
      <c r="B57" s="14"/>
      <c r="C57" s="15"/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7">
      <c r="A58" s="14"/>
      <c r="B58" s="14"/>
      <c r="C58" s="15"/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7">
      <c r="A59" s="14"/>
      <c r="B59" s="14"/>
      <c r="C59" s="15"/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7">
      <c r="A60" s="14"/>
      <c r="B60" s="14"/>
      <c r="C60" s="15"/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7" ht="27.75" customHeight="1">
      <c r="A61" s="14"/>
      <c r="B61" s="14"/>
      <c r="C61" s="15"/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7">
      <c r="A62" s="14"/>
      <c r="B62" s="14"/>
      <c r="C62" s="15"/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7">
      <c r="A63" s="14"/>
      <c r="B63" s="14"/>
      <c r="C63" s="15"/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7">
      <c r="A64" s="14"/>
      <c r="B64" s="14"/>
      <c r="C64" s="15"/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>
      <c r="A65" s="14"/>
      <c r="B65" s="14"/>
      <c r="C65" s="15"/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1:17">
      <c r="A66" s="14"/>
      <c r="B66" s="14"/>
      <c r="C66" s="15"/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1:17">
      <c r="A67" s="14"/>
      <c r="B67" s="14"/>
      <c r="C67" s="15"/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1:17" ht="20.25" customHeight="1">
      <c r="A68" s="14"/>
      <c r="B68" s="14"/>
      <c r="C68" s="15"/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1:17">
      <c r="A69" s="14"/>
      <c r="B69" s="14"/>
      <c r="C69" s="15"/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1:17">
      <c r="A70" s="14"/>
      <c r="B70" s="14"/>
      <c r="C70" s="15"/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1:17">
      <c r="A71" s="14"/>
      <c r="B71" s="14"/>
      <c r="C71" s="15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1:17">
      <c r="A72" s="14"/>
      <c r="B72" s="14"/>
      <c r="C72" s="15"/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1:17">
      <c r="A73" s="14"/>
      <c r="B73" s="14"/>
      <c r="C73" s="15"/>
      <c r="D73" s="15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1:17">
      <c r="A74" s="14"/>
      <c r="B74" s="14"/>
      <c r="C74" s="15"/>
      <c r="D74" s="15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1:17">
      <c r="A75" s="14"/>
      <c r="B75" s="14"/>
      <c r="C75" s="15"/>
      <c r="D75" s="15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1:17">
      <c r="A76" s="14"/>
      <c r="B76" s="14"/>
      <c r="C76" s="15"/>
      <c r="D76" s="15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1:17">
      <c r="A77" s="14"/>
      <c r="B77" s="14"/>
      <c r="C77" s="15"/>
      <c r="D77" s="15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1:17">
      <c r="A78" s="14"/>
      <c r="B78" s="14"/>
      <c r="C78" s="15"/>
      <c r="D78" s="15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1:17">
      <c r="A79" s="14"/>
      <c r="B79" s="14"/>
      <c r="C79" s="15"/>
      <c r="D79" s="15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1:17">
      <c r="A80" s="14"/>
      <c r="B80" s="14"/>
      <c r="C80" s="15"/>
      <c r="D80" s="15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1:17">
      <c r="A81" s="14"/>
      <c r="B81" s="14"/>
      <c r="C81" s="15"/>
      <c r="D81" s="15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>
      <c r="A82" s="14"/>
      <c r="B82" s="14"/>
      <c r="C82" s="15"/>
      <c r="D82" s="15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>
      <c r="A83" s="14"/>
      <c r="B83" s="14"/>
      <c r="C83" s="15"/>
      <c r="D83" s="15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1:17">
      <c r="A84" s="14"/>
      <c r="B84" s="14"/>
      <c r="C84" s="15"/>
      <c r="D84" s="15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1:17">
      <c r="A85" s="14"/>
      <c r="B85" s="14"/>
      <c r="C85" s="15"/>
      <c r="D85" s="15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1:17">
      <c r="A86" s="14"/>
      <c r="B86" s="14"/>
      <c r="C86" s="15"/>
      <c r="D86" s="15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1:17">
      <c r="A87" s="14"/>
      <c r="B87" s="14"/>
      <c r="C87" s="15"/>
      <c r="D87" s="15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1:17">
      <c r="A88" s="14"/>
      <c r="B88" s="14"/>
      <c r="C88" s="15"/>
      <c r="D88" s="15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1:17">
      <c r="A89" s="14"/>
      <c r="B89" s="14"/>
      <c r="C89" s="15"/>
      <c r="D89" s="15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1:17">
      <c r="A90" s="14"/>
      <c r="B90" s="14"/>
      <c r="C90" s="15"/>
      <c r="D90" s="15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1:17">
      <c r="A91" s="14"/>
      <c r="B91" s="14"/>
      <c r="C91" s="15"/>
      <c r="D91" s="15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1:17">
      <c r="A92" s="14"/>
      <c r="B92" s="14"/>
      <c r="C92" s="15"/>
      <c r="D92" s="15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1:17">
      <c r="A93" s="14"/>
      <c r="B93" s="14"/>
      <c r="C93" s="15"/>
      <c r="D93" s="15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1:17">
      <c r="A94" s="14"/>
      <c r="B94" s="14"/>
      <c r="C94" s="15"/>
      <c r="D94" s="15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1:17">
      <c r="A95" s="14"/>
      <c r="B95" s="14"/>
      <c r="C95" s="15"/>
      <c r="D95" s="15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1:17">
      <c r="A96" s="14"/>
      <c r="B96" s="14"/>
      <c r="C96" s="15"/>
      <c r="D96" s="15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1:17">
      <c r="A97" s="14"/>
      <c r="B97" s="14"/>
      <c r="C97" s="15"/>
      <c r="D97" s="15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1:17">
      <c r="A98" s="14"/>
      <c r="B98" s="14"/>
      <c r="C98" s="15"/>
      <c r="D98" s="15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1:17">
      <c r="A99" s="14"/>
      <c r="B99" s="14"/>
      <c r="C99" s="15"/>
      <c r="D99" s="15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1:17">
      <c r="A100" s="14"/>
      <c r="B100" s="14"/>
      <c r="C100" s="15"/>
      <c r="D100" s="15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1:17">
      <c r="A101" s="14"/>
      <c r="B101" s="14"/>
      <c r="C101" s="15"/>
      <c r="D101" s="15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1:17">
      <c r="A102" s="14"/>
      <c r="B102" s="14"/>
      <c r="C102" s="15"/>
      <c r="D102" s="15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1:17">
      <c r="A103" s="14"/>
      <c r="B103" s="14"/>
      <c r="C103" s="15"/>
      <c r="D103" s="15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1:17">
      <c r="A104" s="14"/>
      <c r="B104" s="14"/>
      <c r="C104" s="15"/>
      <c r="D104" s="15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1:17">
      <c r="A105" s="14"/>
      <c r="B105" s="14"/>
      <c r="C105" s="15"/>
      <c r="D105" s="15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1:17">
      <c r="A106" s="14"/>
      <c r="B106" s="14"/>
      <c r="C106" s="15"/>
      <c r="D106" s="15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1:17">
      <c r="A107" s="14"/>
      <c r="B107" s="14"/>
      <c r="C107" s="15"/>
      <c r="D107" s="15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1:17">
      <c r="A108" s="14"/>
      <c r="B108" s="14"/>
      <c r="C108" s="15"/>
      <c r="D108" s="15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1:17">
      <c r="A109" s="14"/>
      <c r="B109" s="14"/>
      <c r="C109" s="15"/>
      <c r="D109" s="15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1:17">
      <c r="A110" s="14"/>
      <c r="B110" s="14"/>
      <c r="C110" s="15"/>
      <c r="D110" s="15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1:17">
      <c r="A111" s="14"/>
      <c r="B111" s="14"/>
      <c r="C111" s="15"/>
      <c r="D111" s="15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1:17">
      <c r="A112" s="14"/>
      <c r="B112" s="14"/>
      <c r="C112" s="15"/>
      <c r="D112" s="15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1:17">
      <c r="A113" s="14"/>
      <c r="B113" s="14"/>
      <c r="C113" s="15"/>
      <c r="D113" s="15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1:17">
      <c r="A114" s="14"/>
      <c r="B114" s="14"/>
      <c r="C114" s="15"/>
      <c r="D114" s="15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1:17">
      <c r="A115" s="14"/>
      <c r="B115" s="14"/>
      <c r="C115" s="15"/>
      <c r="D115" s="15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1:17">
      <c r="A116" s="14"/>
      <c r="B116" s="14"/>
      <c r="C116" s="15"/>
      <c r="D116" s="15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1:17">
      <c r="A117" s="14"/>
      <c r="B117" s="14"/>
      <c r="C117" s="15"/>
      <c r="D117" s="15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1:17">
      <c r="A118" s="14"/>
      <c r="B118" s="14"/>
      <c r="C118" s="15"/>
      <c r="D118" s="15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1:17">
      <c r="A119" s="14"/>
      <c r="B119" s="14"/>
      <c r="C119" s="15"/>
      <c r="D119" s="15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1:17">
      <c r="A120" s="14"/>
      <c r="B120" s="14"/>
      <c r="C120" s="15"/>
      <c r="D120" s="15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1:17">
      <c r="A121" s="14"/>
      <c r="B121" s="14"/>
      <c r="C121" s="15"/>
      <c r="D121" s="15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1:17">
      <c r="A122" s="14"/>
      <c r="B122" s="14"/>
      <c r="C122" s="15"/>
      <c r="D122" s="15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1:17">
      <c r="A123" s="14"/>
      <c r="B123" s="14"/>
      <c r="C123" s="15"/>
      <c r="D123" s="15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1:17">
      <c r="A124" s="14"/>
      <c r="B124" s="14"/>
      <c r="C124" s="15"/>
      <c r="D124" s="15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1:17">
      <c r="A125" s="14"/>
      <c r="B125" s="14"/>
      <c r="C125" s="15"/>
      <c r="D125" s="15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1:17">
      <c r="A126" s="14"/>
      <c r="B126" s="14"/>
      <c r="C126" s="15"/>
      <c r="D126" s="15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1:17">
      <c r="A127" s="14"/>
      <c r="B127" s="14"/>
      <c r="C127" s="15"/>
      <c r="D127" s="15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1:17">
      <c r="A128" s="14"/>
      <c r="B128" s="14"/>
      <c r="C128" s="15"/>
      <c r="D128" s="15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1:17">
      <c r="A129" s="14"/>
      <c r="B129" s="14"/>
      <c r="C129" s="15"/>
      <c r="D129" s="15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1:17">
      <c r="A130" s="14"/>
      <c r="B130" s="14"/>
      <c r="C130" s="15"/>
      <c r="D130" s="15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1:17">
      <c r="A131" s="14"/>
      <c r="B131" s="14"/>
      <c r="C131" s="15"/>
      <c r="D131" s="15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1:17">
      <c r="A132" s="14"/>
      <c r="B132" s="14"/>
      <c r="C132" s="15"/>
      <c r="D132" s="15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1:17">
      <c r="A133" s="14"/>
      <c r="B133" s="14"/>
      <c r="C133" s="15"/>
      <c r="D133" s="15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1:17">
      <c r="A134" s="14"/>
      <c r="B134" s="14"/>
      <c r="C134" s="15"/>
      <c r="D134" s="15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>
      <c r="A135" s="14"/>
      <c r="B135" s="14"/>
      <c r="C135" s="15"/>
      <c r="D135" s="15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</sheetData>
  <printOptions horizontalCentered="1"/>
  <pageMargins left="0" right="0" top="0.25" bottom="0" header="0.3" footer="0.3"/>
  <pageSetup paperSize="9" scale="70" orientation="portrait" r:id="rId1"/>
  <headerFooter>
    <oddFooter>Page &amp;P of &amp;N</oddFooter>
  </headerFooter>
  <rowBreaks count="1" manualBreakCount="1">
    <brk id="68" max="13" man="1"/>
  </rowBreaks>
  <colBreaks count="1" manualBreakCount="1">
    <brk id="17" max="10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26</vt:i4>
      </vt:variant>
    </vt:vector>
  </HeadingPairs>
  <TitlesOfParts>
    <vt:vector size="45" baseType="lpstr">
      <vt:lpstr>BASEUS_Week-Product</vt:lpstr>
      <vt:lpstr>BASEUS_Week-Product(2)</vt:lpstr>
      <vt:lpstr>BASEUS_Week-Product(3)</vt:lpstr>
      <vt:lpstr>BASEUS_Week-Product (4)</vt:lpstr>
      <vt:lpstr>BASEUS_Week-Product(5)</vt:lpstr>
      <vt:lpstr>BASEUS_Week-Product (6)</vt:lpstr>
      <vt:lpstr>BASEUS_Week-Product (7)</vt:lpstr>
      <vt:lpstr>BASEUS_Week-Product (8)</vt:lpstr>
      <vt:lpstr>BASEUS_Week-Product(9)</vt:lpstr>
      <vt:lpstr>BASEUS_Week-Product (10)</vt:lpstr>
      <vt:lpstr>BASEUS_Week-Product (11)</vt:lpstr>
      <vt:lpstr>BASEUS_Week-Product (12)</vt:lpstr>
      <vt:lpstr>BASEUS_Week-Product (13)</vt:lpstr>
      <vt:lpstr>Master File List</vt:lpstr>
      <vt:lpstr>VMS_Best Seller</vt:lpstr>
      <vt:lpstr>Non-Moving Items</vt:lpstr>
      <vt:lpstr>Slow-Moving Items</vt:lpstr>
      <vt:lpstr>Sheet3</vt:lpstr>
      <vt:lpstr>Sheet4</vt:lpstr>
      <vt:lpstr>'BASEUS_Week-Product'!Print_Area</vt:lpstr>
      <vt:lpstr>'BASEUS_Week-Product (10)'!Print_Area</vt:lpstr>
      <vt:lpstr>'BASEUS_Week-Product (11)'!Print_Area</vt:lpstr>
      <vt:lpstr>'BASEUS_Week-Product (12)'!Print_Area</vt:lpstr>
      <vt:lpstr>'BASEUS_Week-Product (13)'!Print_Area</vt:lpstr>
      <vt:lpstr>'BASEUS_Week-Product (4)'!Print_Area</vt:lpstr>
      <vt:lpstr>'BASEUS_Week-Product (6)'!Print_Area</vt:lpstr>
      <vt:lpstr>'BASEUS_Week-Product (7)'!Print_Area</vt:lpstr>
      <vt:lpstr>'BASEUS_Week-Product (8)'!Print_Area</vt:lpstr>
      <vt:lpstr>'BASEUS_Week-Product(2)'!Print_Area</vt:lpstr>
      <vt:lpstr>'BASEUS_Week-Product(3)'!Print_Area</vt:lpstr>
      <vt:lpstr>'BASEUS_Week-Product(5)'!Print_Area</vt:lpstr>
      <vt:lpstr>'BASEUS_Week-Product(9)'!Print_Area</vt:lpstr>
      <vt:lpstr>'BASEUS_Week-Product'!Print_Titles</vt:lpstr>
      <vt:lpstr>'BASEUS_Week-Product (10)'!Print_Titles</vt:lpstr>
      <vt:lpstr>'BASEUS_Week-Product (11)'!Print_Titles</vt:lpstr>
      <vt:lpstr>'BASEUS_Week-Product (12)'!Print_Titles</vt:lpstr>
      <vt:lpstr>'BASEUS_Week-Product (13)'!Print_Titles</vt:lpstr>
      <vt:lpstr>'BASEUS_Week-Product (4)'!Print_Titles</vt:lpstr>
      <vt:lpstr>'BASEUS_Week-Product (6)'!Print_Titles</vt:lpstr>
      <vt:lpstr>'BASEUS_Week-Product (7)'!Print_Titles</vt:lpstr>
      <vt:lpstr>'BASEUS_Week-Product (8)'!Print_Titles</vt:lpstr>
      <vt:lpstr>'BASEUS_Week-Product(2)'!Print_Titles</vt:lpstr>
      <vt:lpstr>'BASEUS_Week-Product(3)'!Print_Titles</vt:lpstr>
      <vt:lpstr>'BASEUS_Week-Product(5)'!Print_Titles</vt:lpstr>
      <vt:lpstr>'BASEUS_Week-Product(9)'!Print_Titles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2018-12-16T09:22:09Z</dcterms:modified>
</cp:coreProperties>
</file>