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720"/>
  </bookViews>
  <sheets>
    <sheet name="Al Arqoob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6" i="1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4"/>
  <c r="AO66" l="1"/>
  <c r="I66" l="1"/>
  <c r="AO5"/>
  <c r="AP5" s="1"/>
  <c r="AO6"/>
  <c r="AP6" s="1"/>
  <c r="AO7"/>
  <c r="AP7" s="1"/>
  <c r="AO8"/>
  <c r="AP8" s="1"/>
  <c r="AO9"/>
  <c r="AP9" s="1"/>
  <c r="AO10"/>
  <c r="AP10" s="1"/>
  <c r="AO11"/>
  <c r="AP11" s="1"/>
  <c r="AO12"/>
  <c r="AP12" s="1"/>
  <c r="AO13"/>
  <c r="AP13" s="1"/>
  <c r="AO14"/>
  <c r="AP14" s="1"/>
  <c r="AO15"/>
  <c r="AP15" s="1"/>
  <c r="AO16"/>
  <c r="AP16" s="1"/>
  <c r="AO17"/>
  <c r="AP17" s="1"/>
  <c r="AO18"/>
  <c r="AP18" s="1"/>
  <c r="AO19"/>
  <c r="AP19" s="1"/>
  <c r="AO20"/>
  <c r="AP20" s="1"/>
  <c r="AO21"/>
  <c r="AP21" s="1"/>
  <c r="AO22"/>
  <c r="AP22" s="1"/>
  <c r="AO23"/>
  <c r="AP23" s="1"/>
  <c r="AO24"/>
  <c r="AP24" s="1"/>
  <c r="AO25"/>
  <c r="AP25" s="1"/>
  <c r="AO26"/>
  <c r="AP26" s="1"/>
  <c r="AO27"/>
  <c r="AP27" s="1"/>
  <c r="AO28"/>
  <c r="AP28" s="1"/>
  <c r="AO29"/>
  <c r="AP29" s="1"/>
  <c r="AO30"/>
  <c r="AP30" s="1"/>
  <c r="AO31"/>
  <c r="AP31" s="1"/>
  <c r="AO32"/>
  <c r="AP32" s="1"/>
  <c r="AO33"/>
  <c r="AP33" s="1"/>
  <c r="AO34"/>
  <c r="AP34" s="1"/>
  <c r="AO35"/>
  <c r="AP35" s="1"/>
  <c r="AO36"/>
  <c r="AP36" s="1"/>
  <c r="AO37"/>
  <c r="AP37" s="1"/>
  <c r="AO38"/>
  <c r="AP38" s="1"/>
  <c r="AO39"/>
  <c r="AP39" s="1"/>
  <c r="AO40"/>
  <c r="AP40" s="1"/>
  <c r="AO41"/>
  <c r="AP41" s="1"/>
  <c r="AO42"/>
  <c r="AP42" s="1"/>
  <c r="AO43"/>
  <c r="AP43" s="1"/>
  <c r="AO44"/>
  <c r="AP44" s="1"/>
  <c r="AO45"/>
  <c r="AP45" s="1"/>
  <c r="AO46"/>
  <c r="AP46" s="1"/>
  <c r="AO47"/>
  <c r="AP47" s="1"/>
  <c r="AO48"/>
  <c r="AP48" s="1"/>
  <c r="AO49"/>
  <c r="AP49" s="1"/>
  <c r="AO50"/>
  <c r="AP50" s="1"/>
  <c r="AO51"/>
  <c r="AP51" s="1"/>
  <c r="AO52"/>
  <c r="AP52" s="1"/>
  <c r="AO53"/>
  <c r="AP53" s="1"/>
  <c r="AO54"/>
  <c r="AP54" s="1"/>
  <c r="AO55"/>
  <c r="AP55" s="1"/>
  <c r="AO56"/>
  <c r="AP56" s="1"/>
  <c r="AO57"/>
  <c r="AP57" s="1"/>
  <c r="AO58"/>
  <c r="AP58" s="1"/>
  <c r="AO59"/>
  <c r="AP59" s="1"/>
  <c r="AO60"/>
  <c r="AP60" s="1"/>
  <c r="AO61"/>
  <c r="AP61" s="1"/>
  <c r="AO62"/>
  <c r="AP62" s="1"/>
  <c r="AO63"/>
  <c r="AP63" s="1"/>
  <c r="AO64"/>
  <c r="AP64" s="1"/>
  <c r="AO65"/>
  <c r="AP65" s="1"/>
  <c r="AO4"/>
  <c r="AP4" l="1"/>
  <c r="AP66" s="1"/>
</calcChain>
</file>

<file path=xl/sharedStrings.xml><?xml version="1.0" encoding="utf-8"?>
<sst xmlns="http://schemas.openxmlformats.org/spreadsheetml/2006/main" count="324" uniqueCount="202">
  <si>
    <t>Item Code</t>
  </si>
  <si>
    <t>Invoice</t>
  </si>
  <si>
    <t>Items Description</t>
  </si>
  <si>
    <t>Arabic</t>
  </si>
  <si>
    <t>Barcode</t>
  </si>
  <si>
    <t>Cost price</t>
  </si>
  <si>
    <t>Supplier</t>
  </si>
  <si>
    <t>Sales Price</t>
  </si>
  <si>
    <t>Remaining Stocks March 2019</t>
  </si>
  <si>
    <t>OUT</t>
  </si>
  <si>
    <t>INV-00385</t>
  </si>
  <si>
    <t>Baseus Parallel line  Power Bank 10000mAh Black</t>
  </si>
  <si>
    <t>باسيس باراليل لاين باور بانك 10000mAh  اسود</t>
  </si>
  <si>
    <t>6953156273665</t>
  </si>
  <si>
    <t>Baseus Parallel line  Power Bank 10000mAh White</t>
  </si>
  <si>
    <t>باسيس باراليل لاين باور بانك 10000mAh ابيض</t>
  </si>
  <si>
    <t>6953156273672</t>
  </si>
  <si>
    <t>Baseus Parallel line  Power Bank 10000mAh Blue</t>
  </si>
  <si>
    <t>باسيس باراليل لاين باور بانك 10000mAh ازرق</t>
  </si>
  <si>
    <t>6953156273689</t>
  </si>
  <si>
    <t>Baseus Mini Cu display Power Bank 10000mAh Black</t>
  </si>
  <si>
    <t>باسيس ميني سي يو باور بانك 10000mAh اسود</t>
  </si>
  <si>
    <t>6953156278844</t>
  </si>
  <si>
    <t>Baseus Mini Cu  display Power Bank 10000mAh White</t>
  </si>
  <si>
    <t>باسيس ميني سي يو باور بانك 10000mAh ابيض</t>
  </si>
  <si>
    <t>6953156278851</t>
  </si>
  <si>
    <t>Baseus Thin QC30 display Power bank 10000mAh Black</t>
  </si>
  <si>
    <t>باسيس ثن كيو سي باور بانك 10000mAh اسود</t>
  </si>
  <si>
    <t>6953156263178</t>
  </si>
  <si>
    <t>Baseus Thin display Power bank 10000mAh Red</t>
  </si>
  <si>
    <t>باسيس ثن كيو سي باور بانك 10000mAh احمر</t>
  </si>
  <si>
    <t>6953156263192</t>
  </si>
  <si>
    <t>Baseus Quick Charge Power Bank(20000 mAh Black</t>
  </si>
  <si>
    <t>باسيس تايب سي باور بانك 20000mAh اسود</t>
  </si>
  <si>
    <t>6953156271197</t>
  </si>
  <si>
    <t>Baseus Quick Charge Power Bank(20000 mAhWhite</t>
  </si>
  <si>
    <t>باسيس تايب سي باور بانك 20000mAh ابيض</t>
  </si>
  <si>
    <t>6953156271203</t>
  </si>
  <si>
    <t>Baseus Quick Charge Power Bank(20000 mAhRed</t>
  </si>
  <si>
    <t>باسيس تايب سي باور بانك 20000mAh احمر</t>
  </si>
  <si>
    <t>6953156271210</t>
  </si>
  <si>
    <t>Baseus Mini Q Light and Portable 10000mAh Black</t>
  </si>
  <si>
    <t>باسيس ميني كيو محمول 10000mAh اسود</t>
  </si>
  <si>
    <t>6953156283480</t>
  </si>
  <si>
    <t>Baseus Mini Q Light and Portable 10000mAh White</t>
  </si>
  <si>
    <t>باسيس ميني كيو محمول 10000mAh ابيض</t>
  </si>
  <si>
    <t>6953156283497</t>
  </si>
  <si>
    <t>Baseus Smart 2in1 Wireless Charger White</t>
  </si>
  <si>
    <t>باسيس سمارت 2 في 1 لاسلكي</t>
  </si>
  <si>
    <t>6953156280243</t>
  </si>
  <si>
    <t>Baseus Wireless charger power bank 10000mAh black</t>
  </si>
  <si>
    <t>باسيس باور بانك لاسلكي 10000mAh 15Wاسود</t>
  </si>
  <si>
    <t>6953156278806</t>
  </si>
  <si>
    <t>Baseus Dual Wireless Plastic Style Charger Black</t>
  </si>
  <si>
    <t>باسيس شاحن لاسلكي بلاستيكي اسود</t>
  </si>
  <si>
    <t>6953156276895</t>
  </si>
  <si>
    <t>Baseus Dual Wireless Plastic Style Charger White</t>
  </si>
  <si>
    <t>باسيس شاحن لاسلكي بلاستيكي ابيض</t>
  </si>
  <si>
    <t>6953156276901</t>
  </si>
  <si>
    <t>Baseus X-type  Cable For Lightning 2A 0.5M Black</t>
  </si>
  <si>
    <t>باسيس وصله شحن لايتنق اسود 50سم</t>
  </si>
  <si>
    <t>6953156274778</t>
  </si>
  <si>
    <t>Baseus X-type  Cable For Lightning 2.4A .5M Purple</t>
  </si>
  <si>
    <t>باسيس وصله شحن لايتنق بنفسجي50 سم</t>
  </si>
  <si>
    <t>6953156274785</t>
  </si>
  <si>
    <t>Baseus X-type  Cable For Lightning 2.4A 0.5M Red</t>
  </si>
  <si>
    <t>باسيس وصله شحن لايتنق احمر50 سم</t>
  </si>
  <si>
    <t>6953156274792</t>
  </si>
  <si>
    <t>Baseus Rapid  3-in-1 Cable M+L+Type-C 1.2M Black</t>
  </si>
  <si>
    <t>باسيس وصله 3 في 1 120 سم اسود</t>
  </si>
  <si>
    <t>6953156256378</t>
  </si>
  <si>
    <t>Baseus Rapid  3-in-1 Cable M+L+Type-C 3A 1.2M Red</t>
  </si>
  <si>
    <t>باسيس وصله 3 في 1 120 سم احمر</t>
  </si>
  <si>
    <t>6953156256385</t>
  </si>
  <si>
    <t>Baseus Rapid 3-n-1 Cable M+L+Type-C 1.2M Dark Blue</t>
  </si>
  <si>
    <t>باسيس وصله 3 في 1 120 سم ازرق</t>
  </si>
  <si>
    <t>6953156256392</t>
  </si>
  <si>
    <t>Baseus Three Primary  3-in-1  For M+L+T 30CM Black</t>
  </si>
  <si>
    <t>باسيس وصله 3 في 1 30 سم اسود</t>
  </si>
  <si>
    <t>6953156273931</t>
  </si>
  <si>
    <t>Baseus Fish eye Spring Data Cable Black</t>
  </si>
  <si>
    <t>باسيس  فش اي كيبل اسود</t>
  </si>
  <si>
    <t>6953156277397</t>
  </si>
  <si>
    <t>Baseus Fish eye Spring Data Cable Red</t>
  </si>
  <si>
    <t>باسيس  فش اي كيبل احمر</t>
  </si>
  <si>
    <t>6953156277403</t>
  </si>
  <si>
    <t>Baseus Big Eye Digital display Data Cable White</t>
  </si>
  <si>
    <t>باسيس  بيق اي كيبل ابيض</t>
  </si>
  <si>
    <t>6953156281745</t>
  </si>
  <si>
    <t>Baseus Encok S10 Dual Dynamic Bluetooth  White</t>
  </si>
  <si>
    <t>باسيس اينوك سماعات بلوتوث ديناميكية ابيض</t>
  </si>
  <si>
    <t>6953156275614</t>
  </si>
  <si>
    <t>Baseus Encok S10 Dual Dynamic Bluetooth  Red</t>
  </si>
  <si>
    <t>باسيس اينوك سماعات بلوتوث ديناميكية احمر</t>
  </si>
  <si>
    <t>6953156275621</t>
  </si>
  <si>
    <t>Baseus Encok Neck Hung Bluetooth  S16  Black</t>
  </si>
  <si>
    <t>باسيس اينوك سماعات بلوتوث حول الرقبه  اسود</t>
  </si>
  <si>
    <t>6953156264489</t>
  </si>
  <si>
    <t>Baseus Encok Neck Hung Bluetooth  S16  White</t>
  </si>
  <si>
    <t>باسيس اينوك سماعات بلوتوث حول الرقبه ابيض</t>
  </si>
  <si>
    <t>6953156264496</t>
  </si>
  <si>
    <t>Baseus Encok Neck Hung Bluetooth Earphone S16  Red</t>
  </si>
  <si>
    <t>باسيس اينوك سماعات بلوتوث حول الرقبه احمر</t>
  </si>
  <si>
    <t>6953156264519</t>
  </si>
  <si>
    <t>Baseus Encok Wireless Headphone D01 red</t>
  </si>
  <si>
    <t>باسيس اينوك سماعات لاسلكية احمر</t>
  </si>
  <si>
    <t>6953156269873</t>
  </si>
  <si>
    <t>Baseus Encok Wireless Headphone D01 Blush gold</t>
  </si>
  <si>
    <t>باسيس اينوك سماعات لاسلكية ذهبي</t>
  </si>
  <si>
    <t>6953156269880</t>
  </si>
  <si>
    <t>Baseus Encok Wireless Headphone D01 Tarnish</t>
  </si>
  <si>
    <t>باسيس اينوك سماعات لاسلكية تارنيش</t>
  </si>
  <si>
    <t>6953156269897</t>
  </si>
  <si>
    <t>Baseus Encok Headphone Holder DB01</t>
  </si>
  <si>
    <t>باسيس اينوك حامل سماعات</t>
  </si>
  <si>
    <t>6953156271807</t>
  </si>
  <si>
    <t>Baseus Cube USB to USB3.0*+USB2.0*2 HUB  Dark gray</t>
  </si>
  <si>
    <t>باسيس يو اس بي محول رصاصي غامق</t>
  </si>
  <si>
    <t>6953156278615</t>
  </si>
  <si>
    <t>Baseus Little box  TYPE-C to HDMI+TypeC  Dark gray</t>
  </si>
  <si>
    <t>باسيس محول سمارت رصاصي غامق</t>
  </si>
  <si>
    <t>6953156278639</t>
  </si>
  <si>
    <t>Baseus Enjoyment  USB to 3xUSB3.0  Dark gray</t>
  </si>
  <si>
    <t>باسيس محول يو اس بي ثلاثي رصاصي غامق</t>
  </si>
  <si>
    <t>6953156262751</t>
  </si>
  <si>
    <t>Baseus Enjoyment  Type-C to VGA+ USB 3.0  HUB Gray</t>
  </si>
  <si>
    <t>باسيس محول تايب سي الى في جي اي رصاصي</t>
  </si>
  <si>
    <t>6953156258402</t>
  </si>
  <si>
    <t>Baseu Enjoyment Type-C to HDMI+USB HUB  Gray</t>
  </si>
  <si>
    <t>باسيس محول تايب سي الى HDMI+USB3 رصاصي</t>
  </si>
  <si>
    <t>6953156258396</t>
  </si>
  <si>
    <t>Baseus Type-C Male To Type-C Female +3.5 L40 Black</t>
  </si>
  <si>
    <t>باسيس محول Type-C + 3.5 MM أسود</t>
  </si>
  <si>
    <t>6953156269323</t>
  </si>
  <si>
    <t>Baseus Type-C Male To Type-C  +3.5 L40 Sil+ Black</t>
  </si>
  <si>
    <t>باسيس محول Type-C + 3.5 MM رصاصي واسود</t>
  </si>
  <si>
    <t>6953156269330</t>
  </si>
  <si>
    <t>Baseus iP Male to iP+iP Female Adapter L37 Black</t>
  </si>
  <si>
    <t>باسيس محول اي بي اسود</t>
  </si>
  <si>
    <t>6953156262522</t>
  </si>
  <si>
    <t>Baseus G9 Mobile Game scoring tool Black</t>
  </si>
  <si>
    <t>باسيس جي 9 جهاز لعب  اسود</t>
  </si>
  <si>
    <t>6953156279018</t>
  </si>
  <si>
    <t>Baseus G9 Mobile Game scoring tool White</t>
  </si>
  <si>
    <t>باسيس جي 9 جهاز لعب ابيض</t>
  </si>
  <si>
    <t>6953156279025</t>
  </si>
  <si>
    <t>Baseus wheel Ring Bracket Black+Silver</t>
  </si>
  <si>
    <t>باسيس وييل رنق اسود و رصاصي</t>
  </si>
  <si>
    <t>6953156263383</t>
  </si>
  <si>
    <t>Baseus wheel Ring Bracket B+S</t>
  </si>
  <si>
    <t>6953156263390</t>
  </si>
  <si>
    <t>Baseus Symbol Ring Bracket Black</t>
  </si>
  <si>
    <t>باسيس  رينق اسود</t>
  </si>
  <si>
    <t>6953156259706</t>
  </si>
  <si>
    <t>Baseus Symbol Ring Bracket Blue</t>
  </si>
  <si>
    <t>باسيس  رينق  ازرق</t>
  </si>
  <si>
    <t>6953156259713</t>
  </si>
  <si>
    <t>Baseus Symbol Ring Bracket Red</t>
  </si>
  <si>
    <t>باسيس  رينق اخمر</t>
  </si>
  <si>
    <t>6953156259720</t>
  </si>
  <si>
    <t>Baseus Symbol Ring Bracket Glod</t>
  </si>
  <si>
    <t>باسيس  رينق ذهبي</t>
  </si>
  <si>
    <t>6953156259737</t>
  </si>
  <si>
    <t>Baseus Bear Finger Metal Ring Grip  Brown</t>
  </si>
  <si>
    <t>باسيس بير فنقر رنق حامل معدني بني</t>
  </si>
  <si>
    <t>6953156277304</t>
  </si>
  <si>
    <t>Baseus Bear Finger Metal Ring Grip  Red</t>
  </si>
  <si>
    <t>باسيس بير فنقر رنق حامل معدني احمر</t>
  </si>
  <si>
    <t>6953156277311</t>
  </si>
  <si>
    <t>Baseus Cross Peas Cable Clip Black</t>
  </si>
  <si>
    <t>باسيس كروس بيس كابيل كليب اسود</t>
  </si>
  <si>
    <t>6953156261389</t>
  </si>
  <si>
    <t>Baseus grenade handle for games Army green</t>
  </si>
  <si>
    <t>باسيس يد تحكم قرانيد اخضر جيشي</t>
  </si>
  <si>
    <t>6953156284647</t>
  </si>
  <si>
    <t>Baseus Adapter X-Men Audio Radiator Red/Black</t>
  </si>
  <si>
    <t>باسيس محول صوتي اكس مين احمر واسود</t>
  </si>
  <si>
    <t>6953156282926</t>
  </si>
  <si>
    <t>Baseus Golden Cudgel Capacitive Stylus Pen Black</t>
  </si>
  <si>
    <t>باسيس قلم قولدن كدجيل كابتف اسود</t>
  </si>
  <si>
    <t>6953156284401</t>
  </si>
  <si>
    <t>Baseus Golden Cudgel Capacitive Stylus Pen Silver</t>
  </si>
  <si>
    <t>باسيس قلم قولدن كدجيل كابتف رصاصي</t>
  </si>
  <si>
    <t>6953156284418</t>
  </si>
  <si>
    <t>Baseus Holder Red-Dot Mobile Game   Black</t>
  </si>
  <si>
    <t>باسيس جهاز محمول ريد دوت اسود</t>
  </si>
  <si>
    <t>6953156282964</t>
  </si>
  <si>
    <t>INV-00386</t>
  </si>
  <si>
    <t>Brave Backpack  Leather Black PU</t>
  </si>
  <si>
    <t>بريوة جلد أسود</t>
  </si>
  <si>
    <t>7447902860838</t>
  </si>
  <si>
    <t>Brave Backpack Nylon Black Circuit Pattern</t>
  </si>
  <si>
    <t>بريوة نايلون أسود</t>
  </si>
  <si>
    <t>7447902860692</t>
  </si>
  <si>
    <t>Brave Backpack  Nylon Dark Camouflage</t>
  </si>
  <si>
    <t>بريوة داكن تمويه</t>
  </si>
  <si>
    <t>7447902860456</t>
  </si>
  <si>
    <t>Al Arqoob</t>
  </si>
  <si>
    <t>Total Quantity Sold March 2019</t>
  </si>
  <si>
    <t>Quantity Received March 2019</t>
  </si>
  <si>
    <t>March 2019</t>
  </si>
  <si>
    <t>TTl Value Sold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</si>
</sst>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[$QAR]\ * #,##0.00_);_([$QAR]\ * \(#,##0.00\);_([$QAR]\ * &quot;-&quot;??_);_(@_)"/>
    <numFmt numFmtId="165" formatCode="_(* #,##0_);_(* \(#,##0\);_(* &quot;-&quot;??_);_(@_)"/>
    <numFmt numFmtId="166" formatCode="[$-409]d\-m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/>
    <xf numFmtId="0" fontId="5" fillId="0" borderId="0" xfId="0" quotePrefix="1" applyFont="1" applyFill="1"/>
    <xf numFmtId="0" fontId="0" fillId="0" borderId="12" xfId="0" applyFill="1" applyBorder="1" applyAlignment="1">
      <alignment horizontal="left"/>
    </xf>
    <xf numFmtId="0" fontId="0" fillId="0" borderId="12" xfId="0" applyBorder="1"/>
    <xf numFmtId="0" fontId="5" fillId="0" borderId="12" xfId="0" applyFont="1" applyFill="1" applyBorder="1"/>
    <xf numFmtId="0" fontId="0" fillId="0" borderId="12" xfId="0" applyFill="1" applyBorder="1"/>
    <xf numFmtId="0" fontId="5" fillId="0" borderId="12" xfId="0" quotePrefix="1" applyFont="1" applyFill="1" applyBorder="1"/>
    <xf numFmtId="43" fontId="0" fillId="0" borderId="0" xfId="1" applyFont="1"/>
    <xf numFmtId="164" fontId="0" fillId="0" borderId="0" xfId="1" applyNumberFormat="1" applyFont="1"/>
    <xf numFmtId="165" fontId="0" fillId="0" borderId="6" xfId="1" applyNumberFormat="1" applyFont="1" applyBorder="1"/>
    <xf numFmtId="165" fontId="2" fillId="3" borderId="11" xfId="0" applyNumberFormat="1" applyFont="1" applyFill="1" applyBorder="1" applyAlignment="1">
      <alignment horizontal="center"/>
    </xf>
    <xf numFmtId="43" fontId="0" fillId="0" borderId="0" xfId="1" applyFont="1" applyBorder="1"/>
    <xf numFmtId="43" fontId="0" fillId="0" borderId="12" xfId="1" applyFont="1" applyBorder="1"/>
    <xf numFmtId="164" fontId="0" fillId="0" borderId="12" xfId="1" applyNumberFormat="1" applyFont="1" applyBorder="1"/>
    <xf numFmtId="165" fontId="0" fillId="0" borderId="7" xfId="1" applyNumberFormat="1" applyFont="1" applyBorder="1"/>
    <xf numFmtId="165" fontId="2" fillId="3" borderId="18" xfId="0" applyNumberFormat="1" applyFont="1" applyFill="1" applyBorder="1" applyAlignment="1">
      <alignment horizontal="center"/>
    </xf>
    <xf numFmtId="166" fontId="4" fillId="2" borderId="21" xfId="1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4" borderId="6" xfId="0" applyFont="1" applyFill="1" applyBorder="1"/>
    <xf numFmtId="0" fontId="2" fillId="0" borderId="0" xfId="0" applyFont="1"/>
    <xf numFmtId="165" fontId="2" fillId="0" borderId="17" xfId="1" applyNumberFormat="1" applyFont="1" applyBorder="1"/>
    <xf numFmtId="165" fontId="2" fillId="0" borderId="10" xfId="1" applyNumberFormat="1" applyFont="1" applyBorder="1"/>
    <xf numFmtId="0" fontId="2" fillId="5" borderId="24" xfId="0" applyFont="1" applyFill="1" applyBorder="1"/>
    <xf numFmtId="165" fontId="2" fillId="5" borderId="24" xfId="0" applyNumberFormat="1" applyFont="1" applyFill="1" applyBorder="1"/>
    <xf numFmtId="0" fontId="2" fillId="4" borderId="21" xfId="0" applyFont="1" applyFill="1" applyBorder="1"/>
    <xf numFmtId="165" fontId="0" fillId="0" borderId="21" xfId="1" applyNumberFormat="1" applyFont="1" applyBorder="1"/>
    <xf numFmtId="165" fontId="0" fillId="0" borderId="20" xfId="1" applyNumberFormat="1" applyFont="1" applyBorder="1"/>
    <xf numFmtId="165" fontId="2" fillId="0" borderId="22" xfId="1" applyNumberFormat="1" applyFont="1" applyBorder="1"/>
    <xf numFmtId="165" fontId="2" fillId="3" borderId="23" xfId="0" applyNumberFormat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 vertical="center"/>
    </xf>
    <xf numFmtId="43" fontId="2" fillId="2" borderId="2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17" fontId="2" fillId="2" borderId="2" xfId="1" quotePrefix="1" applyNumberFormat="1" applyFont="1" applyFill="1" applyBorder="1" applyAlignment="1">
      <alignment horizontal="center" vertical="center" wrapText="1"/>
    </xf>
    <xf numFmtId="17" fontId="2" fillId="2" borderId="5" xfId="1" quotePrefix="1" applyNumberFormat="1" applyFont="1" applyFill="1" applyBorder="1" applyAlignment="1">
      <alignment horizontal="center" vertical="center" wrapText="1"/>
    </xf>
    <xf numFmtId="17" fontId="2" fillId="2" borderId="20" xfId="1" quotePrefix="1" applyNumberFormat="1" applyFont="1" applyFill="1" applyBorder="1" applyAlignment="1">
      <alignment horizontal="center" vertical="center" wrapText="1"/>
    </xf>
    <xf numFmtId="165" fontId="3" fillId="2" borderId="10" xfId="1" applyNumberFormat="1" applyFont="1" applyFill="1" applyBorder="1" applyAlignment="1">
      <alignment horizontal="center"/>
    </xf>
    <xf numFmtId="165" fontId="3" fillId="2" borderId="13" xfId="1" applyNumberFormat="1" applyFont="1" applyFill="1" applyBorder="1" applyAlignment="1">
      <alignment horizontal="center"/>
    </xf>
    <xf numFmtId="165" fontId="3" fillId="2" borderId="14" xfId="1" applyNumberFormat="1" applyFont="1" applyFill="1" applyBorder="1" applyAlignment="1">
      <alignment horizontal="center"/>
    </xf>
    <xf numFmtId="17" fontId="2" fillId="2" borderId="8" xfId="1" quotePrefix="1" applyNumberFormat="1" applyFont="1" applyFill="1" applyBorder="1" applyAlignment="1">
      <alignment horizontal="center" wrapText="1"/>
    </xf>
    <xf numFmtId="17" fontId="2" fillId="2" borderId="15" xfId="1" quotePrefix="1" applyNumberFormat="1" applyFont="1" applyFill="1" applyBorder="1" applyAlignment="1">
      <alignment horizontal="center" wrapText="1"/>
    </xf>
    <xf numFmtId="17" fontId="2" fillId="2" borderId="16" xfId="1" quotePrefix="1" applyNumberFormat="1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2" borderId="20" xfId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165" fontId="2" fillId="2" borderId="21" xfId="1" applyNumberFormat="1" applyFont="1" applyFill="1" applyBorder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O67"/>
  <sheetViews>
    <sheetView tabSelected="1" workbookViewId="0">
      <pane xSplit="9" ySplit="2" topLeftCell="AL3" activePane="bottomRight" state="frozen"/>
      <selection pane="topRight" activeCell="J1" sqref="J1"/>
      <selection pane="bottomLeft" activeCell="A3" sqref="A3"/>
      <selection pane="bottomRight" activeCell="AR10" sqref="AR10"/>
    </sheetView>
  </sheetViews>
  <sheetFormatPr defaultRowHeight="15"/>
  <cols>
    <col min="1" max="1" width="11" bestFit="1" customWidth="1"/>
    <col min="2" max="2" width="10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2.28515625" customWidth="1"/>
    <col min="9" max="9" width="18.140625" style="23" customWidth="1"/>
    <col min="10" max="32" width="9.140625" customWidth="1"/>
    <col min="41" max="41" width="18.140625" style="23" customWidth="1"/>
    <col min="42" max="42" width="19.85546875" customWidth="1"/>
    <col min="43" max="43" width="13.5703125" bestFit="1" customWidth="1"/>
  </cols>
  <sheetData>
    <row r="1" spans="1:16369" ht="15" customHeight="1">
      <c r="A1" s="36" t="s">
        <v>0</v>
      </c>
      <c r="B1" s="39" t="s">
        <v>1</v>
      </c>
      <c r="C1" s="42" t="s">
        <v>2</v>
      </c>
      <c r="D1" s="42" t="s">
        <v>3</v>
      </c>
      <c r="E1" s="45" t="s">
        <v>4</v>
      </c>
      <c r="F1" s="33" t="s">
        <v>5</v>
      </c>
      <c r="G1" s="60" t="s">
        <v>6</v>
      </c>
      <c r="H1" s="63" t="s">
        <v>7</v>
      </c>
      <c r="I1" s="66" t="s">
        <v>199</v>
      </c>
      <c r="J1" s="57" t="s">
        <v>200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9"/>
      <c r="AO1" s="51" t="s">
        <v>198</v>
      </c>
      <c r="AP1" s="48" t="s">
        <v>8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</row>
    <row r="2" spans="1:16369">
      <c r="A2" s="37"/>
      <c r="B2" s="40"/>
      <c r="C2" s="43"/>
      <c r="D2" s="43"/>
      <c r="E2" s="46"/>
      <c r="F2" s="34"/>
      <c r="G2" s="61"/>
      <c r="H2" s="64"/>
      <c r="I2" s="67"/>
      <c r="J2" s="54" t="s">
        <v>9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6"/>
      <c r="AO2" s="52"/>
      <c r="AP2" s="49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</row>
    <row r="3" spans="1:16369" ht="15.75" thickBot="1">
      <c r="A3" s="38"/>
      <c r="B3" s="41"/>
      <c r="C3" s="44"/>
      <c r="D3" s="44"/>
      <c r="E3" s="47"/>
      <c r="F3" s="35"/>
      <c r="G3" s="62"/>
      <c r="H3" s="65"/>
      <c r="I3" s="68"/>
      <c r="J3" s="20">
        <v>43525</v>
      </c>
      <c r="K3" s="20">
        <v>43526</v>
      </c>
      <c r="L3" s="20">
        <v>43527</v>
      </c>
      <c r="M3" s="20">
        <v>43528</v>
      </c>
      <c r="N3" s="20">
        <v>43529</v>
      </c>
      <c r="O3" s="20">
        <v>43530</v>
      </c>
      <c r="P3" s="20">
        <v>43531</v>
      </c>
      <c r="Q3" s="20">
        <v>43532</v>
      </c>
      <c r="R3" s="20">
        <v>43533</v>
      </c>
      <c r="S3" s="20">
        <v>43534</v>
      </c>
      <c r="T3" s="20">
        <v>43535</v>
      </c>
      <c r="U3" s="20">
        <v>43536</v>
      </c>
      <c r="V3" s="20">
        <v>43537</v>
      </c>
      <c r="W3" s="20">
        <v>43538</v>
      </c>
      <c r="X3" s="20">
        <v>43539</v>
      </c>
      <c r="Y3" s="20">
        <v>43540</v>
      </c>
      <c r="Z3" s="20">
        <v>43541</v>
      </c>
      <c r="AA3" s="20">
        <v>43542</v>
      </c>
      <c r="AB3" s="20">
        <v>43543</v>
      </c>
      <c r="AC3" s="20">
        <v>43544</v>
      </c>
      <c r="AD3" s="20">
        <v>43545</v>
      </c>
      <c r="AE3" s="20">
        <v>43546</v>
      </c>
      <c r="AF3" s="20">
        <v>43547</v>
      </c>
      <c r="AG3" s="20">
        <v>43548</v>
      </c>
      <c r="AH3" s="20">
        <v>43549</v>
      </c>
      <c r="AI3" s="20">
        <v>43550</v>
      </c>
      <c r="AJ3" s="20">
        <v>43551</v>
      </c>
      <c r="AK3" s="20">
        <v>43552</v>
      </c>
      <c r="AL3" s="20">
        <v>43553</v>
      </c>
      <c r="AM3" s="20">
        <v>43554</v>
      </c>
      <c r="AN3" s="20">
        <v>43555</v>
      </c>
      <c r="AO3" s="53"/>
      <c r="AP3" s="50"/>
      <c r="AQ3" s="1" t="s">
        <v>201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</row>
    <row r="4" spans="1:16369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21">
        <v>3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24">
        <f>SUM(J4:AN4)</f>
        <v>0</v>
      </c>
      <c r="AP4" s="19">
        <f>I4-AO4</f>
        <v>3</v>
      </c>
      <c r="AQ4" s="69">
        <f>F4*AO4</f>
        <v>0</v>
      </c>
    </row>
    <row r="5" spans="1:16369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22">
        <v>3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25">
        <f t="shared" ref="AO5:AO65" si="0">SUM(J5:AN5)</f>
        <v>0</v>
      </c>
      <c r="AP5" s="14">
        <f t="shared" ref="AP5:AP65" si="1">I5-AO5</f>
        <v>3</v>
      </c>
      <c r="AQ5" s="69">
        <f t="shared" ref="AQ5:AQ65" si="2">F5*AO5</f>
        <v>0</v>
      </c>
    </row>
    <row r="6" spans="1:16369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22">
        <v>3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25">
        <f t="shared" si="0"/>
        <v>0</v>
      </c>
      <c r="AP6" s="14">
        <f t="shared" si="1"/>
        <v>3</v>
      </c>
      <c r="AQ6" s="69">
        <f t="shared" si="2"/>
        <v>0</v>
      </c>
    </row>
    <row r="7" spans="1:16369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22">
        <v>3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25">
        <f t="shared" si="0"/>
        <v>0</v>
      </c>
      <c r="AP7" s="14">
        <f t="shared" si="1"/>
        <v>3</v>
      </c>
      <c r="AQ7" s="69">
        <f t="shared" si="2"/>
        <v>0</v>
      </c>
    </row>
    <row r="8" spans="1:16369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22">
        <v>3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1</v>
      </c>
      <c r="AN8" s="18">
        <v>0</v>
      </c>
      <c r="AO8" s="25">
        <f t="shared" si="0"/>
        <v>1</v>
      </c>
      <c r="AP8" s="14">
        <f t="shared" si="1"/>
        <v>2</v>
      </c>
      <c r="AQ8" s="69">
        <f t="shared" si="2"/>
        <v>81.130499999999998</v>
      </c>
    </row>
    <row r="9" spans="1:16369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22">
        <v>3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25">
        <f t="shared" si="0"/>
        <v>0</v>
      </c>
      <c r="AP9" s="14">
        <f t="shared" si="1"/>
        <v>3</v>
      </c>
      <c r="AQ9" s="69">
        <f t="shared" si="2"/>
        <v>0</v>
      </c>
    </row>
    <row r="10" spans="1:16369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22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25">
        <f t="shared" si="0"/>
        <v>0</v>
      </c>
      <c r="AP10" s="14">
        <f t="shared" si="1"/>
        <v>1</v>
      </c>
      <c r="AQ10" s="69">
        <f t="shared" si="2"/>
        <v>0</v>
      </c>
    </row>
    <row r="11" spans="1:16369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22">
        <v>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25">
        <f t="shared" si="0"/>
        <v>0</v>
      </c>
      <c r="AP11" s="14">
        <f t="shared" si="1"/>
        <v>5</v>
      </c>
      <c r="AQ11" s="69">
        <f t="shared" si="2"/>
        <v>0</v>
      </c>
    </row>
    <row r="12" spans="1:16369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22">
        <v>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25">
        <f t="shared" si="0"/>
        <v>0</v>
      </c>
      <c r="AP12" s="14">
        <f t="shared" si="1"/>
        <v>5</v>
      </c>
      <c r="AQ12" s="69">
        <f t="shared" si="2"/>
        <v>0</v>
      </c>
    </row>
    <row r="13" spans="1:16369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22">
        <v>5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</v>
      </c>
      <c r="AC13" s="13">
        <v>1</v>
      </c>
      <c r="AD13" s="13">
        <v>0</v>
      </c>
      <c r="AE13" s="13">
        <v>0</v>
      </c>
      <c r="AF13" s="13">
        <v>1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25">
        <f t="shared" si="0"/>
        <v>3</v>
      </c>
      <c r="AP13" s="14">
        <f t="shared" si="1"/>
        <v>2</v>
      </c>
      <c r="AQ13" s="69">
        <f t="shared" si="2"/>
        <v>423.07650000000001</v>
      </c>
    </row>
    <row r="14" spans="1:16369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22">
        <v>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1</v>
      </c>
      <c r="Z14" s="13">
        <v>1</v>
      </c>
      <c r="AA14" s="13">
        <v>0</v>
      </c>
      <c r="AB14" s="13">
        <v>0</v>
      </c>
      <c r="AC14" s="13">
        <v>1</v>
      </c>
      <c r="AD14" s="13">
        <v>1</v>
      </c>
      <c r="AE14" s="13">
        <v>0</v>
      </c>
      <c r="AF14" s="13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25">
        <f t="shared" si="0"/>
        <v>4</v>
      </c>
      <c r="AP14" s="14">
        <f t="shared" si="1"/>
        <v>1</v>
      </c>
      <c r="AQ14" s="69">
        <f t="shared" si="2"/>
        <v>302.74200000000002</v>
      </c>
    </row>
    <row r="15" spans="1:16369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22">
        <v>5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1</v>
      </c>
      <c r="AE15" s="13">
        <v>0</v>
      </c>
      <c r="AF15" s="13">
        <v>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25">
        <f t="shared" si="0"/>
        <v>2</v>
      </c>
      <c r="AP15" s="14">
        <f t="shared" si="1"/>
        <v>3</v>
      </c>
      <c r="AQ15" s="69">
        <f t="shared" si="2"/>
        <v>151.37100000000001</v>
      </c>
    </row>
    <row r="16" spans="1:16369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22">
        <v>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25">
        <f t="shared" si="0"/>
        <v>0</v>
      </c>
      <c r="AP16" s="14">
        <f t="shared" si="1"/>
        <v>3</v>
      </c>
      <c r="AQ16" s="69">
        <f t="shared" si="2"/>
        <v>0</v>
      </c>
    </row>
    <row r="17" spans="1:43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22">
        <v>3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25">
        <f t="shared" si="0"/>
        <v>0</v>
      </c>
      <c r="AP17" s="14">
        <f t="shared" si="1"/>
        <v>3</v>
      </c>
      <c r="AQ17" s="69">
        <f t="shared" si="2"/>
        <v>0</v>
      </c>
    </row>
    <row r="18" spans="1:43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22">
        <v>3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25">
        <f t="shared" si="0"/>
        <v>0</v>
      </c>
      <c r="AP18" s="14">
        <f t="shared" si="1"/>
        <v>3</v>
      </c>
      <c r="AQ18" s="69">
        <f t="shared" si="2"/>
        <v>0</v>
      </c>
    </row>
    <row r="19" spans="1:43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22">
        <v>3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25">
        <f t="shared" si="0"/>
        <v>0</v>
      </c>
      <c r="AP19" s="14">
        <f t="shared" si="1"/>
        <v>3</v>
      </c>
      <c r="AQ19" s="69">
        <f t="shared" si="2"/>
        <v>0</v>
      </c>
    </row>
    <row r="20" spans="1:43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22">
        <v>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</v>
      </c>
      <c r="AE20" s="13">
        <v>0</v>
      </c>
      <c r="AF20" s="13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25">
        <f t="shared" si="0"/>
        <v>1</v>
      </c>
      <c r="AP20" s="14">
        <f t="shared" si="1"/>
        <v>4</v>
      </c>
      <c r="AQ20" s="69">
        <f t="shared" si="2"/>
        <v>32.125500000000002</v>
      </c>
    </row>
    <row r="21" spans="1:43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22">
        <v>5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25">
        <f t="shared" si="0"/>
        <v>0</v>
      </c>
      <c r="AP21" s="14">
        <f t="shared" si="1"/>
        <v>5</v>
      </c>
      <c r="AQ21" s="69">
        <f t="shared" si="2"/>
        <v>0</v>
      </c>
    </row>
    <row r="22" spans="1:43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22">
        <v>5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25">
        <f t="shared" si="0"/>
        <v>0</v>
      </c>
      <c r="AP22" s="14">
        <f t="shared" si="1"/>
        <v>5</v>
      </c>
      <c r="AQ22" s="69">
        <f t="shared" si="2"/>
        <v>0</v>
      </c>
    </row>
    <row r="23" spans="1:43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22">
        <v>10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25">
        <f t="shared" si="0"/>
        <v>0</v>
      </c>
      <c r="AP23" s="14">
        <f t="shared" si="1"/>
        <v>10</v>
      </c>
      <c r="AQ23" s="69">
        <f t="shared" si="2"/>
        <v>0</v>
      </c>
    </row>
    <row r="24" spans="1:43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22">
        <v>10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25">
        <f t="shared" si="0"/>
        <v>0</v>
      </c>
      <c r="AP24" s="14">
        <f t="shared" si="1"/>
        <v>10</v>
      </c>
      <c r="AQ24" s="69">
        <f t="shared" si="2"/>
        <v>0</v>
      </c>
    </row>
    <row r="25" spans="1:43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22">
        <v>10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25">
        <f t="shared" si="0"/>
        <v>0</v>
      </c>
      <c r="AP25" s="14">
        <f t="shared" si="1"/>
        <v>10</v>
      </c>
      <c r="AQ25" s="69">
        <f t="shared" si="2"/>
        <v>0</v>
      </c>
    </row>
    <row r="26" spans="1:43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22">
        <v>5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1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25">
        <f t="shared" si="0"/>
        <v>1</v>
      </c>
      <c r="AP26" s="14">
        <f t="shared" si="1"/>
        <v>4</v>
      </c>
      <c r="AQ26" s="69">
        <f t="shared" si="2"/>
        <v>32.125500000000002</v>
      </c>
    </row>
    <row r="27" spans="1:43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22">
        <v>5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25">
        <f t="shared" si="0"/>
        <v>0</v>
      </c>
      <c r="AP27" s="14">
        <f t="shared" si="1"/>
        <v>5</v>
      </c>
      <c r="AQ27" s="69">
        <f t="shared" si="2"/>
        <v>0</v>
      </c>
    </row>
    <row r="28" spans="1:43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22">
        <v>5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2</v>
      </c>
      <c r="AN28" s="18">
        <v>0</v>
      </c>
      <c r="AO28" s="25">
        <f t="shared" si="0"/>
        <v>2</v>
      </c>
      <c r="AP28" s="14">
        <f t="shared" si="1"/>
        <v>3</v>
      </c>
      <c r="AQ28" s="69">
        <f t="shared" si="2"/>
        <v>75.141000000000005</v>
      </c>
    </row>
    <row r="29" spans="1:43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22">
        <v>3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25">
        <f t="shared" si="0"/>
        <v>0</v>
      </c>
      <c r="AP29" s="14">
        <f t="shared" si="1"/>
        <v>3</v>
      </c>
      <c r="AQ29" s="69">
        <f t="shared" si="2"/>
        <v>0</v>
      </c>
    </row>
    <row r="30" spans="1:43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22">
        <v>3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25">
        <f t="shared" si="0"/>
        <v>0</v>
      </c>
      <c r="AP30" s="14">
        <f t="shared" si="1"/>
        <v>3</v>
      </c>
      <c r="AQ30" s="69">
        <f t="shared" si="2"/>
        <v>0</v>
      </c>
    </row>
    <row r="31" spans="1:43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22">
        <v>3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25">
        <f t="shared" si="0"/>
        <v>0</v>
      </c>
      <c r="AP31" s="14">
        <f t="shared" si="1"/>
        <v>3</v>
      </c>
      <c r="AQ31" s="69">
        <f t="shared" si="2"/>
        <v>0</v>
      </c>
    </row>
    <row r="32" spans="1:43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22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25">
        <f t="shared" si="0"/>
        <v>0</v>
      </c>
      <c r="AP32" s="14">
        <f t="shared" si="1"/>
        <v>3</v>
      </c>
      <c r="AQ32" s="69">
        <f t="shared" si="2"/>
        <v>0</v>
      </c>
    </row>
    <row r="33" spans="1:43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22">
        <v>3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25">
        <f t="shared" si="0"/>
        <v>0</v>
      </c>
      <c r="AP33" s="14">
        <f t="shared" si="1"/>
        <v>3</v>
      </c>
      <c r="AQ33" s="69">
        <f t="shared" si="2"/>
        <v>0</v>
      </c>
    </row>
    <row r="34" spans="1:43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22">
        <v>3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1</v>
      </c>
      <c r="AC34" s="13">
        <v>1</v>
      </c>
      <c r="AD34" s="13">
        <v>0</v>
      </c>
      <c r="AE34" s="13">
        <v>0</v>
      </c>
      <c r="AF34" s="13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25">
        <f t="shared" si="0"/>
        <v>2</v>
      </c>
      <c r="AP34" s="14">
        <f t="shared" si="1"/>
        <v>1</v>
      </c>
      <c r="AQ34" s="69">
        <f t="shared" si="2"/>
        <v>238.49100000000001</v>
      </c>
    </row>
    <row r="35" spans="1:43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22">
        <v>3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25">
        <f t="shared" si="0"/>
        <v>0</v>
      </c>
      <c r="AP35" s="14">
        <f t="shared" si="1"/>
        <v>3</v>
      </c>
      <c r="AQ35" s="69">
        <f t="shared" si="2"/>
        <v>0</v>
      </c>
    </row>
    <row r="36" spans="1:43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22">
        <v>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25">
        <f t="shared" si="0"/>
        <v>0</v>
      </c>
      <c r="AP36" s="14">
        <f t="shared" si="1"/>
        <v>3</v>
      </c>
      <c r="AQ36" s="69">
        <f t="shared" si="2"/>
        <v>0</v>
      </c>
    </row>
    <row r="37" spans="1:43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22">
        <v>3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25">
        <f t="shared" si="0"/>
        <v>0</v>
      </c>
      <c r="AP37" s="14">
        <f t="shared" si="1"/>
        <v>3</v>
      </c>
      <c r="AQ37" s="69">
        <f t="shared" si="2"/>
        <v>0</v>
      </c>
    </row>
    <row r="38" spans="1:43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22">
        <v>5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25">
        <f t="shared" si="0"/>
        <v>0</v>
      </c>
      <c r="AP38" s="14">
        <f t="shared" si="1"/>
        <v>5</v>
      </c>
      <c r="AQ38" s="69">
        <f t="shared" si="2"/>
        <v>0</v>
      </c>
    </row>
    <row r="39" spans="1:43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22">
        <v>5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25">
        <f t="shared" si="0"/>
        <v>0</v>
      </c>
      <c r="AP39" s="14">
        <f t="shared" si="1"/>
        <v>5</v>
      </c>
      <c r="AQ39" s="69">
        <f t="shared" si="2"/>
        <v>0</v>
      </c>
    </row>
    <row r="40" spans="1:43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22">
        <v>5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25">
        <f t="shared" si="0"/>
        <v>0</v>
      </c>
      <c r="AP40" s="14">
        <f t="shared" si="1"/>
        <v>5</v>
      </c>
      <c r="AQ40" s="69">
        <f t="shared" si="2"/>
        <v>0</v>
      </c>
    </row>
    <row r="41" spans="1:43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22">
        <v>3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25">
        <f t="shared" si="0"/>
        <v>0</v>
      </c>
      <c r="AP41" s="14">
        <f t="shared" si="1"/>
        <v>3</v>
      </c>
      <c r="AQ41" s="69">
        <f t="shared" si="2"/>
        <v>0</v>
      </c>
    </row>
    <row r="42" spans="1:43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22">
        <v>3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25">
        <f t="shared" si="0"/>
        <v>0</v>
      </c>
      <c r="AP42" s="14">
        <f t="shared" si="1"/>
        <v>3</v>
      </c>
      <c r="AQ42" s="69">
        <f t="shared" si="2"/>
        <v>0</v>
      </c>
    </row>
    <row r="43" spans="1:43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22">
        <v>2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25">
        <f t="shared" si="0"/>
        <v>0</v>
      </c>
      <c r="AP43" s="14">
        <f t="shared" si="1"/>
        <v>2</v>
      </c>
      <c r="AQ43" s="69">
        <f t="shared" si="2"/>
        <v>0</v>
      </c>
    </row>
    <row r="44" spans="1:43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22">
        <v>3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1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25">
        <f t="shared" si="0"/>
        <v>1</v>
      </c>
      <c r="AP44" s="14">
        <f t="shared" si="1"/>
        <v>2</v>
      </c>
      <c r="AQ44" s="69">
        <f t="shared" si="2"/>
        <v>37.570500000000003</v>
      </c>
    </row>
    <row r="45" spans="1:43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22">
        <v>3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25">
        <f t="shared" si="0"/>
        <v>0</v>
      </c>
      <c r="AP45" s="14">
        <f t="shared" si="1"/>
        <v>3</v>
      </c>
      <c r="AQ45" s="69">
        <f t="shared" si="2"/>
        <v>0</v>
      </c>
    </row>
    <row r="46" spans="1:43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22">
        <v>3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25">
        <f t="shared" si="0"/>
        <v>1</v>
      </c>
      <c r="AP46" s="14">
        <f t="shared" si="1"/>
        <v>2</v>
      </c>
      <c r="AQ46" s="69">
        <f t="shared" si="2"/>
        <v>64.795500000000004</v>
      </c>
    </row>
    <row r="47" spans="1:43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22">
        <v>25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8">
        <v>1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25">
        <f t="shared" si="0"/>
        <v>1</v>
      </c>
      <c r="AP47" s="14">
        <f t="shared" si="1"/>
        <v>24</v>
      </c>
      <c r="AQ47" s="69">
        <f t="shared" si="2"/>
        <v>37.570500000000003</v>
      </c>
    </row>
    <row r="48" spans="1:43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22">
        <v>25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25">
        <f t="shared" si="0"/>
        <v>0</v>
      </c>
      <c r="AP48" s="14">
        <f t="shared" si="1"/>
        <v>25</v>
      </c>
      <c r="AQ48" s="69">
        <f t="shared" si="2"/>
        <v>0</v>
      </c>
    </row>
    <row r="49" spans="1:43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22">
        <v>10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1</v>
      </c>
      <c r="AE49" s="13">
        <v>0</v>
      </c>
      <c r="AF49" s="13">
        <v>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3</v>
      </c>
      <c r="AN49" s="18">
        <v>0</v>
      </c>
      <c r="AO49" s="25">
        <f t="shared" si="0"/>
        <v>5</v>
      </c>
      <c r="AP49" s="14">
        <f t="shared" si="1"/>
        <v>5</v>
      </c>
      <c r="AQ49" s="69">
        <f t="shared" si="2"/>
        <v>160.6275</v>
      </c>
    </row>
    <row r="50" spans="1:43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22">
        <v>10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1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25">
        <f t="shared" si="0"/>
        <v>1</v>
      </c>
      <c r="AP50" s="14">
        <f t="shared" si="1"/>
        <v>9</v>
      </c>
      <c r="AQ50" s="69">
        <f t="shared" si="2"/>
        <v>32.125500000000002</v>
      </c>
    </row>
    <row r="51" spans="1:43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22">
        <v>6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25">
        <f t="shared" si="0"/>
        <v>0</v>
      </c>
      <c r="AP51" s="14">
        <f t="shared" si="1"/>
        <v>6</v>
      </c>
      <c r="AQ51" s="69">
        <f t="shared" si="2"/>
        <v>0</v>
      </c>
    </row>
    <row r="52" spans="1:43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22">
        <v>6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25">
        <f t="shared" si="0"/>
        <v>0</v>
      </c>
      <c r="AP52" s="14">
        <f t="shared" si="1"/>
        <v>6</v>
      </c>
      <c r="AQ52" s="69">
        <f t="shared" si="2"/>
        <v>0</v>
      </c>
    </row>
    <row r="53" spans="1:43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22">
        <v>6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25">
        <f t="shared" si="0"/>
        <v>0</v>
      </c>
      <c r="AP53" s="14">
        <f t="shared" si="1"/>
        <v>6</v>
      </c>
      <c r="AQ53" s="69">
        <f t="shared" si="2"/>
        <v>0</v>
      </c>
    </row>
    <row r="54" spans="1:43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22">
        <v>6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25">
        <f t="shared" si="0"/>
        <v>0</v>
      </c>
      <c r="AP54" s="14">
        <f t="shared" si="1"/>
        <v>6</v>
      </c>
      <c r="AQ54" s="69">
        <f t="shared" si="2"/>
        <v>0</v>
      </c>
    </row>
    <row r="55" spans="1:43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22">
        <v>6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25">
        <f t="shared" si="0"/>
        <v>0</v>
      </c>
      <c r="AP55" s="14">
        <f t="shared" si="1"/>
        <v>6</v>
      </c>
      <c r="AQ55" s="69">
        <f t="shared" si="2"/>
        <v>0</v>
      </c>
    </row>
    <row r="56" spans="1:43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22">
        <v>6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25">
        <f t="shared" si="0"/>
        <v>0</v>
      </c>
      <c r="AP56" s="14">
        <f t="shared" si="1"/>
        <v>6</v>
      </c>
      <c r="AQ56" s="69">
        <f t="shared" si="2"/>
        <v>0</v>
      </c>
    </row>
    <row r="57" spans="1:43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22">
        <v>5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25">
        <f t="shared" si="0"/>
        <v>0</v>
      </c>
      <c r="AP57" s="14">
        <f t="shared" si="1"/>
        <v>5</v>
      </c>
      <c r="AQ57" s="69">
        <f t="shared" si="2"/>
        <v>0</v>
      </c>
    </row>
    <row r="58" spans="1:43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22">
        <v>20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3</v>
      </c>
      <c r="Y58" s="13">
        <v>0</v>
      </c>
      <c r="Z58" s="13">
        <v>0</v>
      </c>
      <c r="AA58" s="13">
        <v>1</v>
      </c>
      <c r="AB58" s="13">
        <v>0</v>
      </c>
      <c r="AC58" s="13">
        <v>0</v>
      </c>
      <c r="AD58" s="13">
        <v>0</v>
      </c>
      <c r="AE58" s="13">
        <v>1</v>
      </c>
      <c r="AF58" s="13">
        <v>0</v>
      </c>
      <c r="AG58" s="18">
        <v>0</v>
      </c>
      <c r="AH58" s="18">
        <v>0</v>
      </c>
      <c r="AI58" s="18">
        <v>0</v>
      </c>
      <c r="AJ58" s="18">
        <v>1</v>
      </c>
      <c r="AK58" s="18">
        <v>1</v>
      </c>
      <c r="AL58" s="18">
        <v>0</v>
      </c>
      <c r="AM58" s="18">
        <v>0</v>
      </c>
      <c r="AN58" s="18">
        <v>0</v>
      </c>
      <c r="AO58" s="25">
        <f t="shared" si="0"/>
        <v>7</v>
      </c>
      <c r="AP58" s="14">
        <f t="shared" si="1"/>
        <v>13</v>
      </c>
      <c r="AQ58" s="69">
        <f t="shared" si="2"/>
        <v>262.99350000000004</v>
      </c>
    </row>
    <row r="59" spans="1:43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22">
        <v>5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25">
        <f t="shared" si="0"/>
        <v>0</v>
      </c>
      <c r="AP59" s="14">
        <f t="shared" si="1"/>
        <v>5</v>
      </c>
      <c r="AQ59" s="69">
        <f t="shared" si="2"/>
        <v>0</v>
      </c>
    </row>
    <row r="60" spans="1:43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22">
        <v>5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25">
        <f t="shared" si="0"/>
        <v>0</v>
      </c>
      <c r="AP60" s="14">
        <f t="shared" si="1"/>
        <v>5</v>
      </c>
      <c r="AQ60" s="69">
        <f t="shared" si="2"/>
        <v>0</v>
      </c>
    </row>
    <row r="61" spans="1:43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22">
        <v>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25">
        <f t="shared" si="0"/>
        <v>0</v>
      </c>
      <c r="AP61" s="14">
        <f t="shared" si="1"/>
        <v>5</v>
      </c>
      <c r="AQ61" s="69">
        <f t="shared" si="2"/>
        <v>0</v>
      </c>
    </row>
    <row r="62" spans="1:43" ht="15.75" thickBot="1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22">
        <v>15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1</v>
      </c>
      <c r="AO62" s="25">
        <f t="shared" si="0"/>
        <v>1</v>
      </c>
      <c r="AP62" s="14">
        <f t="shared" si="1"/>
        <v>14</v>
      </c>
      <c r="AQ62" s="69">
        <f t="shared" si="2"/>
        <v>37.570500000000003</v>
      </c>
    </row>
    <row r="63" spans="1:43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22">
        <v>2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25">
        <f t="shared" si="0"/>
        <v>0</v>
      </c>
      <c r="AP63" s="14">
        <f t="shared" si="1"/>
        <v>2</v>
      </c>
      <c r="AQ63" s="69">
        <f t="shared" si="2"/>
        <v>0</v>
      </c>
    </row>
    <row r="64" spans="1:43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22">
        <v>2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25">
        <f t="shared" si="0"/>
        <v>0</v>
      </c>
      <c r="AP64" s="14">
        <f t="shared" si="1"/>
        <v>2</v>
      </c>
      <c r="AQ64" s="69">
        <f t="shared" si="2"/>
        <v>0</v>
      </c>
    </row>
    <row r="65" spans="1:43" ht="15.75" thickBot="1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28">
        <v>2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1">
        <f t="shared" si="0"/>
        <v>0</v>
      </c>
      <c r="AP65" s="32">
        <f t="shared" si="1"/>
        <v>2</v>
      </c>
      <c r="AQ65" s="69">
        <f t="shared" si="2"/>
        <v>0</v>
      </c>
    </row>
    <row r="66" spans="1:43" ht="15.75" thickBot="1">
      <c r="I66" s="26">
        <f>SUM(I4:I65)</f>
        <v>342</v>
      </c>
      <c r="AO66" s="27">
        <f>SUM(AO4:AO65)</f>
        <v>33</v>
      </c>
      <c r="AP66" s="27">
        <f>SUM(AP4:AP65)</f>
        <v>309</v>
      </c>
      <c r="AQ66" s="69">
        <f>SUM(AQ4:AQ65)</f>
        <v>1969.4565000000002</v>
      </c>
    </row>
    <row r="67" spans="1:43" ht="15.75" thickTop="1"/>
  </sheetData>
  <mergeCells count="13">
    <mergeCell ref="AP1:AP3"/>
    <mergeCell ref="AO1:AO3"/>
    <mergeCell ref="J2:AN2"/>
    <mergeCell ref="J1:AN1"/>
    <mergeCell ref="G1:G3"/>
    <mergeCell ref="H1:H3"/>
    <mergeCell ref="I1:I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 Arqoob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Almario</dc:creator>
  <cp:lastModifiedBy>Jimmy Narce</cp:lastModifiedBy>
  <dcterms:created xsi:type="dcterms:W3CDTF">2019-03-24T13:02:48Z</dcterms:created>
  <dcterms:modified xsi:type="dcterms:W3CDTF">2019-04-03T13:30:14Z</dcterms:modified>
</cp:coreProperties>
</file>