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96" firstSheet="1" activeTab="8"/>
  </bookViews>
  <sheets>
    <sheet name="BASEUS_Week-Loc" sheetId="11" state="hidden" r:id="rId1"/>
    <sheet name="BASEUS_Week" sheetId="1" r:id="rId2"/>
    <sheet name="BASEUS VEC Week" sheetId="12" r:id="rId3"/>
    <sheet name="Report" sheetId="18" r:id="rId4"/>
    <sheet name="Graphs" sheetId="16" r:id="rId5"/>
    <sheet name="Weekly-VMS-November" sheetId="8" r:id="rId6"/>
    <sheet name="Weekly wise_VEC" sheetId="14" r:id="rId7"/>
    <sheet name="PERIODE 18-11 to 24-11" sheetId="15" r:id="rId8"/>
    <sheet name="VMS Replenishment" sheetId="10" r:id="rId9"/>
    <sheet name="BASEUS_Week (2)" sheetId="20" r:id="rId10"/>
    <sheet name="BASEUS_Week (3)" sheetId="22" r:id="rId11"/>
  </sheets>
  <definedNames>
    <definedName name="_xlnm._FilterDatabase" localSheetId="8" hidden="1">'VMS Replenishment'!$A$7:$DV$7</definedName>
    <definedName name="_xlnm.Print_Area" localSheetId="2">'BASEUS VEC Week'!$A$1:$P$34</definedName>
    <definedName name="_xlnm.Print_Area" localSheetId="0">'BASEUS_Week-Loc'!$A$1:$P$121</definedName>
    <definedName name="_xlnm.Print_Area" localSheetId="8">'VMS Replenishment'!$BB$1:$BM$138</definedName>
    <definedName name="_xlnm.Print_Titles" localSheetId="2">'BASEUS VEC Week'!$1:$8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8" i="10" l="1"/>
  <c r="AA138" i="10"/>
  <c r="AB138" i="10"/>
  <c r="AC138" i="10"/>
  <c r="AD138" i="10"/>
  <c r="AE138" i="10"/>
  <c r="AF138" i="10"/>
  <c r="AG138" i="10"/>
  <c r="AH138" i="10"/>
  <c r="AI138" i="10"/>
  <c r="AJ138" i="10"/>
  <c r="AK138" i="10"/>
  <c r="AL138" i="10"/>
  <c r="AM138" i="10"/>
  <c r="AN138" i="10"/>
  <c r="AO138" i="10"/>
  <c r="AP138" i="10"/>
  <c r="AQ138" i="10"/>
  <c r="AR138" i="10"/>
  <c r="AS138" i="10"/>
  <c r="AT138" i="10"/>
  <c r="AU138" i="10"/>
  <c r="AV138" i="10"/>
  <c r="AW138" i="10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2" i="8"/>
  <c r="L107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3" i="8"/>
  <c r="L14" i="8"/>
  <c r="L15" i="8"/>
  <c r="L12" i="8"/>
  <c r="K148" i="8"/>
  <c r="M3" i="18" l="1"/>
  <c r="K3" i="18"/>
  <c r="I18" i="22"/>
  <c r="H18" i="22"/>
  <c r="G18" i="22"/>
  <c r="E18" i="20"/>
  <c r="F18" i="20"/>
  <c r="G18" i="20"/>
  <c r="H18" i="20"/>
  <c r="D18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5" i="20"/>
  <c r="K17" i="20"/>
  <c r="K6" i="20"/>
  <c r="K7" i="20"/>
  <c r="K8" i="20"/>
  <c r="K9" i="20"/>
  <c r="K10" i="20"/>
  <c r="K11" i="20"/>
  <c r="K12" i="20"/>
  <c r="K13" i="20"/>
  <c r="K14" i="20"/>
  <c r="K15" i="20"/>
  <c r="K16" i="20"/>
  <c r="K5" i="20"/>
  <c r="U18" i="10" l="1"/>
  <c r="K118" i="10"/>
  <c r="BB138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AY138" i="10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4" i="18"/>
  <c r="H5" i="18"/>
  <c r="H6" i="18"/>
  <c r="H7" i="18"/>
  <c r="H8" i="18"/>
  <c r="H3" i="18"/>
  <c r="I3" i="18"/>
  <c r="DK13" i="8"/>
  <c r="DK14" i="8"/>
  <c r="DI13" i="8" s="1"/>
  <c r="DK15" i="8"/>
  <c r="DK16" i="8"/>
  <c r="DK17" i="8"/>
  <c r="DK18" i="8"/>
  <c r="DK19" i="8"/>
  <c r="DK20" i="8"/>
  <c r="DK21" i="8"/>
  <c r="DK22" i="8"/>
  <c r="DK23" i="8"/>
  <c r="DK24" i="8"/>
  <c r="DK25" i="8"/>
  <c r="DK26" i="8"/>
  <c r="DK27" i="8"/>
  <c r="DK28" i="8"/>
  <c r="DK29" i="8"/>
  <c r="DK30" i="8"/>
  <c r="DK31" i="8"/>
  <c r="DK32" i="8"/>
  <c r="DK33" i="8"/>
  <c r="DK34" i="8"/>
  <c r="DK35" i="8"/>
  <c r="DK36" i="8"/>
  <c r="DK37" i="8"/>
  <c r="DK38" i="8"/>
  <c r="DK39" i="8"/>
  <c r="DK40" i="8"/>
  <c r="DK41" i="8"/>
  <c r="DK42" i="8"/>
  <c r="DK43" i="8"/>
  <c r="DK44" i="8"/>
  <c r="DK45" i="8"/>
  <c r="DK46" i="8"/>
  <c r="DK47" i="8"/>
  <c r="DK48" i="8"/>
  <c r="DK49" i="8"/>
  <c r="DK50" i="8"/>
  <c r="DK51" i="8"/>
  <c r="DK52" i="8"/>
  <c r="DK53" i="8"/>
  <c r="DK54" i="8"/>
  <c r="DK55" i="8"/>
  <c r="DK56" i="8"/>
  <c r="DK57" i="8"/>
  <c r="DK58" i="8"/>
  <c r="DK59" i="8"/>
  <c r="DK60" i="8"/>
  <c r="DK61" i="8"/>
  <c r="DK62" i="8"/>
  <c r="DK63" i="8"/>
  <c r="DK64" i="8"/>
  <c r="DK65" i="8"/>
  <c r="DK66" i="8"/>
  <c r="DK67" i="8"/>
  <c r="DK68" i="8"/>
  <c r="DK69" i="8"/>
  <c r="DK70" i="8"/>
  <c r="DK71" i="8"/>
  <c r="DK72" i="8"/>
  <c r="DK73" i="8"/>
  <c r="DK74" i="8"/>
  <c r="DK75" i="8"/>
  <c r="DK76" i="8"/>
  <c r="DK77" i="8"/>
  <c r="DK78" i="8"/>
  <c r="DK79" i="8"/>
  <c r="DK80" i="8"/>
  <c r="DK81" i="8"/>
  <c r="DK82" i="8"/>
  <c r="DK83" i="8"/>
  <c r="DK84" i="8"/>
  <c r="DK85" i="8"/>
  <c r="DK86" i="8"/>
  <c r="DK87" i="8"/>
  <c r="DK88" i="8"/>
  <c r="DK89" i="8"/>
  <c r="DK90" i="8"/>
  <c r="DK91" i="8"/>
  <c r="DK92" i="8"/>
  <c r="DK93" i="8"/>
  <c r="DK94" i="8"/>
  <c r="DK95" i="8"/>
  <c r="DK96" i="8"/>
  <c r="DK97" i="8"/>
  <c r="DK98" i="8"/>
  <c r="DK99" i="8"/>
  <c r="DK100" i="8"/>
  <c r="DK101" i="8"/>
  <c r="DK102" i="8"/>
  <c r="DK103" i="8"/>
  <c r="DK104" i="8"/>
  <c r="DK105" i="8"/>
  <c r="DK106" i="8"/>
  <c r="DK107" i="8"/>
  <c r="DK108" i="8"/>
  <c r="DK109" i="8"/>
  <c r="DK110" i="8"/>
  <c r="DK111" i="8"/>
  <c r="DK112" i="8"/>
  <c r="DK113" i="8"/>
  <c r="DK114" i="8"/>
  <c r="DK115" i="8"/>
  <c r="DK116" i="8"/>
  <c r="DK117" i="8"/>
  <c r="DK118" i="8"/>
  <c r="DK119" i="8"/>
  <c r="DK120" i="8"/>
  <c r="DK121" i="8"/>
  <c r="DK122" i="8"/>
  <c r="DK123" i="8"/>
  <c r="DK124" i="8"/>
  <c r="DK125" i="8"/>
  <c r="DK126" i="8"/>
  <c r="DK127" i="8"/>
  <c r="DK12" i="8"/>
  <c r="CT148" i="8"/>
  <c r="CS148" i="8"/>
  <c r="CL148" i="8"/>
  <c r="CK148" i="8"/>
  <c r="CD148" i="8"/>
  <c r="CC148" i="8"/>
  <c r="BV148" i="8"/>
  <c r="BU148" i="8"/>
  <c r="BN148" i="8"/>
  <c r="BM148" i="8"/>
  <c r="BF148" i="8"/>
  <c r="BE148" i="8"/>
  <c r="AX148" i="8"/>
  <c r="AW148" i="8"/>
  <c r="AP148" i="8"/>
  <c r="AO148" i="8"/>
  <c r="AH148" i="8"/>
  <c r="AG148" i="8"/>
  <c r="Z148" i="8"/>
  <c r="Y148" i="8"/>
  <c r="R148" i="8"/>
  <c r="Q148" i="8"/>
  <c r="J148" i="8"/>
  <c r="I148" i="8"/>
  <c r="W122" i="10" l="1"/>
  <c r="W123" i="10"/>
  <c r="AZ138" i="10"/>
  <c r="I91" i="18"/>
  <c r="I84" i="18"/>
  <c r="I68" i="18"/>
  <c r="I63" i="18"/>
  <c r="I56" i="18"/>
  <c r="I50" i="18"/>
  <c r="I47" i="18"/>
  <c r="I40" i="18"/>
  <c r="I27" i="18"/>
  <c r="I24" i="18"/>
  <c r="I18" i="18"/>
  <c r="I13" i="18"/>
  <c r="I10" i="18"/>
  <c r="I118" i="18"/>
  <c r="I114" i="18"/>
  <c r="I106" i="18"/>
  <c r="I102" i="18"/>
  <c r="I98" i="18"/>
  <c r="I94" i="18"/>
  <c r="I81" i="18"/>
  <c r="I65" i="18"/>
  <c r="I62" i="18"/>
  <c r="I52" i="18"/>
  <c r="I49" i="18"/>
  <c r="I46" i="18"/>
  <c r="I43" i="18"/>
  <c r="I34" i="18"/>
  <c r="I29" i="18"/>
  <c r="I15" i="18"/>
  <c r="I12" i="18"/>
  <c r="I113" i="18"/>
  <c r="I109" i="18"/>
  <c r="I93" i="18"/>
  <c r="I89" i="18"/>
  <c r="I72" i="18"/>
  <c r="I64" i="18"/>
  <c r="I61" i="18"/>
  <c r="I55" i="18"/>
  <c r="I45" i="18"/>
  <c r="I42" i="18"/>
  <c r="I39" i="18"/>
  <c r="I36" i="18"/>
  <c r="I31" i="18"/>
  <c r="I28" i="18"/>
  <c r="I23" i="18"/>
  <c r="I17" i="18"/>
  <c r="I14" i="18"/>
  <c r="I6" i="18"/>
  <c r="I116" i="18"/>
  <c r="I108" i="18"/>
  <c r="I104" i="18"/>
  <c r="I100" i="18"/>
  <c r="I96" i="18"/>
  <c r="I57" i="18"/>
  <c r="I54" i="18"/>
  <c r="I51" i="18"/>
  <c r="I41" i="18"/>
  <c r="I38" i="18"/>
  <c r="I33" i="18"/>
  <c r="I30" i="18"/>
  <c r="I25" i="18"/>
  <c r="I22" i="18"/>
  <c r="I11" i="18"/>
  <c r="I8" i="18"/>
  <c r="I87" i="18"/>
  <c r="I79" i="18"/>
  <c r="I75" i="18"/>
  <c r="I4" i="18"/>
  <c r="I115" i="18"/>
  <c r="I110" i="18"/>
  <c r="I107" i="18"/>
  <c r="I101" i="18"/>
  <c r="I92" i="18"/>
  <c r="I88" i="18"/>
  <c r="I86" i="18"/>
  <c r="I82" i="18"/>
  <c r="I78" i="18"/>
  <c r="I70" i="18"/>
  <c r="I66" i="18"/>
  <c r="I19" i="18"/>
  <c r="I5" i="18"/>
  <c r="I7" i="18"/>
  <c r="I26" i="18"/>
  <c r="I58" i="18"/>
  <c r="I71" i="18"/>
  <c r="I74" i="18"/>
  <c r="I90" i="18"/>
  <c r="I103" i="18"/>
  <c r="I67" i="18"/>
  <c r="I95" i="18"/>
  <c r="I111" i="18"/>
  <c r="I112" i="18"/>
  <c r="I35" i="18"/>
  <c r="I83" i="18"/>
  <c r="I99" i="18"/>
  <c r="I59" i="18"/>
  <c r="I16" i="18"/>
  <c r="I20" i="18"/>
  <c r="I32" i="18"/>
  <c r="I44" i="18"/>
  <c r="I48" i="18"/>
  <c r="I60" i="18"/>
  <c r="I76" i="18"/>
  <c r="I80" i="18"/>
  <c r="I9" i="18"/>
  <c r="I21" i="18"/>
  <c r="I37" i="18"/>
  <c r="I53" i="18"/>
  <c r="I69" i="18"/>
  <c r="I73" i="18"/>
  <c r="I77" i="18"/>
  <c r="I85" i="18"/>
  <c r="I97" i="18"/>
  <c r="I105" i="18"/>
  <c r="I117" i="18"/>
  <c r="DF23" i="8"/>
  <c r="DF12" i="8"/>
  <c r="DA13" i="8"/>
  <c r="DB13" i="8"/>
  <c r="DA14" i="8"/>
  <c r="DB14" i="8"/>
  <c r="DA15" i="8"/>
  <c r="DB15" i="8"/>
  <c r="DA16" i="8"/>
  <c r="DB16" i="8"/>
  <c r="DA17" i="8"/>
  <c r="DB17" i="8"/>
  <c r="DA18" i="8"/>
  <c r="DB18" i="8"/>
  <c r="DA19" i="8"/>
  <c r="DB19" i="8"/>
  <c r="DA20" i="8"/>
  <c r="DB20" i="8"/>
  <c r="DA21" i="8"/>
  <c r="DB21" i="8"/>
  <c r="DA22" i="8"/>
  <c r="DB22" i="8"/>
  <c r="DA23" i="8"/>
  <c r="DB23" i="8"/>
  <c r="DA24" i="8"/>
  <c r="DB24" i="8"/>
  <c r="DA25" i="8"/>
  <c r="DB25" i="8"/>
  <c r="DA26" i="8"/>
  <c r="DB26" i="8"/>
  <c r="DA27" i="8"/>
  <c r="DB27" i="8"/>
  <c r="DA28" i="8"/>
  <c r="DB28" i="8"/>
  <c r="DA29" i="8"/>
  <c r="DB29" i="8"/>
  <c r="DA30" i="8"/>
  <c r="DB30" i="8"/>
  <c r="DA31" i="8"/>
  <c r="DB31" i="8"/>
  <c r="DA32" i="8"/>
  <c r="DB32" i="8"/>
  <c r="DA33" i="8"/>
  <c r="DB33" i="8"/>
  <c r="DA34" i="8"/>
  <c r="DB34" i="8"/>
  <c r="DA35" i="8"/>
  <c r="DB35" i="8"/>
  <c r="DA36" i="8"/>
  <c r="DB36" i="8"/>
  <c r="DA37" i="8"/>
  <c r="DB37" i="8"/>
  <c r="DA38" i="8"/>
  <c r="DB38" i="8"/>
  <c r="DA39" i="8"/>
  <c r="DB39" i="8"/>
  <c r="DA40" i="8"/>
  <c r="DB40" i="8"/>
  <c r="DA41" i="8"/>
  <c r="DB41" i="8"/>
  <c r="DA42" i="8"/>
  <c r="DB42" i="8"/>
  <c r="DA43" i="8"/>
  <c r="DB43" i="8"/>
  <c r="DA44" i="8"/>
  <c r="DB44" i="8"/>
  <c r="DA45" i="8"/>
  <c r="DB45" i="8"/>
  <c r="DA46" i="8"/>
  <c r="DB46" i="8"/>
  <c r="DA47" i="8"/>
  <c r="DB47" i="8"/>
  <c r="DA48" i="8"/>
  <c r="DB48" i="8"/>
  <c r="DA49" i="8"/>
  <c r="DB49" i="8"/>
  <c r="DA50" i="8"/>
  <c r="DB50" i="8"/>
  <c r="DA51" i="8"/>
  <c r="DB51" i="8"/>
  <c r="DA52" i="8"/>
  <c r="DB52" i="8"/>
  <c r="DA53" i="8"/>
  <c r="DB53" i="8"/>
  <c r="DA54" i="8"/>
  <c r="DB54" i="8"/>
  <c r="DA55" i="8"/>
  <c r="DB55" i="8"/>
  <c r="DA56" i="8"/>
  <c r="DB56" i="8"/>
  <c r="DA57" i="8"/>
  <c r="DB57" i="8"/>
  <c r="DA58" i="8"/>
  <c r="DB58" i="8"/>
  <c r="DA59" i="8"/>
  <c r="DB59" i="8"/>
  <c r="DA60" i="8"/>
  <c r="DB60" i="8"/>
  <c r="DA61" i="8"/>
  <c r="DB61" i="8"/>
  <c r="DA62" i="8"/>
  <c r="DB62" i="8"/>
  <c r="DA63" i="8"/>
  <c r="DB63" i="8"/>
  <c r="DA64" i="8"/>
  <c r="DB64" i="8"/>
  <c r="DA65" i="8"/>
  <c r="DB65" i="8"/>
  <c r="DA66" i="8"/>
  <c r="DB66" i="8"/>
  <c r="DA67" i="8"/>
  <c r="DB67" i="8"/>
  <c r="DA68" i="8"/>
  <c r="DB68" i="8"/>
  <c r="DA69" i="8"/>
  <c r="DB69" i="8"/>
  <c r="DA70" i="8"/>
  <c r="DB70" i="8"/>
  <c r="DA71" i="8"/>
  <c r="DB71" i="8"/>
  <c r="DA72" i="8"/>
  <c r="DB72" i="8"/>
  <c r="DA73" i="8"/>
  <c r="DB73" i="8"/>
  <c r="DA74" i="8"/>
  <c r="DB74" i="8"/>
  <c r="DA75" i="8"/>
  <c r="DB75" i="8"/>
  <c r="DA76" i="8"/>
  <c r="DB76" i="8"/>
  <c r="DA77" i="8"/>
  <c r="DB77" i="8"/>
  <c r="DA78" i="8"/>
  <c r="DB78" i="8"/>
  <c r="DA79" i="8"/>
  <c r="DB79" i="8"/>
  <c r="DA80" i="8"/>
  <c r="DB80" i="8"/>
  <c r="DA81" i="8"/>
  <c r="DB81" i="8"/>
  <c r="DA82" i="8"/>
  <c r="DB82" i="8"/>
  <c r="DA83" i="8"/>
  <c r="DB83" i="8"/>
  <c r="DA84" i="8"/>
  <c r="DB84" i="8"/>
  <c r="DA85" i="8"/>
  <c r="DB85" i="8"/>
  <c r="DA86" i="8"/>
  <c r="DB86" i="8"/>
  <c r="DA87" i="8"/>
  <c r="DB87" i="8"/>
  <c r="DA88" i="8"/>
  <c r="DB88" i="8"/>
  <c r="DA89" i="8"/>
  <c r="DB89" i="8"/>
  <c r="DA90" i="8"/>
  <c r="DB90" i="8"/>
  <c r="DA91" i="8"/>
  <c r="DB91" i="8"/>
  <c r="DA92" i="8"/>
  <c r="DB92" i="8"/>
  <c r="DA93" i="8"/>
  <c r="DB93" i="8"/>
  <c r="DA94" i="8"/>
  <c r="DB94" i="8"/>
  <c r="DA95" i="8"/>
  <c r="DB95" i="8"/>
  <c r="DA96" i="8"/>
  <c r="DB96" i="8"/>
  <c r="DA97" i="8"/>
  <c r="DB97" i="8"/>
  <c r="DA98" i="8"/>
  <c r="DB98" i="8"/>
  <c r="DA99" i="8"/>
  <c r="DB99" i="8"/>
  <c r="DA100" i="8"/>
  <c r="DB100" i="8"/>
  <c r="DA101" i="8"/>
  <c r="DB101" i="8"/>
  <c r="DA102" i="8"/>
  <c r="DB102" i="8"/>
  <c r="DA103" i="8"/>
  <c r="DB103" i="8"/>
  <c r="DA104" i="8"/>
  <c r="DB104" i="8"/>
  <c r="DA105" i="8"/>
  <c r="DB105" i="8"/>
  <c r="DA106" i="8"/>
  <c r="DB106" i="8"/>
  <c r="DA107" i="8"/>
  <c r="DB107" i="8"/>
  <c r="DA108" i="8"/>
  <c r="DB108" i="8"/>
  <c r="DA109" i="8"/>
  <c r="DB109" i="8"/>
  <c r="DA110" i="8"/>
  <c r="DB110" i="8"/>
  <c r="DA111" i="8"/>
  <c r="DB111" i="8"/>
  <c r="DA112" i="8"/>
  <c r="DB112" i="8"/>
  <c r="DA113" i="8"/>
  <c r="DB113" i="8"/>
  <c r="DA114" i="8"/>
  <c r="DB114" i="8"/>
  <c r="DA115" i="8"/>
  <c r="DB115" i="8"/>
  <c r="DA116" i="8"/>
  <c r="DB116" i="8"/>
  <c r="DA117" i="8"/>
  <c r="DB117" i="8"/>
  <c r="DA118" i="8"/>
  <c r="DB118" i="8"/>
  <c r="DA119" i="8"/>
  <c r="DB119" i="8"/>
  <c r="DA120" i="8"/>
  <c r="DB120" i="8"/>
  <c r="DA121" i="8"/>
  <c r="DB121" i="8"/>
  <c r="DA122" i="8"/>
  <c r="DB122" i="8"/>
  <c r="DA123" i="8"/>
  <c r="DB123" i="8"/>
  <c r="DA124" i="8"/>
  <c r="DB124" i="8"/>
  <c r="DA125" i="8"/>
  <c r="DB125" i="8"/>
  <c r="DA126" i="8"/>
  <c r="DB126" i="8"/>
  <c r="DA127" i="8"/>
  <c r="DB127" i="8"/>
  <c r="DB12" i="8"/>
  <c r="DA12" i="8"/>
  <c r="CZ12" i="8"/>
  <c r="CY12" i="8"/>
  <c r="CW20" i="8"/>
  <c r="CW25" i="8"/>
  <c r="CW13" i="8"/>
  <c r="CW14" i="8"/>
  <c r="CW15" i="8"/>
  <c r="CW16" i="8"/>
  <c r="CW17" i="8"/>
  <c r="CW18" i="8"/>
  <c r="CW19" i="8"/>
  <c r="CW21" i="8"/>
  <c r="CW22" i="8"/>
  <c r="CW23" i="8"/>
  <c r="CW24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44" i="8"/>
  <c r="CW45" i="8"/>
  <c r="CW46" i="8"/>
  <c r="CW47" i="8"/>
  <c r="CW48" i="8"/>
  <c r="CW49" i="8"/>
  <c r="CW50" i="8"/>
  <c r="CW51" i="8"/>
  <c r="CW52" i="8"/>
  <c r="CW53" i="8"/>
  <c r="CW54" i="8"/>
  <c r="CW55" i="8"/>
  <c r="CW56" i="8"/>
  <c r="CW57" i="8"/>
  <c r="CW58" i="8"/>
  <c r="CW59" i="8"/>
  <c r="CW60" i="8"/>
  <c r="CW61" i="8"/>
  <c r="CW62" i="8"/>
  <c r="CW63" i="8"/>
  <c r="CW64" i="8"/>
  <c r="CW65" i="8"/>
  <c r="CW66" i="8"/>
  <c r="CW67" i="8"/>
  <c r="CW68" i="8"/>
  <c r="CW69" i="8"/>
  <c r="CW70" i="8"/>
  <c r="CW71" i="8"/>
  <c r="CW72" i="8"/>
  <c r="CW73" i="8"/>
  <c r="CW74" i="8"/>
  <c r="CW75" i="8"/>
  <c r="CW76" i="8"/>
  <c r="CW77" i="8"/>
  <c r="CW78" i="8"/>
  <c r="CW79" i="8"/>
  <c r="CW80" i="8"/>
  <c r="CW81" i="8"/>
  <c r="CW82" i="8"/>
  <c r="CW83" i="8"/>
  <c r="CW84" i="8"/>
  <c r="CW85" i="8"/>
  <c r="CW86" i="8"/>
  <c r="CW87" i="8"/>
  <c r="CW88" i="8"/>
  <c r="CW89" i="8"/>
  <c r="CW90" i="8"/>
  <c r="CW91" i="8"/>
  <c r="CW92" i="8"/>
  <c r="CW93" i="8"/>
  <c r="CW94" i="8"/>
  <c r="CW95" i="8"/>
  <c r="CW96" i="8"/>
  <c r="CW97" i="8"/>
  <c r="CW98" i="8"/>
  <c r="CW99" i="8"/>
  <c r="CW100" i="8"/>
  <c r="CW101" i="8"/>
  <c r="CW102" i="8"/>
  <c r="CW103" i="8"/>
  <c r="CW104" i="8"/>
  <c r="CW105" i="8"/>
  <c r="CW106" i="8"/>
  <c r="CW107" i="8"/>
  <c r="CW108" i="8"/>
  <c r="CW109" i="8"/>
  <c r="CW110" i="8"/>
  <c r="CW111" i="8"/>
  <c r="CW112" i="8"/>
  <c r="CW113" i="8"/>
  <c r="CW114" i="8"/>
  <c r="CW115" i="8"/>
  <c r="CW116" i="8"/>
  <c r="CW117" i="8"/>
  <c r="CW118" i="8"/>
  <c r="CW119" i="8"/>
  <c r="CW120" i="8"/>
  <c r="CW121" i="8"/>
  <c r="CW122" i="8"/>
  <c r="CW123" i="8"/>
  <c r="CW124" i="8"/>
  <c r="CW125" i="8"/>
  <c r="CW126" i="8"/>
  <c r="CW127" i="8"/>
  <c r="CW12" i="8"/>
  <c r="CV17" i="8"/>
  <c r="CV13" i="8"/>
  <c r="CV14" i="8"/>
  <c r="CV15" i="8"/>
  <c r="CV16" i="8"/>
  <c r="CV18" i="8"/>
  <c r="CV19" i="8"/>
  <c r="CV20" i="8"/>
  <c r="CV21" i="8"/>
  <c r="CV22" i="8"/>
  <c r="CV23" i="8"/>
  <c r="CV24" i="8"/>
  <c r="CV25" i="8"/>
  <c r="CV26" i="8"/>
  <c r="CV27" i="8"/>
  <c r="CV28" i="8"/>
  <c r="CV29" i="8"/>
  <c r="CV30" i="8"/>
  <c r="CV31" i="8"/>
  <c r="CV32" i="8"/>
  <c r="CV33" i="8"/>
  <c r="CV34" i="8"/>
  <c r="CV35" i="8"/>
  <c r="CV36" i="8"/>
  <c r="CV37" i="8"/>
  <c r="CV38" i="8"/>
  <c r="CV39" i="8"/>
  <c r="CV40" i="8"/>
  <c r="CV41" i="8"/>
  <c r="CV42" i="8"/>
  <c r="CV43" i="8"/>
  <c r="CV44" i="8"/>
  <c r="CV45" i="8"/>
  <c r="CV46" i="8"/>
  <c r="CV47" i="8"/>
  <c r="CV48" i="8"/>
  <c r="CV49" i="8"/>
  <c r="CV50" i="8"/>
  <c r="CV51" i="8"/>
  <c r="CV52" i="8"/>
  <c r="CV53" i="8"/>
  <c r="CV54" i="8"/>
  <c r="CV55" i="8"/>
  <c r="CV56" i="8"/>
  <c r="CV57" i="8"/>
  <c r="CV58" i="8"/>
  <c r="CV59" i="8"/>
  <c r="CV60" i="8"/>
  <c r="CV61" i="8"/>
  <c r="CV62" i="8"/>
  <c r="CV63" i="8"/>
  <c r="CV64" i="8"/>
  <c r="CV65" i="8"/>
  <c r="CV66" i="8"/>
  <c r="CV67" i="8"/>
  <c r="CV68" i="8"/>
  <c r="CV69" i="8"/>
  <c r="CV70" i="8"/>
  <c r="CV71" i="8"/>
  <c r="CV72" i="8"/>
  <c r="CV73" i="8"/>
  <c r="CV74" i="8"/>
  <c r="CV75" i="8"/>
  <c r="CV76" i="8"/>
  <c r="CV77" i="8"/>
  <c r="CV78" i="8"/>
  <c r="CV79" i="8"/>
  <c r="CV80" i="8"/>
  <c r="CV81" i="8"/>
  <c r="CV82" i="8"/>
  <c r="CV83" i="8"/>
  <c r="CV84" i="8"/>
  <c r="CV85" i="8"/>
  <c r="CV86" i="8"/>
  <c r="CV87" i="8"/>
  <c r="CV88" i="8"/>
  <c r="CV89" i="8"/>
  <c r="CV90" i="8"/>
  <c r="CV91" i="8"/>
  <c r="CV92" i="8"/>
  <c r="CV93" i="8"/>
  <c r="CV94" i="8"/>
  <c r="CV95" i="8"/>
  <c r="CV96" i="8"/>
  <c r="CV97" i="8"/>
  <c r="CV98" i="8"/>
  <c r="CV99" i="8"/>
  <c r="CV100" i="8"/>
  <c r="CV101" i="8"/>
  <c r="CV102" i="8"/>
  <c r="CV103" i="8"/>
  <c r="CV104" i="8"/>
  <c r="CV105" i="8"/>
  <c r="CV106" i="8"/>
  <c r="CV107" i="8"/>
  <c r="CV108" i="8"/>
  <c r="CV109" i="8"/>
  <c r="CV110" i="8"/>
  <c r="CV111" i="8"/>
  <c r="CV112" i="8"/>
  <c r="CV113" i="8"/>
  <c r="CV114" i="8"/>
  <c r="CV115" i="8"/>
  <c r="CV116" i="8"/>
  <c r="CV117" i="8"/>
  <c r="CV118" i="8"/>
  <c r="CV119" i="8"/>
  <c r="CV120" i="8"/>
  <c r="CV121" i="8"/>
  <c r="CV122" i="8"/>
  <c r="CV123" i="8"/>
  <c r="CV124" i="8"/>
  <c r="CV125" i="8"/>
  <c r="CV126" i="8"/>
  <c r="CV127" i="8"/>
  <c r="CV12" i="8"/>
  <c r="CO14" i="8"/>
  <c r="CO23" i="8"/>
  <c r="CO13" i="8"/>
  <c r="CO15" i="8"/>
  <c r="CO16" i="8"/>
  <c r="CO17" i="8"/>
  <c r="CO18" i="8"/>
  <c r="CO19" i="8"/>
  <c r="CO20" i="8"/>
  <c r="CO21" i="8"/>
  <c r="CO22" i="8"/>
  <c r="CO24" i="8"/>
  <c r="CO25" i="8"/>
  <c r="CO26" i="8"/>
  <c r="CO27" i="8"/>
  <c r="CO28" i="8"/>
  <c r="CO29" i="8"/>
  <c r="CO30" i="8"/>
  <c r="CO31" i="8"/>
  <c r="CO32" i="8"/>
  <c r="CO33" i="8"/>
  <c r="CO34" i="8"/>
  <c r="CO35" i="8"/>
  <c r="CO36" i="8"/>
  <c r="CO37" i="8"/>
  <c r="CO38" i="8"/>
  <c r="CO39" i="8"/>
  <c r="CO40" i="8"/>
  <c r="CO41" i="8"/>
  <c r="CO42" i="8"/>
  <c r="CO43" i="8"/>
  <c r="CO44" i="8"/>
  <c r="CO45" i="8"/>
  <c r="CO46" i="8"/>
  <c r="CO47" i="8"/>
  <c r="CO48" i="8"/>
  <c r="CO49" i="8"/>
  <c r="CO50" i="8"/>
  <c r="CO51" i="8"/>
  <c r="CO52" i="8"/>
  <c r="CO53" i="8"/>
  <c r="CO54" i="8"/>
  <c r="CO55" i="8"/>
  <c r="CO56" i="8"/>
  <c r="CO57" i="8"/>
  <c r="CO58" i="8"/>
  <c r="CO59" i="8"/>
  <c r="CO60" i="8"/>
  <c r="CO61" i="8"/>
  <c r="CO62" i="8"/>
  <c r="CO63" i="8"/>
  <c r="CO64" i="8"/>
  <c r="CO65" i="8"/>
  <c r="CO66" i="8"/>
  <c r="CO67" i="8"/>
  <c r="CO68" i="8"/>
  <c r="CO69" i="8"/>
  <c r="CO70" i="8"/>
  <c r="CO71" i="8"/>
  <c r="CO72" i="8"/>
  <c r="CO73" i="8"/>
  <c r="CO74" i="8"/>
  <c r="CO75" i="8"/>
  <c r="CO76" i="8"/>
  <c r="CO77" i="8"/>
  <c r="CO78" i="8"/>
  <c r="CO79" i="8"/>
  <c r="CO80" i="8"/>
  <c r="CO81" i="8"/>
  <c r="CO82" i="8"/>
  <c r="CO83" i="8"/>
  <c r="CO84" i="8"/>
  <c r="CO85" i="8"/>
  <c r="CO86" i="8"/>
  <c r="CO87" i="8"/>
  <c r="CO88" i="8"/>
  <c r="CO89" i="8"/>
  <c r="CO90" i="8"/>
  <c r="CO91" i="8"/>
  <c r="CO92" i="8"/>
  <c r="CO93" i="8"/>
  <c r="CO94" i="8"/>
  <c r="CO95" i="8"/>
  <c r="CO96" i="8"/>
  <c r="CO97" i="8"/>
  <c r="CO98" i="8"/>
  <c r="CO99" i="8"/>
  <c r="CO100" i="8"/>
  <c r="CO101" i="8"/>
  <c r="CO102" i="8"/>
  <c r="CO103" i="8"/>
  <c r="CO104" i="8"/>
  <c r="CO105" i="8"/>
  <c r="CO106" i="8"/>
  <c r="CO107" i="8"/>
  <c r="CO108" i="8"/>
  <c r="CO109" i="8"/>
  <c r="CO110" i="8"/>
  <c r="CO111" i="8"/>
  <c r="CO112" i="8"/>
  <c r="CO113" i="8"/>
  <c r="CO114" i="8"/>
  <c r="CO115" i="8"/>
  <c r="CO116" i="8"/>
  <c r="CO117" i="8"/>
  <c r="CO118" i="8"/>
  <c r="CO119" i="8"/>
  <c r="CO120" i="8"/>
  <c r="CO121" i="8"/>
  <c r="CO122" i="8"/>
  <c r="CO123" i="8"/>
  <c r="CO124" i="8"/>
  <c r="CO125" i="8"/>
  <c r="CO126" i="8"/>
  <c r="CO127" i="8"/>
  <c r="CO12" i="8"/>
  <c r="CN13" i="8"/>
  <c r="CN14" i="8"/>
  <c r="CN15" i="8"/>
  <c r="CN16" i="8"/>
  <c r="CN17" i="8"/>
  <c r="CN18" i="8"/>
  <c r="CN19" i="8"/>
  <c r="CN20" i="8"/>
  <c r="CN21" i="8"/>
  <c r="CN22" i="8"/>
  <c r="CN23" i="8"/>
  <c r="CN24" i="8"/>
  <c r="CN25" i="8"/>
  <c r="CN26" i="8"/>
  <c r="CN27" i="8"/>
  <c r="CN28" i="8"/>
  <c r="CN29" i="8"/>
  <c r="CN30" i="8"/>
  <c r="CN31" i="8"/>
  <c r="CN32" i="8"/>
  <c r="CN33" i="8"/>
  <c r="CN34" i="8"/>
  <c r="CN35" i="8"/>
  <c r="CN36" i="8"/>
  <c r="CN37" i="8"/>
  <c r="CN38" i="8"/>
  <c r="CN39" i="8"/>
  <c r="CN40" i="8"/>
  <c r="CN41" i="8"/>
  <c r="CN42" i="8"/>
  <c r="CN43" i="8"/>
  <c r="CN44" i="8"/>
  <c r="CN45" i="8"/>
  <c r="CN46" i="8"/>
  <c r="CN47" i="8"/>
  <c r="CN48" i="8"/>
  <c r="CN49" i="8"/>
  <c r="CN50" i="8"/>
  <c r="CN51" i="8"/>
  <c r="CN52" i="8"/>
  <c r="CN53" i="8"/>
  <c r="CN54" i="8"/>
  <c r="CN55" i="8"/>
  <c r="CN56" i="8"/>
  <c r="CN57" i="8"/>
  <c r="CN58" i="8"/>
  <c r="CN59" i="8"/>
  <c r="CN60" i="8"/>
  <c r="CN61" i="8"/>
  <c r="CN62" i="8"/>
  <c r="CN63" i="8"/>
  <c r="CN64" i="8"/>
  <c r="CN65" i="8"/>
  <c r="CN66" i="8"/>
  <c r="CN67" i="8"/>
  <c r="CN68" i="8"/>
  <c r="CN69" i="8"/>
  <c r="CN70" i="8"/>
  <c r="CN71" i="8"/>
  <c r="CN72" i="8"/>
  <c r="CN73" i="8"/>
  <c r="CN74" i="8"/>
  <c r="CN75" i="8"/>
  <c r="CN76" i="8"/>
  <c r="CN77" i="8"/>
  <c r="CN78" i="8"/>
  <c r="CN79" i="8"/>
  <c r="CN80" i="8"/>
  <c r="CN81" i="8"/>
  <c r="CN82" i="8"/>
  <c r="CN83" i="8"/>
  <c r="CN84" i="8"/>
  <c r="CN85" i="8"/>
  <c r="CN86" i="8"/>
  <c r="CN87" i="8"/>
  <c r="CN88" i="8"/>
  <c r="CN89" i="8"/>
  <c r="CN90" i="8"/>
  <c r="CN91" i="8"/>
  <c r="CN92" i="8"/>
  <c r="CN93" i="8"/>
  <c r="CN94" i="8"/>
  <c r="CN95" i="8"/>
  <c r="CN96" i="8"/>
  <c r="CN97" i="8"/>
  <c r="CN98" i="8"/>
  <c r="CN99" i="8"/>
  <c r="CN100" i="8"/>
  <c r="CN101" i="8"/>
  <c r="CN102" i="8"/>
  <c r="CN103" i="8"/>
  <c r="CN104" i="8"/>
  <c r="CN105" i="8"/>
  <c r="CN106" i="8"/>
  <c r="CN107" i="8"/>
  <c r="CN108" i="8"/>
  <c r="CN109" i="8"/>
  <c r="CN110" i="8"/>
  <c r="CN111" i="8"/>
  <c r="CN112" i="8"/>
  <c r="CN113" i="8"/>
  <c r="CN114" i="8"/>
  <c r="CN115" i="8"/>
  <c r="CN116" i="8"/>
  <c r="CN117" i="8"/>
  <c r="CN118" i="8"/>
  <c r="CN119" i="8"/>
  <c r="CN120" i="8"/>
  <c r="CN121" i="8"/>
  <c r="CN122" i="8"/>
  <c r="CN123" i="8"/>
  <c r="CN124" i="8"/>
  <c r="CN125" i="8"/>
  <c r="CN126" i="8"/>
  <c r="CN127" i="8"/>
  <c r="CN12" i="8"/>
  <c r="CG27" i="8"/>
  <c r="CG13" i="8"/>
  <c r="CG14" i="8"/>
  <c r="CG15" i="8"/>
  <c r="CG16" i="8"/>
  <c r="CG17" i="8"/>
  <c r="CG18" i="8"/>
  <c r="CG19" i="8"/>
  <c r="CG20" i="8"/>
  <c r="CG21" i="8"/>
  <c r="CG22" i="8"/>
  <c r="CG23" i="8"/>
  <c r="CG24" i="8"/>
  <c r="CG25" i="8"/>
  <c r="CG26" i="8"/>
  <c r="CG28" i="8"/>
  <c r="CG29" i="8"/>
  <c r="CG30" i="8"/>
  <c r="CG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46" i="8"/>
  <c r="CG47" i="8"/>
  <c r="CG48" i="8"/>
  <c r="CG49" i="8"/>
  <c r="CG50" i="8"/>
  <c r="CG51" i="8"/>
  <c r="CG52" i="8"/>
  <c r="CG53" i="8"/>
  <c r="CG54" i="8"/>
  <c r="CG55" i="8"/>
  <c r="CG56" i="8"/>
  <c r="CG57" i="8"/>
  <c r="CG58" i="8"/>
  <c r="CG59" i="8"/>
  <c r="CG60" i="8"/>
  <c r="CG61" i="8"/>
  <c r="CG62" i="8"/>
  <c r="CG63" i="8"/>
  <c r="CG64" i="8"/>
  <c r="CG65" i="8"/>
  <c r="CG66" i="8"/>
  <c r="CG67" i="8"/>
  <c r="CG68" i="8"/>
  <c r="CG69" i="8"/>
  <c r="CG70" i="8"/>
  <c r="CG71" i="8"/>
  <c r="CG72" i="8"/>
  <c r="CG73" i="8"/>
  <c r="CG74" i="8"/>
  <c r="CG75" i="8"/>
  <c r="CG76" i="8"/>
  <c r="CG77" i="8"/>
  <c r="CG78" i="8"/>
  <c r="CG79" i="8"/>
  <c r="CG80" i="8"/>
  <c r="CG81" i="8"/>
  <c r="CG82" i="8"/>
  <c r="CG83" i="8"/>
  <c r="CG84" i="8"/>
  <c r="CG85" i="8"/>
  <c r="CG86" i="8"/>
  <c r="CG87" i="8"/>
  <c r="CG88" i="8"/>
  <c r="CG89" i="8"/>
  <c r="CG90" i="8"/>
  <c r="CG91" i="8"/>
  <c r="CG92" i="8"/>
  <c r="CG93" i="8"/>
  <c r="CG94" i="8"/>
  <c r="CG95" i="8"/>
  <c r="CG96" i="8"/>
  <c r="CG97" i="8"/>
  <c r="CG98" i="8"/>
  <c r="CG99" i="8"/>
  <c r="CG100" i="8"/>
  <c r="CG101" i="8"/>
  <c r="CG102" i="8"/>
  <c r="CG103" i="8"/>
  <c r="CG104" i="8"/>
  <c r="CG105" i="8"/>
  <c r="CG106" i="8"/>
  <c r="CG107" i="8"/>
  <c r="CG108" i="8"/>
  <c r="CG109" i="8"/>
  <c r="CG110" i="8"/>
  <c r="CG111" i="8"/>
  <c r="CG112" i="8"/>
  <c r="CG113" i="8"/>
  <c r="CG114" i="8"/>
  <c r="CG115" i="8"/>
  <c r="CG116" i="8"/>
  <c r="CG117" i="8"/>
  <c r="CG118" i="8"/>
  <c r="CG119" i="8"/>
  <c r="CG120" i="8"/>
  <c r="CG121" i="8"/>
  <c r="CG122" i="8"/>
  <c r="CG123" i="8"/>
  <c r="CG124" i="8"/>
  <c r="CG125" i="8"/>
  <c r="CG126" i="8"/>
  <c r="CG127" i="8"/>
  <c r="CG12" i="8"/>
  <c r="CF17" i="8"/>
  <c r="CF16" i="8"/>
  <c r="CF13" i="8"/>
  <c r="CF14" i="8"/>
  <c r="CF15" i="8"/>
  <c r="CF18" i="8"/>
  <c r="CF19" i="8"/>
  <c r="CF20" i="8"/>
  <c r="CF21" i="8"/>
  <c r="CF22" i="8"/>
  <c r="CF23" i="8"/>
  <c r="CF24" i="8"/>
  <c r="CF25" i="8"/>
  <c r="CF26" i="8"/>
  <c r="CF27" i="8"/>
  <c r="CF28" i="8"/>
  <c r="CF29" i="8"/>
  <c r="CF30" i="8"/>
  <c r="CF31" i="8"/>
  <c r="CF32" i="8"/>
  <c r="CF33" i="8"/>
  <c r="CF34" i="8"/>
  <c r="CF35" i="8"/>
  <c r="CF36" i="8"/>
  <c r="CF37" i="8"/>
  <c r="CF38" i="8"/>
  <c r="CF39" i="8"/>
  <c r="CF40" i="8"/>
  <c r="CF41" i="8"/>
  <c r="CF42" i="8"/>
  <c r="CF43" i="8"/>
  <c r="CF44" i="8"/>
  <c r="CF45" i="8"/>
  <c r="CF46" i="8"/>
  <c r="CF47" i="8"/>
  <c r="CF48" i="8"/>
  <c r="CF49" i="8"/>
  <c r="CF50" i="8"/>
  <c r="CF51" i="8"/>
  <c r="CF52" i="8"/>
  <c r="CF53" i="8"/>
  <c r="CF54" i="8"/>
  <c r="CF55" i="8"/>
  <c r="CF56" i="8"/>
  <c r="CF57" i="8"/>
  <c r="CF58" i="8"/>
  <c r="CF59" i="8"/>
  <c r="CF60" i="8"/>
  <c r="CF61" i="8"/>
  <c r="CF62" i="8"/>
  <c r="CF63" i="8"/>
  <c r="CF64" i="8"/>
  <c r="CF65" i="8"/>
  <c r="CF66" i="8"/>
  <c r="CF67" i="8"/>
  <c r="CF68" i="8"/>
  <c r="CF69" i="8"/>
  <c r="CF70" i="8"/>
  <c r="CF71" i="8"/>
  <c r="CF72" i="8"/>
  <c r="CF73" i="8"/>
  <c r="CF74" i="8"/>
  <c r="CF75" i="8"/>
  <c r="CF76" i="8"/>
  <c r="CF77" i="8"/>
  <c r="CF78" i="8"/>
  <c r="CF79" i="8"/>
  <c r="CF80" i="8"/>
  <c r="CF81" i="8"/>
  <c r="CF82" i="8"/>
  <c r="CF83" i="8"/>
  <c r="CF84" i="8"/>
  <c r="CF85" i="8"/>
  <c r="CF86" i="8"/>
  <c r="CF87" i="8"/>
  <c r="CF88" i="8"/>
  <c r="CF89" i="8"/>
  <c r="CF90" i="8"/>
  <c r="CF91" i="8"/>
  <c r="CF92" i="8"/>
  <c r="CF93" i="8"/>
  <c r="CF94" i="8"/>
  <c r="CF95" i="8"/>
  <c r="CF96" i="8"/>
  <c r="CF97" i="8"/>
  <c r="CF98" i="8"/>
  <c r="CF99" i="8"/>
  <c r="CF100" i="8"/>
  <c r="CF101" i="8"/>
  <c r="CF102" i="8"/>
  <c r="CF103" i="8"/>
  <c r="CF104" i="8"/>
  <c r="CF105" i="8"/>
  <c r="CF106" i="8"/>
  <c r="CF107" i="8"/>
  <c r="CF108" i="8"/>
  <c r="CF109" i="8"/>
  <c r="CF110" i="8"/>
  <c r="CF111" i="8"/>
  <c r="CF112" i="8"/>
  <c r="CF113" i="8"/>
  <c r="CF114" i="8"/>
  <c r="CF115" i="8"/>
  <c r="CF116" i="8"/>
  <c r="CF117" i="8"/>
  <c r="CF118" i="8"/>
  <c r="CF119" i="8"/>
  <c r="CF120" i="8"/>
  <c r="CF121" i="8"/>
  <c r="CF122" i="8"/>
  <c r="CF123" i="8"/>
  <c r="CF124" i="8"/>
  <c r="CF125" i="8"/>
  <c r="CF126" i="8"/>
  <c r="CF127" i="8"/>
  <c r="CF12" i="8"/>
  <c r="BY13" i="8"/>
  <c r="BY14" i="8"/>
  <c r="BY15" i="8"/>
  <c r="BY16" i="8"/>
  <c r="BY17" i="8"/>
  <c r="BY18" i="8"/>
  <c r="BY19" i="8"/>
  <c r="BY20" i="8"/>
  <c r="BY21" i="8"/>
  <c r="BY22" i="8"/>
  <c r="BY23" i="8"/>
  <c r="BY24" i="8"/>
  <c r="BY25" i="8"/>
  <c r="BY26" i="8"/>
  <c r="BY27" i="8"/>
  <c r="BY28" i="8"/>
  <c r="BY29" i="8"/>
  <c r="BY30" i="8"/>
  <c r="BY31" i="8"/>
  <c r="BY32" i="8"/>
  <c r="BY33" i="8"/>
  <c r="BY34" i="8"/>
  <c r="BY35" i="8"/>
  <c r="BY36" i="8"/>
  <c r="BY37" i="8"/>
  <c r="BY38" i="8"/>
  <c r="BY39" i="8"/>
  <c r="BY40" i="8"/>
  <c r="BY41" i="8"/>
  <c r="BY42" i="8"/>
  <c r="BY43" i="8"/>
  <c r="BY44" i="8"/>
  <c r="BY45" i="8"/>
  <c r="BY46" i="8"/>
  <c r="BY47" i="8"/>
  <c r="BY48" i="8"/>
  <c r="BY49" i="8"/>
  <c r="BY50" i="8"/>
  <c r="BY51" i="8"/>
  <c r="BY52" i="8"/>
  <c r="BY53" i="8"/>
  <c r="BY54" i="8"/>
  <c r="BY55" i="8"/>
  <c r="BY56" i="8"/>
  <c r="BY57" i="8"/>
  <c r="BY58" i="8"/>
  <c r="BY59" i="8"/>
  <c r="BY60" i="8"/>
  <c r="BY61" i="8"/>
  <c r="BY62" i="8"/>
  <c r="BY63" i="8"/>
  <c r="BY64" i="8"/>
  <c r="BY65" i="8"/>
  <c r="BY66" i="8"/>
  <c r="BY67" i="8"/>
  <c r="BY68" i="8"/>
  <c r="BY69" i="8"/>
  <c r="BY70" i="8"/>
  <c r="BY71" i="8"/>
  <c r="BY72" i="8"/>
  <c r="BY73" i="8"/>
  <c r="BY74" i="8"/>
  <c r="BY75" i="8"/>
  <c r="BY76" i="8"/>
  <c r="BY77" i="8"/>
  <c r="BY78" i="8"/>
  <c r="BY79" i="8"/>
  <c r="BY80" i="8"/>
  <c r="BY81" i="8"/>
  <c r="BY82" i="8"/>
  <c r="BY83" i="8"/>
  <c r="BY84" i="8"/>
  <c r="BY85" i="8"/>
  <c r="BY86" i="8"/>
  <c r="BY87" i="8"/>
  <c r="BY88" i="8"/>
  <c r="BY89" i="8"/>
  <c r="BY90" i="8"/>
  <c r="BY91" i="8"/>
  <c r="BY92" i="8"/>
  <c r="BY93" i="8"/>
  <c r="BY94" i="8"/>
  <c r="BY95" i="8"/>
  <c r="BY96" i="8"/>
  <c r="BY97" i="8"/>
  <c r="BY98" i="8"/>
  <c r="BY99" i="8"/>
  <c r="BY100" i="8"/>
  <c r="BY101" i="8"/>
  <c r="BY102" i="8"/>
  <c r="BY103" i="8"/>
  <c r="BY104" i="8"/>
  <c r="BY105" i="8"/>
  <c r="BY106" i="8"/>
  <c r="BY107" i="8"/>
  <c r="BY108" i="8"/>
  <c r="BY109" i="8"/>
  <c r="BY110" i="8"/>
  <c r="BY111" i="8"/>
  <c r="BY112" i="8"/>
  <c r="BY113" i="8"/>
  <c r="BY114" i="8"/>
  <c r="BY115" i="8"/>
  <c r="BY116" i="8"/>
  <c r="BY117" i="8"/>
  <c r="BY118" i="8"/>
  <c r="BY119" i="8"/>
  <c r="BY120" i="8"/>
  <c r="BY121" i="8"/>
  <c r="BY122" i="8"/>
  <c r="BY123" i="8"/>
  <c r="BY124" i="8"/>
  <c r="BY125" i="8"/>
  <c r="BY126" i="8"/>
  <c r="BY127" i="8"/>
  <c r="BY12" i="8"/>
  <c r="BX13" i="8"/>
  <c r="BX14" i="8"/>
  <c r="BX15" i="8"/>
  <c r="BX16" i="8"/>
  <c r="BX17" i="8"/>
  <c r="BX18" i="8"/>
  <c r="BX19" i="8"/>
  <c r="BX20" i="8"/>
  <c r="BX21" i="8"/>
  <c r="BX22" i="8"/>
  <c r="BX23" i="8"/>
  <c r="BX24" i="8"/>
  <c r="BX25" i="8"/>
  <c r="BX26" i="8"/>
  <c r="BX27" i="8"/>
  <c r="BX28" i="8"/>
  <c r="BX29" i="8"/>
  <c r="BX30" i="8"/>
  <c r="BX31" i="8"/>
  <c r="BX32" i="8"/>
  <c r="BX33" i="8"/>
  <c r="BX34" i="8"/>
  <c r="BX35" i="8"/>
  <c r="BX36" i="8"/>
  <c r="BX37" i="8"/>
  <c r="BX38" i="8"/>
  <c r="BX39" i="8"/>
  <c r="BX40" i="8"/>
  <c r="BX41" i="8"/>
  <c r="BX42" i="8"/>
  <c r="BX43" i="8"/>
  <c r="BX44" i="8"/>
  <c r="BX45" i="8"/>
  <c r="BX46" i="8"/>
  <c r="BX47" i="8"/>
  <c r="BX48" i="8"/>
  <c r="BX49" i="8"/>
  <c r="BX50" i="8"/>
  <c r="BX51" i="8"/>
  <c r="BX52" i="8"/>
  <c r="BX53" i="8"/>
  <c r="BX54" i="8"/>
  <c r="BX55" i="8"/>
  <c r="BX56" i="8"/>
  <c r="BX57" i="8"/>
  <c r="BX58" i="8"/>
  <c r="BX59" i="8"/>
  <c r="BX60" i="8"/>
  <c r="BX61" i="8"/>
  <c r="BX62" i="8"/>
  <c r="BX63" i="8"/>
  <c r="BX64" i="8"/>
  <c r="BX65" i="8"/>
  <c r="BX66" i="8"/>
  <c r="BX67" i="8"/>
  <c r="BX68" i="8"/>
  <c r="BX69" i="8"/>
  <c r="BX70" i="8"/>
  <c r="BX71" i="8"/>
  <c r="BX72" i="8"/>
  <c r="BX73" i="8"/>
  <c r="BX74" i="8"/>
  <c r="BX75" i="8"/>
  <c r="BX76" i="8"/>
  <c r="BX77" i="8"/>
  <c r="BX78" i="8"/>
  <c r="BX79" i="8"/>
  <c r="BX80" i="8"/>
  <c r="BX81" i="8"/>
  <c r="BX82" i="8"/>
  <c r="BX83" i="8"/>
  <c r="BX84" i="8"/>
  <c r="BX85" i="8"/>
  <c r="BX86" i="8"/>
  <c r="BX87" i="8"/>
  <c r="BX88" i="8"/>
  <c r="BX89" i="8"/>
  <c r="BX90" i="8"/>
  <c r="BX91" i="8"/>
  <c r="BX92" i="8"/>
  <c r="BX93" i="8"/>
  <c r="BX94" i="8"/>
  <c r="BX95" i="8"/>
  <c r="BX96" i="8"/>
  <c r="BX97" i="8"/>
  <c r="BX98" i="8"/>
  <c r="BX99" i="8"/>
  <c r="BX100" i="8"/>
  <c r="BX101" i="8"/>
  <c r="BX102" i="8"/>
  <c r="BX103" i="8"/>
  <c r="BX104" i="8"/>
  <c r="BX105" i="8"/>
  <c r="BX106" i="8"/>
  <c r="BX107" i="8"/>
  <c r="BX108" i="8"/>
  <c r="BX109" i="8"/>
  <c r="BX110" i="8"/>
  <c r="BX111" i="8"/>
  <c r="BX112" i="8"/>
  <c r="BX113" i="8"/>
  <c r="BX114" i="8"/>
  <c r="BX115" i="8"/>
  <c r="BX116" i="8"/>
  <c r="BX117" i="8"/>
  <c r="BX118" i="8"/>
  <c r="BX119" i="8"/>
  <c r="BX120" i="8"/>
  <c r="BX121" i="8"/>
  <c r="BX122" i="8"/>
  <c r="BX123" i="8"/>
  <c r="BX124" i="8"/>
  <c r="BX125" i="8"/>
  <c r="BX126" i="8"/>
  <c r="BX127" i="8"/>
  <c r="BX12" i="8"/>
  <c r="BQ25" i="8"/>
  <c r="BQ13" i="8"/>
  <c r="BQ14" i="8"/>
  <c r="BQ15" i="8"/>
  <c r="BQ16" i="8"/>
  <c r="BQ17" i="8"/>
  <c r="BQ18" i="8"/>
  <c r="BQ19" i="8"/>
  <c r="BQ20" i="8"/>
  <c r="BQ21" i="8"/>
  <c r="BQ22" i="8"/>
  <c r="BQ23" i="8"/>
  <c r="BQ24" i="8"/>
  <c r="BQ26" i="8"/>
  <c r="BQ27" i="8"/>
  <c r="BQ28" i="8"/>
  <c r="BQ29" i="8"/>
  <c r="BQ30" i="8"/>
  <c r="BQ31" i="8"/>
  <c r="BQ32" i="8"/>
  <c r="BQ33" i="8"/>
  <c r="BQ34" i="8"/>
  <c r="BQ35" i="8"/>
  <c r="BQ36" i="8"/>
  <c r="BQ37" i="8"/>
  <c r="BQ38" i="8"/>
  <c r="BQ39" i="8"/>
  <c r="BQ40" i="8"/>
  <c r="BQ41" i="8"/>
  <c r="BQ42" i="8"/>
  <c r="BQ43" i="8"/>
  <c r="BQ44" i="8"/>
  <c r="BQ45" i="8"/>
  <c r="BQ46" i="8"/>
  <c r="BQ47" i="8"/>
  <c r="BQ48" i="8"/>
  <c r="BQ49" i="8"/>
  <c r="BQ50" i="8"/>
  <c r="BQ51" i="8"/>
  <c r="BQ52" i="8"/>
  <c r="BQ53" i="8"/>
  <c r="BQ54" i="8"/>
  <c r="BQ55" i="8"/>
  <c r="BQ56" i="8"/>
  <c r="BQ57" i="8"/>
  <c r="BQ58" i="8"/>
  <c r="BQ59" i="8"/>
  <c r="BQ60" i="8"/>
  <c r="BQ61" i="8"/>
  <c r="BQ62" i="8"/>
  <c r="BQ63" i="8"/>
  <c r="BQ64" i="8"/>
  <c r="BQ65" i="8"/>
  <c r="BQ66" i="8"/>
  <c r="BQ67" i="8"/>
  <c r="BQ68" i="8"/>
  <c r="BQ69" i="8"/>
  <c r="BQ70" i="8"/>
  <c r="BQ71" i="8"/>
  <c r="BQ72" i="8"/>
  <c r="BQ73" i="8"/>
  <c r="BQ74" i="8"/>
  <c r="BQ75" i="8"/>
  <c r="BQ76" i="8"/>
  <c r="BQ77" i="8"/>
  <c r="BQ78" i="8"/>
  <c r="BQ79" i="8"/>
  <c r="BQ80" i="8"/>
  <c r="BQ81" i="8"/>
  <c r="BQ82" i="8"/>
  <c r="BQ83" i="8"/>
  <c r="BQ84" i="8"/>
  <c r="BQ85" i="8"/>
  <c r="BQ86" i="8"/>
  <c r="BQ87" i="8"/>
  <c r="BQ88" i="8"/>
  <c r="BQ89" i="8"/>
  <c r="BQ90" i="8"/>
  <c r="BQ91" i="8"/>
  <c r="BQ92" i="8"/>
  <c r="BQ93" i="8"/>
  <c r="BQ94" i="8"/>
  <c r="BQ95" i="8"/>
  <c r="BQ96" i="8"/>
  <c r="BQ97" i="8"/>
  <c r="BQ98" i="8"/>
  <c r="BQ99" i="8"/>
  <c r="BQ100" i="8"/>
  <c r="BQ101" i="8"/>
  <c r="BQ102" i="8"/>
  <c r="BQ103" i="8"/>
  <c r="BQ104" i="8"/>
  <c r="BQ105" i="8"/>
  <c r="BQ106" i="8"/>
  <c r="BQ107" i="8"/>
  <c r="BQ108" i="8"/>
  <c r="BQ109" i="8"/>
  <c r="BQ110" i="8"/>
  <c r="BQ111" i="8"/>
  <c r="BQ112" i="8"/>
  <c r="BQ113" i="8"/>
  <c r="BQ114" i="8"/>
  <c r="BQ115" i="8"/>
  <c r="BQ116" i="8"/>
  <c r="BQ117" i="8"/>
  <c r="BQ118" i="8"/>
  <c r="BQ119" i="8"/>
  <c r="BQ120" i="8"/>
  <c r="BQ121" i="8"/>
  <c r="BQ122" i="8"/>
  <c r="BQ123" i="8"/>
  <c r="BQ124" i="8"/>
  <c r="BQ125" i="8"/>
  <c r="BQ126" i="8"/>
  <c r="BQ127" i="8"/>
  <c r="BQ12" i="8"/>
  <c r="BP22" i="8"/>
  <c r="BP15" i="8"/>
  <c r="BP13" i="8"/>
  <c r="BP14" i="8"/>
  <c r="BP16" i="8"/>
  <c r="BP17" i="8"/>
  <c r="BP18" i="8"/>
  <c r="BP19" i="8"/>
  <c r="BP20" i="8"/>
  <c r="BP21" i="8"/>
  <c r="BP23" i="8"/>
  <c r="BP24" i="8"/>
  <c r="BP25" i="8"/>
  <c r="BP26" i="8"/>
  <c r="BP27" i="8"/>
  <c r="BP28" i="8"/>
  <c r="BP29" i="8"/>
  <c r="BP30" i="8"/>
  <c r="BP31" i="8"/>
  <c r="BP32" i="8"/>
  <c r="BP33" i="8"/>
  <c r="BP34" i="8"/>
  <c r="BP35" i="8"/>
  <c r="BP36" i="8"/>
  <c r="BP37" i="8"/>
  <c r="BP38" i="8"/>
  <c r="BP39" i="8"/>
  <c r="BP40" i="8"/>
  <c r="BP41" i="8"/>
  <c r="BP42" i="8"/>
  <c r="BP43" i="8"/>
  <c r="BP44" i="8"/>
  <c r="BP45" i="8"/>
  <c r="BP46" i="8"/>
  <c r="BP47" i="8"/>
  <c r="BP48" i="8"/>
  <c r="BP49" i="8"/>
  <c r="BP50" i="8"/>
  <c r="BP51" i="8"/>
  <c r="BP52" i="8"/>
  <c r="BP53" i="8"/>
  <c r="BP54" i="8"/>
  <c r="BP55" i="8"/>
  <c r="BP56" i="8"/>
  <c r="BP57" i="8"/>
  <c r="BP58" i="8"/>
  <c r="BP59" i="8"/>
  <c r="BP60" i="8"/>
  <c r="BP61" i="8"/>
  <c r="BP62" i="8"/>
  <c r="BP63" i="8"/>
  <c r="BP64" i="8"/>
  <c r="BP65" i="8"/>
  <c r="BP66" i="8"/>
  <c r="BP67" i="8"/>
  <c r="BP68" i="8"/>
  <c r="BP69" i="8"/>
  <c r="BP70" i="8"/>
  <c r="BP71" i="8"/>
  <c r="BP72" i="8"/>
  <c r="BP73" i="8"/>
  <c r="BP74" i="8"/>
  <c r="BP75" i="8"/>
  <c r="BP76" i="8"/>
  <c r="BP77" i="8"/>
  <c r="BP78" i="8"/>
  <c r="BP79" i="8"/>
  <c r="BP80" i="8"/>
  <c r="BP81" i="8"/>
  <c r="BP82" i="8"/>
  <c r="BP83" i="8"/>
  <c r="BP84" i="8"/>
  <c r="BP85" i="8"/>
  <c r="BP86" i="8"/>
  <c r="BP87" i="8"/>
  <c r="BP88" i="8"/>
  <c r="BP89" i="8"/>
  <c r="BP90" i="8"/>
  <c r="BP91" i="8"/>
  <c r="BP92" i="8"/>
  <c r="BP93" i="8"/>
  <c r="BP94" i="8"/>
  <c r="BP95" i="8"/>
  <c r="BP96" i="8"/>
  <c r="BP97" i="8"/>
  <c r="BP98" i="8"/>
  <c r="BP99" i="8"/>
  <c r="BP100" i="8"/>
  <c r="BP101" i="8"/>
  <c r="BP102" i="8"/>
  <c r="BP103" i="8"/>
  <c r="BP104" i="8"/>
  <c r="BP105" i="8"/>
  <c r="BP106" i="8"/>
  <c r="BP107" i="8"/>
  <c r="BP108" i="8"/>
  <c r="BP109" i="8"/>
  <c r="BP110" i="8"/>
  <c r="BP111" i="8"/>
  <c r="BP112" i="8"/>
  <c r="BP113" i="8"/>
  <c r="BP114" i="8"/>
  <c r="BP115" i="8"/>
  <c r="BP116" i="8"/>
  <c r="BP117" i="8"/>
  <c r="BP118" i="8"/>
  <c r="BP119" i="8"/>
  <c r="BP120" i="8"/>
  <c r="BP121" i="8"/>
  <c r="BP122" i="8"/>
  <c r="BP123" i="8"/>
  <c r="BP124" i="8"/>
  <c r="BP125" i="8"/>
  <c r="BP126" i="8"/>
  <c r="BP127" i="8"/>
  <c r="BP12" i="8"/>
  <c r="BI25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6" i="8"/>
  <c r="BI27" i="8"/>
  <c r="BI28" i="8"/>
  <c r="BI29" i="8"/>
  <c r="BI30" i="8"/>
  <c r="BI31" i="8"/>
  <c r="BI32" i="8"/>
  <c r="BI33" i="8"/>
  <c r="BI34" i="8"/>
  <c r="BI35" i="8"/>
  <c r="BI36" i="8"/>
  <c r="BI37" i="8"/>
  <c r="BI38" i="8"/>
  <c r="BI39" i="8"/>
  <c r="BI40" i="8"/>
  <c r="BI41" i="8"/>
  <c r="BI42" i="8"/>
  <c r="BI43" i="8"/>
  <c r="BI44" i="8"/>
  <c r="BI45" i="8"/>
  <c r="BI46" i="8"/>
  <c r="BI47" i="8"/>
  <c r="BI48" i="8"/>
  <c r="BI49" i="8"/>
  <c r="BI50" i="8"/>
  <c r="BI51" i="8"/>
  <c r="BI52" i="8"/>
  <c r="BI53" i="8"/>
  <c r="BI54" i="8"/>
  <c r="BI55" i="8"/>
  <c r="BI56" i="8"/>
  <c r="BI57" i="8"/>
  <c r="BI58" i="8"/>
  <c r="BI59" i="8"/>
  <c r="BI60" i="8"/>
  <c r="BI61" i="8"/>
  <c r="BI62" i="8"/>
  <c r="BI63" i="8"/>
  <c r="BI64" i="8"/>
  <c r="BI65" i="8"/>
  <c r="BI66" i="8"/>
  <c r="BI67" i="8"/>
  <c r="BI68" i="8"/>
  <c r="BI69" i="8"/>
  <c r="BI70" i="8"/>
  <c r="BI71" i="8"/>
  <c r="BI72" i="8"/>
  <c r="BI73" i="8"/>
  <c r="BI74" i="8"/>
  <c r="BI75" i="8"/>
  <c r="BI76" i="8"/>
  <c r="BI77" i="8"/>
  <c r="BI78" i="8"/>
  <c r="BI79" i="8"/>
  <c r="BI80" i="8"/>
  <c r="BI81" i="8"/>
  <c r="BI82" i="8"/>
  <c r="BI83" i="8"/>
  <c r="BI84" i="8"/>
  <c r="BI85" i="8"/>
  <c r="BI86" i="8"/>
  <c r="BI87" i="8"/>
  <c r="BI88" i="8"/>
  <c r="BI89" i="8"/>
  <c r="BI90" i="8"/>
  <c r="BI91" i="8"/>
  <c r="BI92" i="8"/>
  <c r="BI93" i="8"/>
  <c r="BI94" i="8"/>
  <c r="BI95" i="8"/>
  <c r="BI96" i="8"/>
  <c r="BI97" i="8"/>
  <c r="BI98" i="8"/>
  <c r="BI99" i="8"/>
  <c r="BI100" i="8"/>
  <c r="BI101" i="8"/>
  <c r="BI102" i="8"/>
  <c r="BI103" i="8"/>
  <c r="BI104" i="8"/>
  <c r="BI105" i="8"/>
  <c r="BI106" i="8"/>
  <c r="BI107" i="8"/>
  <c r="BI108" i="8"/>
  <c r="BI109" i="8"/>
  <c r="BI110" i="8"/>
  <c r="BI111" i="8"/>
  <c r="BI112" i="8"/>
  <c r="BI113" i="8"/>
  <c r="BI114" i="8"/>
  <c r="BI115" i="8"/>
  <c r="BI116" i="8"/>
  <c r="BI117" i="8"/>
  <c r="BI118" i="8"/>
  <c r="BI119" i="8"/>
  <c r="BI120" i="8"/>
  <c r="BI121" i="8"/>
  <c r="BI122" i="8"/>
  <c r="BI123" i="8"/>
  <c r="BI124" i="8"/>
  <c r="BI125" i="8"/>
  <c r="BI126" i="8"/>
  <c r="BI127" i="8"/>
  <c r="BI12" i="8"/>
  <c r="BH15" i="8"/>
  <c r="BH13" i="8"/>
  <c r="BH14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BH61" i="8"/>
  <c r="BH62" i="8"/>
  <c r="BH63" i="8"/>
  <c r="BH64" i="8"/>
  <c r="BH65" i="8"/>
  <c r="BH66" i="8"/>
  <c r="BH67" i="8"/>
  <c r="BH68" i="8"/>
  <c r="BH69" i="8"/>
  <c r="BH70" i="8"/>
  <c r="BH71" i="8"/>
  <c r="BH72" i="8"/>
  <c r="BH73" i="8"/>
  <c r="BH74" i="8"/>
  <c r="BH75" i="8"/>
  <c r="BH76" i="8"/>
  <c r="BH77" i="8"/>
  <c r="BH78" i="8"/>
  <c r="BH79" i="8"/>
  <c r="BH80" i="8"/>
  <c r="BH81" i="8"/>
  <c r="BH82" i="8"/>
  <c r="BH83" i="8"/>
  <c r="BH84" i="8"/>
  <c r="BH85" i="8"/>
  <c r="BH86" i="8"/>
  <c r="BH87" i="8"/>
  <c r="BH88" i="8"/>
  <c r="BH89" i="8"/>
  <c r="BH90" i="8"/>
  <c r="BH91" i="8"/>
  <c r="BH92" i="8"/>
  <c r="BH93" i="8"/>
  <c r="BH94" i="8"/>
  <c r="BH95" i="8"/>
  <c r="BH96" i="8"/>
  <c r="BH97" i="8"/>
  <c r="BH98" i="8"/>
  <c r="BH99" i="8"/>
  <c r="BH100" i="8"/>
  <c r="BH101" i="8"/>
  <c r="BH102" i="8"/>
  <c r="BH103" i="8"/>
  <c r="BH104" i="8"/>
  <c r="BH105" i="8"/>
  <c r="BH106" i="8"/>
  <c r="BH107" i="8"/>
  <c r="BH108" i="8"/>
  <c r="BH109" i="8"/>
  <c r="BH110" i="8"/>
  <c r="BH111" i="8"/>
  <c r="BH112" i="8"/>
  <c r="BH113" i="8"/>
  <c r="BH114" i="8"/>
  <c r="BH115" i="8"/>
  <c r="BH116" i="8"/>
  <c r="BH117" i="8"/>
  <c r="BH118" i="8"/>
  <c r="BH119" i="8"/>
  <c r="BH120" i="8"/>
  <c r="BH121" i="8"/>
  <c r="BH122" i="8"/>
  <c r="BH123" i="8"/>
  <c r="BH124" i="8"/>
  <c r="BH125" i="8"/>
  <c r="BH126" i="8"/>
  <c r="BH127" i="8"/>
  <c r="BH12" i="8"/>
  <c r="BA70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1" i="8"/>
  <c r="BA72" i="8"/>
  <c r="BA73" i="8"/>
  <c r="BA74" i="8"/>
  <c r="BA75" i="8"/>
  <c r="BA76" i="8"/>
  <c r="BA77" i="8"/>
  <c r="BA78" i="8"/>
  <c r="BA79" i="8"/>
  <c r="BA80" i="8"/>
  <c r="BA81" i="8"/>
  <c r="BA82" i="8"/>
  <c r="BA83" i="8"/>
  <c r="BA84" i="8"/>
  <c r="BA85" i="8"/>
  <c r="BA86" i="8"/>
  <c r="BA87" i="8"/>
  <c r="BA88" i="8"/>
  <c r="BA89" i="8"/>
  <c r="BA90" i="8"/>
  <c r="BA91" i="8"/>
  <c r="BA92" i="8"/>
  <c r="BA93" i="8"/>
  <c r="BA94" i="8"/>
  <c r="BA95" i="8"/>
  <c r="BA96" i="8"/>
  <c r="BA97" i="8"/>
  <c r="BA98" i="8"/>
  <c r="BA99" i="8"/>
  <c r="BA100" i="8"/>
  <c r="BA101" i="8"/>
  <c r="BA102" i="8"/>
  <c r="BA103" i="8"/>
  <c r="BA104" i="8"/>
  <c r="BA105" i="8"/>
  <c r="BA106" i="8"/>
  <c r="BA107" i="8"/>
  <c r="BA108" i="8"/>
  <c r="BA109" i="8"/>
  <c r="BA110" i="8"/>
  <c r="BA111" i="8"/>
  <c r="BA112" i="8"/>
  <c r="BA113" i="8"/>
  <c r="BA114" i="8"/>
  <c r="BA115" i="8"/>
  <c r="BA116" i="8"/>
  <c r="BA117" i="8"/>
  <c r="BA118" i="8"/>
  <c r="BA119" i="8"/>
  <c r="BA120" i="8"/>
  <c r="BA121" i="8"/>
  <c r="BA122" i="8"/>
  <c r="BA123" i="8"/>
  <c r="BA124" i="8"/>
  <c r="BA125" i="8"/>
  <c r="BA126" i="8"/>
  <c r="BA127" i="8"/>
  <c r="BA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0" i="8"/>
  <c r="AZ101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24" i="8"/>
  <c r="AZ125" i="8"/>
  <c r="AZ126" i="8"/>
  <c r="AZ127" i="8"/>
  <c r="AZ12" i="8"/>
  <c r="AR12" i="8"/>
  <c r="AS19" i="8"/>
  <c r="AS12" i="8"/>
  <c r="AS27" i="8"/>
  <c r="AS13" i="8"/>
  <c r="AS14" i="8"/>
  <c r="AS15" i="8"/>
  <c r="AS16" i="8"/>
  <c r="AS17" i="8"/>
  <c r="AS18" i="8"/>
  <c r="AS20" i="8"/>
  <c r="AS21" i="8"/>
  <c r="AS22" i="8"/>
  <c r="AS23" i="8"/>
  <c r="AS24" i="8"/>
  <c r="AS25" i="8"/>
  <c r="AS26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1" i="8"/>
  <c r="AS102" i="8"/>
  <c r="AS103" i="8"/>
  <c r="AS104" i="8"/>
  <c r="AS105" i="8"/>
  <c r="AS106" i="8"/>
  <c r="AS107" i="8"/>
  <c r="AS108" i="8"/>
  <c r="AS109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R25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AR78" i="8"/>
  <c r="AR79" i="8"/>
  <c r="AR80" i="8"/>
  <c r="AR81" i="8"/>
  <c r="AR82" i="8"/>
  <c r="AR83" i="8"/>
  <c r="AR84" i="8"/>
  <c r="AR85" i="8"/>
  <c r="AR86" i="8"/>
  <c r="AR87" i="8"/>
  <c r="AR88" i="8"/>
  <c r="AR89" i="8"/>
  <c r="AR90" i="8"/>
  <c r="AR91" i="8"/>
  <c r="AR92" i="8"/>
  <c r="AR93" i="8"/>
  <c r="AR94" i="8"/>
  <c r="AR95" i="8"/>
  <c r="AR96" i="8"/>
  <c r="AR97" i="8"/>
  <c r="AR98" i="8"/>
  <c r="AR99" i="8"/>
  <c r="AR100" i="8"/>
  <c r="AR101" i="8"/>
  <c r="AR102" i="8"/>
  <c r="AR103" i="8"/>
  <c r="AR104" i="8"/>
  <c r="AR105" i="8"/>
  <c r="AR106" i="8"/>
  <c r="AR107" i="8"/>
  <c r="AR108" i="8"/>
  <c r="AR109" i="8"/>
  <c r="AR110" i="8"/>
  <c r="AR111" i="8"/>
  <c r="AR112" i="8"/>
  <c r="AR113" i="8"/>
  <c r="AR114" i="8"/>
  <c r="AR115" i="8"/>
  <c r="AR116" i="8"/>
  <c r="AR117" i="8"/>
  <c r="AR118" i="8"/>
  <c r="AR119" i="8"/>
  <c r="AR120" i="8"/>
  <c r="AR121" i="8"/>
  <c r="AR122" i="8"/>
  <c r="AR123" i="8"/>
  <c r="AR124" i="8"/>
  <c r="AR125" i="8"/>
  <c r="AR126" i="8"/>
  <c r="AR127" i="8"/>
  <c r="AK67" i="8"/>
  <c r="AK44" i="8"/>
  <c r="AK22" i="8"/>
  <c r="AK13" i="8"/>
  <c r="AK14" i="8"/>
  <c r="AK15" i="8"/>
  <c r="AK16" i="8"/>
  <c r="AK17" i="8"/>
  <c r="AK18" i="8"/>
  <c r="AK19" i="8"/>
  <c r="AK20" i="8"/>
  <c r="AK21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" i="8"/>
  <c r="AJ22" i="8"/>
  <c r="AJ13" i="8"/>
  <c r="AJ14" i="8"/>
  <c r="AJ15" i="8"/>
  <c r="AJ16" i="8"/>
  <c r="AJ17" i="8"/>
  <c r="AJ18" i="8"/>
  <c r="AJ19" i="8"/>
  <c r="AJ20" i="8"/>
  <c r="AJ21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" i="8"/>
  <c r="AC87" i="8"/>
  <c r="AC24" i="8"/>
  <c r="AC13" i="8"/>
  <c r="AC14" i="8"/>
  <c r="AC15" i="8"/>
  <c r="AC16" i="8"/>
  <c r="AC17" i="8"/>
  <c r="AC18" i="8"/>
  <c r="AC19" i="8"/>
  <c r="AC20" i="8"/>
  <c r="AC21" i="8"/>
  <c r="AC22" i="8"/>
  <c r="AC23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" i="8"/>
  <c r="U16" i="8"/>
  <c r="U12" i="8"/>
  <c r="U23" i="8"/>
  <c r="U13" i="8"/>
  <c r="U14" i="8"/>
  <c r="U15" i="8"/>
  <c r="U17" i="8"/>
  <c r="U18" i="8"/>
  <c r="U19" i="8"/>
  <c r="U20" i="8"/>
  <c r="U21" i="8"/>
  <c r="U22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T12" i="8"/>
  <c r="T71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DE12" i="8" l="1"/>
  <c r="DD12" i="8"/>
  <c r="DL12" i="8" s="1"/>
  <c r="DB148" i="8"/>
  <c r="DA148" i="8"/>
  <c r="L148" i="8"/>
  <c r="G130" i="14"/>
  <c r="S128" i="14"/>
  <c r="P128" i="14"/>
  <c r="O128" i="14"/>
  <c r="N128" i="14"/>
  <c r="M128" i="14"/>
  <c r="L128" i="14"/>
  <c r="K128" i="14"/>
  <c r="J128" i="14"/>
  <c r="R128" i="14" s="1"/>
  <c r="I128" i="14"/>
  <c r="H128" i="14"/>
  <c r="G128" i="14"/>
  <c r="R127" i="14"/>
  <c r="Q127" i="14"/>
  <c r="R126" i="14"/>
  <c r="Q126" i="14"/>
  <c r="R125" i="14"/>
  <c r="Q125" i="14"/>
  <c r="R124" i="14"/>
  <c r="Q124" i="14"/>
  <c r="R123" i="14"/>
  <c r="Q123" i="14"/>
  <c r="R122" i="14"/>
  <c r="Q122" i="14"/>
  <c r="R121" i="14"/>
  <c r="Q121" i="14"/>
  <c r="R120" i="14"/>
  <c r="Q120" i="14"/>
  <c r="R119" i="14"/>
  <c r="Q119" i="14"/>
  <c r="R118" i="14"/>
  <c r="Q118" i="14"/>
  <c r="R117" i="14"/>
  <c r="Q117" i="14"/>
  <c r="R116" i="14"/>
  <c r="Q116" i="14"/>
  <c r="R115" i="14"/>
  <c r="Q115" i="14"/>
  <c r="R114" i="14"/>
  <c r="Q114" i="14"/>
  <c r="R113" i="14"/>
  <c r="Q113" i="14"/>
  <c r="R112" i="14"/>
  <c r="Q112" i="14"/>
  <c r="R111" i="14"/>
  <c r="Q111" i="14"/>
  <c r="R110" i="14"/>
  <c r="Q110" i="14"/>
  <c r="R109" i="14"/>
  <c r="Q109" i="14"/>
  <c r="R108" i="14"/>
  <c r="Q108" i="14"/>
  <c r="R107" i="14"/>
  <c r="Q107" i="14"/>
  <c r="R106" i="14"/>
  <c r="Q106" i="14"/>
  <c r="R105" i="14"/>
  <c r="Q105" i="14"/>
  <c r="R104" i="14"/>
  <c r="Q104" i="14"/>
  <c r="R103" i="14"/>
  <c r="Q103" i="14"/>
  <c r="R102" i="14"/>
  <c r="Q102" i="14"/>
  <c r="R101" i="14"/>
  <c r="Q101" i="14"/>
  <c r="R100" i="14"/>
  <c r="Q100" i="14"/>
  <c r="R99" i="14"/>
  <c r="Q99" i="14"/>
  <c r="R98" i="14"/>
  <c r="Q98" i="14"/>
  <c r="R97" i="14"/>
  <c r="Q97" i="14"/>
  <c r="R96" i="14"/>
  <c r="Q96" i="14"/>
  <c r="R95" i="14"/>
  <c r="Q95" i="14"/>
  <c r="R94" i="14"/>
  <c r="Q94" i="14"/>
  <c r="R93" i="14"/>
  <c r="Q93" i="14"/>
  <c r="R92" i="14"/>
  <c r="Q92" i="14"/>
  <c r="R91" i="14"/>
  <c r="Q91" i="14"/>
  <c r="R90" i="14"/>
  <c r="Q90" i="14"/>
  <c r="R89" i="14"/>
  <c r="Q89" i="14"/>
  <c r="R88" i="14"/>
  <c r="Q88" i="14"/>
  <c r="R87" i="14"/>
  <c r="Q87" i="14"/>
  <c r="R86" i="14"/>
  <c r="Q86" i="14"/>
  <c r="R85" i="14"/>
  <c r="Q85" i="14"/>
  <c r="R84" i="14"/>
  <c r="Q84" i="14"/>
  <c r="R83" i="14"/>
  <c r="Q83" i="14"/>
  <c r="R82" i="14"/>
  <c r="Q82" i="14"/>
  <c r="R81" i="14"/>
  <c r="Q81" i="14"/>
  <c r="R80" i="14"/>
  <c r="Q80" i="14"/>
  <c r="R79" i="14"/>
  <c r="Q79" i="14"/>
  <c r="R78" i="14"/>
  <c r="Q78" i="14"/>
  <c r="R77" i="14"/>
  <c r="Q77" i="14"/>
  <c r="R76" i="14"/>
  <c r="Q76" i="14"/>
  <c r="R75" i="14"/>
  <c r="Q75" i="14"/>
  <c r="R74" i="14"/>
  <c r="Q74" i="14"/>
  <c r="R73" i="14"/>
  <c r="Q73" i="14"/>
  <c r="R72" i="14"/>
  <c r="Q72" i="14"/>
  <c r="R71" i="14"/>
  <c r="Q71" i="14"/>
  <c r="R70" i="14"/>
  <c r="Q70" i="14"/>
  <c r="R69" i="14"/>
  <c r="Q69" i="14"/>
  <c r="R68" i="14"/>
  <c r="Q68" i="14"/>
  <c r="R67" i="14"/>
  <c r="Q67" i="14"/>
  <c r="R66" i="14"/>
  <c r="Q66" i="14"/>
  <c r="R65" i="14"/>
  <c r="Q65" i="14"/>
  <c r="R64" i="14"/>
  <c r="Q64" i="14"/>
  <c r="R63" i="14"/>
  <c r="Q63" i="14"/>
  <c r="R62" i="14"/>
  <c r="Q62" i="14"/>
  <c r="R61" i="14"/>
  <c r="Q61" i="14"/>
  <c r="R60" i="14"/>
  <c r="Q60" i="14"/>
  <c r="R59" i="14"/>
  <c r="Q59" i="14"/>
  <c r="R58" i="14"/>
  <c r="Q58" i="14"/>
  <c r="R57" i="14"/>
  <c r="Q57" i="14"/>
  <c r="R56" i="14"/>
  <c r="Q56" i="14"/>
  <c r="R55" i="14"/>
  <c r="Q55" i="14"/>
  <c r="R54" i="14"/>
  <c r="Q54" i="14"/>
  <c r="R53" i="14"/>
  <c r="Q53" i="14"/>
  <c r="R52" i="14"/>
  <c r="Q52" i="14"/>
  <c r="R51" i="14"/>
  <c r="Q51" i="14"/>
  <c r="R50" i="14"/>
  <c r="Q50" i="14"/>
  <c r="R49" i="14"/>
  <c r="Q49" i="14"/>
  <c r="R48" i="14"/>
  <c r="Q48" i="14"/>
  <c r="R47" i="14"/>
  <c r="Q47" i="14"/>
  <c r="R46" i="14"/>
  <c r="Q46" i="14"/>
  <c r="R45" i="14"/>
  <c r="Q45" i="14"/>
  <c r="R44" i="14"/>
  <c r="Q44" i="14"/>
  <c r="R43" i="14"/>
  <c r="Q43" i="14"/>
  <c r="R42" i="14"/>
  <c r="Q42" i="14"/>
  <c r="R41" i="14"/>
  <c r="Q41" i="14"/>
  <c r="R40" i="14"/>
  <c r="Q40" i="14"/>
  <c r="R39" i="14"/>
  <c r="Q39" i="14"/>
  <c r="R38" i="14"/>
  <c r="Q38" i="14"/>
  <c r="R37" i="14"/>
  <c r="Q37" i="14"/>
  <c r="R36" i="14"/>
  <c r="Q36" i="14"/>
  <c r="R35" i="14"/>
  <c r="Q35" i="14"/>
  <c r="R34" i="14"/>
  <c r="Q34" i="14"/>
  <c r="R33" i="14"/>
  <c r="Q33" i="14"/>
  <c r="R32" i="14"/>
  <c r="Q32" i="14"/>
  <c r="R31" i="14"/>
  <c r="Q31" i="14"/>
  <c r="R30" i="14"/>
  <c r="Q30" i="14"/>
  <c r="R29" i="14"/>
  <c r="Q29" i="14"/>
  <c r="R28" i="14"/>
  <c r="Q28" i="14"/>
  <c r="R27" i="14"/>
  <c r="Q27" i="14"/>
  <c r="R26" i="14"/>
  <c r="Q26" i="14"/>
  <c r="R25" i="14"/>
  <c r="Q25" i="14"/>
  <c r="R24" i="14"/>
  <c r="Q24" i="14"/>
  <c r="R23" i="14"/>
  <c r="Q23" i="14"/>
  <c r="R22" i="14"/>
  <c r="Q22" i="14"/>
  <c r="R21" i="14"/>
  <c r="Q21" i="14"/>
  <c r="R20" i="14"/>
  <c r="Q20" i="14"/>
  <c r="R19" i="14"/>
  <c r="Q19" i="14"/>
  <c r="R18" i="14"/>
  <c r="Q18" i="14"/>
  <c r="R17" i="14"/>
  <c r="Q17" i="14"/>
  <c r="R16" i="14"/>
  <c r="Q16" i="14"/>
  <c r="R15" i="14"/>
  <c r="Q15" i="14"/>
  <c r="R14" i="14"/>
  <c r="Q14" i="14"/>
  <c r="R13" i="14"/>
  <c r="Q13" i="14"/>
  <c r="R12" i="14"/>
  <c r="Q12" i="14"/>
  <c r="Q128" i="14" s="1"/>
  <c r="AA9" i="14"/>
  <c r="X9" i="14"/>
  <c r="Y9" i="14" s="1"/>
  <c r="P8" i="12"/>
  <c r="M8" i="12"/>
  <c r="L8" i="12"/>
  <c r="K8" i="12"/>
  <c r="J8" i="12"/>
  <c r="I8" i="12"/>
  <c r="H8" i="12"/>
  <c r="G8" i="12"/>
  <c r="F8" i="12"/>
  <c r="E8" i="12"/>
  <c r="Q8" i="12" s="1"/>
  <c r="D8" i="12"/>
  <c r="Q7" i="12"/>
  <c r="B7" i="12" s="1"/>
  <c r="N7" i="12"/>
  <c r="N8" i="12" s="1"/>
  <c r="G5" i="12"/>
  <c r="H5" i="12" s="1"/>
  <c r="I5" i="12" s="1"/>
  <c r="J5" i="12" s="1"/>
  <c r="K5" i="12" s="1"/>
  <c r="L5" i="12" s="1"/>
  <c r="M5" i="12" s="1"/>
  <c r="F5" i="12"/>
  <c r="P19" i="11"/>
  <c r="N19" i="11"/>
  <c r="M19" i="11"/>
  <c r="L19" i="11"/>
  <c r="K19" i="11"/>
  <c r="J19" i="11"/>
  <c r="I19" i="11"/>
  <c r="H19" i="11"/>
  <c r="G19" i="11"/>
  <c r="F19" i="11"/>
  <c r="E19" i="11"/>
  <c r="D19" i="11"/>
  <c r="Q19" i="11" s="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O19" i="11" s="1"/>
  <c r="N7" i="11"/>
  <c r="B7" i="11"/>
  <c r="F5" i="11"/>
  <c r="G5" i="11" s="1"/>
  <c r="H5" i="11" s="1"/>
  <c r="I5" i="11" s="1"/>
  <c r="J5" i="11" s="1"/>
  <c r="K5" i="11" s="1"/>
  <c r="L5" i="11" s="1"/>
  <c r="M5" i="11" s="1"/>
  <c r="O7" i="12" l="1"/>
  <c r="O8" i="12" s="1"/>
  <c r="BM138" i="10" l="1"/>
  <c r="BL138" i="10"/>
  <c r="BK138" i="10"/>
  <c r="BJ138" i="10"/>
  <c r="BI138" i="10"/>
  <c r="BH138" i="10"/>
  <c r="BG138" i="10"/>
  <c r="BF138" i="10"/>
  <c r="BE138" i="10"/>
  <c r="BD138" i="10"/>
  <c r="BC138" i="10"/>
  <c r="X138" i="10"/>
  <c r="N137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V118" i="10"/>
  <c r="U118" i="10"/>
  <c r="T118" i="10"/>
  <c r="S118" i="10"/>
  <c r="R118" i="10"/>
  <c r="Q118" i="10"/>
  <c r="P118" i="10"/>
  <c r="O118" i="10"/>
  <c r="N118" i="10"/>
  <c r="M118" i="10"/>
  <c r="L118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V18" i="10"/>
  <c r="T18" i="10"/>
  <c r="S18" i="10"/>
  <c r="R18" i="10"/>
  <c r="Q18" i="10"/>
  <c r="P18" i="10"/>
  <c r="O18" i="10"/>
  <c r="N18" i="10"/>
  <c r="M18" i="10"/>
  <c r="L18" i="10"/>
  <c r="K18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V9" i="10"/>
  <c r="U9" i="10"/>
  <c r="T9" i="10"/>
  <c r="S9" i="10"/>
  <c r="R9" i="10"/>
  <c r="Q9" i="10"/>
  <c r="P9" i="10"/>
  <c r="O9" i="10"/>
  <c r="N9" i="10"/>
  <c r="M9" i="10"/>
  <c r="L9" i="10"/>
  <c r="K9" i="10"/>
  <c r="V8" i="10"/>
  <c r="U8" i="10"/>
  <c r="T8" i="10"/>
  <c r="S8" i="10"/>
  <c r="R8" i="10"/>
  <c r="Q8" i="10"/>
  <c r="P8" i="10"/>
  <c r="O8" i="10"/>
  <c r="N8" i="10"/>
  <c r="N138" i="10" s="1"/>
  <c r="M8" i="10"/>
  <c r="L8" i="10"/>
  <c r="K8" i="10"/>
  <c r="M138" i="10" l="1"/>
  <c r="Q138" i="10"/>
  <c r="O138" i="10"/>
  <c r="K138" i="10"/>
  <c r="U138" i="10"/>
  <c r="L138" i="10"/>
  <c r="P138" i="10"/>
  <c r="T138" i="10"/>
  <c r="V138" i="10"/>
  <c r="R138" i="10"/>
  <c r="S138" i="10"/>
  <c r="W8" i="10"/>
  <c r="W10" i="10"/>
  <c r="W11" i="10"/>
  <c r="W13" i="10"/>
  <c r="W15" i="10"/>
  <c r="W17" i="10"/>
  <c r="W25" i="10"/>
  <c r="W26" i="10"/>
  <c r="W38" i="10"/>
  <c r="W39" i="10"/>
  <c r="W40" i="10"/>
  <c r="W42" i="10"/>
  <c r="W44" i="10"/>
  <c r="W45" i="10"/>
  <c r="W47" i="10"/>
  <c r="W48" i="10"/>
  <c r="W50" i="10"/>
  <c r="W53" i="10"/>
  <c r="W54" i="10"/>
  <c r="W56" i="10"/>
  <c r="W57" i="10"/>
  <c r="W60" i="10"/>
  <c r="W62" i="10"/>
  <c r="W63" i="10"/>
  <c r="W65" i="10"/>
  <c r="W68" i="10"/>
  <c r="W69" i="10"/>
  <c r="W71" i="10"/>
  <c r="W73" i="10"/>
  <c r="W75" i="10"/>
  <c r="W76" i="10"/>
  <c r="W78" i="10"/>
  <c r="W79" i="10"/>
  <c r="W80" i="10"/>
  <c r="W83" i="10"/>
  <c r="W85" i="10"/>
  <c r="W88" i="10"/>
  <c r="W89" i="10"/>
  <c r="W91" i="10"/>
  <c r="W93" i="10"/>
  <c r="W94" i="10"/>
  <c r="W96" i="10"/>
  <c r="W97" i="10"/>
  <c r="W100" i="10"/>
  <c r="W101" i="10"/>
  <c r="W102" i="10"/>
  <c r="W103" i="10"/>
  <c r="W104" i="10"/>
  <c r="W105" i="10"/>
  <c r="W106" i="10"/>
  <c r="W108" i="10"/>
  <c r="W110" i="10"/>
  <c r="W111" i="10"/>
  <c r="W112" i="10"/>
  <c r="W113" i="10"/>
  <c r="W115" i="10"/>
  <c r="W116" i="10"/>
  <c r="W121" i="10"/>
  <c r="W9" i="10"/>
  <c r="W12" i="10"/>
  <c r="W14" i="10"/>
  <c r="W16" i="10"/>
  <c r="W18" i="10"/>
  <c r="W19" i="10"/>
  <c r="W20" i="10"/>
  <c r="W21" i="10"/>
  <c r="W22" i="10"/>
  <c r="W23" i="10"/>
  <c r="W24" i="10"/>
  <c r="W27" i="10"/>
  <c r="W28" i="10"/>
  <c r="W29" i="10"/>
  <c r="W30" i="10"/>
  <c r="W31" i="10"/>
  <c r="W32" i="10"/>
  <c r="W33" i="10"/>
  <c r="W34" i="10"/>
  <c r="W35" i="10"/>
  <c r="W36" i="10"/>
  <c r="W37" i="10"/>
  <c r="W41" i="10"/>
  <c r="W43" i="10"/>
  <c r="W46" i="10"/>
  <c r="W49" i="10"/>
  <c r="W51" i="10"/>
  <c r="W52" i="10"/>
  <c r="W55" i="10"/>
  <c r="W58" i="10"/>
  <c r="W59" i="10"/>
  <c r="W61" i="10"/>
  <c r="W64" i="10"/>
  <c r="W66" i="10"/>
  <c r="W67" i="10"/>
  <c r="W70" i="10"/>
  <c r="W72" i="10"/>
  <c r="W74" i="10"/>
  <c r="W77" i="10"/>
  <c r="W81" i="10"/>
  <c r="W82" i="10"/>
  <c r="W84" i="10"/>
  <c r="W86" i="10"/>
  <c r="W87" i="10"/>
  <c r="W90" i="10"/>
  <c r="W92" i="10"/>
  <c r="W95" i="10"/>
  <c r="W98" i="10"/>
  <c r="W99" i="10"/>
  <c r="W107" i="10"/>
  <c r="W109" i="10"/>
  <c r="W114" i="10"/>
  <c r="W117" i="10"/>
  <c r="W118" i="10"/>
  <c r="W119" i="10"/>
  <c r="W120" i="10"/>
  <c r="W138" i="10" l="1"/>
  <c r="CX148" i="8" l="1"/>
  <c r="CR148" i="8"/>
  <c r="CQ148" i="8"/>
  <c r="CP148" i="8"/>
  <c r="CJ148" i="8"/>
  <c r="CI148" i="8"/>
  <c r="CH148" i="8"/>
  <c r="CB148" i="8"/>
  <c r="CA148" i="8"/>
  <c r="BZ148" i="8"/>
  <c r="BT148" i="8"/>
  <c r="BS148" i="8"/>
  <c r="BR148" i="8"/>
  <c r="BL148" i="8"/>
  <c r="BK148" i="8"/>
  <c r="BJ148" i="8"/>
  <c r="BD148" i="8"/>
  <c r="BC148" i="8"/>
  <c r="BB148" i="8"/>
  <c r="AV148" i="8"/>
  <c r="AU148" i="8"/>
  <c r="AT148" i="8"/>
  <c r="AN148" i="8"/>
  <c r="AM148" i="8"/>
  <c r="AL148" i="8"/>
  <c r="AF148" i="8"/>
  <c r="AE148" i="8"/>
  <c r="AD148" i="8"/>
  <c r="X148" i="8"/>
  <c r="W148" i="8"/>
  <c r="V148" i="8"/>
  <c r="P148" i="8"/>
  <c r="O148" i="8"/>
  <c r="N148" i="8"/>
  <c r="H148" i="8"/>
  <c r="G148" i="8"/>
  <c r="DF127" i="8"/>
  <c r="CZ127" i="8"/>
  <c r="CY127" i="8"/>
  <c r="DF126" i="8"/>
  <c r="CZ126" i="8"/>
  <c r="CY126" i="8"/>
  <c r="DF125" i="8"/>
  <c r="CZ125" i="8"/>
  <c r="CY125" i="8"/>
  <c r="DF124" i="8"/>
  <c r="CZ124" i="8"/>
  <c r="CY124" i="8"/>
  <c r="DF123" i="8"/>
  <c r="CZ123" i="8"/>
  <c r="CY123" i="8"/>
  <c r="DF122" i="8"/>
  <c r="CZ122" i="8"/>
  <c r="CY122" i="8"/>
  <c r="DF121" i="8"/>
  <c r="CZ121" i="8"/>
  <c r="CY121" i="8"/>
  <c r="DF120" i="8"/>
  <c r="CZ120" i="8"/>
  <c r="CY120" i="8"/>
  <c r="DF119" i="8"/>
  <c r="CZ119" i="8"/>
  <c r="CY119" i="8"/>
  <c r="DF118" i="8"/>
  <c r="CZ118" i="8"/>
  <c r="CY118" i="8"/>
  <c r="DF117" i="8"/>
  <c r="CZ117" i="8"/>
  <c r="CY117" i="8"/>
  <c r="DF116" i="8"/>
  <c r="CZ116" i="8"/>
  <c r="CY116" i="8"/>
  <c r="DF115" i="8"/>
  <c r="CZ115" i="8"/>
  <c r="CY115" i="8"/>
  <c r="DF114" i="8"/>
  <c r="CZ114" i="8"/>
  <c r="CY114" i="8"/>
  <c r="DF113" i="8"/>
  <c r="CZ113" i="8"/>
  <c r="CY113" i="8"/>
  <c r="DF112" i="8"/>
  <c r="CZ112" i="8"/>
  <c r="CY112" i="8"/>
  <c r="DF111" i="8"/>
  <c r="CZ111" i="8"/>
  <c r="CY111" i="8"/>
  <c r="DF110" i="8"/>
  <c r="CZ110" i="8"/>
  <c r="CY110" i="8"/>
  <c r="DF109" i="8"/>
  <c r="CZ109" i="8"/>
  <c r="CY109" i="8"/>
  <c r="DF108" i="8"/>
  <c r="CZ108" i="8"/>
  <c r="CY108" i="8"/>
  <c r="DF107" i="8"/>
  <c r="CZ107" i="8"/>
  <c r="CY107" i="8"/>
  <c r="DF106" i="8"/>
  <c r="CZ106" i="8"/>
  <c r="CY106" i="8"/>
  <c r="DF105" i="8"/>
  <c r="CZ105" i="8"/>
  <c r="CY105" i="8"/>
  <c r="DF104" i="8"/>
  <c r="CZ104" i="8"/>
  <c r="CY104" i="8"/>
  <c r="DF103" i="8"/>
  <c r="CZ103" i="8"/>
  <c r="CY103" i="8"/>
  <c r="DF102" i="8"/>
  <c r="CZ102" i="8"/>
  <c r="CY102" i="8"/>
  <c r="DF101" i="8"/>
  <c r="CZ101" i="8"/>
  <c r="CY101" i="8"/>
  <c r="DF100" i="8"/>
  <c r="CZ100" i="8"/>
  <c r="CY100" i="8"/>
  <c r="DF99" i="8"/>
  <c r="CZ99" i="8"/>
  <c r="CY99" i="8"/>
  <c r="DF98" i="8"/>
  <c r="CZ98" i="8"/>
  <c r="CY98" i="8"/>
  <c r="DF97" i="8"/>
  <c r="CZ97" i="8"/>
  <c r="CY97" i="8"/>
  <c r="DF96" i="8"/>
  <c r="CZ96" i="8"/>
  <c r="CY96" i="8"/>
  <c r="DF95" i="8"/>
  <c r="CZ95" i="8"/>
  <c r="CY95" i="8"/>
  <c r="DF94" i="8"/>
  <c r="CZ94" i="8"/>
  <c r="CY94" i="8"/>
  <c r="DF93" i="8"/>
  <c r="CZ93" i="8"/>
  <c r="CY93" i="8"/>
  <c r="DF92" i="8"/>
  <c r="CZ92" i="8"/>
  <c r="CY92" i="8"/>
  <c r="DF91" i="8"/>
  <c r="CZ91" i="8"/>
  <c r="CY91" i="8"/>
  <c r="DF90" i="8"/>
  <c r="CZ90" i="8"/>
  <c r="CY90" i="8"/>
  <c r="DF89" i="8"/>
  <c r="CZ89" i="8"/>
  <c r="CY89" i="8"/>
  <c r="DF88" i="8"/>
  <c r="CZ88" i="8"/>
  <c r="CY88" i="8"/>
  <c r="DF87" i="8"/>
  <c r="CZ87" i="8"/>
  <c r="CY87" i="8"/>
  <c r="DF86" i="8"/>
  <c r="CZ86" i="8"/>
  <c r="CY86" i="8"/>
  <c r="DF85" i="8"/>
  <c r="CZ85" i="8"/>
  <c r="CY85" i="8"/>
  <c r="DF84" i="8"/>
  <c r="CZ84" i="8"/>
  <c r="CY84" i="8"/>
  <c r="DF83" i="8"/>
  <c r="CZ83" i="8"/>
  <c r="CY83" i="8"/>
  <c r="DF82" i="8"/>
  <c r="CZ82" i="8"/>
  <c r="CY82" i="8"/>
  <c r="DF81" i="8"/>
  <c r="CZ81" i="8"/>
  <c r="CY81" i="8"/>
  <c r="DF80" i="8"/>
  <c r="CZ80" i="8"/>
  <c r="CY80" i="8"/>
  <c r="DF79" i="8"/>
  <c r="CZ79" i="8"/>
  <c r="CY79" i="8"/>
  <c r="DF78" i="8"/>
  <c r="CZ78" i="8"/>
  <c r="CY78" i="8"/>
  <c r="DF77" i="8"/>
  <c r="CZ77" i="8"/>
  <c r="CY77" i="8"/>
  <c r="DF76" i="8"/>
  <c r="CZ76" i="8"/>
  <c r="CY76" i="8"/>
  <c r="DF75" i="8"/>
  <c r="CZ75" i="8"/>
  <c r="CY75" i="8"/>
  <c r="DF74" i="8"/>
  <c r="CZ74" i="8"/>
  <c r="CY74" i="8"/>
  <c r="DF73" i="8"/>
  <c r="CZ73" i="8"/>
  <c r="CY73" i="8"/>
  <c r="DF72" i="8"/>
  <c r="CZ72" i="8"/>
  <c r="CY72" i="8"/>
  <c r="DF71" i="8"/>
  <c r="CZ71" i="8"/>
  <c r="CY71" i="8"/>
  <c r="DF70" i="8"/>
  <c r="CZ70" i="8"/>
  <c r="CY70" i="8"/>
  <c r="DF69" i="8"/>
  <c r="CZ69" i="8"/>
  <c r="CY69" i="8"/>
  <c r="DF68" i="8"/>
  <c r="CZ68" i="8"/>
  <c r="CY68" i="8"/>
  <c r="DF67" i="8"/>
  <c r="CZ67" i="8"/>
  <c r="CY67" i="8"/>
  <c r="DF66" i="8"/>
  <c r="CZ66" i="8"/>
  <c r="CY66" i="8"/>
  <c r="DF65" i="8"/>
  <c r="CZ65" i="8"/>
  <c r="CY65" i="8"/>
  <c r="DF64" i="8"/>
  <c r="CZ64" i="8"/>
  <c r="CY64" i="8"/>
  <c r="DF63" i="8"/>
  <c r="CZ63" i="8"/>
  <c r="CY63" i="8"/>
  <c r="DF62" i="8"/>
  <c r="CZ62" i="8"/>
  <c r="CY62" i="8"/>
  <c r="DF61" i="8"/>
  <c r="CZ61" i="8"/>
  <c r="CY61" i="8"/>
  <c r="DF60" i="8"/>
  <c r="CZ60" i="8"/>
  <c r="CY60" i="8"/>
  <c r="DF59" i="8"/>
  <c r="CZ59" i="8"/>
  <c r="CY59" i="8"/>
  <c r="DF58" i="8"/>
  <c r="CZ58" i="8"/>
  <c r="CY58" i="8"/>
  <c r="DF57" i="8"/>
  <c r="CZ57" i="8"/>
  <c r="CY57" i="8"/>
  <c r="DF56" i="8"/>
  <c r="CZ56" i="8"/>
  <c r="CY56" i="8"/>
  <c r="DF55" i="8"/>
  <c r="CZ55" i="8"/>
  <c r="CY55" i="8"/>
  <c r="DF54" i="8"/>
  <c r="CZ54" i="8"/>
  <c r="CY54" i="8"/>
  <c r="DF53" i="8"/>
  <c r="CZ53" i="8"/>
  <c r="CY53" i="8"/>
  <c r="DF52" i="8"/>
  <c r="CZ52" i="8"/>
  <c r="CY52" i="8"/>
  <c r="DF51" i="8"/>
  <c r="CZ51" i="8"/>
  <c r="CY51" i="8"/>
  <c r="DF50" i="8"/>
  <c r="CZ50" i="8"/>
  <c r="CY50" i="8"/>
  <c r="DF49" i="8"/>
  <c r="CZ49" i="8"/>
  <c r="CY49" i="8"/>
  <c r="DF48" i="8"/>
  <c r="CZ48" i="8"/>
  <c r="CY48" i="8"/>
  <c r="DF47" i="8"/>
  <c r="CZ47" i="8"/>
  <c r="CY47" i="8"/>
  <c r="DF46" i="8"/>
  <c r="CZ46" i="8"/>
  <c r="CY46" i="8"/>
  <c r="DF45" i="8"/>
  <c r="CZ45" i="8"/>
  <c r="CY45" i="8"/>
  <c r="DF44" i="8"/>
  <c r="CZ44" i="8"/>
  <c r="CY44" i="8"/>
  <c r="DF43" i="8"/>
  <c r="CZ43" i="8"/>
  <c r="CY43" i="8"/>
  <c r="DF42" i="8"/>
  <c r="CZ42" i="8"/>
  <c r="CY42" i="8"/>
  <c r="DF41" i="8"/>
  <c r="CZ41" i="8"/>
  <c r="CY41" i="8"/>
  <c r="DF40" i="8"/>
  <c r="CZ40" i="8"/>
  <c r="CY40" i="8"/>
  <c r="DF39" i="8"/>
  <c r="CZ39" i="8"/>
  <c r="CY39" i="8"/>
  <c r="DF38" i="8"/>
  <c r="CZ38" i="8"/>
  <c r="CY38" i="8"/>
  <c r="DF37" i="8"/>
  <c r="CZ37" i="8"/>
  <c r="CY37" i="8"/>
  <c r="DF36" i="8"/>
  <c r="CZ36" i="8"/>
  <c r="CY36" i="8"/>
  <c r="DF35" i="8"/>
  <c r="CZ35" i="8"/>
  <c r="CY35" i="8"/>
  <c r="DF34" i="8"/>
  <c r="CZ34" i="8"/>
  <c r="CY34" i="8"/>
  <c r="DF33" i="8"/>
  <c r="CZ33" i="8"/>
  <c r="CY33" i="8"/>
  <c r="DF32" i="8"/>
  <c r="CZ32" i="8"/>
  <c r="CY32" i="8"/>
  <c r="DF31" i="8"/>
  <c r="CZ31" i="8"/>
  <c r="CY31" i="8"/>
  <c r="DF30" i="8"/>
  <c r="CZ30" i="8"/>
  <c r="CY30" i="8"/>
  <c r="DF29" i="8"/>
  <c r="CZ29" i="8"/>
  <c r="CY29" i="8"/>
  <c r="DF28" i="8"/>
  <c r="CZ28" i="8"/>
  <c r="CY28" i="8"/>
  <c r="DF27" i="8"/>
  <c r="CZ27" i="8"/>
  <c r="CY27" i="8"/>
  <c r="DF26" i="8"/>
  <c r="CZ26" i="8"/>
  <c r="CY26" i="8"/>
  <c r="DF25" i="8"/>
  <c r="CZ25" i="8"/>
  <c r="CY25" i="8"/>
  <c r="DF24" i="8"/>
  <c r="CZ24" i="8"/>
  <c r="CY24" i="8"/>
  <c r="CZ23" i="8"/>
  <c r="CY23" i="8"/>
  <c r="DF22" i="8"/>
  <c r="CZ22" i="8"/>
  <c r="CY22" i="8"/>
  <c r="DF21" i="8"/>
  <c r="CZ21" i="8"/>
  <c r="CY21" i="8"/>
  <c r="DF20" i="8"/>
  <c r="CZ20" i="8"/>
  <c r="CY20" i="8"/>
  <c r="DF19" i="8"/>
  <c r="CZ19" i="8"/>
  <c r="CY19" i="8"/>
  <c r="DF18" i="8"/>
  <c r="CZ18" i="8"/>
  <c r="CY18" i="8"/>
  <c r="DF17" i="8"/>
  <c r="CZ17" i="8"/>
  <c r="CY17" i="8"/>
  <c r="DF16" i="8"/>
  <c r="CZ16" i="8"/>
  <c r="CY16" i="8"/>
  <c r="DF15" i="8"/>
  <c r="CZ15" i="8"/>
  <c r="CY15" i="8"/>
  <c r="DF14" i="8"/>
  <c r="CZ14" i="8"/>
  <c r="CY14" i="8"/>
  <c r="DF13" i="8"/>
  <c r="CZ13" i="8"/>
  <c r="CY13" i="8"/>
  <c r="DK9" i="8"/>
  <c r="DD14" i="8" l="1"/>
  <c r="DL14" i="8" s="1"/>
  <c r="DE14" i="8"/>
  <c r="DD22" i="8"/>
  <c r="DL22" i="8" s="1"/>
  <c r="DE22" i="8"/>
  <c r="DE29" i="8"/>
  <c r="DD29" i="8"/>
  <c r="DL29" i="8" s="1"/>
  <c r="DE37" i="8"/>
  <c r="DD37" i="8"/>
  <c r="DL37" i="8" s="1"/>
  <c r="DD13" i="8"/>
  <c r="DL13" i="8" s="1"/>
  <c r="DE13" i="8"/>
  <c r="DE17" i="8"/>
  <c r="DD17" i="8"/>
  <c r="DL17" i="8" s="1"/>
  <c r="DE21" i="8"/>
  <c r="DD21" i="8"/>
  <c r="DL21" i="8" s="1"/>
  <c r="DE24" i="8"/>
  <c r="DD24" i="8"/>
  <c r="DL24" i="8" s="1"/>
  <c r="DE28" i="8"/>
  <c r="DD28" i="8"/>
  <c r="DL28" i="8" s="1"/>
  <c r="DE32" i="8"/>
  <c r="DD32" i="8"/>
  <c r="DL32" i="8" s="1"/>
  <c r="DE36" i="8"/>
  <c r="DD36" i="8"/>
  <c r="DL36" i="8" s="1"/>
  <c r="DE40" i="8"/>
  <c r="DD40" i="8"/>
  <c r="DL40" i="8" s="1"/>
  <c r="DE44" i="8"/>
  <c r="DD44" i="8"/>
  <c r="DL44" i="8" s="1"/>
  <c r="DE48" i="8"/>
  <c r="DD48" i="8"/>
  <c r="DL48" i="8" s="1"/>
  <c r="DE52" i="8"/>
  <c r="DD52" i="8"/>
  <c r="DL52" i="8" s="1"/>
  <c r="DE56" i="8"/>
  <c r="DD56" i="8"/>
  <c r="DL56" i="8" s="1"/>
  <c r="DE60" i="8"/>
  <c r="DD60" i="8"/>
  <c r="DL60" i="8" s="1"/>
  <c r="DE64" i="8"/>
  <c r="DD64" i="8"/>
  <c r="DL64" i="8" s="1"/>
  <c r="DE68" i="8"/>
  <c r="DD68" i="8"/>
  <c r="DL68" i="8" s="1"/>
  <c r="DE72" i="8"/>
  <c r="DD72" i="8"/>
  <c r="DL72" i="8" s="1"/>
  <c r="DE76" i="8"/>
  <c r="DD76" i="8"/>
  <c r="DL76" i="8" s="1"/>
  <c r="DD80" i="8"/>
  <c r="DL80" i="8" s="1"/>
  <c r="DE80" i="8"/>
  <c r="DE84" i="8"/>
  <c r="DD84" i="8"/>
  <c r="DL84" i="8" s="1"/>
  <c r="DD88" i="8"/>
  <c r="DL88" i="8" s="1"/>
  <c r="DE88" i="8"/>
  <c r="DE92" i="8"/>
  <c r="DD92" i="8"/>
  <c r="DL92" i="8" s="1"/>
  <c r="DE96" i="8"/>
  <c r="DD96" i="8"/>
  <c r="DL96" i="8" s="1"/>
  <c r="DE100" i="8"/>
  <c r="DD100" i="8"/>
  <c r="DL100" i="8" s="1"/>
  <c r="DD104" i="8"/>
  <c r="DL104" i="8" s="1"/>
  <c r="DE104" i="8"/>
  <c r="DE108" i="8"/>
  <c r="DD108" i="8"/>
  <c r="DL108" i="8" s="1"/>
  <c r="DE112" i="8"/>
  <c r="DD112" i="8"/>
  <c r="DL112" i="8" s="1"/>
  <c r="DE116" i="8"/>
  <c r="DD116" i="8"/>
  <c r="DL116" i="8" s="1"/>
  <c r="DD120" i="8"/>
  <c r="DL120" i="8" s="1"/>
  <c r="DE120" i="8"/>
  <c r="DE124" i="8"/>
  <c r="DD124" i="8"/>
  <c r="DL124" i="8" s="1"/>
  <c r="DE16" i="8"/>
  <c r="DD16" i="8"/>
  <c r="DL16" i="8" s="1"/>
  <c r="DE27" i="8"/>
  <c r="DD27" i="8"/>
  <c r="DL27" i="8" s="1"/>
  <c r="DE31" i="8"/>
  <c r="DD31" i="8"/>
  <c r="DL31" i="8" s="1"/>
  <c r="DE35" i="8"/>
  <c r="DD35" i="8"/>
  <c r="DL35" i="8" s="1"/>
  <c r="DE39" i="8"/>
  <c r="DD39" i="8"/>
  <c r="DL39" i="8" s="1"/>
  <c r="DE43" i="8"/>
  <c r="DD43" i="8"/>
  <c r="DL43" i="8" s="1"/>
  <c r="DE47" i="8"/>
  <c r="DD47" i="8"/>
  <c r="DL47" i="8" s="1"/>
  <c r="DE51" i="8"/>
  <c r="DD51" i="8"/>
  <c r="DL51" i="8" s="1"/>
  <c r="DE55" i="8"/>
  <c r="DD55" i="8"/>
  <c r="DL55" i="8" s="1"/>
  <c r="DE59" i="8"/>
  <c r="DD59" i="8"/>
  <c r="DL59" i="8" s="1"/>
  <c r="DE63" i="8"/>
  <c r="DD63" i="8"/>
  <c r="DL63" i="8" s="1"/>
  <c r="DE67" i="8"/>
  <c r="DD67" i="8"/>
  <c r="DL67" i="8" s="1"/>
  <c r="DE71" i="8"/>
  <c r="DD71" i="8"/>
  <c r="DL71" i="8" s="1"/>
  <c r="DE75" i="8"/>
  <c r="DD75" i="8"/>
  <c r="DL75" i="8" s="1"/>
  <c r="DE79" i="8"/>
  <c r="DD79" i="8"/>
  <c r="DL79" i="8" s="1"/>
  <c r="DE83" i="8"/>
  <c r="DD83" i="8"/>
  <c r="DL83" i="8" s="1"/>
  <c r="DD87" i="8"/>
  <c r="DL87" i="8" s="1"/>
  <c r="DE87" i="8"/>
  <c r="DE91" i="8"/>
  <c r="DD91" i="8"/>
  <c r="DL91" i="8" s="1"/>
  <c r="DE95" i="8"/>
  <c r="DD95" i="8"/>
  <c r="DL95" i="8" s="1"/>
  <c r="DE99" i="8"/>
  <c r="DD99" i="8"/>
  <c r="DL99" i="8" s="1"/>
  <c r="DD103" i="8"/>
  <c r="DL103" i="8" s="1"/>
  <c r="DE103" i="8"/>
  <c r="DE107" i="8"/>
  <c r="DD107" i="8"/>
  <c r="DL107" i="8" s="1"/>
  <c r="DE111" i="8"/>
  <c r="DD111" i="8"/>
  <c r="DL111" i="8" s="1"/>
  <c r="DE115" i="8"/>
  <c r="DD115" i="8"/>
  <c r="DL115" i="8" s="1"/>
  <c r="DD119" i="8"/>
  <c r="DL119" i="8" s="1"/>
  <c r="DE119" i="8"/>
  <c r="DE123" i="8"/>
  <c r="DD123" i="8"/>
  <c r="DL123" i="8" s="1"/>
  <c r="DE127" i="8"/>
  <c r="DD127" i="8"/>
  <c r="DL127" i="8" s="1"/>
  <c r="DE23" i="8"/>
  <c r="DD23" i="8"/>
  <c r="DL23" i="8" s="1"/>
  <c r="DD26" i="8"/>
  <c r="DL26" i="8" s="1"/>
  <c r="DE26" i="8"/>
  <c r="DD30" i="8"/>
  <c r="DL30" i="8" s="1"/>
  <c r="DE30" i="8"/>
  <c r="DD34" i="8"/>
  <c r="DL34" i="8" s="1"/>
  <c r="DE34" i="8"/>
  <c r="DD38" i="8"/>
  <c r="DL38" i="8" s="1"/>
  <c r="DE38" i="8"/>
  <c r="DD42" i="8"/>
  <c r="DL42" i="8" s="1"/>
  <c r="DE42" i="8"/>
  <c r="DD46" i="8"/>
  <c r="DL46" i="8" s="1"/>
  <c r="DE46" i="8"/>
  <c r="DD50" i="8"/>
  <c r="DL50" i="8" s="1"/>
  <c r="DE50" i="8"/>
  <c r="DD54" i="8"/>
  <c r="DL54" i="8" s="1"/>
  <c r="DE54" i="8"/>
  <c r="DD58" i="8"/>
  <c r="DL58" i="8" s="1"/>
  <c r="DE58" i="8"/>
  <c r="DD62" i="8"/>
  <c r="DL62" i="8" s="1"/>
  <c r="DE62" i="8"/>
  <c r="DD66" i="8"/>
  <c r="DL66" i="8" s="1"/>
  <c r="DE66" i="8"/>
  <c r="DD70" i="8"/>
  <c r="DL70" i="8" s="1"/>
  <c r="DE70" i="8"/>
  <c r="DD74" i="8"/>
  <c r="DL74" i="8" s="1"/>
  <c r="DE74" i="8"/>
  <c r="DE78" i="8"/>
  <c r="DD78" i="8"/>
  <c r="DL78" i="8" s="1"/>
  <c r="DD82" i="8"/>
  <c r="DL82" i="8" s="1"/>
  <c r="DE82" i="8"/>
  <c r="DE86" i="8"/>
  <c r="DD86" i="8"/>
  <c r="DL86" i="8" s="1"/>
  <c r="DD90" i="8"/>
  <c r="DL90" i="8" s="1"/>
  <c r="DE90" i="8"/>
  <c r="DE94" i="8"/>
  <c r="DD94" i="8"/>
  <c r="DL94" i="8" s="1"/>
  <c r="DE98" i="8"/>
  <c r="DD98" i="8"/>
  <c r="DL98" i="8" s="1"/>
  <c r="DE102" i="8"/>
  <c r="DD102" i="8"/>
  <c r="DL102" i="8" s="1"/>
  <c r="DE106" i="8"/>
  <c r="DD106" i="8"/>
  <c r="DL106" i="8" s="1"/>
  <c r="DD110" i="8"/>
  <c r="DL110" i="8" s="1"/>
  <c r="DE110" i="8"/>
  <c r="DD114" i="8"/>
  <c r="DL114" i="8" s="1"/>
  <c r="DE114" i="8"/>
  <c r="DE118" i="8"/>
  <c r="DD118" i="8"/>
  <c r="DL118" i="8" s="1"/>
  <c r="DE122" i="8"/>
  <c r="DD122" i="8"/>
  <c r="DL122" i="8" s="1"/>
  <c r="DE126" i="8"/>
  <c r="DD126" i="8"/>
  <c r="DL126" i="8" s="1"/>
  <c r="DE20" i="8"/>
  <c r="DD20" i="8"/>
  <c r="DL20" i="8" s="1"/>
  <c r="DE15" i="8"/>
  <c r="DD15" i="8"/>
  <c r="DL15" i="8" s="1"/>
  <c r="DE19" i="8"/>
  <c r="DD19" i="8"/>
  <c r="DL19" i="8" s="1"/>
  <c r="DD18" i="8"/>
  <c r="DL18" i="8" s="1"/>
  <c r="DE18" i="8"/>
  <c r="DE25" i="8"/>
  <c r="DD25" i="8"/>
  <c r="DL25" i="8" s="1"/>
  <c r="DE33" i="8"/>
  <c r="DD33" i="8"/>
  <c r="DL33" i="8" s="1"/>
  <c r="DE41" i="8"/>
  <c r="DD41" i="8"/>
  <c r="DL41" i="8" s="1"/>
  <c r="DE45" i="8"/>
  <c r="DD45" i="8"/>
  <c r="DL45" i="8" s="1"/>
  <c r="DE49" i="8"/>
  <c r="DD49" i="8"/>
  <c r="DL49" i="8" s="1"/>
  <c r="DE53" i="8"/>
  <c r="DD53" i="8"/>
  <c r="DL53" i="8" s="1"/>
  <c r="DE57" i="8"/>
  <c r="DD57" i="8"/>
  <c r="DL57" i="8" s="1"/>
  <c r="DE61" i="8"/>
  <c r="DD61" i="8"/>
  <c r="DL61" i="8" s="1"/>
  <c r="DE65" i="8"/>
  <c r="DD65" i="8"/>
  <c r="DL65" i="8" s="1"/>
  <c r="DE69" i="8"/>
  <c r="DD69" i="8"/>
  <c r="DL69" i="8" s="1"/>
  <c r="DE73" i="8"/>
  <c r="DD73" i="8"/>
  <c r="DL73" i="8" s="1"/>
  <c r="DD77" i="8"/>
  <c r="DL77" i="8" s="1"/>
  <c r="DE77" i="8"/>
  <c r="DE81" i="8"/>
  <c r="DD81" i="8"/>
  <c r="DL81" i="8" s="1"/>
  <c r="DD85" i="8"/>
  <c r="DL85" i="8" s="1"/>
  <c r="DE85" i="8"/>
  <c r="DE89" i="8"/>
  <c r="DD89" i="8"/>
  <c r="DL89" i="8" s="1"/>
  <c r="DD93" i="8"/>
  <c r="DL93" i="8" s="1"/>
  <c r="DE93" i="8"/>
  <c r="DE97" i="8"/>
  <c r="DD97" i="8"/>
  <c r="DL97" i="8" s="1"/>
  <c r="DD101" i="8"/>
  <c r="DL101" i="8" s="1"/>
  <c r="DE101" i="8"/>
  <c r="DE105" i="8"/>
  <c r="DD105" i="8"/>
  <c r="DL105" i="8" s="1"/>
  <c r="DD109" i="8"/>
  <c r="DL109" i="8" s="1"/>
  <c r="DE109" i="8"/>
  <c r="DE113" i="8"/>
  <c r="DD113" i="8"/>
  <c r="DL113" i="8" s="1"/>
  <c r="DD117" i="8"/>
  <c r="DL117" i="8" s="1"/>
  <c r="DE117" i="8"/>
  <c r="DE121" i="8"/>
  <c r="DD121" i="8"/>
  <c r="DL121" i="8" s="1"/>
  <c r="DD125" i="8"/>
  <c r="DL125" i="8" s="1"/>
  <c r="DE125" i="8"/>
  <c r="AC148" i="8"/>
  <c r="CZ148" i="8"/>
  <c r="AS148" i="8"/>
  <c r="CO148" i="8"/>
  <c r="M148" i="8"/>
  <c r="BI148" i="8"/>
  <c r="BY148" i="8"/>
  <c r="AB148" i="8"/>
  <c r="AR148" i="8"/>
  <c r="BH148" i="8"/>
  <c r="BX148" i="8"/>
  <c r="CN148" i="8"/>
  <c r="CY148" i="8"/>
  <c r="T148" i="8"/>
  <c r="AJ148" i="8"/>
  <c r="AZ148" i="8"/>
  <c r="BP148" i="8"/>
  <c r="CF148" i="8"/>
  <c r="CV148" i="8"/>
  <c r="U148" i="8"/>
  <c r="AK148" i="8"/>
  <c r="BA148" i="8"/>
  <c r="BQ148" i="8"/>
  <c r="CG148" i="8"/>
  <c r="CW148" i="8"/>
  <c r="DF148" i="8"/>
  <c r="DD148" i="8" l="1"/>
  <c r="DE148" i="8"/>
  <c r="Z16" i="1" l="1"/>
  <c r="AA16" i="1" s="1"/>
  <c r="Z6" i="1"/>
  <c r="AA6" i="1" s="1"/>
  <c r="Z7" i="1"/>
  <c r="AA7" i="1" s="1"/>
  <c r="Z8" i="1"/>
  <c r="AA8" i="1" s="1"/>
  <c r="Z9" i="1"/>
  <c r="AA9" i="1" s="1"/>
  <c r="Z10" i="1"/>
  <c r="Z11" i="1"/>
  <c r="AA11" i="1" s="1"/>
  <c r="Z12" i="1"/>
  <c r="AA12" i="1" s="1"/>
  <c r="Z13" i="1"/>
  <c r="AA13" i="1" s="1"/>
  <c r="Z14" i="1"/>
  <c r="Z15" i="1"/>
  <c r="Z5" i="1"/>
  <c r="AA5" i="1" s="1"/>
  <c r="AB17" i="1"/>
  <c r="AA15" i="1"/>
  <c r="AA14" i="1"/>
  <c r="AA10" i="1"/>
  <c r="AA17" i="1" l="1"/>
  <c r="Z17" i="1"/>
</calcChain>
</file>

<file path=xl/sharedStrings.xml><?xml version="1.0" encoding="utf-8"?>
<sst xmlns="http://schemas.openxmlformats.org/spreadsheetml/2006/main" count="1655" uniqueCount="448">
  <si>
    <t>BASEUS weekly wise sales _Virgin Megastore UAE</t>
  </si>
  <si>
    <t>November 4, 2018 to November 10, 2018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</si>
  <si>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</si>
  <si>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</si>
  <si>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</si>
  <si>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</si>
  <si>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</si>
  <si>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</si>
  <si>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</si>
  <si>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</si>
  <si>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</si>
  <si>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</si>
  <si>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</si>
  <si>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</si>
  <si>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</si>
  <si>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</si>
  <si>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</si>
  <si>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</si>
  <si>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</si>
  <si>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</si>
  <si>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</si>
  <si>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</si>
  <si>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17/11/2018</t>
  </si>
  <si>
    <t>24/11/2018</t>
  </si>
  <si>
    <t>22/12/2018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</si>
  <si>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</si>
  <si>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</si>
  <si>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</si>
  <si>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</si>
  <si>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</si>
  <si>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</si>
  <si>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</si>
  <si>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Update:</t>
  </si>
  <si>
    <t>Total Days</t>
  </si>
  <si>
    <t>s&amp;</t>
  </si>
  <si>
    <t>a</t>
  </si>
  <si>
    <t>S #</t>
  </si>
  <si>
    <t>SKU</t>
  </si>
  <si>
    <t>Product Name</t>
  </si>
  <si>
    <t>Description</t>
  </si>
  <si>
    <t>VMS Cost</t>
  </si>
  <si>
    <t>TOTAL</t>
  </si>
  <si>
    <t>AVG. WEEK</t>
  </si>
  <si>
    <t>SOH</t>
  </si>
  <si>
    <t>Graph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</si>
  <si>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</si>
  <si>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</si>
  <si>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</si>
  <si>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</si>
  <si>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</si>
  <si>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</si>
  <si>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</si>
  <si>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</si>
  <si>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</si>
  <si>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</si>
  <si>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</si>
  <si>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</si>
  <si>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</si>
  <si>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</si>
  <si>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</si>
  <si>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</si>
  <si>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</si>
  <si>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</si>
  <si>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</si>
  <si>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</si>
  <si>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</si>
  <si>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</si>
  <si>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</si>
  <si>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</si>
  <si>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</si>
  <si>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</si>
  <si>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</si>
  <si>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</si>
  <si>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</si>
  <si>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</si>
  <si>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</si>
  <si>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</si>
  <si>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</si>
  <si>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</si>
  <si>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</si>
  <si>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</si>
  <si>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</si>
  <si>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</si>
  <si>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</si>
  <si>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</si>
  <si>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</si>
  <si>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</si>
  <si>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</si>
  <si>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</si>
  <si>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</si>
  <si>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</si>
  <si>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</si>
  <si>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</si>
  <si>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</si>
  <si>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</si>
  <si>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</si>
  <si>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</si>
  <si>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</si>
  <si>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</si>
  <si>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</si>
  <si>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</si>
  <si>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</si>
  <si>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</si>
  <si>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</si>
  <si>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</si>
  <si>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</si>
  <si>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</si>
  <si>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</si>
  <si>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</si>
  <si>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</si>
  <si>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</si>
  <si>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</si>
  <si>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</si>
  <si>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</si>
  <si>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</si>
  <si>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</si>
  <si>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</si>
  <si>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</si>
  <si>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</si>
  <si>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</si>
  <si>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</si>
  <si>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</si>
  <si>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</si>
  <si>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</si>
  <si>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</si>
  <si>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</si>
  <si>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</si>
  <si>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</si>
  <si>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</si>
  <si>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</si>
  <si>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</si>
  <si>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</si>
  <si>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</si>
  <si>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</si>
  <si>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</si>
  <si>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</si>
  <si>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</si>
  <si>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</si>
  <si>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</si>
  <si>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</si>
  <si>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</si>
  <si>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</si>
  <si>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</si>
  <si>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</si>
  <si>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</si>
  <si>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</si>
  <si>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</si>
  <si>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</si>
  <si>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</si>
  <si>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</si>
  <si>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</si>
  <si>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</si>
  <si>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</si>
  <si>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</si>
  <si>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</si>
  <si>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</si>
  <si>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</si>
  <si>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</si>
  <si>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</si>
  <si>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</si>
  <si>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</si>
  <si>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</si>
  <si>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</si>
  <si>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</si>
  <si>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</si>
  <si>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</si>
  <si>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</si>
  <si>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</si>
  <si>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</si>
  <si>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</si>
  <si>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</si>
  <si>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</si>
  <si>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</si>
  <si>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</si>
  <si>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</si>
  <si>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</si>
  <si>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</si>
  <si>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</si>
  <si>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</si>
  <si>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</si>
  <si>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</si>
  <si>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</si>
  <si>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</si>
  <si>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</si>
  <si>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</si>
  <si>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</si>
  <si>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</si>
  <si>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</si>
  <si>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</si>
  <si>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</si>
  <si>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</si>
  <si>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</si>
  <si>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</si>
  <si>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</si>
  <si>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</si>
  <si>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</si>
  <si>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</si>
  <si>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</si>
  <si>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</si>
  <si>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</si>
  <si>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</si>
  <si>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</si>
  <si>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</si>
  <si>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</si>
  <si>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</si>
  <si>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</si>
  <si>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</si>
  <si>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</si>
  <si>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</si>
  <si>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</si>
  <si>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</si>
  <si>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</si>
  <si>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</si>
  <si>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</si>
  <si>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</si>
  <si>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</si>
  <si>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</si>
  <si>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</si>
  <si>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</si>
  <si>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</si>
  <si>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</si>
  <si>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</si>
  <si>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</si>
  <si>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</si>
  <si>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</si>
  <si>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</si>
  <si>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</si>
  <si>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</si>
  <si>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</si>
  <si>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</si>
  <si>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</si>
  <si>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</si>
  <si>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</si>
  <si>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</si>
  <si>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</si>
  <si>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</si>
  <si>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</si>
  <si>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</si>
  <si>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</si>
  <si>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</si>
  <si>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</si>
  <si>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</si>
  <si>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</si>
  <si>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</si>
  <si>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</si>
  <si>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</si>
  <si>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</si>
  <si>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</si>
  <si>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</si>
  <si>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</si>
  <si>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</si>
  <si>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</si>
  <si>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</si>
  <si>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</si>
  <si>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</si>
  <si>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</si>
  <si>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</si>
  <si>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</si>
  <si>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</si>
  <si>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</si>
  <si>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</si>
  <si>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</si>
  <si>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</si>
  <si>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</si>
  <si>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</si>
  <si>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</si>
  <si>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</si>
  <si>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</si>
  <si>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</si>
  <si>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</si>
  <si>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</si>
  <si>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</si>
  <si>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</si>
  <si>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</si>
  <si>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</si>
  <si>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</si>
  <si>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Prepared by:</t>
  </si>
  <si>
    <t>Reviewed by:</t>
  </si>
  <si>
    <t>Aproved by:</t>
  </si>
  <si>
    <t>Jimmy Narce</t>
  </si>
  <si>
    <t>Al Arqoob Trading LLC</t>
  </si>
  <si>
    <t>UAE Key Accounts Executive</t>
  </si>
  <si>
    <t>VMS E-Commerce</t>
  </si>
  <si>
    <t>STOCK</t>
  </si>
  <si>
    <t>ABU</t>
  </si>
  <si>
    <t>JUM</t>
  </si>
  <si>
    <t>AJM</t>
  </si>
  <si>
    <t>VMS WH</t>
  </si>
  <si>
    <t>Sku</t>
  </si>
  <si>
    <t>UPC</t>
  </si>
  <si>
    <t>Catalogue N›</t>
  </si>
  <si>
    <t>Title</t>
  </si>
  <si>
    <t>Label</t>
  </si>
  <si>
    <t>Cost Price</t>
  </si>
  <si>
    <t>V.S.P.</t>
  </si>
  <si>
    <t>401.Quantit</t>
  </si>
  <si>
    <t>401.Sales Quantity</t>
  </si>
  <si>
    <t>401.Sales Value</t>
  </si>
  <si>
    <t>402.Quantit</t>
  </si>
  <si>
    <t>402.Sales Quantity</t>
  </si>
  <si>
    <t>402.Sales Value</t>
  </si>
  <si>
    <t>404.Quantit</t>
  </si>
  <si>
    <t>404.Sales Quantity</t>
  </si>
  <si>
    <t>404.Sales Value</t>
  </si>
  <si>
    <t>405.Quantit</t>
  </si>
  <si>
    <t>405.Sales Quantity</t>
  </si>
  <si>
    <t>405.Sales Value</t>
  </si>
  <si>
    <t>412.Quantit</t>
  </si>
  <si>
    <t>412.Sales Quantity</t>
  </si>
  <si>
    <t>412.Sales Value</t>
  </si>
  <si>
    <t>416.Quantit</t>
  </si>
  <si>
    <t>416.Sales Quantity</t>
  </si>
  <si>
    <t>416.Sales Value</t>
  </si>
  <si>
    <t>417.Quantit</t>
  </si>
  <si>
    <t>417.Sales Quantity</t>
  </si>
  <si>
    <t>417.Sales Value</t>
  </si>
  <si>
    <t>423.Quantit</t>
  </si>
  <si>
    <t>423.Sales Quantity</t>
  </si>
  <si>
    <t>423.Sales Value</t>
  </si>
  <si>
    <t>424.Quantit</t>
  </si>
  <si>
    <t>424.Sales Quantity</t>
  </si>
  <si>
    <t>424.Sales Value</t>
  </si>
  <si>
    <t>425.Quantit</t>
  </si>
  <si>
    <t>425.Sales Quantity</t>
  </si>
  <si>
    <t>425.Sales Value</t>
  </si>
  <si>
    <t>426.Quantit</t>
  </si>
  <si>
    <t>426.Sales Quantity</t>
  </si>
  <si>
    <t>426.Sales Value</t>
  </si>
  <si>
    <t>429.Quantit</t>
  </si>
  <si>
    <t>429.Sales Quantity</t>
  </si>
  <si>
    <t>429.Sales Value</t>
  </si>
  <si>
    <t>444.Quantit</t>
  </si>
  <si>
    <t>444.Sales Quantity</t>
  </si>
  <si>
    <t>444.Sales Value</t>
  </si>
  <si>
    <t>490.Quantit</t>
  </si>
  <si>
    <t>490.Sales Quantity</t>
  </si>
  <si>
    <t>490.Sales Value</t>
  </si>
  <si>
    <t xml:space="preserve">BASEUS                        </t>
  </si>
  <si>
    <t>_x001A_</t>
  </si>
  <si>
    <t>ALL STORES</t>
  </si>
  <si>
    <t>MOE  (Mall Of Emirates - Dubai)</t>
  </si>
  <si>
    <t>TDM (The Dubai Mall - Dubai )</t>
  </si>
  <si>
    <t>YAS (YAS Mall - Abu Dhabi)</t>
  </si>
  <si>
    <t>DMM (Dubai Marina Mall - Dubai)</t>
  </si>
  <si>
    <t>MCC (Mirdif City Center - Dubai)</t>
  </si>
  <si>
    <t>DCC (Deira City Centre - Dubai)</t>
  </si>
  <si>
    <t>AWM (Al Wahda Mall - Abu Dhabi)</t>
  </si>
  <si>
    <t>AUH (Abu Dhabi Mall - Abu Dhabi)</t>
  </si>
  <si>
    <t>MER (Mercato Mall - Dubai)</t>
  </si>
  <si>
    <t>SAHA (Sahara Centre - Sharjah)</t>
  </si>
  <si>
    <t>JIMI (Al Jimi Mall - Al Ain)</t>
  </si>
  <si>
    <t>ARD (Arabian Ranches - Dubai)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</si>
  <si>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</si>
  <si>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</si>
  <si>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</si>
  <si>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</si>
  <si>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</si>
  <si>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</si>
  <si>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</si>
  <si>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</si>
  <si>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</si>
  <si>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</si>
  <si>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</si>
  <si>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</si>
  <si>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</si>
  <si>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</si>
  <si>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</si>
  <si>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</si>
  <si>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</si>
  <si>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</si>
  <si>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</si>
  <si>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</si>
  <si>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</si>
  <si>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</si>
  <si>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</si>
  <si>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</si>
  <si>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PRE</t>
  </si>
  <si>
    <t>Virg</t>
  </si>
  <si>
    <t>UPC #</t>
  </si>
  <si>
    <t>Category</t>
  </si>
  <si>
    <t>Catalogue N°</t>
  </si>
  <si>
    <t>VMS RRP</t>
  </si>
  <si>
    <t>PO QTY</t>
  </si>
  <si>
    <t>Stock QTY</t>
  </si>
  <si>
    <t>Sale QTY</t>
  </si>
  <si>
    <t>QTY</t>
  </si>
  <si>
    <t>GRAND TOTAL:</t>
  </si>
  <si>
    <t>Report Total:</t>
  </si>
  <si>
    <t xml:space="preserve"> </t>
  </si>
  <si>
    <t>November 11, 2018 to November 24, 2018</t>
  </si>
  <si>
    <t>Weeks</t>
  </si>
  <si>
    <t>PERIODE DU 18/11/18 AU 24/11/18</t>
  </si>
  <si>
    <t>CIT</t>
  </si>
  <si>
    <t>SCS</t>
  </si>
  <si>
    <t>TTL Sold Qty</t>
  </si>
  <si>
    <t>Status</t>
  </si>
  <si>
    <t>Total Number of Fast Moving Items</t>
  </si>
  <si>
    <t>Total Number of Not Moving Items</t>
  </si>
  <si>
    <t>total stock</t>
  </si>
  <si>
    <t>Deira City Centre</t>
  </si>
  <si>
    <t>Abu Dhabi Mall</t>
  </si>
  <si>
    <t>Mercato Mall</t>
  </si>
  <si>
    <t>Mall Of Emirates</t>
  </si>
  <si>
    <t>Mirdif City Center</t>
  </si>
  <si>
    <t>The Dubai Mall</t>
  </si>
  <si>
    <t>Al Wahda Mall</t>
  </si>
  <si>
    <t>Dubai Marina Mall</t>
  </si>
  <si>
    <t>YAS Mall</t>
  </si>
  <si>
    <t>Arabian Ranches</t>
  </si>
  <si>
    <t>Al Jimi Mall</t>
  </si>
  <si>
    <t>Sahara Centre</t>
  </si>
  <si>
    <t>delivered in through last month</t>
  </si>
  <si>
    <t>Total Sold</t>
  </si>
  <si>
    <t>Total of Week</t>
  </si>
  <si>
    <t>Current Stock</t>
  </si>
  <si>
    <t xml:space="preserve">Total </t>
  </si>
  <si>
    <t>CURRENT STOCK</t>
  </si>
  <si>
    <t>TOTAL SOLD</t>
  </si>
  <si>
    <t>DELIVERED PO THROUGH LAST MONTH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</si>
  <si>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</si>
  <si>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</si>
  <si>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</si>
  <si>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</si>
  <si>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</si>
  <si>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</si>
  <si>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</si>
  <si>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</si>
  <si>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</si>
  <si>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</si>
  <si>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</si>
  <si>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</si>
  <si>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</si>
  <si>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</si>
  <si>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</si>
  <si>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</si>
  <si>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</si>
  <si>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</si>
  <si>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</si>
  <si>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</si>
  <si>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</si>
  <si>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</si>
  <si>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</si>
  <si>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</si>
  <si>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</si>
  <si>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</si>
  <si>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</si>
  <si>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</si>
  <si>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1/12/2018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</si>
</sst>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d\-mmm\-yy;@"/>
    <numFmt numFmtId="165" formatCode="[$-409]d\-mmm\-yy;@"/>
    <numFmt numFmtId="166" formatCode="#,##0;[Red]#,##0"/>
    <numFmt numFmtId="167" formatCode="[$AED]\ #,##0.00"/>
    <numFmt numFmtId="168" formatCode="_(* #,##0_);_(* \(#,##0\);_(* &quot;-&quot;??_);_(@_)"/>
    <numFmt numFmtId="169" formatCode="0_);[Red]\(0\)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/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4" tint="0.499984740745262"/>
      </right>
      <top/>
      <bottom style="medium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8" fillId="0" borderId="11" applyNumberFormat="0" applyFill="0" applyAlignment="0" applyProtection="0"/>
    <xf numFmtId="0" fontId="9" fillId="5" borderId="12" applyNumberFormat="0" applyAlignment="0" applyProtection="0"/>
    <xf numFmtId="0" fontId="12" fillId="0" borderId="0" applyAlignment="0">
      <alignment vertical="top" wrapText="1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</cellStyleXfs>
  <cellXfs count="320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4" applyFont="1" applyAlignment="1" applyProtection="1">
      <alignment horizontal="right" vertical="center"/>
    </xf>
    <xf numFmtId="165" fontId="13" fillId="0" borderId="0" xfId="0" applyNumberFormat="1" applyFont="1"/>
    <xf numFmtId="0" fontId="14" fillId="0" borderId="0" xfId="0" applyFont="1"/>
    <xf numFmtId="0" fontId="15" fillId="0" borderId="0" xfId="5" applyAlignment="1" applyProtection="1">
      <alignment horizontal="right" vertical="center"/>
    </xf>
    <xf numFmtId="43" fontId="16" fillId="0" borderId="0" xfId="1" applyFont="1"/>
    <xf numFmtId="0" fontId="16" fillId="0" borderId="0" xfId="0" applyFont="1"/>
    <xf numFmtId="0" fontId="17" fillId="2" borderId="0" xfId="0" applyFont="1" applyFill="1" applyAlignment="1">
      <alignment horizontal="centerContinuous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15" xfId="2" applyBorder="1" applyAlignment="1">
      <alignment horizontal="centerContinuous" vertical="center" wrapText="1"/>
    </xf>
    <xf numFmtId="0" fontId="0" fillId="0" borderId="16" xfId="0" applyBorder="1"/>
    <xf numFmtId="0" fontId="0" fillId="0" borderId="16" xfId="0" applyNumberFormat="1" applyBorder="1" applyAlignment="1">
      <alignment horizontal="center" vertical="center"/>
    </xf>
    <xf numFmtId="0" fontId="0" fillId="0" borderId="17" xfId="0" applyBorder="1" applyAlignment="1"/>
    <xf numFmtId="0" fontId="0" fillId="0" borderId="16" xfId="0" applyNumberFormat="1" applyBorder="1"/>
    <xf numFmtId="0" fontId="1" fillId="0" borderId="0" xfId="0" applyFont="1" applyAlignment="1">
      <alignment horizontal="center" vertical="center"/>
    </xf>
    <xf numFmtId="0" fontId="0" fillId="0" borderId="18" xfId="0" applyBorder="1" applyAlignment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8" fillId="0" borderId="0" xfId="4" applyFont="1" applyAlignment="1" applyProtection="1">
      <alignment horizontal="right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164" fontId="11" fillId="0" borderId="20" xfId="0" applyNumberFormat="1" applyFont="1" applyBorder="1" applyAlignment="1">
      <alignment horizontal="center" vertical="center"/>
    </xf>
    <xf numFmtId="0" fontId="18" fillId="3" borderId="20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8" fillId="0" borderId="20" xfId="2" applyBorder="1" applyAlignment="1">
      <alignment horizontal="centerContinuous" vertical="center" wrapText="1"/>
    </xf>
    <xf numFmtId="0" fontId="0" fillId="0" borderId="13" xfId="0" applyBorder="1" applyAlignment="1">
      <alignment horizontal="center" vertical="center"/>
    </xf>
    <xf numFmtId="0" fontId="0" fillId="0" borderId="20" xfId="0" applyBorder="1"/>
    <xf numFmtId="0" fontId="0" fillId="0" borderId="20" xfId="0" applyNumberFormat="1" applyBorder="1" applyAlignment="1">
      <alignment horizontal="center" vertical="center"/>
    </xf>
    <xf numFmtId="0" fontId="9" fillId="5" borderId="20" xfId="3" applyNumberFormat="1" applyBorder="1" applyAlignment="1">
      <alignment horizontal="center" vertical="center"/>
    </xf>
    <xf numFmtId="2" fontId="9" fillId="5" borderId="20" xfId="3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0" xfId="0" applyBorder="1" applyAlignment="1"/>
    <xf numFmtId="0" fontId="0" fillId="0" borderId="20" xfId="0" applyNumberFormat="1" applyBorder="1"/>
    <xf numFmtId="0" fontId="1" fillId="0" borderId="20" xfId="0" applyFont="1" applyBorder="1" applyAlignment="1">
      <alignment horizontal="center" vertical="center"/>
    </xf>
    <xf numFmtId="0" fontId="9" fillId="5" borderId="20" xfId="3" applyBorder="1" applyAlignment="1">
      <alignment vertical="center"/>
    </xf>
    <xf numFmtId="0" fontId="9" fillId="5" borderId="20" xfId="3" applyBorder="1" applyAlignment="1">
      <alignment horizontal="right" vertical="center"/>
    </xf>
    <xf numFmtId="0" fontId="9" fillId="5" borderId="20" xfId="3" applyBorder="1" applyAlignment="1">
      <alignment horizontal="center" vertical="center"/>
    </xf>
    <xf numFmtId="0" fontId="0" fillId="0" borderId="2" xfId="0" applyNumberFormat="1" applyBorder="1"/>
    <xf numFmtId="0" fontId="0" fillId="4" borderId="2" xfId="0" applyFill="1" applyBorder="1"/>
    <xf numFmtId="0" fontId="0" fillId="7" borderId="2" xfId="0" applyFill="1" applyBorder="1"/>
    <xf numFmtId="0" fontId="11" fillId="0" borderId="13" xfId="0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7" xfId="0" applyBorder="1"/>
    <xf numFmtId="0" fontId="23" fillId="0" borderId="28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3" fillId="0" borderId="30" xfId="0" applyNumberFormat="1" applyFon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28" xfId="0" applyNumberFormat="1" applyFont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0" fontId="8" fillId="0" borderId="24" xfId="2" applyBorder="1" applyAlignment="1">
      <alignment horizontal="center" vertical="center" wrapText="1"/>
    </xf>
    <xf numFmtId="0" fontId="8" fillId="0" borderId="35" xfId="2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9" fillId="5" borderId="32" xfId="3" applyBorder="1" applyAlignment="1">
      <alignment vertical="center"/>
    </xf>
    <xf numFmtId="0" fontId="23" fillId="0" borderId="28" xfId="0" applyNumberFormat="1" applyFont="1" applyBorder="1" applyAlignment="1">
      <alignment horizontal="center" vertical="center"/>
    </xf>
    <xf numFmtId="0" fontId="23" fillId="0" borderId="33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18" fillId="3" borderId="21" xfId="0" applyNumberFormat="1" applyFont="1" applyFill="1" applyBorder="1" applyAlignment="1">
      <alignment horizontal="center" vertical="center" wrapText="1"/>
    </xf>
    <xf numFmtId="0" fontId="23" fillId="0" borderId="27" xfId="0" applyFont="1" applyBorder="1" applyAlignment="1">
      <alignment horizontal="center"/>
    </xf>
    <xf numFmtId="0" fontId="0" fillId="0" borderId="19" xfId="0" applyBorder="1"/>
    <xf numFmtId="0" fontId="23" fillId="0" borderId="39" xfId="0" applyNumberFormat="1" applyFon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6" fillId="0" borderId="40" xfId="0" applyNumberFormat="1" applyFont="1" applyBorder="1" applyAlignment="1">
      <alignment horizontal="center" vertical="center"/>
    </xf>
    <xf numFmtId="0" fontId="6" fillId="0" borderId="41" xfId="0" applyNumberFormat="1" applyFont="1" applyBorder="1" applyAlignment="1">
      <alignment horizontal="center" vertical="center"/>
    </xf>
    <xf numFmtId="0" fontId="6" fillId="0" borderId="38" xfId="0" applyNumberFormat="1" applyFont="1" applyBorder="1" applyAlignment="1">
      <alignment horizontal="center" vertical="center"/>
    </xf>
    <xf numFmtId="0" fontId="6" fillId="0" borderId="42" xfId="0" applyNumberFormat="1" applyFont="1" applyBorder="1" applyAlignment="1">
      <alignment horizontal="center" vertical="center"/>
    </xf>
    <xf numFmtId="0" fontId="9" fillId="5" borderId="43" xfId="3" applyBorder="1" applyAlignment="1">
      <alignment horizontal="center" vertical="center"/>
    </xf>
    <xf numFmtId="0" fontId="9" fillId="5" borderId="44" xfId="3" applyBorder="1" applyAlignment="1">
      <alignment horizontal="center" vertical="center"/>
    </xf>
    <xf numFmtId="0" fontId="21" fillId="5" borderId="43" xfId="3" applyFont="1" applyBorder="1" applyAlignment="1">
      <alignment horizontal="center" vertical="center"/>
    </xf>
    <xf numFmtId="0" fontId="21" fillId="5" borderId="44" xfId="3" applyNumberFormat="1" applyFont="1" applyBorder="1" applyAlignment="1">
      <alignment horizontal="center" vertical="center"/>
    </xf>
    <xf numFmtId="0" fontId="21" fillId="5" borderId="21" xfId="3" applyFont="1" applyBorder="1" applyAlignment="1">
      <alignment horizontal="center" vertical="center"/>
    </xf>
    <xf numFmtId="0" fontId="9" fillId="5" borderId="36" xfId="3" applyBorder="1" applyAlignment="1">
      <alignment vertical="center"/>
    </xf>
    <xf numFmtId="0" fontId="23" fillId="0" borderId="27" xfId="0" applyNumberFormat="1" applyFont="1" applyBorder="1" applyAlignment="1">
      <alignment horizontal="center" vertical="center"/>
    </xf>
    <xf numFmtId="0" fontId="23" fillId="0" borderId="3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5" xfId="0" applyBorder="1"/>
    <xf numFmtId="0" fontId="0" fillId="0" borderId="45" xfId="0" applyBorder="1" applyAlignment="1">
      <alignment horizontal="center"/>
    </xf>
    <xf numFmtId="0" fontId="0" fillId="0" borderId="47" xfId="0" applyBorder="1"/>
    <xf numFmtId="0" fontId="0" fillId="0" borderId="46" xfId="0" applyBorder="1" applyAlignment="1">
      <alignment horizontal="center"/>
    </xf>
    <xf numFmtId="17" fontId="10" fillId="6" borderId="14" xfId="0" applyNumberFormat="1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1" fillId="4" borderId="45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/>
    </xf>
    <xf numFmtId="1" fontId="4" fillId="3" borderId="45" xfId="0" applyNumberFormat="1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/>
    </xf>
    <xf numFmtId="0" fontId="4" fillId="3" borderId="45" xfId="0" applyNumberFormat="1" applyFont="1" applyFill="1" applyBorder="1" applyAlignment="1">
      <alignment horizontal="center" vertical="center" wrapText="1"/>
    </xf>
    <xf numFmtId="1" fontId="19" fillId="8" borderId="45" xfId="0" applyNumberFormat="1" applyFont="1" applyFill="1" applyBorder="1" applyAlignment="1">
      <alignment horizontal="center" vertical="center" wrapText="1"/>
    </xf>
    <xf numFmtId="1" fontId="4" fillId="8" borderId="45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9" fillId="9" borderId="51" xfId="0" applyFont="1" applyFill="1" applyBorder="1" applyAlignment="1">
      <alignment vertical="center"/>
    </xf>
    <xf numFmtId="0" fontId="19" fillId="9" borderId="51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vertical="center"/>
    </xf>
    <xf numFmtId="0" fontId="19" fillId="0" borderId="51" xfId="0" applyFont="1" applyFill="1" applyBorder="1" applyAlignment="1">
      <alignment horizontal="right" vertical="center"/>
    </xf>
    <xf numFmtId="0" fontId="24" fillId="0" borderId="23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9" fillId="3" borderId="52" xfId="0" applyFont="1" applyFill="1" applyBorder="1" applyAlignment="1">
      <alignment vertical="center"/>
    </xf>
    <xf numFmtId="0" fontId="24" fillId="3" borderId="53" xfId="0" applyFont="1" applyFill="1" applyBorder="1" applyAlignment="1">
      <alignment vertical="center"/>
    </xf>
    <xf numFmtId="0" fontId="24" fillId="0" borderId="54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65" fontId="24" fillId="0" borderId="0" xfId="0" applyNumberFormat="1" applyFont="1"/>
    <xf numFmtId="0" fontId="24" fillId="0" borderId="55" xfId="0" applyFont="1" applyBorder="1"/>
    <xf numFmtId="0" fontId="24" fillId="0" borderId="0" xfId="0" applyFont="1" applyBorder="1"/>
    <xf numFmtId="0" fontId="24" fillId="0" borderId="56" xfId="0" applyFont="1" applyBorder="1"/>
    <xf numFmtId="0" fontId="24" fillId="10" borderId="57" xfId="0" applyFont="1" applyFill="1" applyBorder="1"/>
    <xf numFmtId="0" fontId="24" fillId="10" borderId="0" xfId="0" applyFont="1" applyFill="1" applyBorder="1"/>
    <xf numFmtId="0" fontId="24" fillId="10" borderId="58" xfId="0" applyFont="1" applyFill="1" applyBorder="1"/>
    <xf numFmtId="0" fontId="24" fillId="0" borderId="0" xfId="0" applyFont="1" applyFill="1"/>
    <xf numFmtId="0" fontId="19" fillId="4" borderId="13" xfId="0" applyFont="1" applyFill="1" applyBorder="1" applyAlignment="1">
      <alignment horizontal="centerContinuous"/>
    </xf>
    <xf numFmtId="0" fontId="19" fillId="4" borderId="1" xfId="0" applyFont="1" applyFill="1" applyBorder="1" applyAlignment="1">
      <alignment horizontal="centerContinuous"/>
    </xf>
    <xf numFmtId="0" fontId="19" fillId="11" borderId="35" xfId="0" applyFont="1" applyFill="1" applyBorder="1" applyAlignment="1">
      <alignment horizontal="centerContinuous"/>
    </xf>
    <xf numFmtId="0" fontId="19" fillId="11" borderId="59" xfId="0" applyFont="1" applyFill="1" applyBorder="1" applyAlignment="1">
      <alignment horizontal="centerContinuous"/>
    </xf>
    <xf numFmtId="0" fontId="24" fillId="11" borderId="59" xfId="0" applyFont="1" applyFill="1" applyBorder="1" applyAlignment="1">
      <alignment horizontal="centerContinuous"/>
    </xf>
    <xf numFmtId="0" fontId="24" fillId="11" borderId="60" xfId="0" applyFont="1" applyFill="1" applyBorder="1" applyAlignment="1">
      <alignment horizontal="centerContinuous"/>
    </xf>
    <xf numFmtId="0" fontId="24" fillId="11" borderId="0" xfId="0" applyFont="1" applyFill="1" applyBorder="1" applyAlignment="1">
      <alignment horizontal="centerContinuous"/>
    </xf>
    <xf numFmtId="0" fontId="24" fillId="11" borderId="56" xfId="0" applyFont="1" applyFill="1" applyBorder="1" applyAlignment="1">
      <alignment horizontal="centerContinuous"/>
    </xf>
    <xf numFmtId="0" fontId="19" fillId="11" borderId="61" xfId="0" applyFont="1" applyFill="1" applyBorder="1" applyAlignment="1">
      <alignment horizontal="centerContinuous"/>
    </xf>
    <xf numFmtId="0" fontId="19" fillId="11" borderId="13" xfId="0" applyFont="1" applyFill="1" applyBorder="1" applyAlignment="1">
      <alignment horizontal="centerContinuous"/>
    </xf>
    <xf numFmtId="0" fontId="19" fillId="11" borderId="62" xfId="0" applyFont="1" applyFill="1" applyBorder="1" applyAlignment="1">
      <alignment horizontal="centerContinuous"/>
    </xf>
    <xf numFmtId="0" fontId="19" fillId="11" borderId="0" xfId="0" applyFont="1" applyFill="1" applyBorder="1" applyAlignment="1">
      <alignment horizontal="centerContinuous"/>
    </xf>
    <xf numFmtId="0" fontId="25" fillId="0" borderId="0" xfId="0" applyFont="1" applyAlignment="1">
      <alignment vertical="center"/>
    </xf>
    <xf numFmtId="165" fontId="26" fillId="12" borderId="1" xfId="0" applyNumberFormat="1" applyFont="1" applyFill="1" applyBorder="1" applyAlignment="1">
      <alignment horizontal="center" vertical="center" wrapText="1"/>
    </xf>
    <xf numFmtId="16" fontId="19" fillId="12" borderId="1" xfId="0" applyNumberFormat="1" applyFont="1" applyFill="1" applyBorder="1" applyAlignment="1">
      <alignment horizontal="center" vertical="center" wrapText="1"/>
    </xf>
    <xf numFmtId="165" fontId="24" fillId="12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165" fontId="19" fillId="12" borderId="1" xfId="0" applyNumberFormat="1" applyFont="1" applyFill="1" applyBorder="1" applyAlignment="1">
      <alignment horizontal="center" vertical="center" wrapText="1"/>
    </xf>
    <xf numFmtId="165" fontId="19" fillId="7" borderId="1" xfId="0" applyNumberFormat="1" applyFont="1" applyFill="1" applyBorder="1" applyAlignment="1">
      <alignment horizontal="center" vertical="center" wrapText="1"/>
    </xf>
    <xf numFmtId="165" fontId="19" fillId="4" borderId="1" xfId="0" applyNumberFormat="1" applyFont="1" applyFill="1" applyBorder="1" applyAlignment="1">
      <alignment horizontal="center" vertical="center" wrapText="1"/>
    </xf>
    <xf numFmtId="165" fontId="19" fillId="12" borderId="63" xfId="0" applyNumberFormat="1" applyFont="1" applyFill="1" applyBorder="1" applyAlignment="1">
      <alignment horizontal="center" vertical="center" wrapText="1"/>
    </xf>
    <xf numFmtId="165" fontId="19" fillId="12" borderId="1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57" xfId="0" applyFont="1" applyBorder="1"/>
    <xf numFmtId="0" fontId="24" fillId="0" borderId="58" xfId="0" applyFont="1" applyBorder="1"/>
    <xf numFmtId="0" fontId="24" fillId="0" borderId="64" xfId="0" applyFont="1" applyBorder="1"/>
    <xf numFmtId="166" fontId="27" fillId="7" borderId="65" xfId="0" applyNumberFormat="1" applyFont="1" applyFill="1" applyBorder="1" applyAlignment="1">
      <alignment horizontal="center"/>
    </xf>
    <xf numFmtId="166" fontId="27" fillId="7" borderId="66" xfId="0" applyNumberFormat="1" applyFont="1" applyFill="1" applyBorder="1" applyAlignment="1">
      <alignment horizontal="center"/>
    </xf>
    <xf numFmtId="0" fontId="5" fillId="13" borderId="24" xfId="0" quotePrefix="1" applyFont="1" applyFill="1" applyBorder="1" applyAlignment="1">
      <alignment horizontal="center" vertical="center"/>
    </xf>
    <xf numFmtId="0" fontId="24" fillId="13" borderId="24" xfId="0" applyFont="1" applyFill="1" applyBorder="1" applyAlignment="1">
      <alignment horizontal="center"/>
    </xf>
    <xf numFmtId="0" fontId="24" fillId="13" borderId="66" xfId="0" applyFont="1" applyFill="1" applyBorder="1" applyAlignment="1">
      <alignment horizontal="center"/>
    </xf>
    <xf numFmtId="0" fontId="24" fillId="13" borderId="66" xfId="0" applyFont="1" applyFill="1" applyBorder="1" applyAlignment="1">
      <alignment horizontal="left"/>
    </xf>
    <xf numFmtId="1" fontId="16" fillId="13" borderId="24" xfId="0" applyNumberFormat="1" applyFont="1" applyFill="1" applyBorder="1" applyAlignment="1">
      <alignment horizontal="center"/>
    </xf>
    <xf numFmtId="167" fontId="16" fillId="13" borderId="24" xfId="0" applyNumberFormat="1" applyFont="1" applyFill="1" applyBorder="1" applyAlignment="1">
      <alignment horizontal="center"/>
    </xf>
    <xf numFmtId="168" fontId="16" fillId="13" borderId="24" xfId="1" applyNumberFormat="1" applyFont="1" applyFill="1" applyBorder="1" applyAlignment="1">
      <alignment horizontal="center"/>
    </xf>
    <xf numFmtId="169" fontId="19" fillId="13" borderId="24" xfId="1" applyNumberFormat="1" applyFont="1" applyFill="1" applyBorder="1" applyAlignment="1">
      <alignment horizontal="center"/>
    </xf>
    <xf numFmtId="0" fontId="24" fillId="14" borderId="0" xfId="0" applyFont="1" applyFill="1"/>
    <xf numFmtId="169" fontId="16" fillId="13" borderId="24" xfId="0" applyNumberFormat="1" applyFont="1" applyFill="1" applyBorder="1" applyAlignment="1">
      <alignment horizontal="center"/>
    </xf>
    <xf numFmtId="169" fontId="16" fillId="13" borderId="35" xfId="0" applyNumberFormat="1" applyFont="1" applyFill="1" applyBorder="1" applyAlignment="1">
      <alignment horizontal="center"/>
    </xf>
    <xf numFmtId="169" fontId="16" fillId="13" borderId="67" xfId="0" applyNumberFormat="1" applyFont="1" applyFill="1" applyBorder="1" applyAlignment="1">
      <alignment horizontal="center"/>
    </xf>
    <xf numFmtId="0" fontId="24" fillId="13" borderId="0" xfId="0" applyFont="1" applyFill="1"/>
    <xf numFmtId="0" fontId="16" fillId="14" borderId="59" xfId="0" applyFont="1" applyFill="1" applyBorder="1" applyAlignment="1">
      <alignment horizontal="center"/>
    </xf>
    <xf numFmtId="169" fontId="16" fillId="13" borderId="59" xfId="0" applyNumberFormat="1" applyFont="1" applyFill="1" applyBorder="1" applyAlignment="1">
      <alignment horizontal="center"/>
    </xf>
    <xf numFmtId="166" fontId="27" fillId="13" borderId="68" xfId="1" applyNumberFormat="1" applyFont="1" applyFill="1" applyBorder="1" applyAlignment="1">
      <alignment horizontal="center"/>
    </xf>
    <xf numFmtId="166" fontId="27" fillId="13" borderId="24" xfId="6" applyNumberFormat="1" applyFont="1" applyFill="1" applyBorder="1" applyAlignment="1">
      <alignment horizontal="center"/>
    </xf>
    <xf numFmtId="166" fontId="27" fillId="13" borderId="24" xfId="1" applyNumberFormat="1" applyFont="1" applyFill="1" applyBorder="1" applyAlignment="1">
      <alignment horizontal="center"/>
    </xf>
    <xf numFmtId="166" fontId="27" fillId="13" borderId="35" xfId="6" applyNumberFormat="1" applyFont="1" applyFill="1" applyBorder="1" applyAlignment="1">
      <alignment horizontal="center"/>
    </xf>
    <xf numFmtId="168" fontId="16" fillId="0" borderId="0" xfId="0" applyNumberFormat="1" applyFont="1"/>
    <xf numFmtId="166" fontId="29" fillId="0" borderId="1" xfId="0" applyNumberFormat="1" applyFont="1" applyFill="1" applyBorder="1" applyAlignment="1">
      <alignment horizontal="center"/>
    </xf>
    <xf numFmtId="166" fontId="29" fillId="0" borderId="13" xfId="0" applyNumberFormat="1" applyFont="1" applyFill="1" applyBorder="1" applyAlignment="1">
      <alignment horizontal="center"/>
    </xf>
    <xf numFmtId="166" fontId="29" fillId="0" borderId="2" xfId="0" applyNumberFormat="1" applyFont="1" applyFill="1" applyBorder="1" applyAlignment="1">
      <alignment horizontal="center"/>
    </xf>
    <xf numFmtId="1" fontId="0" fillId="0" borderId="2" xfId="0" applyNumberFormat="1" applyBorder="1"/>
    <xf numFmtId="0" fontId="0" fillId="0" borderId="2" xfId="0" applyFill="1" applyBorder="1" applyAlignment="1">
      <alignment horizontal="center"/>
    </xf>
    <xf numFmtId="168" fontId="7" fillId="0" borderId="2" xfId="1" applyNumberFormat="1" applyFont="1" applyFill="1" applyBorder="1" applyAlignment="1">
      <alignment horizontal="center" vertical="center"/>
    </xf>
    <xf numFmtId="168" fontId="7" fillId="0" borderId="2" xfId="1" applyNumberFormat="1" applyFont="1" applyFill="1" applyBorder="1" applyAlignment="1">
      <alignment horizontal="center"/>
    </xf>
    <xf numFmtId="169" fontId="30" fillId="0" borderId="2" xfId="1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31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31" fillId="0" borderId="0" xfId="0" applyFont="1" applyFill="1"/>
    <xf numFmtId="168" fontId="0" fillId="0" borderId="0" xfId="0" applyNumberFormat="1" applyFont="1" applyFill="1"/>
    <xf numFmtId="0" fontId="0" fillId="0" borderId="0" xfId="0" applyFont="1" applyFill="1"/>
    <xf numFmtId="0" fontId="24" fillId="0" borderId="2" xfId="0" applyFont="1" applyBorder="1"/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right" vertical="center"/>
    </xf>
    <xf numFmtId="166" fontId="27" fillId="0" borderId="0" xfId="0" applyNumberFormat="1" applyFont="1" applyFill="1" applyBorder="1" applyAlignment="1">
      <alignment horizontal="center"/>
    </xf>
    <xf numFmtId="166" fontId="27" fillId="0" borderId="2" xfId="0" applyNumberFormat="1" applyFont="1" applyFill="1" applyBorder="1" applyAlignment="1">
      <alignment horizontal="center"/>
    </xf>
    <xf numFmtId="166" fontId="19" fillId="0" borderId="2" xfId="0" applyNumberFormat="1" applyFont="1" applyBorder="1" applyAlignment="1">
      <alignment horizontal="center" vertical="center"/>
    </xf>
    <xf numFmtId="169" fontId="19" fillId="0" borderId="2" xfId="0" applyNumberFormat="1" applyFont="1" applyBorder="1" applyAlignment="1">
      <alignment horizontal="center" vertical="center"/>
    </xf>
    <xf numFmtId="0" fontId="24" fillId="14" borderId="2" xfId="0" applyFont="1" applyFill="1" applyBorder="1"/>
    <xf numFmtId="0" fontId="24" fillId="14" borderId="2" xfId="0" applyFont="1" applyFill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0" borderId="0" xfId="0" applyFont="1"/>
    <xf numFmtId="0" fontId="2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2" fillId="0" borderId="0" xfId="0" applyFont="1" applyBorder="1" applyAlignment="1">
      <alignment horizontal="left" vertical="center" wrapText="1"/>
    </xf>
    <xf numFmtId="0" fontId="33" fillId="15" borderId="13" xfId="0" applyFont="1" applyFill="1" applyBorder="1" applyAlignment="1">
      <alignment horizontal="centerContinuous" vertical="center" wrapText="1"/>
    </xf>
    <xf numFmtId="0" fontId="33" fillId="15" borderId="69" xfId="0" applyFont="1" applyFill="1" applyBorder="1" applyAlignment="1">
      <alignment horizontal="centerContinuous" vertical="center" wrapText="1"/>
    </xf>
    <xf numFmtId="1" fontId="4" fillId="3" borderId="70" xfId="0" applyNumberFormat="1" applyFont="1" applyFill="1" applyBorder="1" applyAlignment="1">
      <alignment horizontal="center" vertical="center" wrapText="1"/>
    </xf>
    <xf numFmtId="1" fontId="34" fillId="3" borderId="70" xfId="0" applyNumberFormat="1" applyFont="1" applyFill="1" applyBorder="1" applyAlignment="1">
      <alignment horizontal="center" vertical="center" wrapText="1"/>
    </xf>
    <xf numFmtId="0" fontId="4" fillId="3" borderId="70" xfId="0" applyFont="1" applyFill="1" applyBorder="1" applyAlignment="1">
      <alignment horizontal="center" vertical="center" wrapText="1"/>
    </xf>
    <xf numFmtId="0" fontId="4" fillId="3" borderId="7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0" fontId="37" fillId="0" borderId="0" xfId="0" applyFont="1" applyAlignment="1">
      <alignment vertical="center"/>
    </xf>
    <xf numFmtId="0" fontId="0" fillId="8" borderId="2" xfId="0" applyFill="1" applyBorder="1"/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9" fillId="5" borderId="72" xfId="3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21" fillId="5" borderId="74" xfId="3" applyNumberFormat="1" applyFont="1" applyBorder="1" applyAlignment="1">
      <alignment horizontal="center" vertical="center"/>
    </xf>
    <xf numFmtId="0" fontId="0" fillId="0" borderId="73" xfId="0" applyBorder="1"/>
    <xf numFmtId="0" fontId="0" fillId="0" borderId="25" xfId="0" applyBorder="1"/>
    <xf numFmtId="0" fontId="0" fillId="0" borderId="76" xfId="0" applyBorder="1"/>
    <xf numFmtId="14" fontId="11" fillId="0" borderId="35" xfId="0" applyNumberFormat="1" applyFont="1" applyBorder="1" applyAlignment="1">
      <alignment vertical="center"/>
    </xf>
    <xf numFmtId="14" fontId="11" fillId="0" borderId="23" xfId="0" applyNumberFormat="1" applyFont="1" applyBorder="1" applyAlignment="1">
      <alignment vertical="center"/>
    </xf>
    <xf numFmtId="0" fontId="6" fillId="0" borderId="73" xfId="0" applyNumberFormat="1" applyFont="1" applyBorder="1" applyAlignment="1">
      <alignment horizontal="center" vertical="center"/>
    </xf>
    <xf numFmtId="0" fontId="0" fillId="0" borderId="32" xfId="0" applyNumberFormat="1" applyBorder="1"/>
    <xf numFmtId="0" fontId="0" fillId="0" borderId="32" xfId="0" applyBorder="1"/>
    <xf numFmtId="0" fontId="0" fillId="0" borderId="36" xfId="0" applyBorder="1"/>
    <xf numFmtId="0" fontId="0" fillId="0" borderId="77" xfId="0" applyBorder="1" applyAlignment="1">
      <alignment horizontal="center"/>
    </xf>
    <xf numFmtId="0" fontId="6" fillId="0" borderId="78" xfId="0" applyNumberFormat="1" applyFont="1" applyBorder="1" applyAlignment="1">
      <alignment horizontal="center" vertical="center"/>
    </xf>
    <xf numFmtId="0" fontId="6" fillId="0" borderId="79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/>
    <xf numFmtId="0" fontId="0" fillId="0" borderId="79" xfId="0" applyBorder="1"/>
    <xf numFmtId="0" fontId="0" fillId="0" borderId="33" xfId="0" applyBorder="1" applyAlignment="1">
      <alignment horizontal="center"/>
    </xf>
    <xf numFmtId="0" fontId="11" fillId="0" borderId="80" xfId="0" applyFont="1" applyBorder="1" applyAlignment="1">
      <alignment horizontal="center" vertical="center" wrapText="1"/>
    </xf>
    <xf numFmtId="0" fontId="11" fillId="0" borderId="81" xfId="0" applyFont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0" fillId="0" borderId="81" xfId="0" applyBorder="1"/>
    <xf numFmtId="0" fontId="11" fillId="0" borderId="82" xfId="0" applyFont="1" applyFill="1" applyBorder="1" applyAlignment="1">
      <alignment horizontal="center" vertical="center"/>
    </xf>
    <xf numFmtId="0" fontId="11" fillId="0" borderId="83" xfId="0" applyFont="1" applyFill="1" applyBorder="1" applyAlignment="1">
      <alignment horizontal="left" vertical="center"/>
    </xf>
    <xf numFmtId="0" fontId="0" fillId="0" borderId="84" xfId="0" applyBorder="1" applyAlignment="1">
      <alignment horizontal="center" vertical="center"/>
    </xf>
    <xf numFmtId="166" fontId="29" fillId="0" borderId="0" xfId="0" applyNumberFormat="1" applyFont="1" applyFill="1" applyBorder="1" applyAlignment="1">
      <alignment horizontal="center"/>
    </xf>
    <xf numFmtId="14" fontId="11" fillId="0" borderId="0" xfId="0" applyNumberFormat="1" applyFont="1" applyBorder="1" applyAlignment="1">
      <alignment vertical="center"/>
    </xf>
    <xf numFmtId="0" fontId="0" fillId="0" borderId="0" xfId="0" applyBorder="1"/>
    <xf numFmtId="0" fontId="0" fillId="16" borderId="45" xfId="0" applyFill="1" applyBorder="1" applyAlignment="1">
      <alignment horizontal="center"/>
    </xf>
    <xf numFmtId="0" fontId="0" fillId="16" borderId="46" xfId="0" applyFill="1" applyBorder="1" applyAlignment="1">
      <alignment horizontal="center"/>
    </xf>
    <xf numFmtId="0" fontId="1" fillId="16" borderId="45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1" fillId="3" borderId="49" xfId="0" applyFont="1" applyFill="1" applyBorder="1" applyAlignment="1">
      <alignment horizontal="center" vertical="center"/>
    </xf>
    <xf numFmtId="0" fontId="4" fillId="17" borderId="45" xfId="0" applyFont="1" applyFill="1" applyBorder="1" applyAlignment="1">
      <alignment horizontal="center" vertical="center" wrapText="1"/>
    </xf>
    <xf numFmtId="14" fontId="11" fillId="18" borderId="1" xfId="0" applyNumberFormat="1" applyFont="1" applyFill="1" applyBorder="1" applyAlignment="1">
      <alignment vertical="center"/>
    </xf>
    <xf numFmtId="0" fontId="0" fillId="3" borderId="49" xfId="0" applyFill="1" applyBorder="1" applyAlignment="1">
      <alignment horizontal="left"/>
    </xf>
    <xf numFmtId="0" fontId="0" fillId="3" borderId="45" xfId="0" applyFill="1" applyBorder="1" applyAlignment="1">
      <alignment horizontal="left"/>
    </xf>
    <xf numFmtId="0" fontId="9" fillId="5" borderId="3" xfId="3" applyBorder="1" applyAlignment="1">
      <alignment horizontal="right" vertical="center"/>
    </xf>
    <xf numFmtId="0" fontId="9" fillId="5" borderId="75" xfId="3" applyBorder="1" applyAlignment="1">
      <alignment horizontal="right" vertical="center"/>
    </xf>
    <xf numFmtId="0" fontId="9" fillId="5" borderId="4" xfId="3" applyBorder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0" fontId="8" fillId="0" borderId="8" xfId="2" applyBorder="1" applyAlignment="1">
      <alignment horizontal="center" vertical="center"/>
    </xf>
    <xf numFmtId="0" fontId="8" fillId="0" borderId="9" xfId="2" applyBorder="1" applyAlignment="1">
      <alignment horizontal="center" vertical="center"/>
    </xf>
    <xf numFmtId="0" fontId="8" fillId="0" borderId="10" xfId="2" applyBorder="1" applyAlignment="1">
      <alignment horizontal="center" vertical="center"/>
    </xf>
    <xf numFmtId="0" fontId="20" fillId="0" borderId="8" xfId="2" applyFont="1" applyBorder="1" applyAlignment="1">
      <alignment horizontal="center" vertical="center"/>
    </xf>
    <xf numFmtId="0" fontId="20" fillId="0" borderId="9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21" fillId="5" borderId="85" xfId="3" applyNumberFormat="1" applyFont="1" applyBorder="1" applyAlignment="1">
      <alignment horizontal="center" vertical="center"/>
    </xf>
  </cellXfs>
  <cellStyles count="7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3" xfId="4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'Weekly-VMS-November'!$G$11:$N$11</c:f>
              <c:strCache>
                <c:ptCount val="1"/>
                <c:pt idx="0">
                  <c:v>MOE  (Mall Of Emirates - Dubai)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'Weekly-VMS-November'!$A$12:$A$127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cat>
          <c:val>
            <c:numRef>
              <c:f>'Weekly-VMS-November'!$L$12:$L$127</c:f>
              <c:numCache>
                <c:formatCode>General</c:formatCode>
                <c:ptCount val="116"/>
                <c:pt idx="0">
                  <c:v>1</c:v>
                </c:pt>
                <c:pt idx="1">
                  <c:v>3</c:v>
                </c:pt>
                <c:pt idx="2">
                  <c:v>14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36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A-4A95-B12C-2E64B39ABF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7"/>
        <c:gapDepth val="90"/>
        <c:shape val="box"/>
        <c:axId val="287584736"/>
        <c:axId val="287590560"/>
        <c:axId val="0"/>
      </c:bar3DChart>
      <c:catAx>
        <c:axId val="2875847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90560"/>
        <c:crosses val="autoZero"/>
        <c:auto val="1"/>
        <c:lblAlgn val="ctr"/>
        <c:lblOffset val="100"/>
        <c:noMultiLvlLbl val="0"/>
      </c:catAx>
      <c:valAx>
        <c:axId val="2875905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Number of sold Item</a:t>
                </a:r>
              </a:p>
            </c:rich>
          </c:tx>
          <c:layout>
            <c:manualLayout>
              <c:xMode val="edge"/>
              <c:yMode val="edge"/>
              <c:x val="2.4061872374059871E-2"/>
              <c:y val="0.10913060213807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5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051241398879196"/>
          <c:y val="4.3612185774718211E-2"/>
          <c:w val="0.410867063914308"/>
          <c:h val="7.7738983366509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'Weekly-VMS-November'!$G$11:$N$11</c:f>
              <c:strCache>
                <c:ptCount val="8"/>
                <c:pt idx="0">
                  <c:v>MOE  (Mall Of Emirates - Dubai)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'Weekly-VMS-November'!$G$148:$J$148</c:f>
              <c:numCache>
                <c:formatCode>General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2-4C85-9793-C7C6DE2D0F7D}"/>
            </c:ext>
          </c:extLst>
        </c:ser>
        <c:ser>
          <c:idx val="1"/>
          <c:order val="1"/>
          <c:tx>
            <c:strRef>
              <c:f>'Weekly-VMS-November'!$O$11:$V$11</c:f>
              <c:strCache>
                <c:ptCount val="8"/>
                <c:pt idx="0">
                  <c:v>TDM (The Dubai Mall - Dubai 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'Weekly-VMS-November'!$O$148:$R$148</c:f>
              <c:numCache>
                <c:formatCode>General</c:formatCode>
                <c:ptCount val="4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2-4C85-9793-C7C6DE2D0F7D}"/>
            </c:ext>
          </c:extLst>
        </c:ser>
        <c:ser>
          <c:idx val="2"/>
          <c:order val="2"/>
          <c:tx>
            <c:strRef>
              <c:f>'Weekly-VMS-November'!$W$11:$AD$11</c:f>
              <c:strCache>
                <c:ptCount val="8"/>
                <c:pt idx="0">
                  <c:v>YAS (YAS Mall - Abu Dhabi)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'Weekly-VMS-November'!$W$148:$Z$148</c:f>
              <c:numCache>
                <c:formatCode>General</c:formatCode>
                <c:ptCount val="4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2-4C85-9793-C7C6DE2D0F7D}"/>
            </c:ext>
          </c:extLst>
        </c:ser>
        <c:ser>
          <c:idx val="3"/>
          <c:order val="3"/>
          <c:tx>
            <c:strRef>
              <c:f>'Weekly-VMS-November'!$AE$11:$AL$11</c:f>
              <c:strCache>
                <c:ptCount val="8"/>
                <c:pt idx="0">
                  <c:v>DMM (Dubai Marina Mall - Dubai)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'Weekly-VMS-November'!$AE$148:$AH$148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2-4C85-9793-C7C6DE2D0F7D}"/>
            </c:ext>
          </c:extLst>
        </c:ser>
        <c:ser>
          <c:idx val="4"/>
          <c:order val="4"/>
          <c:tx>
            <c:strRef>
              <c:f>'Weekly-VMS-November'!$AM$11:$AT$11</c:f>
              <c:strCache>
                <c:ptCount val="8"/>
                <c:pt idx="0">
                  <c:v>MCC (Mirdif City Center - Dubai)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'Weekly-VMS-November'!$AM$148:$AP$148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2-4C85-9793-C7C6DE2D0F7D}"/>
            </c:ext>
          </c:extLst>
        </c:ser>
        <c:ser>
          <c:idx val="5"/>
          <c:order val="5"/>
          <c:tx>
            <c:strRef>
              <c:f>'Weekly-VMS-November'!$AU$11:$BB$11</c:f>
              <c:strCache>
                <c:ptCount val="8"/>
                <c:pt idx="0">
                  <c:v>DCC (Deira City Centre - Dubai)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'Weekly-VMS-November'!$AU$148:$AX$148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2-4C85-9793-C7C6DE2D0F7D}"/>
            </c:ext>
          </c:extLst>
        </c:ser>
        <c:ser>
          <c:idx val="6"/>
          <c:order val="6"/>
          <c:tx>
            <c:strRef>
              <c:f>'Weekly-VMS-November'!$BC$11:$BJ$11</c:f>
              <c:strCache>
                <c:ptCount val="8"/>
                <c:pt idx="0">
                  <c:v>AWM (Al Wahda Mall - Abu Dhabi)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'Weekly-VMS-November'!$BC$148:$BF$148</c:f>
              <c:numCache>
                <c:formatCode>General</c:formatCode>
                <c:ptCount val="4"/>
                <c:pt idx="0">
                  <c:v>16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2-4C85-9793-C7C6DE2D0F7D}"/>
            </c:ext>
          </c:extLst>
        </c:ser>
        <c:ser>
          <c:idx val="7"/>
          <c:order val="7"/>
          <c:tx>
            <c:strRef>
              <c:f>'Weekly-VMS-November'!$BK$11:$BR$11</c:f>
              <c:strCache>
                <c:ptCount val="8"/>
                <c:pt idx="0">
                  <c:v>AUH (Abu Dhabi Mall - Abu Dhabi)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'Weekly-VMS-November'!$BK$148:$BN$148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2-4C85-9793-C7C6DE2D0F7D}"/>
            </c:ext>
          </c:extLst>
        </c:ser>
        <c:ser>
          <c:idx val="8"/>
          <c:order val="8"/>
          <c:tx>
            <c:strRef>
              <c:f>'Weekly-VMS-November'!$BS$11:$BZ$11</c:f>
              <c:strCache>
                <c:ptCount val="8"/>
                <c:pt idx="0">
                  <c:v>MER (Mercato Mall - Dubai)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'Weekly-VMS-November'!$BS$148:$BV$148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2-4C85-9793-C7C6DE2D0F7D}"/>
            </c:ext>
          </c:extLst>
        </c:ser>
        <c:ser>
          <c:idx val="9"/>
          <c:order val="9"/>
          <c:tx>
            <c:strRef>
              <c:f>'Weekly-VMS-November'!$CA$11:$CH$11</c:f>
              <c:strCache>
                <c:ptCount val="8"/>
                <c:pt idx="0">
                  <c:v>SAHA (Sahara Centre - Sharjah)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'Weekly-VMS-November'!$CA$148:$CD$148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2-4C85-9793-C7C6DE2D0F7D}"/>
            </c:ext>
          </c:extLst>
        </c:ser>
        <c:ser>
          <c:idx val="10"/>
          <c:order val="10"/>
          <c:tx>
            <c:strRef>
              <c:f>'Weekly-VMS-November'!$CI$11:$CP$11</c:f>
              <c:strCache>
                <c:ptCount val="8"/>
                <c:pt idx="0">
                  <c:v>JIMI (Al Jimi Mall - Al Ain)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'Weekly-VMS-November'!$CI$148:$CL$148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A2-4C85-9793-C7C6DE2D0F7D}"/>
            </c:ext>
          </c:extLst>
        </c:ser>
        <c:ser>
          <c:idx val="11"/>
          <c:order val="11"/>
          <c:tx>
            <c:strRef>
              <c:f>'Weekly-VMS-November'!$CQ$11:$CX$11</c:f>
              <c:strCache>
                <c:ptCount val="8"/>
                <c:pt idx="0">
                  <c:v>ARD (Arabian Ranches - Dubai)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BASEUS_Week!$D$34:$H$34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1/12/2018</c:v>
                </c:pt>
              </c:strCache>
            </c:strRef>
          </c:cat>
          <c:val>
            <c:numRef>
              <c:f>'Weekly-VMS-November'!$CQ$148:$CT$148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A2-4C85-9793-C7C6DE2D0F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1244128"/>
        <c:axId val="291242464"/>
        <c:axId val="0"/>
      </c:bar3DChart>
      <c:catAx>
        <c:axId val="2912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2464"/>
        <c:crosses val="autoZero"/>
        <c:auto val="1"/>
        <c:lblAlgn val="ctr"/>
        <c:lblOffset val="100"/>
        <c:noMultiLvlLbl val="0"/>
      </c:catAx>
      <c:valAx>
        <c:axId val="29124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2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9843887775701486E-2"/>
          <c:y val="7.7752237902256865E-3"/>
          <c:w val="0.88283713813289277"/>
          <c:h val="0.22962480667803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0.2575588432366428"/>
          <c:w val="0.9393082909722128"/>
          <c:h val="0.61862191918747134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BASEUS_Week!$C$5</c:f>
              <c:strCache>
                <c:ptCount val="1"/>
                <c:pt idx="0">
                  <c:v>DCC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(BASEUS_Week!$D$3,BASEUS_Week!$F$3,BASEUS_Week!$H$3,BASEUS_Week!$J$3,BASEUS_Week!$L$3)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2018-12-01</c:v>
                </c:pt>
              </c:strCache>
            </c:strRef>
          </c:cat>
          <c:val>
            <c:numRef>
              <c:f>(BASEUS_Week!$D$5,BASEUS_Week!$F$5,BASEUS_Week!$H$5,BASEUS_Week!$J$5,BASEUS_Week!$L$5)</c:f>
              <c:numCache>
                <c:formatCode>General</c:formatCode>
                <c:ptCount val="5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1-4CC4-8C61-5CF2B0EF73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0740113270729"/>
          <c:y val="5.5050277241886533E-2"/>
          <c:w val="0.14349259886729276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01673009329801E-2"/>
          <c:y val="7.9960987383381657E-2"/>
          <c:w val="0.9393082909722128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BASEUS_Week!$C$6</c:f>
              <c:strCache>
                <c:ptCount val="1"/>
                <c:pt idx="0">
                  <c:v>AUH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(BASEUS_Week!$D$6,BASEUS_Week!$F$6,BASEUS_Week!$H$6,BASEUS_Week!$J$6)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74A-AA5A-5291C166E1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157849943344041"/>
          <c:y val="5.6680166761679092E-2"/>
          <c:w val="0.16210665692910295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4.5952915129636139E-2"/>
          <c:w val="0.9393082909722128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BASEUS_Week!$C$7</c:f>
              <c:strCache>
                <c:ptCount val="1"/>
                <c:pt idx="0">
                  <c:v>MER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(BASEUS_Week!$D$7,BASEUS_Week!$F$7,BASEUS_Week!$H$7,BASEUS_Week!$J$7)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1-4510-A30A-1ACF4CE96B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9393082909722128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BASEUS_Week!$C$8</c:f>
              <c:strCache>
                <c:ptCount val="1"/>
                <c:pt idx="0">
                  <c:v>MOE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(BASEUS_Week!$D$8,BASEUS_Week!$F$8,BASEUS_Week!$H$8,BASEUS_Week!$J$8)</c:f>
              <c:numCache>
                <c:formatCode>General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B-42E2-8156-0BC9157035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BASEUS_Week!$C$9</c:f>
              <c:strCache>
                <c:ptCount val="1"/>
                <c:pt idx="0">
                  <c:v>MCC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(BASEUS_Week!$D$9,BASEUS_Week!$F$9,BASEUS_Week!$H$9,BASEUS_Week!$J$9)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5-4F1C-A984-27FA5442D6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BASEUS_Week!$C$10</c:f>
              <c:strCache>
                <c:ptCount val="1"/>
                <c:pt idx="0">
                  <c:v>TDM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(BASEUS_Week!$D$10,BASEUS_Week!$F$10,BASEUS_Week!$H$10,BASEUS_Week!$J$10)</c:f>
              <c:numCache>
                <c:formatCode>General</c:formatCode>
                <c:ptCount val="4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D-42D0-8AA6-3826169304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BASEUS_Week!$C$11</c:f>
              <c:strCache>
                <c:ptCount val="1"/>
                <c:pt idx="0">
                  <c:v>AWM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(BASEUS_Week!$D$11,BASEUS_Week!$F$11,BASEUS_Week!$H$11,BASEUS_Week!$J$11)</c:f>
              <c:numCache>
                <c:formatCode>General</c:formatCode>
                <c:ptCount val="4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C09-A1C1-855A2A721B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BASEUS_Week!$C$12</c:f>
              <c:strCache>
                <c:ptCount val="1"/>
                <c:pt idx="0">
                  <c:v>DMM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(BASEUS_Week!$D$12,BASEUS_Week!$F$12,BASEUS_Week!$H$12,BASEUS_Week!$J$12)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D-4287-9558-0888AB0FD8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BASEUS_Week!$C$13</c:f>
              <c:strCache>
                <c:ptCount val="1"/>
                <c:pt idx="0">
                  <c:v>YAS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(BASEUS_Week!$D$13,BASEUS_Week!$F$13,BASEUS_Week!$H$13,BASEUS_Week!$J$13)</c:f>
              <c:numCache>
                <c:formatCode>General</c:formatCode>
                <c:ptCount val="4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1-4E5B-8BC7-2610DB6221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BASEUS_Week!$C$14</c:f>
              <c:strCache>
                <c:ptCount val="1"/>
                <c:pt idx="0">
                  <c:v>ARD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(BASEUS_Week!$D$14,BASEUS_Week!$F$14,BASEUS_Week!$H$14,BASEUS_Week!$J$14)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C-4A36-B2E1-9BCE4BBF0D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BASEUS_Week!$C$15</c:f>
              <c:strCache>
                <c:ptCount val="1"/>
                <c:pt idx="0">
                  <c:v>JIMI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(BASEUS_Week!$D$15,BASEUS_Week!$F$15,BASEUS_Week!$H$15,BASEUS_Week!$J$15)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4-42BE-9710-DDEDA8DCAB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BASEUS_Week!$C$16</c:f>
              <c:strCache>
                <c:ptCount val="1"/>
                <c:pt idx="0">
                  <c:v>SAHA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(BASEUS_Week!$D$16,BASEUS_Week!$F$16,BASEUS_Week!$H$16,BASEUS_Week!$J$16)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E-4BDC-A59A-56856F25C6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BASEUS_Week!$C$17</c:f>
              <c:strCache>
                <c:ptCount val="1"/>
                <c:pt idx="0">
                  <c:v>VEC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(BASEUS_Week!$D$3,BASEUS_Week!$F$3,BASEUS_Week!$H$3,BASEUS_Week!$J$3)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(BASEUS_Week!$D$17,BASEUS_Week!$F$17,BASEUS_Week!$H$17,BASEUS_Week!$J$17)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D-4867-B41A-1E37CD1E5B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Replenishment'!$K$4:$V$4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 </c:v>
                </c:pt>
              </c:strCache>
            </c:strRef>
          </c:cat>
          <c:val>
            <c:numRef>
              <c:f>'VMS Replenishment'!$K$138:$V$138</c:f>
              <c:numCache>
                <c:formatCode>#,##0;[Red]#,##0</c:formatCode>
                <c:ptCount val="12"/>
                <c:pt idx="0">
                  <c:v>39</c:v>
                </c:pt>
                <c:pt idx="1">
                  <c:v>11</c:v>
                </c:pt>
                <c:pt idx="2">
                  <c:v>43</c:v>
                </c:pt>
                <c:pt idx="3">
                  <c:v>55</c:v>
                </c:pt>
                <c:pt idx="4">
                  <c:v>74</c:v>
                </c:pt>
                <c:pt idx="5">
                  <c:v>60</c:v>
                </c:pt>
                <c:pt idx="6">
                  <c:v>8</c:v>
                </c:pt>
                <c:pt idx="7">
                  <c:v>41</c:v>
                </c:pt>
                <c:pt idx="8">
                  <c:v>113</c:v>
                </c:pt>
                <c:pt idx="9">
                  <c:v>10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006-8251-3CA94DDB36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457200</xdr:colOff>
      <xdr:row>143</xdr:row>
      <xdr:rowOff>17748</xdr:rowOff>
    </xdr:from>
    <xdr:to>
      <xdr:col>74</xdr:col>
      <xdr:colOff>190500</xdr:colOff>
      <xdr:row>204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58882</xdr:colOff>
      <xdr:row>0</xdr:row>
      <xdr:rowOff>143739</xdr:rowOff>
    </xdr:from>
    <xdr:to>
      <xdr:col>75</xdr:col>
      <xdr:colOff>114300</xdr:colOff>
      <xdr:row>78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27217</xdr:colOff>
      <xdr:row>0</xdr:row>
      <xdr:rowOff>0</xdr:rowOff>
    </xdr:from>
    <xdr:to>
      <xdr:col>13</xdr:col>
      <xdr:colOff>115785</xdr:colOff>
      <xdr:row>17</xdr:row>
      <xdr:rowOff>122464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183821</xdr:colOff>
      <xdr:row>0</xdr:row>
      <xdr:rowOff>13607</xdr:rowOff>
    </xdr:from>
    <xdr:to>
      <xdr:col>26</xdr:col>
      <xdr:colOff>342901</xdr:colOff>
      <xdr:row>17</xdr:row>
      <xdr:rowOff>136071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18</xdr:row>
      <xdr:rowOff>108858</xdr:rowOff>
    </xdr:from>
    <xdr:to>
      <xdr:col>13</xdr:col>
      <xdr:colOff>115785</xdr:colOff>
      <xdr:row>36</xdr:row>
      <xdr:rowOff>40822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238248</xdr:colOff>
      <xdr:row>18</xdr:row>
      <xdr:rowOff>95251</xdr:rowOff>
    </xdr:from>
    <xdr:to>
      <xdr:col>26</xdr:col>
      <xdr:colOff>329293</xdr:colOff>
      <xdr:row>36</xdr:row>
      <xdr:rowOff>27215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108858</xdr:rowOff>
    </xdr:from>
    <xdr:to>
      <xdr:col>13</xdr:col>
      <xdr:colOff>115784</xdr:colOff>
      <xdr:row>54</xdr:row>
      <xdr:rowOff>40822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251856</xdr:colOff>
      <xdr:row>36</xdr:row>
      <xdr:rowOff>81643</xdr:rowOff>
    </xdr:from>
    <xdr:to>
      <xdr:col>26</xdr:col>
      <xdr:colOff>342901</xdr:colOff>
      <xdr:row>54</xdr:row>
      <xdr:rowOff>13607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4949</xdr:rowOff>
    </xdr:from>
    <xdr:to>
      <xdr:col>13</xdr:col>
      <xdr:colOff>91045</xdr:colOff>
      <xdr:row>72</xdr:row>
      <xdr:rowOff>127413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249382</xdr:colOff>
      <xdr:row>55</xdr:row>
      <xdr:rowOff>4949</xdr:rowOff>
    </xdr:from>
    <xdr:to>
      <xdr:col>26</xdr:col>
      <xdr:colOff>340427</xdr:colOff>
      <xdr:row>72</xdr:row>
      <xdr:rowOff>127413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73</xdr:row>
      <xdr:rowOff>108858</xdr:rowOff>
    </xdr:from>
    <xdr:to>
      <xdr:col>13</xdr:col>
      <xdr:colOff>91045</xdr:colOff>
      <xdr:row>91</xdr:row>
      <xdr:rowOff>40822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284019</xdr:colOff>
      <xdr:row>73</xdr:row>
      <xdr:rowOff>108858</xdr:rowOff>
    </xdr:from>
    <xdr:to>
      <xdr:col>26</xdr:col>
      <xdr:colOff>375064</xdr:colOff>
      <xdr:row>91</xdr:row>
      <xdr:rowOff>40822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91</xdr:row>
      <xdr:rowOff>108858</xdr:rowOff>
    </xdr:from>
    <xdr:to>
      <xdr:col>13</xdr:col>
      <xdr:colOff>91045</xdr:colOff>
      <xdr:row>109</xdr:row>
      <xdr:rowOff>40822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301337</xdr:colOff>
      <xdr:row>91</xdr:row>
      <xdr:rowOff>126176</xdr:rowOff>
    </xdr:from>
    <xdr:to>
      <xdr:col>26</xdr:col>
      <xdr:colOff>392382</xdr:colOff>
      <xdr:row>109</xdr:row>
      <xdr:rowOff>58140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109</xdr:row>
      <xdr:rowOff>108858</xdr:rowOff>
    </xdr:from>
    <xdr:to>
      <xdr:col>13</xdr:col>
      <xdr:colOff>91045</xdr:colOff>
      <xdr:row>127</xdr:row>
      <xdr:rowOff>40822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381000</xdr:colOff>
      <xdr:row>80</xdr:row>
      <xdr:rowOff>38100</xdr:rowOff>
    </xdr:from>
    <xdr:to>
      <xdr:col>72</xdr:col>
      <xdr:colOff>381000</xdr:colOff>
      <xdr:row>135</xdr:row>
      <xdr:rowOff>95248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85725</xdr:rowOff>
    </xdr:from>
    <xdr:to>
      <xdr:col>5</xdr:col>
      <xdr:colOff>317702</xdr:colOff>
      <xdr:row>6</xdr:row>
      <xdr:rowOff>104775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5725"/>
          <a:ext cx="1155902" cy="116205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0</xdr:row>
      <xdr:rowOff>82550</xdr:rowOff>
    </xdr:from>
    <xdr:to>
      <xdr:col>5</xdr:col>
      <xdr:colOff>3486150</xdr:colOff>
      <xdr:row>6</xdr:row>
      <xdr:rowOff>50165</xdr:rowOff>
    </xdr:to>
    <xdr:pic>
      <xdr:nvPicPr>
        <xdr:cNvPr id="3" name="Picture 2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82550"/>
          <a:ext cx="3028950" cy="11106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28575</xdr:rowOff>
    </xdr:from>
    <xdr:to>
      <xdr:col>3</xdr:col>
      <xdr:colOff>609600</xdr:colOff>
      <xdr:row>3</xdr:row>
      <xdr:rowOff>257175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76225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695325</xdr:colOff>
      <xdr:row>1</xdr:row>
      <xdr:rowOff>104775</xdr:rowOff>
    </xdr:from>
    <xdr:to>
      <xdr:col>6</xdr:col>
      <xdr:colOff>304800</xdr:colOff>
      <xdr:row>3</xdr:row>
      <xdr:rowOff>190500</xdr:rowOff>
    </xdr:to>
    <xdr:pic>
      <xdr:nvPicPr>
        <xdr:cNvPr id="3" name="Picture 2" descr="Baseus Logo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52425"/>
          <a:ext cx="1181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57" customWidth="1"/>
    <col min="2" max="2" width="0.28515625" style="257" customWidth="1"/>
    <col min="3" max="3" width="12" style="231" customWidth="1"/>
    <col min="4" max="13" width="8.85546875" style="258" customWidth="1"/>
    <col min="14" max="15" width="11" style="258" customWidth="1"/>
    <col min="16" max="16" width="10.140625" style="258" customWidth="1"/>
    <col min="17" max="17" width="10.42578125" style="231" customWidth="1"/>
    <col min="18" max="16384" width="9.140625" style="231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389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</row>
    <row r="4" spans="1:32" ht="20.25" customHeight="1" x14ac:dyDescent="0.25">
      <c r="A4" s="232"/>
      <c r="B4" s="232"/>
      <c r="C4" s="232"/>
      <c r="D4" s="233" t="s">
        <v>390</v>
      </c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</row>
    <row r="5" spans="1:32" s="240" customFormat="1" ht="20.25" customHeight="1" x14ac:dyDescent="0.25">
      <c r="A5" s="235" t="s">
        <v>2</v>
      </c>
      <c r="B5" s="236"/>
      <c r="C5" s="237" t="s">
        <v>3</v>
      </c>
      <c r="D5" s="238">
        <v>1</v>
      </c>
      <c r="E5" s="238">
        <v>2</v>
      </c>
      <c r="F5" s="238">
        <f t="shared" ref="F5:M5" si="0">+E5+1</f>
        <v>3</v>
      </c>
      <c r="G5" s="238">
        <f t="shared" si="0"/>
        <v>4</v>
      </c>
      <c r="H5" s="238">
        <f t="shared" si="0"/>
        <v>5</v>
      </c>
      <c r="I5" s="238">
        <f t="shared" si="0"/>
        <v>6</v>
      </c>
      <c r="J5" s="238">
        <f t="shared" si="0"/>
        <v>7</v>
      </c>
      <c r="K5" s="238">
        <f t="shared" si="0"/>
        <v>8</v>
      </c>
      <c r="L5" s="238">
        <f t="shared" si="0"/>
        <v>9</v>
      </c>
      <c r="M5" s="238">
        <f t="shared" si="0"/>
        <v>10</v>
      </c>
      <c r="N5" s="239" t="s">
        <v>41</v>
      </c>
      <c r="O5" s="239" t="s">
        <v>42</v>
      </c>
      <c r="P5" s="238" t="s">
        <v>283</v>
      </c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</row>
    <row r="6" spans="1:32" s="240" customFormat="1" ht="20.25" hidden="1" customHeight="1" x14ac:dyDescent="0.25">
      <c r="A6" s="241"/>
      <c r="B6" s="242"/>
      <c r="C6" s="243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</row>
    <row r="7" spans="1:32" ht="15.75" customHeight="1" x14ac:dyDescent="0.25">
      <c r="A7" s="244">
        <v>1</v>
      </c>
      <c r="B7" s="245">
        <f>Q7/10</f>
        <v>5.5</v>
      </c>
      <c r="C7" s="246" t="s">
        <v>4</v>
      </c>
      <c r="D7" s="247">
        <v>14</v>
      </c>
      <c r="E7" s="247">
        <v>28</v>
      </c>
      <c r="F7" s="247">
        <v>6</v>
      </c>
      <c r="G7" s="247">
        <v>7</v>
      </c>
      <c r="H7" s="247">
        <v>0</v>
      </c>
      <c r="I7" s="247">
        <v>0</v>
      </c>
      <c r="J7" s="247">
        <v>0</v>
      </c>
      <c r="K7" s="247">
        <v>0</v>
      </c>
      <c r="L7" s="247">
        <v>0</v>
      </c>
      <c r="M7" s="247">
        <v>0</v>
      </c>
      <c r="N7" s="248">
        <f>SUM(D7:M7)</f>
        <v>55</v>
      </c>
      <c r="O7" s="248">
        <f>N7/10</f>
        <v>5.5</v>
      </c>
      <c r="P7" s="248">
        <v>0</v>
      </c>
      <c r="Q7" s="249">
        <f>SUM(D7:M7)</f>
        <v>55</v>
      </c>
    </row>
    <row r="8" spans="1:32" ht="15.75" customHeight="1" x14ac:dyDescent="0.25">
      <c r="A8" s="244">
        <v>2</v>
      </c>
      <c r="B8" s="245">
        <f t="shared" ref="B8:B17" si="1">Q8/10</f>
        <v>2.9</v>
      </c>
      <c r="C8" s="246" t="s">
        <v>5</v>
      </c>
      <c r="D8" s="247">
        <v>8</v>
      </c>
      <c r="E8" s="247">
        <v>10</v>
      </c>
      <c r="F8" s="247">
        <v>5</v>
      </c>
      <c r="G8" s="247">
        <v>6</v>
      </c>
      <c r="H8" s="247">
        <v>0</v>
      </c>
      <c r="I8" s="247">
        <v>0</v>
      </c>
      <c r="J8" s="247">
        <v>0</v>
      </c>
      <c r="K8" s="247">
        <v>0</v>
      </c>
      <c r="L8" s="247">
        <v>0</v>
      </c>
      <c r="M8" s="247">
        <v>0</v>
      </c>
      <c r="N8" s="248">
        <f t="shared" ref="N8:N18" si="2">SUM(D8:M8)</f>
        <v>29</v>
      </c>
      <c r="O8" s="248">
        <f t="shared" ref="O8:O18" si="3">N8/10</f>
        <v>2.9</v>
      </c>
      <c r="P8" s="248">
        <v>0</v>
      </c>
      <c r="Q8" s="249">
        <f t="shared" ref="Q8:Q19" si="4">SUM(D8:M8)</f>
        <v>29</v>
      </c>
    </row>
    <row r="9" spans="1:32" ht="15.75" customHeight="1" x14ac:dyDescent="0.25">
      <c r="A9" s="244">
        <v>3</v>
      </c>
      <c r="B9" s="245">
        <f t="shared" si="1"/>
        <v>2.4</v>
      </c>
      <c r="C9" s="246" t="s">
        <v>6</v>
      </c>
      <c r="D9" s="247">
        <v>5</v>
      </c>
      <c r="E9" s="247">
        <v>0</v>
      </c>
      <c r="F9" s="247">
        <v>15</v>
      </c>
      <c r="G9" s="247">
        <v>4</v>
      </c>
      <c r="H9" s="247">
        <v>0</v>
      </c>
      <c r="I9" s="247">
        <v>0</v>
      </c>
      <c r="J9" s="247">
        <v>0</v>
      </c>
      <c r="K9" s="247">
        <v>0</v>
      </c>
      <c r="L9" s="247">
        <v>0</v>
      </c>
      <c r="M9" s="247">
        <v>0</v>
      </c>
      <c r="N9" s="248">
        <f t="shared" si="2"/>
        <v>24</v>
      </c>
      <c r="O9" s="248">
        <f t="shared" si="3"/>
        <v>2.4</v>
      </c>
      <c r="P9" s="248">
        <v>0</v>
      </c>
      <c r="Q9" s="249">
        <f t="shared" si="4"/>
        <v>24</v>
      </c>
    </row>
    <row r="10" spans="1:32" ht="15.75" customHeight="1" x14ac:dyDescent="0.25">
      <c r="A10" s="244">
        <v>4</v>
      </c>
      <c r="B10" s="245">
        <f t="shared" si="1"/>
        <v>10.7</v>
      </c>
      <c r="C10" s="246" t="s">
        <v>7</v>
      </c>
      <c r="D10" s="247">
        <v>23</v>
      </c>
      <c r="E10" s="247">
        <v>27</v>
      </c>
      <c r="F10" s="247">
        <v>33</v>
      </c>
      <c r="G10" s="247">
        <v>24</v>
      </c>
      <c r="H10" s="247">
        <v>0</v>
      </c>
      <c r="I10" s="247">
        <v>0</v>
      </c>
      <c r="J10" s="247">
        <v>0</v>
      </c>
      <c r="K10" s="247">
        <v>0</v>
      </c>
      <c r="L10" s="247">
        <v>0</v>
      </c>
      <c r="M10" s="247">
        <v>0</v>
      </c>
      <c r="N10" s="248">
        <f t="shared" si="2"/>
        <v>107</v>
      </c>
      <c r="O10" s="248">
        <f t="shared" si="3"/>
        <v>10.7</v>
      </c>
      <c r="P10" s="248">
        <v>0</v>
      </c>
      <c r="Q10" s="249">
        <f t="shared" si="4"/>
        <v>107</v>
      </c>
    </row>
    <row r="11" spans="1:32" ht="15.75" customHeight="1" x14ac:dyDescent="0.25">
      <c r="A11" s="244">
        <v>5</v>
      </c>
      <c r="B11" s="245">
        <f t="shared" si="1"/>
        <v>5.0999999999999996</v>
      </c>
      <c r="C11" s="246" t="s">
        <v>8</v>
      </c>
      <c r="D11" s="247">
        <v>14</v>
      </c>
      <c r="E11" s="247">
        <v>14</v>
      </c>
      <c r="F11" s="247">
        <v>9</v>
      </c>
      <c r="G11" s="247">
        <v>14</v>
      </c>
      <c r="H11" s="247">
        <v>0</v>
      </c>
      <c r="I11" s="247">
        <v>0</v>
      </c>
      <c r="J11" s="247">
        <v>0</v>
      </c>
      <c r="K11" s="247">
        <v>0</v>
      </c>
      <c r="L11" s="247">
        <v>0</v>
      </c>
      <c r="M11" s="247">
        <v>0</v>
      </c>
      <c r="N11" s="248">
        <f t="shared" si="2"/>
        <v>51</v>
      </c>
      <c r="O11" s="248">
        <f t="shared" si="3"/>
        <v>5.0999999999999996</v>
      </c>
      <c r="P11" s="248">
        <v>0</v>
      </c>
      <c r="Q11" s="249">
        <f t="shared" si="4"/>
        <v>51</v>
      </c>
    </row>
    <row r="12" spans="1:32" ht="15.75" customHeight="1" x14ac:dyDescent="0.25">
      <c r="A12" s="244">
        <v>6</v>
      </c>
      <c r="B12" s="245">
        <f t="shared" si="1"/>
        <v>15.5</v>
      </c>
      <c r="C12" s="246" t="s">
        <v>9</v>
      </c>
      <c r="D12" s="247">
        <v>49</v>
      </c>
      <c r="E12" s="247">
        <v>27</v>
      </c>
      <c r="F12" s="247">
        <v>41</v>
      </c>
      <c r="G12" s="247">
        <v>38</v>
      </c>
      <c r="H12" s="247">
        <v>0</v>
      </c>
      <c r="I12" s="247">
        <v>0</v>
      </c>
      <c r="J12" s="247">
        <v>0</v>
      </c>
      <c r="K12" s="247">
        <v>0</v>
      </c>
      <c r="L12" s="247">
        <v>0</v>
      </c>
      <c r="M12" s="247">
        <v>0</v>
      </c>
      <c r="N12" s="248">
        <f t="shared" si="2"/>
        <v>155</v>
      </c>
      <c r="O12" s="248">
        <f t="shared" si="3"/>
        <v>15.5</v>
      </c>
      <c r="P12" s="248">
        <v>0</v>
      </c>
      <c r="Q12" s="249">
        <f t="shared" si="4"/>
        <v>155</v>
      </c>
    </row>
    <row r="13" spans="1:32" ht="15.75" customHeight="1" x14ac:dyDescent="0.25">
      <c r="A13" s="244">
        <v>7</v>
      </c>
      <c r="B13" s="245">
        <f t="shared" si="1"/>
        <v>4.2</v>
      </c>
      <c r="C13" s="246" t="s">
        <v>10</v>
      </c>
      <c r="D13" s="247">
        <v>14</v>
      </c>
      <c r="E13" s="247">
        <v>6</v>
      </c>
      <c r="F13" s="247">
        <v>12</v>
      </c>
      <c r="G13" s="247">
        <v>10</v>
      </c>
      <c r="H13" s="247">
        <v>0</v>
      </c>
      <c r="I13" s="247">
        <v>0</v>
      </c>
      <c r="J13" s="247">
        <v>0</v>
      </c>
      <c r="K13" s="247">
        <v>0</v>
      </c>
      <c r="L13" s="247">
        <v>0</v>
      </c>
      <c r="M13" s="247">
        <v>0</v>
      </c>
      <c r="N13" s="248">
        <f t="shared" si="2"/>
        <v>42</v>
      </c>
      <c r="O13" s="248">
        <f t="shared" si="3"/>
        <v>4.2</v>
      </c>
      <c r="P13" s="248">
        <v>0</v>
      </c>
      <c r="Q13" s="249">
        <f t="shared" si="4"/>
        <v>42</v>
      </c>
    </row>
    <row r="14" spans="1:32" ht="15.75" customHeight="1" x14ac:dyDescent="0.25">
      <c r="A14" s="244">
        <v>8</v>
      </c>
      <c r="B14" s="245">
        <f t="shared" si="1"/>
        <v>1.5</v>
      </c>
      <c r="C14" s="246" t="s">
        <v>11</v>
      </c>
      <c r="D14" s="247">
        <v>3</v>
      </c>
      <c r="E14" s="247">
        <v>5</v>
      </c>
      <c r="F14" s="247">
        <v>4</v>
      </c>
      <c r="G14" s="247">
        <v>3</v>
      </c>
      <c r="H14" s="247">
        <v>0</v>
      </c>
      <c r="I14" s="247">
        <v>0</v>
      </c>
      <c r="J14" s="247">
        <v>0</v>
      </c>
      <c r="K14" s="247">
        <v>0</v>
      </c>
      <c r="L14" s="247">
        <v>0</v>
      </c>
      <c r="M14" s="247">
        <v>0</v>
      </c>
      <c r="N14" s="248">
        <f t="shared" si="2"/>
        <v>15</v>
      </c>
      <c r="O14" s="248">
        <f t="shared" si="3"/>
        <v>1.5</v>
      </c>
      <c r="P14" s="248">
        <v>0</v>
      </c>
      <c r="Q14" s="249">
        <f t="shared" si="4"/>
        <v>15</v>
      </c>
    </row>
    <row r="15" spans="1:32" ht="15.75" customHeight="1" x14ac:dyDescent="0.25">
      <c r="A15" s="244">
        <v>9</v>
      </c>
      <c r="B15" s="245">
        <f t="shared" si="1"/>
        <v>14.3</v>
      </c>
      <c r="C15" s="246" t="s">
        <v>12</v>
      </c>
      <c r="D15" s="247">
        <v>46</v>
      </c>
      <c r="E15" s="247">
        <v>32</v>
      </c>
      <c r="F15" s="247">
        <v>23</v>
      </c>
      <c r="G15" s="247">
        <v>42</v>
      </c>
      <c r="H15" s="247">
        <v>0</v>
      </c>
      <c r="I15" s="247">
        <v>0</v>
      </c>
      <c r="J15" s="247">
        <v>0</v>
      </c>
      <c r="K15" s="247">
        <v>0</v>
      </c>
      <c r="L15" s="247">
        <v>0</v>
      </c>
      <c r="M15" s="247">
        <v>0</v>
      </c>
      <c r="N15" s="248">
        <f t="shared" si="2"/>
        <v>143</v>
      </c>
      <c r="O15" s="248">
        <f t="shared" si="3"/>
        <v>14.3</v>
      </c>
      <c r="P15" s="248">
        <v>0</v>
      </c>
      <c r="Q15" s="249">
        <f t="shared" si="4"/>
        <v>143</v>
      </c>
    </row>
    <row r="16" spans="1:32" ht="15.75" customHeight="1" x14ac:dyDescent="0.25">
      <c r="A16" s="244">
        <v>10</v>
      </c>
      <c r="B16" s="245">
        <f t="shared" si="1"/>
        <v>1.1000000000000001</v>
      </c>
      <c r="C16" s="246" t="s">
        <v>13</v>
      </c>
      <c r="D16" s="247">
        <v>3</v>
      </c>
      <c r="E16" s="247">
        <v>3</v>
      </c>
      <c r="F16" s="247">
        <v>1</v>
      </c>
      <c r="G16" s="247">
        <v>4</v>
      </c>
      <c r="H16" s="247">
        <v>0</v>
      </c>
      <c r="I16" s="247">
        <v>0</v>
      </c>
      <c r="J16" s="247">
        <v>0</v>
      </c>
      <c r="K16" s="247">
        <v>0</v>
      </c>
      <c r="L16" s="247">
        <v>0</v>
      </c>
      <c r="M16" s="247">
        <v>0</v>
      </c>
      <c r="N16" s="248">
        <f t="shared" si="2"/>
        <v>11</v>
      </c>
      <c r="O16" s="248">
        <f t="shared" si="3"/>
        <v>1.1000000000000001</v>
      </c>
      <c r="P16" s="248">
        <v>0</v>
      </c>
      <c r="Q16" s="249">
        <f t="shared" si="4"/>
        <v>11</v>
      </c>
    </row>
    <row r="17" spans="1:19" ht="15.75" customHeight="1" x14ac:dyDescent="0.25">
      <c r="A17" s="244">
        <v>11</v>
      </c>
      <c r="B17" s="245">
        <f t="shared" si="1"/>
        <v>1.2</v>
      </c>
      <c r="C17" s="246" t="s">
        <v>14</v>
      </c>
      <c r="D17" s="247">
        <v>3</v>
      </c>
      <c r="E17" s="247">
        <v>6</v>
      </c>
      <c r="F17" s="247">
        <v>2</v>
      </c>
      <c r="G17" s="247">
        <v>1</v>
      </c>
      <c r="H17" s="247">
        <v>0</v>
      </c>
      <c r="I17" s="247">
        <v>0</v>
      </c>
      <c r="J17" s="247">
        <v>0</v>
      </c>
      <c r="K17" s="247">
        <v>0</v>
      </c>
      <c r="L17" s="247">
        <v>0</v>
      </c>
      <c r="M17" s="247">
        <v>0</v>
      </c>
      <c r="N17" s="248">
        <f t="shared" si="2"/>
        <v>12</v>
      </c>
      <c r="O17" s="248">
        <f t="shared" si="3"/>
        <v>1.2</v>
      </c>
      <c r="P17" s="248">
        <v>0</v>
      </c>
      <c r="Q17" s="249">
        <f t="shared" si="4"/>
        <v>12</v>
      </c>
    </row>
    <row r="18" spans="1:19" ht="15.75" customHeight="1" x14ac:dyDescent="0.25">
      <c r="A18" s="244">
        <v>12</v>
      </c>
      <c r="B18" s="245">
        <f>Q18/10</f>
        <v>1</v>
      </c>
      <c r="C18" s="246" t="s">
        <v>15</v>
      </c>
      <c r="D18" s="247">
        <v>2</v>
      </c>
      <c r="E18" s="247">
        <v>3</v>
      </c>
      <c r="F18" s="247">
        <v>3</v>
      </c>
      <c r="G18" s="247">
        <v>2</v>
      </c>
      <c r="H18" s="247">
        <v>0</v>
      </c>
      <c r="I18" s="247">
        <v>0</v>
      </c>
      <c r="J18" s="247">
        <v>0</v>
      </c>
      <c r="K18" s="247">
        <v>0</v>
      </c>
      <c r="L18" s="247">
        <v>0</v>
      </c>
      <c r="M18" s="247">
        <v>0</v>
      </c>
      <c r="N18" s="248">
        <f t="shared" si="2"/>
        <v>10</v>
      </c>
      <c r="O18" s="248">
        <f t="shared" si="3"/>
        <v>1</v>
      </c>
      <c r="P18" s="248">
        <v>0</v>
      </c>
      <c r="Q18" s="249">
        <f t="shared" si="4"/>
        <v>10</v>
      </c>
    </row>
    <row r="19" spans="1:19" s="240" customFormat="1" ht="17.25" customHeight="1" x14ac:dyDescent="0.25">
      <c r="C19" s="250" t="s">
        <v>275</v>
      </c>
      <c r="D19" s="251">
        <f t="shared" ref="D19" si="5">SUM(D7:D18)</f>
        <v>184</v>
      </c>
      <c r="E19" s="251">
        <f>SUM(E7:E18)</f>
        <v>161</v>
      </c>
      <c r="F19" s="251">
        <f t="shared" ref="F19:I19" si="6">SUM(F7:F18)</f>
        <v>154</v>
      </c>
      <c r="G19" s="251">
        <f t="shared" si="6"/>
        <v>155</v>
      </c>
      <c r="H19" s="251">
        <f t="shared" si="6"/>
        <v>0</v>
      </c>
      <c r="I19" s="251">
        <f t="shared" si="6"/>
        <v>0</v>
      </c>
      <c r="J19" s="251">
        <f>SUM(J7:J18)</f>
        <v>0</v>
      </c>
      <c r="K19" s="251">
        <f t="shared" ref="K19:M19" si="7">SUM(K7:K18)</f>
        <v>0</v>
      </c>
      <c r="L19" s="251">
        <f t="shared" si="7"/>
        <v>0</v>
      </c>
      <c r="M19" s="251">
        <f t="shared" si="7"/>
        <v>0</v>
      </c>
      <c r="N19" s="252">
        <f>SUM(N7:N18)</f>
        <v>654</v>
      </c>
      <c r="O19" s="252">
        <f>SUM(O7:O18)</f>
        <v>65.400000000000006</v>
      </c>
      <c r="P19" s="252">
        <f>SUM(P7:P18)</f>
        <v>0</v>
      </c>
      <c r="Q19" s="249">
        <f t="shared" si="4"/>
        <v>654</v>
      </c>
      <c r="R19" s="253"/>
      <c r="S19" s="253"/>
    </row>
    <row r="20" spans="1:19" x14ac:dyDescent="0.25">
      <c r="A20" s="254"/>
      <c r="B20" s="254"/>
      <c r="C20" s="255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</row>
    <row r="21" spans="1:19" x14ac:dyDescent="0.25">
      <c r="A21" s="254"/>
      <c r="B21" s="254"/>
      <c r="C21" s="255"/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</row>
    <row r="22" spans="1:19" x14ac:dyDescent="0.25">
      <c r="A22" s="254"/>
      <c r="B22" s="254"/>
      <c r="C22" s="255"/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6"/>
    </row>
    <row r="23" spans="1:19" x14ac:dyDescent="0.25">
      <c r="A23" s="254"/>
      <c r="B23" s="254"/>
      <c r="C23" s="255"/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  <c r="O23" s="256"/>
      <c r="P23" s="256"/>
    </row>
    <row r="24" spans="1:19" x14ac:dyDescent="0.25">
      <c r="A24" s="254"/>
      <c r="B24" s="254"/>
      <c r="C24" s="255"/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6"/>
    </row>
    <row r="25" spans="1:19" x14ac:dyDescent="0.25">
      <c r="A25" s="254"/>
      <c r="B25" s="254"/>
      <c r="C25" s="255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</row>
    <row r="26" spans="1:19" x14ac:dyDescent="0.25">
      <c r="A26" s="254"/>
      <c r="B26" s="254"/>
      <c r="C26" s="255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</row>
    <row r="27" spans="1:19" x14ac:dyDescent="0.25">
      <c r="A27" s="254"/>
      <c r="B27" s="254"/>
      <c r="C27" s="255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</row>
    <row r="28" spans="1:19" x14ac:dyDescent="0.25">
      <c r="A28" s="254"/>
      <c r="B28" s="254"/>
      <c r="C28" s="255"/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</row>
    <row r="29" spans="1:19" x14ac:dyDescent="0.25">
      <c r="A29" s="254"/>
      <c r="B29" s="254"/>
      <c r="C29" s="255"/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</row>
    <row r="30" spans="1:19" x14ac:dyDescent="0.25">
      <c r="A30" s="254"/>
      <c r="B30" s="254"/>
      <c r="C30" s="255"/>
      <c r="D30" s="256"/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</row>
    <row r="31" spans="1:19" x14ac:dyDescent="0.25">
      <c r="A31" s="254"/>
      <c r="B31" s="254"/>
      <c r="C31" s="255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</row>
    <row r="32" spans="1:19" x14ac:dyDescent="0.25">
      <c r="A32" s="254"/>
      <c r="B32" s="254"/>
      <c r="C32" s="255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</row>
    <row r="33" spans="1:16" x14ac:dyDescent="0.25">
      <c r="A33" s="254"/>
      <c r="B33" s="254"/>
      <c r="C33" s="255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</row>
    <row r="34" spans="1:16" x14ac:dyDescent="0.25">
      <c r="A34" s="254"/>
      <c r="B34" s="254"/>
      <c r="C34" s="255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</row>
    <row r="35" spans="1:16" x14ac:dyDescent="0.25">
      <c r="A35" s="254"/>
      <c r="B35" s="254"/>
      <c r="C35" s="255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</row>
    <row r="36" spans="1:16" x14ac:dyDescent="0.25">
      <c r="A36" s="254"/>
      <c r="B36" s="254"/>
      <c r="C36" s="255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</row>
    <row r="37" spans="1:16" x14ac:dyDescent="0.25">
      <c r="A37" s="254"/>
      <c r="B37" s="254"/>
      <c r="C37" s="255"/>
      <c r="D37" s="256"/>
      <c r="E37" s="256"/>
      <c r="F37" s="256"/>
      <c r="G37" s="256"/>
      <c r="H37" s="256"/>
      <c r="I37" s="256"/>
      <c r="J37" s="256"/>
      <c r="K37" s="256"/>
      <c r="L37" s="256"/>
      <c r="M37" s="256"/>
      <c r="N37" s="256"/>
      <c r="O37" s="256"/>
      <c r="P37" s="256"/>
    </row>
    <row r="38" spans="1:16" x14ac:dyDescent="0.25">
      <c r="A38" s="254"/>
      <c r="B38" s="254"/>
      <c r="C38" s="255"/>
      <c r="D38" s="256"/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6"/>
      <c r="P38" s="256"/>
    </row>
    <row r="39" spans="1:16" x14ac:dyDescent="0.25">
      <c r="A39" s="254"/>
      <c r="B39" s="254"/>
      <c r="C39" s="255"/>
      <c r="D39" s="256"/>
      <c r="E39" s="256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</row>
    <row r="40" spans="1:16" x14ac:dyDescent="0.25">
      <c r="A40" s="254"/>
      <c r="B40" s="254"/>
      <c r="C40" s="255"/>
      <c r="D40" s="256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56"/>
      <c r="P40" s="256"/>
    </row>
    <row r="41" spans="1:16" x14ac:dyDescent="0.25">
      <c r="A41" s="254"/>
      <c r="B41" s="254"/>
      <c r="C41" s="255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</row>
    <row r="42" spans="1:16" x14ac:dyDescent="0.25">
      <c r="A42" s="254"/>
      <c r="B42" s="254"/>
      <c r="C42" s="255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</row>
    <row r="43" spans="1:16" x14ac:dyDescent="0.25">
      <c r="A43" s="254"/>
      <c r="B43" s="254"/>
      <c r="C43" s="255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</row>
    <row r="44" spans="1:16" x14ac:dyDescent="0.25">
      <c r="A44" s="254"/>
      <c r="B44" s="254"/>
      <c r="C44" s="255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</row>
    <row r="45" spans="1:16" x14ac:dyDescent="0.25">
      <c r="A45" s="254"/>
      <c r="B45" s="254"/>
      <c r="C45" s="255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</row>
    <row r="46" spans="1:16" x14ac:dyDescent="0.25">
      <c r="A46" s="254"/>
      <c r="B46" s="254"/>
      <c r="C46" s="255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</row>
    <row r="47" spans="1:16" x14ac:dyDescent="0.25">
      <c r="A47" s="254"/>
      <c r="B47" s="254"/>
      <c r="C47" s="255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</row>
    <row r="48" spans="1:16" x14ac:dyDescent="0.25">
      <c r="A48" s="254"/>
      <c r="B48" s="254"/>
      <c r="C48" s="255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</row>
    <row r="49" spans="1:16" x14ac:dyDescent="0.25">
      <c r="A49" s="254"/>
      <c r="B49" s="254"/>
      <c r="C49" s="255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</row>
    <row r="50" spans="1:16" x14ac:dyDescent="0.25">
      <c r="A50" s="254"/>
      <c r="B50" s="254"/>
      <c r="C50" s="255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</row>
    <row r="51" spans="1:16" x14ac:dyDescent="0.25">
      <c r="A51" s="254"/>
      <c r="B51" s="254"/>
      <c r="C51" s="255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</row>
    <row r="52" spans="1:16" x14ac:dyDescent="0.25">
      <c r="A52" s="254"/>
      <c r="B52" s="254"/>
      <c r="C52" s="255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</row>
    <row r="53" spans="1:16" x14ac:dyDescent="0.25">
      <c r="A53" s="254"/>
      <c r="B53" s="254"/>
      <c r="C53" s="255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</row>
    <row r="54" spans="1:16" x14ac:dyDescent="0.25">
      <c r="A54" s="254"/>
      <c r="B54" s="254"/>
      <c r="C54" s="255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</row>
    <row r="55" spans="1:16" x14ac:dyDescent="0.25">
      <c r="A55" s="254"/>
      <c r="B55" s="254"/>
      <c r="C55" s="255"/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</row>
    <row r="56" spans="1:16" x14ac:dyDescent="0.25">
      <c r="A56" s="254"/>
      <c r="B56" s="254"/>
      <c r="C56" s="255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</row>
    <row r="57" spans="1:16" x14ac:dyDescent="0.25">
      <c r="A57" s="254"/>
      <c r="B57" s="254"/>
      <c r="C57" s="255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</row>
    <row r="58" spans="1:16" x14ac:dyDescent="0.25">
      <c r="A58" s="254"/>
      <c r="B58" s="254"/>
      <c r="C58" s="255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</row>
    <row r="59" spans="1:16" x14ac:dyDescent="0.25">
      <c r="A59" s="254"/>
      <c r="B59" s="254"/>
      <c r="C59" s="255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</row>
    <row r="60" spans="1:16" x14ac:dyDescent="0.25">
      <c r="A60" s="254"/>
      <c r="B60" s="254"/>
      <c r="C60" s="255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  <c r="P60" s="256"/>
    </row>
    <row r="61" spans="1:16" ht="27.75" customHeight="1" x14ac:dyDescent="0.25">
      <c r="A61" s="254"/>
      <c r="B61" s="254"/>
      <c r="C61" s="255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</row>
    <row r="62" spans="1:16" x14ac:dyDescent="0.25">
      <c r="A62" s="254"/>
      <c r="B62" s="254"/>
      <c r="C62" s="255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</row>
    <row r="63" spans="1:16" x14ac:dyDescent="0.25">
      <c r="A63" s="254"/>
      <c r="B63" s="254"/>
      <c r="C63" s="255"/>
      <c r="D63" s="256"/>
      <c r="E63" s="256"/>
      <c r="F63" s="256"/>
      <c r="G63" s="256"/>
      <c r="H63" s="256"/>
      <c r="I63" s="256"/>
      <c r="J63" s="256"/>
      <c r="K63" s="256"/>
      <c r="L63" s="256"/>
      <c r="M63" s="256"/>
      <c r="N63" s="256"/>
      <c r="O63" s="256"/>
      <c r="P63" s="256"/>
    </row>
    <row r="64" spans="1:16" x14ac:dyDescent="0.25">
      <c r="A64" s="254"/>
      <c r="B64" s="254"/>
      <c r="C64" s="255"/>
      <c r="D64" s="256"/>
      <c r="E64" s="256"/>
      <c r="F64" s="256"/>
      <c r="G64" s="256"/>
      <c r="H64" s="256"/>
      <c r="I64" s="256"/>
      <c r="J64" s="256"/>
      <c r="K64" s="256"/>
      <c r="L64" s="256"/>
      <c r="M64" s="256"/>
      <c r="N64" s="256"/>
      <c r="O64" s="256"/>
      <c r="P64" s="256"/>
    </row>
    <row r="65" spans="1:16" x14ac:dyDescent="0.25">
      <c r="A65" s="254"/>
      <c r="B65" s="254"/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</row>
    <row r="66" spans="1:16" x14ac:dyDescent="0.25">
      <c r="A66" s="254"/>
      <c r="B66" s="254"/>
      <c r="C66" s="255"/>
      <c r="D66" s="256"/>
      <c r="E66" s="256"/>
      <c r="F66" s="256"/>
      <c r="G66" s="256"/>
      <c r="H66" s="256"/>
      <c r="I66" s="256"/>
      <c r="J66" s="256"/>
      <c r="K66" s="256"/>
      <c r="L66" s="256"/>
      <c r="M66" s="256"/>
      <c r="N66" s="256"/>
      <c r="O66" s="256"/>
      <c r="P66" s="256"/>
    </row>
    <row r="67" spans="1:16" x14ac:dyDescent="0.25">
      <c r="A67" s="254"/>
      <c r="B67" s="254"/>
      <c r="C67" s="255"/>
      <c r="D67" s="256"/>
      <c r="E67" s="256"/>
      <c r="F67" s="256"/>
      <c r="G67" s="256"/>
      <c r="H67" s="256"/>
      <c r="I67" s="256"/>
      <c r="J67" s="256"/>
      <c r="K67" s="256"/>
      <c r="L67" s="256"/>
      <c r="M67" s="256"/>
      <c r="N67" s="256"/>
      <c r="O67" s="256"/>
      <c r="P67" s="256"/>
    </row>
    <row r="68" spans="1:16" ht="20.25" customHeight="1" x14ac:dyDescent="0.25">
      <c r="A68" s="254"/>
      <c r="B68" s="254"/>
      <c r="C68" s="255"/>
      <c r="D68" s="256"/>
      <c r="E68" s="256"/>
      <c r="F68" s="256"/>
      <c r="G68" s="256"/>
      <c r="H68" s="256"/>
      <c r="I68" s="256"/>
      <c r="J68" s="256"/>
      <c r="K68" s="256"/>
      <c r="L68" s="256"/>
      <c r="M68" s="256"/>
      <c r="N68" s="256"/>
      <c r="O68" s="256"/>
      <c r="P68" s="256"/>
    </row>
    <row r="69" spans="1:16" x14ac:dyDescent="0.25">
      <c r="A69" s="254"/>
      <c r="B69" s="254"/>
      <c r="C69" s="255"/>
      <c r="D69" s="256"/>
      <c r="E69" s="256"/>
      <c r="F69" s="256"/>
      <c r="G69" s="256"/>
      <c r="H69" s="256"/>
      <c r="I69" s="256"/>
      <c r="J69" s="256"/>
      <c r="K69" s="256"/>
      <c r="L69" s="256"/>
      <c r="M69" s="256"/>
      <c r="N69" s="256"/>
      <c r="O69" s="256"/>
      <c r="P69" s="256"/>
    </row>
    <row r="70" spans="1:16" x14ac:dyDescent="0.25">
      <c r="A70" s="254"/>
      <c r="B70" s="254"/>
      <c r="C70" s="255"/>
      <c r="D70" s="256"/>
      <c r="E70" s="256"/>
      <c r="F70" s="256"/>
      <c r="G70" s="256"/>
      <c r="H70" s="256"/>
      <c r="I70" s="256"/>
      <c r="J70" s="256"/>
      <c r="K70" s="256"/>
      <c r="L70" s="256"/>
      <c r="M70" s="256"/>
      <c r="N70" s="256"/>
      <c r="O70" s="256"/>
      <c r="P70" s="256"/>
    </row>
    <row r="71" spans="1:16" x14ac:dyDescent="0.25">
      <c r="A71" s="254"/>
      <c r="B71" s="254"/>
      <c r="C71" s="255"/>
      <c r="D71" s="256"/>
      <c r="E71" s="256"/>
      <c r="F71" s="256"/>
      <c r="G71" s="256"/>
      <c r="H71" s="256"/>
      <c r="I71" s="256"/>
      <c r="J71" s="256"/>
      <c r="K71" s="256"/>
      <c r="L71" s="256"/>
      <c r="M71" s="256"/>
      <c r="N71" s="256"/>
      <c r="O71" s="256"/>
      <c r="P71" s="256"/>
    </row>
    <row r="72" spans="1:16" x14ac:dyDescent="0.25">
      <c r="A72" s="254"/>
      <c r="B72" s="254"/>
      <c r="C72" s="255"/>
      <c r="D72" s="256"/>
      <c r="E72" s="256"/>
      <c r="F72" s="256"/>
      <c r="G72" s="256"/>
      <c r="H72" s="256"/>
      <c r="I72" s="256"/>
      <c r="J72" s="256"/>
      <c r="K72" s="256"/>
      <c r="L72" s="256"/>
      <c r="M72" s="256"/>
      <c r="N72" s="256"/>
      <c r="O72" s="256"/>
      <c r="P72" s="256"/>
    </row>
    <row r="73" spans="1:16" x14ac:dyDescent="0.25">
      <c r="A73" s="254"/>
      <c r="B73" s="254"/>
      <c r="C73" s="255"/>
      <c r="D73" s="256"/>
      <c r="E73" s="256"/>
      <c r="F73" s="256"/>
      <c r="G73" s="256"/>
      <c r="H73" s="256"/>
      <c r="I73" s="256"/>
      <c r="J73" s="256"/>
      <c r="K73" s="256"/>
      <c r="L73" s="256"/>
      <c r="M73" s="256"/>
      <c r="N73" s="256"/>
      <c r="O73" s="256"/>
      <c r="P73" s="256"/>
    </row>
    <row r="74" spans="1:16" x14ac:dyDescent="0.25">
      <c r="A74" s="254"/>
      <c r="B74" s="254"/>
      <c r="C74" s="255"/>
      <c r="D74" s="256"/>
      <c r="E74" s="256"/>
      <c r="F74" s="256"/>
      <c r="G74" s="256"/>
      <c r="H74" s="256"/>
      <c r="I74" s="256"/>
      <c r="J74" s="256"/>
      <c r="K74" s="256"/>
      <c r="L74" s="256"/>
      <c r="M74" s="256"/>
      <c r="N74" s="256"/>
      <c r="O74" s="256"/>
      <c r="P74" s="256"/>
    </row>
    <row r="75" spans="1:16" x14ac:dyDescent="0.25">
      <c r="A75" s="254"/>
      <c r="B75" s="254"/>
      <c r="C75" s="255"/>
      <c r="D75" s="256"/>
      <c r="E75" s="256"/>
      <c r="F75" s="256"/>
      <c r="G75" s="256"/>
      <c r="H75" s="256"/>
      <c r="I75" s="256"/>
      <c r="J75" s="256"/>
      <c r="K75" s="256"/>
      <c r="L75" s="256"/>
      <c r="M75" s="256"/>
      <c r="N75" s="256"/>
      <c r="O75" s="256"/>
      <c r="P75" s="256"/>
    </row>
    <row r="76" spans="1:16" x14ac:dyDescent="0.25">
      <c r="A76" s="254"/>
      <c r="B76" s="254"/>
      <c r="C76" s="255"/>
      <c r="D76" s="256"/>
      <c r="E76" s="256"/>
      <c r="F76" s="256"/>
      <c r="G76" s="256"/>
      <c r="H76" s="256"/>
      <c r="I76" s="256"/>
      <c r="J76" s="256"/>
      <c r="K76" s="256"/>
      <c r="L76" s="256"/>
      <c r="M76" s="256"/>
      <c r="N76" s="256"/>
      <c r="O76" s="256"/>
      <c r="P76" s="256"/>
    </row>
    <row r="77" spans="1:16" x14ac:dyDescent="0.25">
      <c r="A77" s="254"/>
      <c r="B77" s="254"/>
      <c r="C77" s="255"/>
      <c r="D77" s="256"/>
      <c r="E77" s="256"/>
      <c r="F77" s="256"/>
      <c r="G77" s="256"/>
      <c r="H77" s="256"/>
      <c r="I77" s="256"/>
      <c r="J77" s="256"/>
      <c r="K77" s="256"/>
      <c r="L77" s="256"/>
      <c r="M77" s="256"/>
      <c r="N77" s="256"/>
      <c r="O77" s="256"/>
      <c r="P77" s="256"/>
    </row>
    <row r="78" spans="1:16" x14ac:dyDescent="0.25">
      <c r="A78" s="254"/>
      <c r="B78" s="254"/>
      <c r="C78" s="255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6"/>
    </row>
    <row r="79" spans="1:16" x14ac:dyDescent="0.25">
      <c r="A79" s="254"/>
      <c r="B79" s="254"/>
      <c r="C79" s="255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</row>
    <row r="80" spans="1:16" x14ac:dyDescent="0.25">
      <c r="A80" s="254"/>
      <c r="B80" s="254"/>
      <c r="C80" s="255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</row>
    <row r="81" spans="1:16" x14ac:dyDescent="0.25">
      <c r="A81" s="254"/>
      <c r="B81" s="254"/>
      <c r="C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</row>
    <row r="82" spans="1:16" x14ac:dyDescent="0.25">
      <c r="A82" s="254"/>
      <c r="B82" s="254"/>
      <c r="C82" s="255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</row>
    <row r="83" spans="1:16" x14ac:dyDescent="0.25">
      <c r="A83" s="254"/>
      <c r="B83" s="254"/>
      <c r="C83" s="255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</row>
    <row r="84" spans="1:16" x14ac:dyDescent="0.25">
      <c r="A84" s="254"/>
      <c r="B84" s="254"/>
      <c r="C84" s="255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</row>
    <row r="85" spans="1:16" x14ac:dyDescent="0.25">
      <c r="A85" s="254"/>
      <c r="B85" s="254"/>
      <c r="C85" s="255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</row>
    <row r="86" spans="1:16" x14ac:dyDescent="0.25">
      <c r="A86" s="254"/>
      <c r="B86" s="254"/>
      <c r="C86" s="255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</row>
    <row r="87" spans="1:16" x14ac:dyDescent="0.25">
      <c r="A87" s="254"/>
      <c r="B87" s="254"/>
      <c r="C87" s="255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</row>
    <row r="88" spans="1:16" x14ac:dyDescent="0.25">
      <c r="A88" s="254"/>
      <c r="B88" s="254"/>
      <c r="C88" s="255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</row>
    <row r="89" spans="1:16" x14ac:dyDescent="0.25">
      <c r="A89" s="254"/>
      <c r="B89" s="254"/>
      <c r="C89" s="255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</row>
    <row r="90" spans="1:16" x14ac:dyDescent="0.25">
      <c r="A90" s="254"/>
      <c r="B90" s="254"/>
      <c r="C90" s="255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</row>
    <row r="91" spans="1:16" x14ac:dyDescent="0.25">
      <c r="A91" s="254"/>
      <c r="B91" s="254"/>
      <c r="C91" s="255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</row>
    <row r="92" spans="1:16" x14ac:dyDescent="0.25">
      <c r="A92" s="254"/>
      <c r="B92" s="254"/>
      <c r="C92" s="255"/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</row>
    <row r="93" spans="1:16" x14ac:dyDescent="0.25">
      <c r="A93" s="254"/>
      <c r="B93" s="254"/>
      <c r="C93" s="255"/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</row>
    <row r="94" spans="1:16" x14ac:dyDescent="0.25">
      <c r="A94" s="254"/>
      <c r="B94" s="254"/>
      <c r="C94" s="255"/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</row>
    <row r="95" spans="1:16" x14ac:dyDescent="0.25">
      <c r="A95" s="254"/>
      <c r="B95" s="254"/>
      <c r="C95" s="255"/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</row>
    <row r="96" spans="1:16" x14ac:dyDescent="0.25">
      <c r="A96" s="254"/>
      <c r="B96" s="254"/>
      <c r="C96" s="255"/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</row>
    <row r="97" spans="1:16" x14ac:dyDescent="0.25">
      <c r="A97" s="254"/>
      <c r="B97" s="254"/>
      <c r="C97" s="255"/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</row>
    <row r="98" spans="1:16" x14ac:dyDescent="0.25">
      <c r="A98" s="254"/>
      <c r="B98" s="254"/>
      <c r="C98" s="255"/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</row>
    <row r="99" spans="1:16" x14ac:dyDescent="0.25">
      <c r="A99" s="254"/>
      <c r="B99" s="254"/>
      <c r="C99" s="255"/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</row>
    <row r="100" spans="1:16" x14ac:dyDescent="0.25">
      <c r="A100" s="254"/>
      <c r="B100" s="254"/>
      <c r="C100" s="255"/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</row>
    <row r="101" spans="1:16" x14ac:dyDescent="0.25">
      <c r="A101" s="254"/>
      <c r="B101" s="254"/>
      <c r="C101" s="255"/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</row>
    <row r="102" spans="1:16" x14ac:dyDescent="0.25">
      <c r="A102" s="254"/>
      <c r="B102" s="254"/>
      <c r="C102" s="255"/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</row>
    <row r="103" spans="1:16" x14ac:dyDescent="0.25">
      <c r="A103" s="254"/>
      <c r="B103" s="254"/>
      <c r="C103" s="255"/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</row>
    <row r="104" spans="1:16" x14ac:dyDescent="0.25">
      <c r="A104" s="254"/>
      <c r="B104" s="254"/>
      <c r="C104" s="255"/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</row>
    <row r="105" spans="1:16" x14ac:dyDescent="0.25">
      <c r="A105" s="254"/>
      <c r="B105" s="254"/>
      <c r="C105" s="255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</row>
    <row r="106" spans="1:16" x14ac:dyDescent="0.25">
      <c r="A106" s="254"/>
      <c r="B106" s="254"/>
      <c r="C106" s="255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</row>
    <row r="107" spans="1:16" x14ac:dyDescent="0.25">
      <c r="A107" s="254"/>
      <c r="B107" s="254"/>
      <c r="C107" s="255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</row>
    <row r="108" spans="1:16" x14ac:dyDescent="0.25">
      <c r="A108" s="254"/>
      <c r="B108" s="254"/>
      <c r="C108" s="255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</row>
    <row r="109" spans="1:16" x14ac:dyDescent="0.25">
      <c r="A109" s="254"/>
      <c r="B109" s="254"/>
      <c r="C109" s="255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</row>
    <row r="110" spans="1:16" x14ac:dyDescent="0.25">
      <c r="A110" s="254"/>
      <c r="B110" s="254"/>
      <c r="C110" s="255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</row>
    <row r="111" spans="1:16" x14ac:dyDescent="0.25">
      <c r="A111" s="254"/>
      <c r="B111" s="254"/>
      <c r="C111" s="255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</row>
    <row r="112" spans="1:16" x14ac:dyDescent="0.25">
      <c r="A112" s="254"/>
      <c r="B112" s="254"/>
      <c r="C112" s="255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</row>
    <row r="113" spans="1:16" x14ac:dyDescent="0.25">
      <c r="A113" s="254"/>
      <c r="B113" s="254"/>
      <c r="C113" s="255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</row>
    <row r="114" spans="1:16" x14ac:dyDescent="0.25">
      <c r="A114" s="254"/>
      <c r="B114" s="254"/>
      <c r="C114" s="255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</row>
    <row r="115" spans="1:16" x14ac:dyDescent="0.25">
      <c r="A115" s="254"/>
      <c r="B115" s="254"/>
      <c r="C115" s="255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</row>
    <row r="116" spans="1:16" x14ac:dyDescent="0.25">
      <c r="A116" s="254"/>
      <c r="B116" s="254"/>
      <c r="C116" s="255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</row>
    <row r="117" spans="1:16" x14ac:dyDescent="0.25">
      <c r="A117" s="254"/>
      <c r="B117" s="254"/>
      <c r="C117" s="255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</row>
    <row r="118" spans="1:16" x14ac:dyDescent="0.25">
      <c r="A118" s="254"/>
      <c r="B118" s="254"/>
      <c r="C118" s="255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</row>
    <row r="119" spans="1:16" x14ac:dyDescent="0.25">
      <c r="A119" s="254"/>
      <c r="B119" s="254"/>
      <c r="C119" s="255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</row>
    <row r="120" spans="1:16" x14ac:dyDescent="0.25">
      <c r="A120" s="254"/>
      <c r="B120" s="254"/>
      <c r="C120" s="255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</row>
    <row r="121" spans="1:16" x14ac:dyDescent="0.25">
      <c r="A121" s="254"/>
      <c r="B121" s="254"/>
      <c r="C121" s="255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</row>
    <row r="122" spans="1:16" x14ac:dyDescent="0.25">
      <c r="A122" s="254"/>
      <c r="B122" s="254"/>
      <c r="C122" s="255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</row>
    <row r="123" spans="1:16" x14ac:dyDescent="0.25">
      <c r="A123" s="254"/>
      <c r="B123" s="254"/>
      <c r="C123" s="255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</row>
    <row r="124" spans="1:16" x14ac:dyDescent="0.25">
      <c r="A124" s="254"/>
      <c r="B124" s="254"/>
      <c r="C124" s="255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</row>
    <row r="125" spans="1:16" x14ac:dyDescent="0.25">
      <c r="A125" s="254"/>
      <c r="B125" s="254"/>
      <c r="C125" s="255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</row>
    <row r="126" spans="1:16" x14ac:dyDescent="0.25">
      <c r="A126" s="254"/>
      <c r="B126" s="254"/>
      <c r="C126" s="255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</row>
    <row r="127" spans="1:16" x14ac:dyDescent="0.25">
      <c r="A127" s="254"/>
      <c r="B127" s="254"/>
      <c r="C127" s="255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</row>
    <row r="128" spans="1:16" x14ac:dyDescent="0.25">
      <c r="A128" s="254"/>
      <c r="B128" s="254"/>
      <c r="C128" s="255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</row>
    <row r="129" spans="1:16" x14ac:dyDescent="0.25">
      <c r="A129" s="254"/>
      <c r="B129" s="254"/>
      <c r="C129" s="255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</row>
    <row r="130" spans="1:16" x14ac:dyDescent="0.25">
      <c r="A130" s="254"/>
      <c r="B130" s="254"/>
      <c r="C130" s="255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</row>
    <row r="131" spans="1:16" x14ac:dyDescent="0.25">
      <c r="A131" s="254"/>
      <c r="B131" s="254"/>
      <c r="C131" s="255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</row>
    <row r="132" spans="1:16" x14ac:dyDescent="0.25">
      <c r="A132" s="254"/>
      <c r="B132" s="254"/>
      <c r="C132" s="255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</row>
    <row r="133" spans="1:16" x14ac:dyDescent="0.25">
      <c r="A133" s="254"/>
      <c r="B133" s="254"/>
      <c r="C133" s="255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</row>
    <row r="134" spans="1:16" x14ac:dyDescent="0.25">
      <c r="A134" s="254"/>
      <c r="B134" s="254"/>
      <c r="C134" s="255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</row>
    <row r="135" spans="1:16" x14ac:dyDescent="0.25">
      <c r="A135" s="254"/>
      <c r="B135" s="254"/>
      <c r="C135" s="255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85" zoomScaleNormal="85" workbookViewId="0">
      <selection activeCell="M4" sqref="M4"/>
    </sheetView>
  </sheetViews>
  <sheetFormatPr defaultRowHeight="15" x14ac:dyDescent="0.25"/>
  <cols>
    <col min="3" max="3" width="18.85546875" bestFit="1" customWidth="1"/>
    <col min="4" max="5" width="10.85546875" bestFit="1" customWidth="1"/>
    <col min="8" max="8" width="10.85546875" bestFit="1" customWidth="1"/>
    <col min="11" max="11" width="10.42578125" bestFit="1" customWidth="1"/>
    <col min="12" max="13" width="10.7109375" bestFit="1" customWidth="1"/>
    <col min="14" max="14" width="10.7109375" customWidth="1"/>
    <col min="15" max="15" width="27.85546875" customWidth="1"/>
  </cols>
  <sheetData>
    <row r="1" spans="1:15" ht="18" x14ac:dyDescent="0.25">
      <c r="B1" s="1" t="s">
        <v>0</v>
      </c>
      <c r="C1" s="1"/>
      <c r="D1" s="2"/>
      <c r="E1" s="2"/>
      <c r="F1" s="2"/>
      <c r="G1" s="2"/>
      <c r="H1" s="2"/>
    </row>
    <row r="2" spans="1:15" ht="18" x14ac:dyDescent="0.25">
      <c r="B2" s="1" t="s">
        <v>1</v>
      </c>
      <c r="C2" s="1"/>
      <c r="D2" s="1"/>
      <c r="E2" s="1"/>
      <c r="F2" s="1"/>
      <c r="G2" s="1"/>
      <c r="H2" s="1"/>
    </row>
    <row r="3" spans="1:15" ht="45" customHeight="1" thickBot="1" x14ac:dyDescent="0.3">
      <c r="D3" s="269">
        <v>43407</v>
      </c>
      <c r="E3" s="269">
        <v>43414</v>
      </c>
      <c r="F3" s="269" t="s">
        <v>22</v>
      </c>
      <c r="G3" s="269" t="s">
        <v>23</v>
      </c>
      <c r="H3" s="269">
        <v>43435</v>
      </c>
      <c r="I3" s="110">
        <v>43405</v>
      </c>
      <c r="J3" s="111"/>
    </row>
    <row r="4" spans="1:15" s="5" customFormat="1" ht="22.5" customHeight="1" thickBot="1" x14ac:dyDescent="0.3">
      <c r="A4" s="116" t="s">
        <v>16</v>
      </c>
      <c r="B4" s="118" t="s">
        <v>2</v>
      </c>
      <c r="C4" s="119" t="s">
        <v>3</v>
      </c>
      <c r="D4" s="116" t="s">
        <v>18</v>
      </c>
      <c r="E4" s="116" t="s">
        <v>18</v>
      </c>
      <c r="F4" s="116" t="s">
        <v>18</v>
      </c>
      <c r="G4" s="116" t="s">
        <v>18</v>
      </c>
      <c r="H4" s="116" t="s">
        <v>18</v>
      </c>
      <c r="I4" s="116" t="s">
        <v>20</v>
      </c>
      <c r="J4" s="120" t="s">
        <v>21</v>
      </c>
      <c r="K4" s="5" t="s">
        <v>412</v>
      </c>
      <c r="L4" s="5" t="s">
        <v>398</v>
      </c>
      <c r="M4" s="5" t="s">
        <v>398</v>
      </c>
      <c r="N4" s="5" t="s">
        <v>414</v>
      </c>
      <c r="O4" s="5" t="s">
        <v>411</v>
      </c>
    </row>
    <row r="5" spans="1:15" ht="15.75" thickBot="1" x14ac:dyDescent="0.3">
      <c r="A5" s="117">
        <v>401</v>
      </c>
      <c r="B5" s="112">
        <v>1</v>
      </c>
      <c r="C5" s="113" t="s">
        <v>399</v>
      </c>
      <c r="D5" s="112">
        <v>14</v>
      </c>
      <c r="E5" s="113">
        <v>28</v>
      </c>
      <c r="F5" s="114">
        <v>6</v>
      </c>
      <c r="G5" s="114">
        <v>7</v>
      </c>
      <c r="H5" s="114">
        <v>13</v>
      </c>
      <c r="I5" s="114"/>
      <c r="J5" s="115"/>
      <c r="K5">
        <f>SUM(D5:H5)</f>
        <v>68</v>
      </c>
      <c r="L5">
        <v>235</v>
      </c>
      <c r="M5">
        <v>160</v>
      </c>
      <c r="N5">
        <v>285</v>
      </c>
      <c r="O5">
        <f>N5-M5</f>
        <v>125</v>
      </c>
    </row>
    <row r="6" spans="1:15" ht="15.75" thickBot="1" x14ac:dyDescent="0.3">
      <c r="A6" s="117">
        <v>402</v>
      </c>
      <c r="B6" s="109">
        <v>2</v>
      </c>
      <c r="C6" s="107" t="s">
        <v>400</v>
      </c>
      <c r="D6" s="109">
        <v>8</v>
      </c>
      <c r="E6" s="107">
        <v>10</v>
      </c>
      <c r="F6" s="106">
        <v>5</v>
      </c>
      <c r="G6" s="106">
        <v>6</v>
      </c>
      <c r="H6" s="106">
        <v>8</v>
      </c>
      <c r="I6" s="106"/>
      <c r="J6" s="108"/>
      <c r="K6">
        <f t="shared" ref="K6:K16" si="0">SUM(D6:H6)</f>
        <v>37</v>
      </c>
      <c r="L6">
        <v>155</v>
      </c>
      <c r="M6">
        <v>88</v>
      </c>
      <c r="N6">
        <v>178</v>
      </c>
      <c r="O6">
        <f t="shared" ref="O6:O17" si="1">N6-M6</f>
        <v>90</v>
      </c>
    </row>
    <row r="7" spans="1:15" ht="15.75" thickBot="1" x14ac:dyDescent="0.3">
      <c r="A7" s="117">
        <v>404</v>
      </c>
      <c r="B7" s="109">
        <v>3</v>
      </c>
      <c r="C7" s="107" t="s">
        <v>401</v>
      </c>
      <c r="D7" s="109">
        <v>5</v>
      </c>
      <c r="E7" s="107">
        <v>0</v>
      </c>
      <c r="F7" s="106">
        <v>15</v>
      </c>
      <c r="G7" s="106">
        <v>4</v>
      </c>
      <c r="H7" s="106">
        <v>2</v>
      </c>
      <c r="I7" s="106"/>
      <c r="J7" s="108"/>
      <c r="K7">
        <f t="shared" si="0"/>
        <v>26</v>
      </c>
      <c r="L7">
        <v>198</v>
      </c>
      <c r="M7">
        <v>156</v>
      </c>
      <c r="N7">
        <v>260</v>
      </c>
      <c r="O7">
        <f t="shared" si="1"/>
        <v>104</v>
      </c>
    </row>
    <row r="8" spans="1:15" ht="15.75" thickBot="1" x14ac:dyDescent="0.3">
      <c r="A8" s="117">
        <v>405</v>
      </c>
      <c r="B8" s="109">
        <v>4</v>
      </c>
      <c r="C8" s="107" t="s">
        <v>402</v>
      </c>
      <c r="D8" s="109">
        <v>23</v>
      </c>
      <c r="E8" s="107">
        <v>27</v>
      </c>
      <c r="F8" s="106">
        <v>33</v>
      </c>
      <c r="G8" s="106">
        <v>24</v>
      </c>
      <c r="H8" s="106">
        <v>45</v>
      </c>
      <c r="I8" s="106"/>
      <c r="J8" s="108"/>
      <c r="K8">
        <f t="shared" si="0"/>
        <v>152</v>
      </c>
      <c r="L8">
        <v>627</v>
      </c>
      <c r="M8">
        <v>432</v>
      </c>
      <c r="N8">
        <v>710</v>
      </c>
      <c r="O8">
        <f t="shared" si="1"/>
        <v>278</v>
      </c>
    </row>
    <row r="9" spans="1:15" ht="15.75" thickBot="1" x14ac:dyDescent="0.3">
      <c r="A9" s="117">
        <v>412</v>
      </c>
      <c r="B9" s="109">
        <v>5</v>
      </c>
      <c r="C9" s="107" t="s">
        <v>403</v>
      </c>
      <c r="D9" s="109">
        <v>14</v>
      </c>
      <c r="E9" s="107">
        <v>14</v>
      </c>
      <c r="F9" s="106">
        <v>9</v>
      </c>
      <c r="G9" s="106">
        <v>14</v>
      </c>
      <c r="H9" s="106">
        <v>6</v>
      </c>
      <c r="I9" s="106"/>
      <c r="J9" s="108"/>
      <c r="K9">
        <f t="shared" si="0"/>
        <v>57</v>
      </c>
      <c r="L9">
        <v>317</v>
      </c>
      <c r="M9">
        <v>270</v>
      </c>
      <c r="N9">
        <v>386</v>
      </c>
      <c r="O9">
        <f t="shared" si="1"/>
        <v>116</v>
      </c>
    </row>
    <row r="10" spans="1:15" ht="15.75" thickBot="1" x14ac:dyDescent="0.3">
      <c r="A10" s="117">
        <v>416</v>
      </c>
      <c r="B10" s="109">
        <v>6</v>
      </c>
      <c r="C10" s="107" t="s">
        <v>404</v>
      </c>
      <c r="D10" s="109">
        <v>49</v>
      </c>
      <c r="E10" s="107">
        <v>27</v>
      </c>
      <c r="F10" s="106">
        <v>41</v>
      </c>
      <c r="G10" s="106">
        <v>38</v>
      </c>
      <c r="H10" s="106">
        <v>71</v>
      </c>
      <c r="I10" s="106"/>
      <c r="J10" s="108"/>
      <c r="K10">
        <f t="shared" si="0"/>
        <v>226</v>
      </c>
      <c r="L10">
        <v>613</v>
      </c>
      <c r="M10">
        <v>415</v>
      </c>
      <c r="N10">
        <v>636</v>
      </c>
      <c r="O10">
        <f t="shared" si="1"/>
        <v>221</v>
      </c>
    </row>
    <row r="11" spans="1:15" ht="15.75" thickBot="1" x14ac:dyDescent="0.3">
      <c r="A11" s="117">
        <v>417</v>
      </c>
      <c r="B11" s="109">
        <v>7</v>
      </c>
      <c r="C11" s="107" t="s">
        <v>405</v>
      </c>
      <c r="D11" s="109">
        <v>14</v>
      </c>
      <c r="E11" s="107">
        <v>6</v>
      </c>
      <c r="F11" s="106">
        <v>12</v>
      </c>
      <c r="G11" s="106">
        <v>10</v>
      </c>
      <c r="H11" s="106">
        <v>9</v>
      </c>
      <c r="I11" s="106"/>
      <c r="J11" s="108"/>
      <c r="K11">
        <f t="shared" si="0"/>
        <v>51</v>
      </c>
      <c r="L11">
        <v>151</v>
      </c>
      <c r="M11">
        <v>89</v>
      </c>
      <c r="N11">
        <v>218</v>
      </c>
      <c r="O11">
        <f t="shared" si="1"/>
        <v>129</v>
      </c>
    </row>
    <row r="12" spans="1:15" ht="15.75" thickBot="1" x14ac:dyDescent="0.3">
      <c r="A12" s="117">
        <v>423</v>
      </c>
      <c r="B12" s="109">
        <v>8</v>
      </c>
      <c r="C12" s="107" t="s">
        <v>406</v>
      </c>
      <c r="D12" s="109">
        <v>3</v>
      </c>
      <c r="E12" s="107">
        <v>5</v>
      </c>
      <c r="F12" s="106">
        <v>4</v>
      </c>
      <c r="G12" s="106">
        <v>3</v>
      </c>
      <c r="H12" s="106">
        <v>5</v>
      </c>
      <c r="I12" s="106"/>
      <c r="J12" s="108"/>
      <c r="K12">
        <f t="shared" si="0"/>
        <v>20</v>
      </c>
      <c r="L12">
        <v>311</v>
      </c>
      <c r="M12">
        <v>254</v>
      </c>
      <c r="N12">
        <v>360</v>
      </c>
      <c r="O12">
        <f t="shared" si="1"/>
        <v>106</v>
      </c>
    </row>
    <row r="13" spans="1:15" ht="15.75" thickBot="1" x14ac:dyDescent="0.3">
      <c r="A13" s="117">
        <v>424</v>
      </c>
      <c r="B13" s="109">
        <v>9</v>
      </c>
      <c r="C13" s="107" t="s">
        <v>407</v>
      </c>
      <c r="D13" s="109">
        <v>46</v>
      </c>
      <c r="E13" s="107">
        <v>32</v>
      </c>
      <c r="F13" s="106">
        <v>23</v>
      </c>
      <c r="G13" s="106">
        <v>42</v>
      </c>
      <c r="H13" s="106">
        <v>49</v>
      </c>
      <c r="I13" s="106"/>
      <c r="J13" s="108"/>
      <c r="K13">
        <f t="shared" si="0"/>
        <v>192</v>
      </c>
      <c r="L13">
        <v>469</v>
      </c>
      <c r="M13">
        <v>355</v>
      </c>
      <c r="N13">
        <v>502</v>
      </c>
      <c r="O13">
        <f t="shared" si="1"/>
        <v>147</v>
      </c>
    </row>
    <row r="14" spans="1:15" ht="15.75" thickBot="1" x14ac:dyDescent="0.3">
      <c r="A14" s="117">
        <v>425</v>
      </c>
      <c r="B14" s="109">
        <v>10</v>
      </c>
      <c r="C14" s="107" t="s">
        <v>408</v>
      </c>
      <c r="D14" s="109">
        <v>3</v>
      </c>
      <c r="E14" s="107">
        <v>3</v>
      </c>
      <c r="F14" s="106">
        <v>1</v>
      </c>
      <c r="G14" s="106">
        <v>4</v>
      </c>
      <c r="H14" s="106">
        <v>4</v>
      </c>
      <c r="I14" s="106"/>
      <c r="J14" s="108"/>
      <c r="K14">
        <f t="shared" si="0"/>
        <v>15</v>
      </c>
      <c r="L14">
        <v>70</v>
      </c>
      <c r="M14">
        <v>47</v>
      </c>
      <c r="N14">
        <v>93</v>
      </c>
      <c r="O14">
        <f t="shared" si="1"/>
        <v>46</v>
      </c>
    </row>
    <row r="15" spans="1:15" ht="15.75" thickBot="1" x14ac:dyDescent="0.3">
      <c r="A15" s="117">
        <v>426</v>
      </c>
      <c r="B15" s="109">
        <v>11</v>
      </c>
      <c r="C15" s="107" t="s">
        <v>409</v>
      </c>
      <c r="D15" s="109">
        <v>3</v>
      </c>
      <c r="E15" s="107">
        <v>6</v>
      </c>
      <c r="F15" s="106">
        <v>2</v>
      </c>
      <c r="G15" s="106">
        <v>1</v>
      </c>
      <c r="H15" s="106">
        <v>7</v>
      </c>
      <c r="I15" s="106"/>
      <c r="J15" s="108"/>
      <c r="K15">
        <f t="shared" si="0"/>
        <v>19</v>
      </c>
      <c r="L15">
        <v>69</v>
      </c>
      <c r="M15">
        <v>42</v>
      </c>
      <c r="N15">
        <v>89</v>
      </c>
      <c r="O15">
        <f t="shared" si="1"/>
        <v>47</v>
      </c>
    </row>
    <row r="16" spans="1:15" ht="15.75" thickBot="1" x14ac:dyDescent="0.3">
      <c r="A16" s="117">
        <v>429</v>
      </c>
      <c r="B16" s="109">
        <v>12</v>
      </c>
      <c r="C16" s="107" t="s">
        <v>410</v>
      </c>
      <c r="D16" s="109">
        <v>2</v>
      </c>
      <c r="E16" s="107">
        <v>3</v>
      </c>
      <c r="F16" s="106">
        <v>3</v>
      </c>
      <c r="G16" s="106">
        <v>2</v>
      </c>
      <c r="H16" s="106">
        <v>2</v>
      </c>
      <c r="I16" s="106"/>
      <c r="J16" s="108"/>
      <c r="K16">
        <f t="shared" si="0"/>
        <v>12</v>
      </c>
      <c r="L16">
        <v>65</v>
      </c>
      <c r="M16">
        <v>44</v>
      </c>
      <c r="N16">
        <v>91</v>
      </c>
      <c r="O16">
        <f t="shared" si="1"/>
        <v>47</v>
      </c>
    </row>
    <row r="17" spans="1:15" ht="15.75" thickBot="1" x14ac:dyDescent="0.3">
      <c r="A17" s="117">
        <v>444</v>
      </c>
      <c r="B17" s="109">
        <v>13</v>
      </c>
      <c r="C17" s="107" t="s">
        <v>17</v>
      </c>
      <c r="D17" s="109">
        <v>0</v>
      </c>
      <c r="E17" s="107">
        <v>0</v>
      </c>
      <c r="F17" s="106">
        <v>0</v>
      </c>
      <c r="G17" s="106">
        <v>0</v>
      </c>
      <c r="H17" s="106"/>
      <c r="I17" s="106"/>
      <c r="J17" s="108"/>
      <c r="K17">
        <f>SUM(D17:H17)</f>
        <v>0</v>
      </c>
      <c r="L17">
        <v>0</v>
      </c>
      <c r="M17">
        <v>0</v>
      </c>
      <c r="O17">
        <f t="shared" si="1"/>
        <v>0</v>
      </c>
    </row>
    <row r="18" spans="1:15" ht="15.75" thickBot="1" x14ac:dyDescent="0.3">
      <c r="C18" s="107" t="s">
        <v>413</v>
      </c>
      <c r="D18" s="109">
        <f>SUM(D5:D17)</f>
        <v>184</v>
      </c>
      <c r="E18" s="107">
        <f t="shared" ref="E18:H18" si="2">SUM(E5:E17)</f>
        <v>161</v>
      </c>
      <c r="F18" s="106">
        <f t="shared" si="2"/>
        <v>154</v>
      </c>
      <c r="G18" s="106">
        <f t="shared" si="2"/>
        <v>155</v>
      </c>
      <c r="H18" s="106">
        <f t="shared" si="2"/>
        <v>221</v>
      </c>
    </row>
    <row r="34" spans="4:6" x14ac:dyDescent="0.25">
      <c r="D34" s="290">
        <v>43407</v>
      </c>
      <c r="E34" s="290" t="s">
        <v>22</v>
      </c>
      <c r="F34" s="29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85" zoomScaleNormal="85" workbookViewId="0">
      <selection activeCell="A3" sqref="A3:I18"/>
    </sheetView>
  </sheetViews>
  <sheetFormatPr defaultRowHeight="15" x14ac:dyDescent="0.25"/>
  <cols>
    <col min="1" max="1" width="18.85546875" bestFit="1" customWidth="1"/>
    <col min="2" max="2" width="10.28515625" bestFit="1" customWidth="1"/>
    <col min="3" max="5" width="10.85546875" bestFit="1" customWidth="1"/>
    <col min="6" max="6" width="10.28515625" bestFit="1" customWidth="1"/>
    <col min="7" max="7" width="11.5703125" bestFit="1" customWidth="1"/>
    <col min="8" max="8" width="15.5703125" bestFit="1" customWidth="1"/>
    <col min="9" max="9" width="35.140625" bestFit="1" customWidth="1"/>
  </cols>
  <sheetData>
    <row r="1" spans="1:9" ht="18" x14ac:dyDescent="0.25">
      <c r="A1" s="1"/>
      <c r="B1" s="2"/>
      <c r="C1" s="2"/>
      <c r="D1" s="2"/>
      <c r="E1" s="2"/>
      <c r="F1" s="2"/>
    </row>
    <row r="2" spans="1:9" ht="18" x14ac:dyDescent="0.25">
      <c r="A2" s="1"/>
      <c r="B2" s="1"/>
      <c r="C2" s="1"/>
      <c r="D2" s="1"/>
      <c r="E2" s="1"/>
      <c r="F2" s="1"/>
    </row>
    <row r="3" spans="1:9" ht="45" customHeight="1" thickBot="1" x14ac:dyDescent="0.3">
      <c r="B3" s="299">
        <v>43407</v>
      </c>
      <c r="C3" s="299">
        <v>43414</v>
      </c>
      <c r="D3" s="299" t="s">
        <v>22</v>
      </c>
      <c r="E3" s="299" t="s">
        <v>23</v>
      </c>
      <c r="F3" s="299">
        <v>43435</v>
      </c>
    </row>
    <row r="4" spans="1:9" s="5" customFormat="1" ht="22.5" customHeight="1" thickBot="1" x14ac:dyDescent="0.3">
      <c r="A4" s="298" t="s">
        <v>3</v>
      </c>
      <c r="B4" s="297" t="s">
        <v>18</v>
      </c>
      <c r="C4" s="297" t="s">
        <v>18</v>
      </c>
      <c r="D4" s="297" t="s">
        <v>18</v>
      </c>
      <c r="E4" s="297" t="s">
        <v>18</v>
      </c>
      <c r="F4" s="297" t="s">
        <v>18</v>
      </c>
      <c r="G4" s="294" t="s">
        <v>417</v>
      </c>
      <c r="H4" s="294" t="s">
        <v>416</v>
      </c>
      <c r="I4" s="294" t="s">
        <v>418</v>
      </c>
    </row>
    <row r="5" spans="1:9" ht="15.75" thickBot="1" x14ac:dyDescent="0.3">
      <c r="A5" s="300" t="s">
        <v>399</v>
      </c>
      <c r="B5" s="112">
        <v>14</v>
      </c>
      <c r="C5" s="113">
        <v>28</v>
      </c>
      <c r="D5" s="113">
        <v>6</v>
      </c>
      <c r="E5" s="113">
        <v>7</v>
      </c>
      <c r="F5" s="113">
        <v>13</v>
      </c>
      <c r="G5" s="295">
        <v>68</v>
      </c>
      <c r="H5" s="295">
        <v>285</v>
      </c>
      <c r="I5" s="295">
        <v>125</v>
      </c>
    </row>
    <row r="6" spans="1:9" ht="15.75" thickBot="1" x14ac:dyDescent="0.3">
      <c r="A6" s="301" t="s">
        <v>400</v>
      </c>
      <c r="B6" s="109">
        <v>8</v>
      </c>
      <c r="C6" s="107">
        <v>10</v>
      </c>
      <c r="D6" s="107">
        <v>5</v>
      </c>
      <c r="E6" s="107">
        <v>6</v>
      </c>
      <c r="F6" s="107">
        <v>8</v>
      </c>
      <c r="G6" s="296">
        <v>37</v>
      </c>
      <c r="H6" s="296">
        <v>178</v>
      </c>
      <c r="I6" s="296">
        <v>90</v>
      </c>
    </row>
    <row r="7" spans="1:9" ht="15.75" thickBot="1" x14ac:dyDescent="0.3">
      <c r="A7" s="301" t="s">
        <v>401</v>
      </c>
      <c r="B7" s="109">
        <v>5</v>
      </c>
      <c r="C7" s="107">
        <v>0</v>
      </c>
      <c r="D7" s="107">
        <v>15</v>
      </c>
      <c r="E7" s="107">
        <v>4</v>
      </c>
      <c r="F7" s="107">
        <v>2</v>
      </c>
      <c r="G7" s="296">
        <v>26</v>
      </c>
      <c r="H7" s="296">
        <v>260</v>
      </c>
      <c r="I7" s="296">
        <v>104</v>
      </c>
    </row>
    <row r="8" spans="1:9" ht="15.75" thickBot="1" x14ac:dyDescent="0.3">
      <c r="A8" s="301" t="s">
        <v>402</v>
      </c>
      <c r="B8" s="109">
        <v>23</v>
      </c>
      <c r="C8" s="107">
        <v>27</v>
      </c>
      <c r="D8" s="107">
        <v>33</v>
      </c>
      <c r="E8" s="107">
        <v>24</v>
      </c>
      <c r="F8" s="107">
        <v>45</v>
      </c>
      <c r="G8" s="296">
        <v>152</v>
      </c>
      <c r="H8" s="296">
        <v>710</v>
      </c>
      <c r="I8" s="296">
        <v>278</v>
      </c>
    </row>
    <row r="9" spans="1:9" ht="15.75" thickBot="1" x14ac:dyDescent="0.3">
      <c r="A9" s="301" t="s">
        <v>403</v>
      </c>
      <c r="B9" s="109">
        <v>14</v>
      </c>
      <c r="C9" s="107">
        <v>14</v>
      </c>
      <c r="D9" s="107">
        <v>9</v>
      </c>
      <c r="E9" s="107">
        <v>14</v>
      </c>
      <c r="F9" s="107">
        <v>6</v>
      </c>
      <c r="G9" s="296">
        <v>57</v>
      </c>
      <c r="H9" s="296">
        <v>386</v>
      </c>
      <c r="I9" s="296">
        <v>116</v>
      </c>
    </row>
    <row r="10" spans="1:9" ht="15.75" thickBot="1" x14ac:dyDescent="0.3">
      <c r="A10" s="301" t="s">
        <v>404</v>
      </c>
      <c r="B10" s="109">
        <v>49</v>
      </c>
      <c r="C10" s="107">
        <v>27</v>
      </c>
      <c r="D10" s="107">
        <v>41</v>
      </c>
      <c r="E10" s="107">
        <v>38</v>
      </c>
      <c r="F10" s="107">
        <v>71</v>
      </c>
      <c r="G10" s="296">
        <v>226</v>
      </c>
      <c r="H10" s="296">
        <v>636</v>
      </c>
      <c r="I10" s="296">
        <v>221</v>
      </c>
    </row>
    <row r="11" spans="1:9" ht="15.75" thickBot="1" x14ac:dyDescent="0.3">
      <c r="A11" s="301" t="s">
        <v>405</v>
      </c>
      <c r="B11" s="109">
        <v>14</v>
      </c>
      <c r="C11" s="107">
        <v>6</v>
      </c>
      <c r="D11" s="107">
        <v>12</v>
      </c>
      <c r="E11" s="107">
        <v>10</v>
      </c>
      <c r="F11" s="107">
        <v>9</v>
      </c>
      <c r="G11" s="296">
        <v>51</v>
      </c>
      <c r="H11" s="296">
        <v>218</v>
      </c>
      <c r="I11" s="296">
        <v>129</v>
      </c>
    </row>
    <row r="12" spans="1:9" ht="15.75" thickBot="1" x14ac:dyDescent="0.3">
      <c r="A12" s="301" t="s">
        <v>406</v>
      </c>
      <c r="B12" s="109">
        <v>3</v>
      </c>
      <c r="C12" s="107">
        <v>5</v>
      </c>
      <c r="D12" s="107">
        <v>4</v>
      </c>
      <c r="E12" s="107">
        <v>3</v>
      </c>
      <c r="F12" s="107">
        <v>5</v>
      </c>
      <c r="G12" s="296">
        <v>20</v>
      </c>
      <c r="H12" s="296">
        <v>360</v>
      </c>
      <c r="I12" s="296">
        <v>106</v>
      </c>
    </row>
    <row r="13" spans="1:9" ht="15.75" thickBot="1" x14ac:dyDescent="0.3">
      <c r="A13" s="301" t="s">
        <v>407</v>
      </c>
      <c r="B13" s="109">
        <v>46</v>
      </c>
      <c r="C13" s="107">
        <v>32</v>
      </c>
      <c r="D13" s="107">
        <v>23</v>
      </c>
      <c r="E13" s="107">
        <v>42</v>
      </c>
      <c r="F13" s="107">
        <v>49</v>
      </c>
      <c r="G13" s="296">
        <v>192</v>
      </c>
      <c r="H13" s="296">
        <v>502</v>
      </c>
      <c r="I13" s="296">
        <v>147</v>
      </c>
    </row>
    <row r="14" spans="1:9" ht="15.75" thickBot="1" x14ac:dyDescent="0.3">
      <c r="A14" s="301" t="s">
        <v>408</v>
      </c>
      <c r="B14" s="109">
        <v>3</v>
      </c>
      <c r="C14" s="107">
        <v>3</v>
      </c>
      <c r="D14" s="107">
        <v>1</v>
      </c>
      <c r="E14" s="107">
        <v>4</v>
      </c>
      <c r="F14" s="107">
        <v>4</v>
      </c>
      <c r="G14" s="296">
        <v>15</v>
      </c>
      <c r="H14" s="296">
        <v>93</v>
      </c>
      <c r="I14" s="296">
        <v>46</v>
      </c>
    </row>
    <row r="15" spans="1:9" ht="15.75" thickBot="1" x14ac:dyDescent="0.3">
      <c r="A15" s="301" t="s">
        <v>409</v>
      </c>
      <c r="B15" s="109">
        <v>3</v>
      </c>
      <c r="C15" s="107">
        <v>6</v>
      </c>
      <c r="D15" s="107">
        <v>2</v>
      </c>
      <c r="E15" s="107">
        <v>1</v>
      </c>
      <c r="F15" s="107">
        <v>7</v>
      </c>
      <c r="G15" s="296">
        <v>19</v>
      </c>
      <c r="H15" s="296">
        <v>89</v>
      </c>
      <c r="I15" s="296">
        <v>47</v>
      </c>
    </row>
    <row r="16" spans="1:9" ht="15.75" thickBot="1" x14ac:dyDescent="0.3">
      <c r="A16" s="301" t="s">
        <v>410</v>
      </c>
      <c r="B16" s="109">
        <v>2</v>
      </c>
      <c r="C16" s="107">
        <v>3</v>
      </c>
      <c r="D16" s="107">
        <v>3</v>
      </c>
      <c r="E16" s="107">
        <v>2</v>
      </c>
      <c r="F16" s="107">
        <v>2</v>
      </c>
      <c r="G16" s="296">
        <v>12</v>
      </c>
      <c r="H16" s="296">
        <v>91</v>
      </c>
      <c r="I16" s="296">
        <v>47</v>
      </c>
    </row>
    <row r="17" spans="1:9" ht="15.75" thickBot="1" x14ac:dyDescent="0.3">
      <c r="A17" s="301" t="s">
        <v>17</v>
      </c>
      <c r="B17" s="109">
        <v>0</v>
      </c>
      <c r="C17" s="107">
        <v>0</v>
      </c>
      <c r="D17" s="107">
        <v>0</v>
      </c>
      <c r="E17" s="107">
        <v>0</v>
      </c>
      <c r="F17" s="107">
        <v>0</v>
      </c>
      <c r="G17" s="296">
        <v>0</v>
      </c>
      <c r="H17" s="296">
        <v>0</v>
      </c>
      <c r="I17" s="296">
        <v>0</v>
      </c>
    </row>
    <row r="18" spans="1:9" ht="15.75" thickBot="1" x14ac:dyDescent="0.3">
      <c r="A18" s="292" t="s">
        <v>415</v>
      </c>
      <c r="B18" s="293">
        <v>184</v>
      </c>
      <c r="C18" s="292">
        <v>161</v>
      </c>
      <c r="D18" s="292">
        <v>154</v>
      </c>
      <c r="E18" s="292">
        <v>155</v>
      </c>
      <c r="F18" s="292">
        <v>221</v>
      </c>
      <c r="G18" s="292">
        <f>SUM(G5:G17)</f>
        <v>875</v>
      </c>
      <c r="H18" s="292">
        <f>SUM(H5:H17)</f>
        <v>3808</v>
      </c>
      <c r="I18" s="292">
        <f>SUM(I5:I17)</f>
        <v>1456</v>
      </c>
    </row>
    <row r="34" spans="2:4" x14ac:dyDescent="0.25">
      <c r="B34" s="290">
        <v>43407</v>
      </c>
      <c r="C34" s="290" t="s">
        <v>22</v>
      </c>
      <c r="D34" s="2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A2" zoomScale="85" zoomScaleNormal="85" workbookViewId="0">
      <selection activeCell="L5" sqref="L5"/>
    </sheetView>
  </sheetViews>
  <sheetFormatPr defaultRowHeight="15" x14ac:dyDescent="0.25"/>
  <cols>
    <col min="3" max="3" width="12.5703125" customWidth="1"/>
    <col min="4" max="4" width="10.85546875" bestFit="1" customWidth="1"/>
    <col min="5" max="5" width="12.85546875" customWidth="1"/>
    <col min="6" max="6" width="10.85546875" bestFit="1" customWidth="1"/>
    <col min="12" max="12" width="10.85546875" bestFit="1" customWidth="1"/>
    <col min="14" max="14" width="10.85546875" bestFit="1" customWidth="1"/>
    <col min="16" max="16" width="10.85546875" bestFit="1" customWidth="1"/>
  </cols>
  <sheetData>
    <row r="1" spans="1:28" ht="18" x14ac:dyDescent="0.25"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8" ht="18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8" ht="45" customHeight="1" thickBot="1" x14ac:dyDescent="0.3">
      <c r="D3" s="269">
        <v>43407</v>
      </c>
      <c r="E3" s="270"/>
      <c r="F3" s="269">
        <v>43414</v>
      </c>
      <c r="G3" s="270"/>
      <c r="H3" s="269" t="s">
        <v>22</v>
      </c>
      <c r="I3" s="270"/>
      <c r="J3" s="269" t="s">
        <v>23</v>
      </c>
      <c r="K3" s="270"/>
      <c r="L3" s="269">
        <v>43435</v>
      </c>
      <c r="M3" s="270"/>
      <c r="N3" s="269">
        <v>43442</v>
      </c>
      <c r="O3" s="270"/>
      <c r="P3" s="269">
        <v>43449</v>
      </c>
      <c r="Q3" s="270"/>
      <c r="R3" s="269" t="s">
        <v>24</v>
      </c>
      <c r="S3" s="270"/>
      <c r="T3" s="269">
        <v>43463</v>
      </c>
      <c r="U3" s="270"/>
      <c r="V3" s="269">
        <v>43470</v>
      </c>
      <c r="W3" s="270"/>
      <c r="X3" s="110">
        <v>43405</v>
      </c>
      <c r="Y3" s="111"/>
    </row>
    <row r="4" spans="1:28" s="5" customFormat="1" ht="22.5" customHeight="1" thickBot="1" x14ac:dyDescent="0.3">
      <c r="A4" s="116" t="s">
        <v>16</v>
      </c>
      <c r="B4" s="118" t="s">
        <v>2</v>
      </c>
      <c r="C4" s="119" t="s">
        <v>3</v>
      </c>
      <c r="D4" s="116" t="s">
        <v>18</v>
      </c>
      <c r="E4" s="120" t="s">
        <v>19</v>
      </c>
      <c r="F4" s="116" t="s">
        <v>18</v>
      </c>
      <c r="G4" s="120" t="s">
        <v>19</v>
      </c>
      <c r="H4" s="116" t="s">
        <v>18</v>
      </c>
      <c r="I4" s="120" t="s">
        <v>19</v>
      </c>
      <c r="J4" s="116" t="s">
        <v>18</v>
      </c>
      <c r="K4" s="120" t="s">
        <v>19</v>
      </c>
      <c r="L4" s="116" t="s">
        <v>18</v>
      </c>
      <c r="M4" s="120" t="s">
        <v>19</v>
      </c>
      <c r="N4" s="116" t="s">
        <v>18</v>
      </c>
      <c r="O4" s="120" t="s">
        <v>19</v>
      </c>
      <c r="P4" s="116" t="s">
        <v>18</v>
      </c>
      <c r="Q4" s="120" t="s">
        <v>19</v>
      </c>
      <c r="R4" s="116" t="s">
        <v>18</v>
      </c>
      <c r="S4" s="120" t="s">
        <v>19</v>
      </c>
      <c r="T4" s="116" t="s">
        <v>18</v>
      </c>
      <c r="U4" s="120" t="s">
        <v>19</v>
      </c>
      <c r="V4" s="116" t="s">
        <v>18</v>
      </c>
      <c r="W4" s="120" t="s">
        <v>19</v>
      </c>
      <c r="X4" s="116" t="s">
        <v>20</v>
      </c>
      <c r="Y4" s="120" t="s">
        <v>21</v>
      </c>
      <c r="Z4" s="121" t="s">
        <v>41</v>
      </c>
      <c r="AA4" s="121" t="s">
        <v>42</v>
      </c>
      <c r="AB4" s="121" t="s">
        <v>283</v>
      </c>
    </row>
    <row r="5" spans="1:28" ht="15.75" thickBot="1" x14ac:dyDescent="0.3">
      <c r="A5" s="117">
        <v>401</v>
      </c>
      <c r="B5" s="112">
        <v>1</v>
      </c>
      <c r="C5" s="113" t="s">
        <v>4</v>
      </c>
      <c r="D5" s="112">
        <v>14</v>
      </c>
      <c r="E5" s="113">
        <v>836</v>
      </c>
      <c r="F5" s="113">
        <v>28</v>
      </c>
      <c r="G5" s="113">
        <v>2652</v>
      </c>
      <c r="H5" s="114">
        <v>6</v>
      </c>
      <c r="I5" s="114">
        <v>564</v>
      </c>
      <c r="J5" s="114">
        <v>7</v>
      </c>
      <c r="K5" s="114">
        <v>443</v>
      </c>
      <c r="L5" s="114">
        <v>13</v>
      </c>
      <c r="M5" s="114">
        <v>797</v>
      </c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5"/>
      <c r="Z5" s="122">
        <f>SUM(X5,V5,T5,R5,P5,N5,L5,J5,H5,F5,D5)</f>
        <v>68</v>
      </c>
      <c r="AA5" s="122">
        <f>Z5/10</f>
        <v>6.8</v>
      </c>
      <c r="AB5" s="122">
        <v>0</v>
      </c>
    </row>
    <row r="6" spans="1:28" ht="15.75" thickBot="1" x14ac:dyDescent="0.3">
      <c r="A6" s="117">
        <v>402</v>
      </c>
      <c r="B6" s="109">
        <v>2</v>
      </c>
      <c r="C6" s="107" t="s">
        <v>5</v>
      </c>
      <c r="D6" s="109">
        <v>8</v>
      </c>
      <c r="E6" s="107">
        <v>912</v>
      </c>
      <c r="F6" s="107">
        <v>10</v>
      </c>
      <c r="G6" s="107">
        <v>930</v>
      </c>
      <c r="H6" s="106">
        <v>5</v>
      </c>
      <c r="I6" s="106">
        <v>245</v>
      </c>
      <c r="J6" s="106">
        <v>6</v>
      </c>
      <c r="K6" s="106">
        <v>714</v>
      </c>
      <c r="L6" s="106">
        <v>8</v>
      </c>
      <c r="M6" s="106">
        <v>952</v>
      </c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8"/>
      <c r="Z6" s="122">
        <f t="shared" ref="Z6:Z15" si="0">SUM(X6,V6,T6,R6,P6,N6,L6,J6,H6,F6,D6)</f>
        <v>37</v>
      </c>
      <c r="AA6" s="122">
        <f t="shared" ref="AA6:AA16" si="1">Z6/10</f>
        <v>3.7</v>
      </c>
      <c r="AB6" s="122">
        <v>0</v>
      </c>
    </row>
    <row r="7" spans="1:28" ht="15.75" thickBot="1" x14ac:dyDescent="0.3">
      <c r="A7" s="117">
        <v>404</v>
      </c>
      <c r="B7" s="109">
        <v>3</v>
      </c>
      <c r="C7" s="107" t="s">
        <v>6</v>
      </c>
      <c r="D7" s="109">
        <v>5</v>
      </c>
      <c r="E7" s="107">
        <v>245</v>
      </c>
      <c r="F7" s="107">
        <v>0</v>
      </c>
      <c r="G7" s="107">
        <v>0</v>
      </c>
      <c r="H7" s="106">
        <v>15</v>
      </c>
      <c r="I7" s="106">
        <v>815</v>
      </c>
      <c r="J7" s="106">
        <v>4</v>
      </c>
      <c r="K7" s="106">
        <v>376</v>
      </c>
      <c r="L7" s="106">
        <v>2</v>
      </c>
      <c r="M7" s="106">
        <v>98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8"/>
      <c r="Z7" s="122">
        <f t="shared" si="0"/>
        <v>26</v>
      </c>
      <c r="AA7" s="122">
        <f t="shared" si="1"/>
        <v>2.6</v>
      </c>
      <c r="AB7" s="122">
        <v>0</v>
      </c>
    </row>
    <row r="8" spans="1:28" ht="15.75" thickBot="1" x14ac:dyDescent="0.3">
      <c r="A8" s="117">
        <v>405</v>
      </c>
      <c r="B8" s="109">
        <v>4</v>
      </c>
      <c r="C8" s="107" t="s">
        <v>7</v>
      </c>
      <c r="D8" s="109">
        <v>23</v>
      </c>
      <c r="E8" s="107">
        <v>1417</v>
      </c>
      <c r="F8" s="107">
        <v>27</v>
      </c>
      <c r="G8" s="107">
        <v>3483</v>
      </c>
      <c r="H8" s="106">
        <v>33</v>
      </c>
      <c r="I8" s="106">
        <v>3007</v>
      </c>
      <c r="J8" s="106">
        <v>24</v>
      </c>
      <c r="K8" s="106">
        <v>2106</v>
      </c>
      <c r="L8" s="106">
        <v>45</v>
      </c>
      <c r="M8" s="106">
        <v>4880</v>
      </c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8"/>
      <c r="Z8" s="122">
        <f t="shared" si="0"/>
        <v>152</v>
      </c>
      <c r="AA8" s="122">
        <f t="shared" si="1"/>
        <v>15.2</v>
      </c>
      <c r="AB8" s="122">
        <v>0</v>
      </c>
    </row>
    <row r="9" spans="1:28" ht="15.75" thickBot="1" x14ac:dyDescent="0.3">
      <c r="A9" s="117">
        <v>412</v>
      </c>
      <c r="B9" s="109">
        <v>5</v>
      </c>
      <c r="C9" s="107" t="s">
        <v>8</v>
      </c>
      <c r="D9" s="109">
        <v>14</v>
      </c>
      <c r="E9" s="107">
        <v>856</v>
      </c>
      <c r="F9" s="107">
        <v>14</v>
      </c>
      <c r="G9" s="107">
        <v>775</v>
      </c>
      <c r="H9" s="106">
        <v>9</v>
      </c>
      <c r="I9" s="106">
        <v>751</v>
      </c>
      <c r="J9" s="106">
        <v>14</v>
      </c>
      <c r="K9" s="106">
        <v>922</v>
      </c>
      <c r="L9" s="106">
        <v>6</v>
      </c>
      <c r="M9" s="106">
        <v>304</v>
      </c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8"/>
      <c r="Z9" s="122">
        <f t="shared" si="0"/>
        <v>57</v>
      </c>
      <c r="AA9" s="122">
        <f t="shared" si="1"/>
        <v>5.7</v>
      </c>
      <c r="AB9" s="122">
        <v>0</v>
      </c>
    </row>
    <row r="10" spans="1:28" ht="15.75" thickBot="1" x14ac:dyDescent="0.3">
      <c r="A10" s="117">
        <v>416</v>
      </c>
      <c r="B10" s="109">
        <v>6</v>
      </c>
      <c r="C10" s="107" t="s">
        <v>9</v>
      </c>
      <c r="D10" s="109">
        <v>49</v>
      </c>
      <c r="E10" s="107">
        <v>2601</v>
      </c>
      <c r="F10" s="107">
        <v>27</v>
      </c>
      <c r="G10" s="107">
        <v>2083</v>
      </c>
      <c r="H10" s="106">
        <v>41</v>
      </c>
      <c r="I10" s="106">
        <v>2719</v>
      </c>
      <c r="J10" s="106">
        <v>38</v>
      </c>
      <c r="K10" s="106">
        <v>2782</v>
      </c>
      <c r="L10" s="106">
        <v>71</v>
      </c>
      <c r="M10" s="106">
        <v>7089</v>
      </c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8"/>
      <c r="Z10" s="122">
        <f t="shared" si="0"/>
        <v>226</v>
      </c>
      <c r="AA10" s="122">
        <f t="shared" si="1"/>
        <v>22.6</v>
      </c>
      <c r="AB10" s="122">
        <v>0</v>
      </c>
    </row>
    <row r="11" spans="1:28" ht="15.75" thickBot="1" x14ac:dyDescent="0.3">
      <c r="A11" s="117">
        <v>417</v>
      </c>
      <c r="B11" s="109">
        <v>7</v>
      </c>
      <c r="C11" s="107" t="s">
        <v>10</v>
      </c>
      <c r="D11" s="109">
        <v>14</v>
      </c>
      <c r="E11" s="107">
        <v>1026</v>
      </c>
      <c r="F11" s="107">
        <v>6</v>
      </c>
      <c r="G11" s="107">
        <v>294</v>
      </c>
      <c r="H11" s="106">
        <v>12</v>
      </c>
      <c r="I11" s="106">
        <v>748</v>
      </c>
      <c r="J11" s="106">
        <v>10</v>
      </c>
      <c r="K11" s="106">
        <v>620</v>
      </c>
      <c r="L11" s="106">
        <v>9</v>
      </c>
      <c r="M11" s="106">
        <v>781</v>
      </c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8"/>
      <c r="Z11" s="122">
        <f t="shared" si="0"/>
        <v>51</v>
      </c>
      <c r="AA11" s="122">
        <f t="shared" si="1"/>
        <v>5.0999999999999996</v>
      </c>
      <c r="AB11" s="122">
        <v>0</v>
      </c>
    </row>
    <row r="12" spans="1:28" ht="15.75" thickBot="1" x14ac:dyDescent="0.3">
      <c r="A12" s="117">
        <v>423</v>
      </c>
      <c r="B12" s="109">
        <v>8</v>
      </c>
      <c r="C12" s="107" t="s">
        <v>11</v>
      </c>
      <c r="D12" s="109">
        <v>3</v>
      </c>
      <c r="E12" s="107">
        <v>167</v>
      </c>
      <c r="F12" s="107">
        <v>5</v>
      </c>
      <c r="G12" s="107">
        <v>285</v>
      </c>
      <c r="H12" s="106">
        <v>4</v>
      </c>
      <c r="I12" s="106">
        <v>586</v>
      </c>
      <c r="J12" s="106">
        <v>3</v>
      </c>
      <c r="K12" s="106">
        <v>247</v>
      </c>
      <c r="L12" s="106">
        <v>5</v>
      </c>
      <c r="M12" s="106">
        <v>575</v>
      </c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8"/>
      <c r="Z12" s="122">
        <f t="shared" si="0"/>
        <v>20</v>
      </c>
      <c r="AA12" s="122">
        <f t="shared" si="1"/>
        <v>2</v>
      </c>
      <c r="AB12" s="122">
        <v>0</v>
      </c>
    </row>
    <row r="13" spans="1:28" ht="15.75" thickBot="1" x14ac:dyDescent="0.3">
      <c r="A13" s="117">
        <v>424</v>
      </c>
      <c r="B13" s="109">
        <v>9</v>
      </c>
      <c r="C13" s="107" t="s">
        <v>12</v>
      </c>
      <c r="D13" s="109">
        <v>46</v>
      </c>
      <c r="E13" s="107">
        <v>2775</v>
      </c>
      <c r="F13" s="107">
        <v>32</v>
      </c>
      <c r="G13" s="107">
        <v>2318</v>
      </c>
      <c r="H13" s="106">
        <v>23</v>
      </c>
      <c r="I13" s="106">
        <v>1317</v>
      </c>
      <c r="J13" s="106">
        <v>42</v>
      </c>
      <c r="K13" s="106">
        <v>3459</v>
      </c>
      <c r="L13" s="106">
        <v>49</v>
      </c>
      <c r="M13" s="106">
        <v>3460</v>
      </c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8"/>
      <c r="Z13" s="122">
        <f t="shared" si="0"/>
        <v>192</v>
      </c>
      <c r="AA13" s="122">
        <f t="shared" si="1"/>
        <v>19.2</v>
      </c>
      <c r="AB13" s="122">
        <v>0</v>
      </c>
    </row>
    <row r="14" spans="1:28" ht="15.75" thickBot="1" x14ac:dyDescent="0.3">
      <c r="A14" s="117">
        <v>425</v>
      </c>
      <c r="B14" s="109">
        <v>10</v>
      </c>
      <c r="C14" s="107" t="s">
        <v>13</v>
      </c>
      <c r="D14" s="109">
        <v>3</v>
      </c>
      <c r="E14" s="107">
        <v>317</v>
      </c>
      <c r="F14" s="107">
        <v>3</v>
      </c>
      <c r="G14" s="107">
        <v>307</v>
      </c>
      <c r="H14" s="106">
        <v>1</v>
      </c>
      <c r="I14" s="106">
        <v>49</v>
      </c>
      <c r="J14" s="106">
        <v>4</v>
      </c>
      <c r="K14" s="106">
        <v>286</v>
      </c>
      <c r="L14" s="106">
        <v>4</v>
      </c>
      <c r="M14" s="106">
        <v>366</v>
      </c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8"/>
      <c r="Z14" s="122">
        <f t="shared" si="0"/>
        <v>15</v>
      </c>
      <c r="AA14" s="122">
        <f t="shared" si="1"/>
        <v>1.5</v>
      </c>
      <c r="AB14" s="122">
        <v>0</v>
      </c>
    </row>
    <row r="15" spans="1:28" ht="15.75" thickBot="1" x14ac:dyDescent="0.3">
      <c r="A15" s="117">
        <v>426</v>
      </c>
      <c r="B15" s="109">
        <v>11</v>
      </c>
      <c r="C15" s="107" t="s">
        <v>14</v>
      </c>
      <c r="D15" s="109">
        <v>3</v>
      </c>
      <c r="E15" s="107">
        <v>237</v>
      </c>
      <c r="F15" s="107">
        <v>6</v>
      </c>
      <c r="G15" s="107">
        <v>604</v>
      </c>
      <c r="H15" s="106">
        <v>2</v>
      </c>
      <c r="I15" s="106">
        <v>98</v>
      </c>
      <c r="J15" s="106">
        <v>1</v>
      </c>
      <c r="K15" s="106">
        <v>49</v>
      </c>
      <c r="L15" s="106">
        <v>7</v>
      </c>
      <c r="M15" s="106">
        <v>443</v>
      </c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8"/>
      <c r="Z15" s="122">
        <f t="shared" si="0"/>
        <v>19</v>
      </c>
      <c r="AA15" s="122">
        <f t="shared" si="1"/>
        <v>1.9</v>
      </c>
      <c r="AB15" s="122">
        <v>0</v>
      </c>
    </row>
    <row r="16" spans="1:28" ht="15.75" thickBot="1" x14ac:dyDescent="0.3">
      <c r="A16" s="117">
        <v>429</v>
      </c>
      <c r="B16" s="109">
        <v>12</v>
      </c>
      <c r="C16" s="107" t="s">
        <v>15</v>
      </c>
      <c r="D16" s="109">
        <v>2</v>
      </c>
      <c r="E16" s="107">
        <v>98</v>
      </c>
      <c r="F16" s="107">
        <v>3</v>
      </c>
      <c r="G16" s="107">
        <v>147</v>
      </c>
      <c r="H16" s="106">
        <v>3</v>
      </c>
      <c r="I16" s="106">
        <v>327</v>
      </c>
      <c r="J16" s="106">
        <v>2</v>
      </c>
      <c r="K16" s="106">
        <v>98</v>
      </c>
      <c r="L16" s="106">
        <v>2</v>
      </c>
      <c r="M16" s="106">
        <v>98</v>
      </c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8"/>
      <c r="Z16" s="122">
        <f>SUM(X16,V16,T16,R16,P16,N16,L16,J16,H16,F16,D16)</f>
        <v>12</v>
      </c>
      <c r="AA16" s="122">
        <f t="shared" si="1"/>
        <v>1.2</v>
      </c>
      <c r="AB16" s="122">
        <v>0</v>
      </c>
    </row>
    <row r="17" spans="1:28" ht="15.75" thickBot="1" x14ac:dyDescent="0.3">
      <c r="A17" s="117">
        <v>444</v>
      </c>
      <c r="B17" s="109">
        <v>13</v>
      </c>
      <c r="C17" s="107" t="s">
        <v>17</v>
      </c>
      <c r="D17" s="109">
        <v>0</v>
      </c>
      <c r="E17" s="107">
        <v>0</v>
      </c>
      <c r="F17" s="107">
        <v>0</v>
      </c>
      <c r="G17" s="107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8"/>
      <c r="Z17" s="123">
        <f>SUM(Z5:Z16)</f>
        <v>875</v>
      </c>
      <c r="AA17" s="123">
        <f>SUM(AA5:AA16)</f>
        <v>87.500000000000014</v>
      </c>
      <c r="AB17" s="123">
        <f>SUM(AB5:AB16)</f>
        <v>0</v>
      </c>
    </row>
    <row r="34" spans="4:9" x14ac:dyDescent="0.25">
      <c r="D34" s="290">
        <v>43407</v>
      </c>
      <c r="E34" s="290">
        <v>43414</v>
      </c>
      <c r="F34" s="290" t="s">
        <v>22</v>
      </c>
      <c r="G34" s="290" t="s">
        <v>23</v>
      </c>
      <c r="H34" s="291" t="s">
        <v>447</v>
      </c>
      <c r="I34" s="2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8"/>
  <sheetViews>
    <sheetView workbookViewId="0">
      <selection activeCell="D49" sqref="D49"/>
    </sheetView>
  </sheetViews>
  <sheetFormatPr defaultRowHeight="15" x14ac:dyDescent="0.25"/>
  <cols>
    <col min="1" max="1" width="5.28515625" style="257" customWidth="1"/>
    <col min="2" max="2" width="0.28515625" style="257" customWidth="1"/>
    <col min="3" max="3" width="12" style="231" customWidth="1"/>
    <col min="4" max="13" width="8.85546875" style="258" customWidth="1"/>
    <col min="14" max="15" width="11" style="258" customWidth="1"/>
    <col min="16" max="16" width="10.140625" style="258" customWidth="1"/>
    <col min="17" max="17" width="10.42578125" style="231" customWidth="1"/>
    <col min="18" max="16384" width="9.140625" style="231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389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</row>
    <row r="4" spans="1:32" ht="20.25" customHeight="1" x14ac:dyDescent="0.25">
      <c r="A4" s="232"/>
      <c r="B4" s="232"/>
      <c r="C4" s="232"/>
      <c r="D4" s="233" t="s">
        <v>390</v>
      </c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</row>
    <row r="5" spans="1:32" s="240" customFormat="1" ht="20.25" customHeight="1" x14ac:dyDescent="0.25">
      <c r="A5" s="235" t="s">
        <v>2</v>
      </c>
      <c r="B5" s="236"/>
      <c r="C5" s="237" t="s">
        <v>3</v>
      </c>
      <c r="D5" s="238">
        <v>1</v>
      </c>
      <c r="E5" s="238">
        <v>2</v>
      </c>
      <c r="F5" s="238">
        <f t="shared" ref="F5:M5" si="0">+E5+1</f>
        <v>3</v>
      </c>
      <c r="G5" s="238">
        <f t="shared" si="0"/>
        <v>4</v>
      </c>
      <c r="H5" s="238">
        <f t="shared" si="0"/>
        <v>5</v>
      </c>
      <c r="I5" s="238">
        <f t="shared" si="0"/>
        <v>6</v>
      </c>
      <c r="J5" s="238">
        <f t="shared" si="0"/>
        <v>7</v>
      </c>
      <c r="K5" s="238">
        <f t="shared" si="0"/>
        <v>8</v>
      </c>
      <c r="L5" s="238">
        <f t="shared" si="0"/>
        <v>9</v>
      </c>
      <c r="M5" s="238">
        <f t="shared" si="0"/>
        <v>10</v>
      </c>
      <c r="N5" s="239" t="s">
        <v>41</v>
      </c>
      <c r="O5" s="239" t="s">
        <v>42</v>
      </c>
      <c r="P5" s="238" t="s">
        <v>283</v>
      </c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</row>
    <row r="6" spans="1:32" s="240" customFormat="1" ht="20.25" hidden="1" customHeight="1" x14ac:dyDescent="0.25">
      <c r="A6" s="241"/>
      <c r="B6" s="242"/>
      <c r="C6" s="243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</row>
    <row r="7" spans="1:32" ht="15.75" customHeight="1" x14ac:dyDescent="0.25">
      <c r="A7" s="244">
        <v>1</v>
      </c>
      <c r="B7" s="245">
        <f>Q7/10</f>
        <v>0</v>
      </c>
      <c r="C7" s="246" t="s">
        <v>17</v>
      </c>
      <c r="D7" s="247">
        <v>0</v>
      </c>
      <c r="E7" s="247">
        <v>0</v>
      </c>
      <c r="F7" s="247">
        <v>0</v>
      </c>
      <c r="G7" s="247">
        <v>0</v>
      </c>
      <c r="H7" s="247">
        <v>0</v>
      </c>
      <c r="I7" s="247">
        <v>0</v>
      </c>
      <c r="J7" s="247">
        <v>0</v>
      </c>
      <c r="K7" s="247"/>
      <c r="L7" s="247"/>
      <c r="M7" s="247"/>
      <c r="N7" s="248">
        <f>SUM(D7:M7)</f>
        <v>0</v>
      </c>
      <c r="O7" s="248">
        <f>N7/10</f>
        <v>0</v>
      </c>
      <c r="P7" s="248">
        <v>0</v>
      </c>
      <c r="Q7" s="249">
        <f>SUM(D7:M7)</f>
        <v>0</v>
      </c>
    </row>
    <row r="8" spans="1:32" s="240" customFormat="1" ht="17.25" customHeight="1" x14ac:dyDescent="0.25">
      <c r="C8" s="250" t="s">
        <v>275</v>
      </c>
      <c r="D8" s="251">
        <f t="shared" ref="D8:P8" si="1">SUM(D7:D7)</f>
        <v>0</v>
      </c>
      <c r="E8" s="251">
        <f t="shared" si="1"/>
        <v>0</v>
      </c>
      <c r="F8" s="251">
        <f t="shared" si="1"/>
        <v>0</v>
      </c>
      <c r="G8" s="251">
        <f t="shared" si="1"/>
        <v>0</v>
      </c>
      <c r="H8" s="251">
        <f t="shared" si="1"/>
        <v>0</v>
      </c>
      <c r="I8" s="251">
        <f t="shared" si="1"/>
        <v>0</v>
      </c>
      <c r="J8" s="251">
        <f t="shared" si="1"/>
        <v>0</v>
      </c>
      <c r="K8" s="251">
        <f t="shared" si="1"/>
        <v>0</v>
      </c>
      <c r="L8" s="251">
        <f t="shared" si="1"/>
        <v>0</v>
      </c>
      <c r="M8" s="251">
        <f t="shared" si="1"/>
        <v>0</v>
      </c>
      <c r="N8" s="252">
        <f t="shared" si="1"/>
        <v>0</v>
      </c>
      <c r="O8" s="252">
        <f t="shared" si="1"/>
        <v>0</v>
      </c>
      <c r="P8" s="252">
        <f t="shared" si="1"/>
        <v>0</v>
      </c>
      <c r="Q8" s="249">
        <f t="shared" ref="Q8" si="2">SUM(D8:M8)</f>
        <v>0</v>
      </c>
      <c r="R8" s="253"/>
      <c r="S8" s="253"/>
    </row>
    <row r="9" spans="1:32" x14ac:dyDescent="0.25">
      <c r="A9" s="254"/>
      <c r="B9" s="254"/>
      <c r="C9" s="255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</row>
    <row r="10" spans="1:32" x14ac:dyDescent="0.25">
      <c r="A10" s="254"/>
      <c r="B10" s="254"/>
      <c r="C10" s="255"/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</row>
    <row r="11" spans="1:32" x14ac:dyDescent="0.25">
      <c r="A11" s="254"/>
      <c r="B11" s="254"/>
      <c r="C11" s="255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</row>
    <row r="12" spans="1:32" x14ac:dyDescent="0.25">
      <c r="A12" s="254"/>
      <c r="B12" s="254"/>
      <c r="C12" s="255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</row>
    <row r="13" spans="1:32" x14ac:dyDescent="0.25">
      <c r="A13" s="254"/>
      <c r="B13" s="254"/>
      <c r="C13" s="255"/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256"/>
      <c r="O13" s="256"/>
      <c r="P13" s="256"/>
    </row>
    <row r="14" spans="1:32" x14ac:dyDescent="0.25">
      <c r="A14" s="254"/>
      <c r="B14" s="254"/>
      <c r="C14" s="255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</row>
    <row r="15" spans="1:32" x14ac:dyDescent="0.25">
      <c r="A15" s="254"/>
      <c r="B15" s="254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</row>
    <row r="16" spans="1:32" x14ac:dyDescent="0.25">
      <c r="A16" s="254"/>
      <c r="B16" s="254"/>
      <c r="C16" s="255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</row>
    <row r="17" spans="1:16" x14ac:dyDescent="0.25">
      <c r="A17" s="254"/>
      <c r="B17" s="254"/>
      <c r="C17" s="255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</row>
    <row r="18" spans="1:16" x14ac:dyDescent="0.25">
      <c r="A18" s="254"/>
      <c r="B18" s="254"/>
      <c r="C18" s="255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</row>
    <row r="19" spans="1:16" x14ac:dyDescent="0.25">
      <c r="A19" s="254"/>
      <c r="B19" s="254"/>
      <c r="C19" s="255"/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</row>
    <row r="20" spans="1:16" x14ac:dyDescent="0.25">
      <c r="A20" s="254"/>
      <c r="B20" s="254"/>
      <c r="C20" s="255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</row>
    <row r="21" spans="1:16" x14ac:dyDescent="0.25">
      <c r="A21" s="254"/>
      <c r="B21" s="254"/>
      <c r="C21" s="255"/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</row>
    <row r="22" spans="1:16" x14ac:dyDescent="0.25">
      <c r="A22" s="254"/>
      <c r="B22" s="254"/>
      <c r="C22" s="255"/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6"/>
    </row>
    <row r="23" spans="1:16" x14ac:dyDescent="0.25">
      <c r="A23" s="254"/>
      <c r="B23" s="254"/>
      <c r="C23" s="255"/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  <c r="O23" s="256"/>
      <c r="P23" s="256"/>
    </row>
    <row r="24" spans="1:16" x14ac:dyDescent="0.25">
      <c r="A24" s="254"/>
      <c r="B24" s="254"/>
      <c r="C24" s="255"/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6"/>
    </row>
    <row r="25" spans="1:16" x14ac:dyDescent="0.25">
      <c r="A25" s="254"/>
      <c r="B25" s="254"/>
      <c r="C25" s="255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</row>
    <row r="26" spans="1:16" x14ac:dyDescent="0.25">
      <c r="A26" s="254"/>
      <c r="B26" s="254"/>
      <c r="C26" s="255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</row>
    <row r="27" spans="1:16" x14ac:dyDescent="0.25">
      <c r="A27" s="254"/>
      <c r="B27" s="254"/>
      <c r="C27" s="255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</row>
    <row r="28" spans="1:16" x14ac:dyDescent="0.25">
      <c r="A28" s="254"/>
      <c r="B28" s="254"/>
      <c r="C28" s="255"/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</row>
    <row r="29" spans="1:16" x14ac:dyDescent="0.25">
      <c r="A29" s="254"/>
      <c r="B29" s="254"/>
      <c r="C29" s="255"/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</row>
    <row r="30" spans="1:16" x14ac:dyDescent="0.25">
      <c r="A30" s="254"/>
      <c r="B30" s="254"/>
      <c r="C30" s="255"/>
      <c r="D30" s="256"/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</row>
    <row r="31" spans="1:16" x14ac:dyDescent="0.25">
      <c r="A31" s="254"/>
      <c r="B31" s="254"/>
      <c r="C31" s="255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</row>
    <row r="32" spans="1:16" x14ac:dyDescent="0.25">
      <c r="A32" s="254"/>
      <c r="B32" s="254"/>
      <c r="C32" s="255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</row>
    <row r="33" spans="1:16" x14ac:dyDescent="0.25">
      <c r="A33" s="254"/>
      <c r="B33" s="254"/>
      <c r="C33" s="255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</row>
    <row r="34" spans="1:16" x14ac:dyDescent="0.25">
      <c r="A34" s="254"/>
      <c r="B34" s="254"/>
      <c r="C34" s="255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</row>
    <row r="35" spans="1:16" x14ac:dyDescent="0.25">
      <c r="A35" s="254"/>
      <c r="B35" s="254"/>
      <c r="C35" s="255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</row>
    <row r="36" spans="1:16" x14ac:dyDescent="0.25">
      <c r="A36" s="254"/>
      <c r="B36" s="254"/>
      <c r="C36" s="255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</row>
    <row r="37" spans="1:16" x14ac:dyDescent="0.25">
      <c r="A37" s="254"/>
      <c r="B37" s="254"/>
      <c r="C37" s="255"/>
      <c r="D37" s="256"/>
      <c r="E37" s="256"/>
      <c r="F37" s="256"/>
      <c r="G37" s="256"/>
      <c r="H37" s="256"/>
      <c r="I37" s="256"/>
      <c r="J37" s="256"/>
      <c r="K37" s="256"/>
      <c r="L37" s="256"/>
      <c r="M37" s="256"/>
      <c r="N37" s="256"/>
      <c r="O37" s="256"/>
      <c r="P37" s="256"/>
    </row>
    <row r="38" spans="1:16" x14ac:dyDescent="0.25">
      <c r="A38" s="254"/>
      <c r="B38" s="254"/>
      <c r="C38" s="255"/>
      <c r="D38" s="256"/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6"/>
      <c r="P38" s="256"/>
    </row>
    <row r="39" spans="1:16" x14ac:dyDescent="0.25">
      <c r="A39" s="254"/>
      <c r="B39" s="254"/>
      <c r="C39" s="255"/>
      <c r="D39" s="256"/>
      <c r="E39" s="256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</row>
    <row r="40" spans="1:16" x14ac:dyDescent="0.25">
      <c r="A40" s="254"/>
      <c r="B40" s="254"/>
      <c r="C40" s="255"/>
      <c r="D40" s="256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56"/>
      <c r="P40" s="256"/>
    </row>
    <row r="41" spans="1:16" x14ac:dyDescent="0.25">
      <c r="A41" s="254"/>
      <c r="B41" s="254"/>
      <c r="C41" s="255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</row>
    <row r="42" spans="1:16" x14ac:dyDescent="0.25">
      <c r="A42" s="254"/>
      <c r="B42" s="254"/>
      <c r="C42" s="255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</row>
    <row r="43" spans="1:16" x14ac:dyDescent="0.25">
      <c r="A43" s="254"/>
      <c r="B43" s="254"/>
      <c r="C43" s="255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</row>
    <row r="44" spans="1:16" x14ac:dyDescent="0.25">
      <c r="A44" s="254"/>
      <c r="B44" s="254"/>
      <c r="C44" s="255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</row>
    <row r="45" spans="1:16" x14ac:dyDescent="0.25">
      <c r="A45" s="254"/>
      <c r="B45" s="254"/>
      <c r="C45" s="255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</row>
    <row r="46" spans="1:16" x14ac:dyDescent="0.25">
      <c r="A46" s="254"/>
      <c r="B46" s="254"/>
      <c r="C46" s="255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</row>
    <row r="47" spans="1:16" x14ac:dyDescent="0.25">
      <c r="A47" s="254"/>
      <c r="B47" s="254"/>
      <c r="C47" s="255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</row>
    <row r="48" spans="1:16" x14ac:dyDescent="0.25">
      <c r="A48" s="254"/>
      <c r="B48" s="254"/>
      <c r="C48" s="255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9"/>
  <sheetViews>
    <sheetView workbookViewId="0">
      <selection activeCell="G8" sqref="G8"/>
    </sheetView>
  </sheetViews>
  <sheetFormatPr defaultRowHeight="15" x14ac:dyDescent="0.25"/>
  <cols>
    <col min="3" max="3" width="14.7109375" customWidth="1"/>
    <col min="4" max="4" width="22.85546875" customWidth="1"/>
    <col min="9" max="9" width="11.28515625" bestFit="1" customWidth="1"/>
    <col min="11" max="11" width="28.85546875" bestFit="1" customWidth="1"/>
    <col min="12" max="13" width="29" bestFit="1" customWidth="1"/>
  </cols>
  <sheetData>
    <row r="1" spans="1:13" ht="15.75" thickBot="1" x14ac:dyDescent="0.3"/>
    <row r="2" spans="1:13" ht="15.75" thickBot="1" x14ac:dyDescent="0.3">
      <c r="A2" s="282" t="s">
        <v>36</v>
      </c>
      <c r="B2" s="283" t="s">
        <v>37</v>
      </c>
      <c r="C2" s="283" t="s">
        <v>38</v>
      </c>
      <c r="D2" s="283" t="s">
        <v>39</v>
      </c>
      <c r="E2" s="283" t="s">
        <v>40</v>
      </c>
      <c r="F2" s="283" t="s">
        <v>294</v>
      </c>
      <c r="G2" s="284" t="s">
        <v>373</v>
      </c>
      <c r="H2" s="285"/>
      <c r="I2" s="286" t="s">
        <v>395</v>
      </c>
      <c r="K2" s="287" t="s">
        <v>397</v>
      </c>
      <c r="L2" s="287" t="s">
        <v>396</v>
      </c>
      <c r="M2" s="287" t="s">
        <v>396</v>
      </c>
    </row>
    <row r="3" spans="1:13" ht="15.75" thickBot="1" x14ac:dyDescent="0.3">
      <c r="A3" s="278">
        <v>1</v>
      </c>
      <c r="B3" s="279">
        <v>734835</v>
      </c>
      <c r="C3" s="279" t="s">
        <v>45</v>
      </c>
      <c r="D3" s="279" t="s">
        <v>46</v>
      </c>
      <c r="E3" s="280">
        <v>69.5</v>
      </c>
      <c r="F3" s="281">
        <v>149</v>
      </c>
      <c r="G3" s="277">
        <v>3</v>
      </c>
      <c r="H3" s="277">
        <f>IF(I3="Not Moving",1,0)</f>
        <v>0</v>
      </c>
      <c r="I3" s="281" t="str">
        <f t="shared" ref="I3:I34" si="0">IF(G3=0,"Not Moving","OK")</f>
        <v>OK</v>
      </c>
      <c r="K3" s="288">
        <f>SUM(H3:H118)</f>
        <v>48</v>
      </c>
      <c r="L3" s="288">
        <v>7</v>
      </c>
      <c r="M3" s="288">
        <f>116-K3-L3</f>
        <v>61</v>
      </c>
    </row>
    <row r="4" spans="1:13" ht="16.5" thickTop="1" thickBot="1" x14ac:dyDescent="0.3">
      <c r="A4" s="74">
        <v>2</v>
      </c>
      <c r="B4" s="19">
        <v>734836</v>
      </c>
      <c r="C4" s="19" t="s">
        <v>47</v>
      </c>
      <c r="D4" s="19" t="s">
        <v>48</v>
      </c>
      <c r="E4" s="267">
        <v>69.5</v>
      </c>
      <c r="F4" s="101">
        <v>149</v>
      </c>
      <c r="G4" s="271">
        <v>15</v>
      </c>
      <c r="H4" s="271">
        <f t="shared" ref="H4:H67" si="1">IF(I4="Not Moving",1,0)</f>
        <v>0</v>
      </c>
      <c r="I4" s="101" t="str">
        <f t="shared" si="0"/>
        <v>OK</v>
      </c>
    </row>
    <row r="5" spans="1:13" ht="16.5" thickTop="1" thickBot="1" x14ac:dyDescent="0.3">
      <c r="A5" s="74">
        <v>3</v>
      </c>
      <c r="B5" s="19">
        <v>734837</v>
      </c>
      <c r="C5" s="19" t="s">
        <v>49</v>
      </c>
      <c r="D5" s="19" t="s">
        <v>50</v>
      </c>
      <c r="E5" s="267">
        <v>24.5</v>
      </c>
      <c r="F5" s="101">
        <v>49</v>
      </c>
      <c r="G5" s="271">
        <v>103</v>
      </c>
      <c r="H5" s="271">
        <f t="shared" si="1"/>
        <v>0</v>
      </c>
      <c r="I5" s="101" t="str">
        <f t="shared" si="0"/>
        <v>OK</v>
      </c>
    </row>
    <row r="6" spans="1:13" ht="16.5" thickTop="1" thickBot="1" x14ac:dyDescent="0.3">
      <c r="A6" s="74">
        <v>4</v>
      </c>
      <c r="B6" s="19">
        <v>734838</v>
      </c>
      <c r="C6" s="19" t="s">
        <v>51</v>
      </c>
      <c r="D6" s="19" t="s">
        <v>52</v>
      </c>
      <c r="E6" s="267">
        <v>24.5</v>
      </c>
      <c r="F6" s="101">
        <v>49</v>
      </c>
      <c r="G6" s="271">
        <v>98</v>
      </c>
      <c r="H6" s="271">
        <f t="shared" si="1"/>
        <v>0</v>
      </c>
      <c r="I6" s="101" t="str">
        <f t="shared" si="0"/>
        <v>OK</v>
      </c>
    </row>
    <row r="7" spans="1:13" ht="16.5" thickTop="1" thickBot="1" x14ac:dyDescent="0.3">
      <c r="A7" s="278">
        <v>5</v>
      </c>
      <c r="B7" s="19">
        <v>734839</v>
      </c>
      <c r="C7" s="19" t="s">
        <v>53</v>
      </c>
      <c r="D7" s="19" t="s">
        <v>54</v>
      </c>
      <c r="E7" s="267">
        <v>129.5</v>
      </c>
      <c r="F7" s="101">
        <v>269</v>
      </c>
      <c r="G7" s="271">
        <v>0</v>
      </c>
      <c r="H7" s="271">
        <f t="shared" si="1"/>
        <v>1</v>
      </c>
      <c r="I7" s="101" t="str">
        <f t="shared" si="0"/>
        <v>Not Moving</v>
      </c>
    </row>
    <row r="8" spans="1:13" ht="16.5" thickTop="1" thickBot="1" x14ac:dyDescent="0.3">
      <c r="A8" s="74">
        <v>6</v>
      </c>
      <c r="B8" s="19">
        <v>734840</v>
      </c>
      <c r="C8" s="19" t="s">
        <v>55</v>
      </c>
      <c r="D8" s="19" t="s">
        <v>56</v>
      </c>
      <c r="E8" s="267">
        <v>129.5</v>
      </c>
      <c r="F8" s="101">
        <v>269</v>
      </c>
      <c r="G8" s="271">
        <v>0</v>
      </c>
      <c r="H8" s="271">
        <f t="shared" si="1"/>
        <v>1</v>
      </c>
      <c r="I8" s="101" t="str">
        <f t="shared" si="0"/>
        <v>Not Moving</v>
      </c>
    </row>
    <row r="9" spans="1:13" ht="16.5" thickTop="1" thickBot="1" x14ac:dyDescent="0.3">
      <c r="A9" s="74">
        <v>7</v>
      </c>
      <c r="B9" s="19">
        <v>734841</v>
      </c>
      <c r="C9" s="19" t="s">
        <v>57</v>
      </c>
      <c r="D9" s="19" t="s">
        <v>58</v>
      </c>
      <c r="E9" s="267">
        <v>29.5</v>
      </c>
      <c r="F9" s="101">
        <v>59</v>
      </c>
      <c r="G9" s="271">
        <v>0</v>
      </c>
      <c r="H9" s="271">
        <f t="shared" si="1"/>
        <v>1</v>
      </c>
      <c r="I9" s="101" t="str">
        <f t="shared" si="0"/>
        <v>Not Moving</v>
      </c>
    </row>
    <row r="10" spans="1:13" ht="16.5" thickTop="1" thickBot="1" x14ac:dyDescent="0.3">
      <c r="A10" s="74">
        <v>8</v>
      </c>
      <c r="B10" s="19">
        <v>734843</v>
      </c>
      <c r="C10" s="19" t="s">
        <v>59</v>
      </c>
      <c r="D10" s="19" t="s">
        <v>60</v>
      </c>
      <c r="E10" s="267">
        <v>29.5</v>
      </c>
      <c r="F10" s="101">
        <v>59</v>
      </c>
      <c r="G10" s="271">
        <v>0</v>
      </c>
      <c r="H10" s="271">
        <f t="shared" si="1"/>
        <v>1</v>
      </c>
      <c r="I10" s="101" t="str">
        <f t="shared" si="0"/>
        <v>Not Moving</v>
      </c>
    </row>
    <row r="11" spans="1:13" ht="16.5" thickTop="1" thickBot="1" x14ac:dyDescent="0.3">
      <c r="A11" s="278">
        <v>9</v>
      </c>
      <c r="B11" s="19">
        <v>734845</v>
      </c>
      <c r="C11" s="19" t="s">
        <v>61</v>
      </c>
      <c r="D11" s="19" t="s">
        <v>62</v>
      </c>
      <c r="E11" s="267">
        <v>29.5</v>
      </c>
      <c r="F11" s="101">
        <v>59</v>
      </c>
      <c r="G11" s="271">
        <v>0</v>
      </c>
      <c r="H11" s="271">
        <f t="shared" si="1"/>
        <v>1</v>
      </c>
      <c r="I11" s="101" t="str">
        <f t="shared" si="0"/>
        <v>Not Moving</v>
      </c>
    </row>
    <row r="12" spans="1:13" ht="16.5" thickTop="1" thickBot="1" x14ac:dyDescent="0.3">
      <c r="A12" s="74">
        <v>10</v>
      </c>
      <c r="B12" s="19">
        <v>734848</v>
      </c>
      <c r="C12" s="19" t="s">
        <v>63</v>
      </c>
      <c r="D12" s="19" t="s">
        <v>64</v>
      </c>
      <c r="E12" s="267">
        <v>29.5</v>
      </c>
      <c r="F12" s="101">
        <v>59</v>
      </c>
      <c r="G12" s="271">
        <v>0</v>
      </c>
      <c r="H12" s="271">
        <f t="shared" si="1"/>
        <v>1</v>
      </c>
      <c r="I12" s="101" t="str">
        <f t="shared" si="0"/>
        <v>Not Moving</v>
      </c>
    </row>
    <row r="13" spans="1:13" ht="16.5" thickTop="1" thickBot="1" x14ac:dyDescent="0.3">
      <c r="A13" s="74">
        <v>11</v>
      </c>
      <c r="B13" s="19">
        <v>734864</v>
      </c>
      <c r="C13" s="19" t="s">
        <v>65</v>
      </c>
      <c r="D13" s="19" t="s">
        <v>66</v>
      </c>
      <c r="E13" s="267">
        <v>24.5</v>
      </c>
      <c r="F13" s="101">
        <v>49</v>
      </c>
      <c r="G13" s="271">
        <v>1</v>
      </c>
      <c r="H13" s="271">
        <f t="shared" si="1"/>
        <v>0</v>
      </c>
      <c r="I13" s="101" t="str">
        <f t="shared" si="0"/>
        <v>OK</v>
      </c>
    </row>
    <row r="14" spans="1:13" ht="16.5" thickTop="1" thickBot="1" x14ac:dyDescent="0.3">
      <c r="A14" s="74">
        <v>12</v>
      </c>
      <c r="B14" s="19">
        <v>734865</v>
      </c>
      <c r="C14" s="19" t="s">
        <v>67</v>
      </c>
      <c r="D14" s="19" t="s">
        <v>68</v>
      </c>
      <c r="E14" s="267">
        <v>24.5</v>
      </c>
      <c r="F14" s="101">
        <v>49</v>
      </c>
      <c r="G14" s="271">
        <v>6</v>
      </c>
      <c r="H14" s="271">
        <f t="shared" si="1"/>
        <v>0</v>
      </c>
      <c r="I14" s="101" t="str">
        <f t="shared" si="0"/>
        <v>OK</v>
      </c>
    </row>
    <row r="15" spans="1:13" ht="16.5" thickTop="1" thickBot="1" x14ac:dyDescent="0.3">
      <c r="A15" s="278">
        <v>13</v>
      </c>
      <c r="B15" s="19">
        <v>734866</v>
      </c>
      <c r="C15" s="19" t="s">
        <v>69</v>
      </c>
      <c r="D15" s="19" t="s">
        <v>70</v>
      </c>
      <c r="E15" s="267">
        <v>24.5</v>
      </c>
      <c r="F15" s="101">
        <v>49</v>
      </c>
      <c r="G15" s="271">
        <v>5</v>
      </c>
      <c r="H15" s="271">
        <f t="shared" si="1"/>
        <v>0</v>
      </c>
      <c r="I15" s="101" t="str">
        <f t="shared" si="0"/>
        <v>OK</v>
      </c>
    </row>
    <row r="16" spans="1:13" ht="16.5" thickTop="1" thickBot="1" x14ac:dyDescent="0.3">
      <c r="A16" s="74">
        <v>14</v>
      </c>
      <c r="B16" s="19">
        <v>734867</v>
      </c>
      <c r="C16" s="19" t="s">
        <v>71</v>
      </c>
      <c r="D16" s="19" t="s">
        <v>72</v>
      </c>
      <c r="E16" s="267">
        <v>104.5</v>
      </c>
      <c r="F16" s="101">
        <v>219</v>
      </c>
      <c r="G16" s="271">
        <v>10</v>
      </c>
      <c r="H16" s="271">
        <f t="shared" si="1"/>
        <v>0</v>
      </c>
      <c r="I16" s="101" t="str">
        <f t="shared" si="0"/>
        <v>OK</v>
      </c>
    </row>
    <row r="17" spans="1:9" ht="16.5" thickTop="1" thickBot="1" x14ac:dyDescent="0.3">
      <c r="A17" s="74">
        <v>15</v>
      </c>
      <c r="B17" s="19">
        <v>734868</v>
      </c>
      <c r="C17" s="19" t="s">
        <v>73</v>
      </c>
      <c r="D17" s="19" t="s">
        <v>74</v>
      </c>
      <c r="E17" s="267">
        <v>104.5</v>
      </c>
      <c r="F17" s="101">
        <v>219</v>
      </c>
      <c r="G17" s="271">
        <v>3</v>
      </c>
      <c r="H17" s="271">
        <f t="shared" si="1"/>
        <v>0</v>
      </c>
      <c r="I17" s="101" t="str">
        <f t="shared" si="0"/>
        <v>OK</v>
      </c>
    </row>
    <row r="18" spans="1:9" ht="16.5" thickTop="1" thickBot="1" x14ac:dyDescent="0.3">
      <c r="A18" s="74">
        <v>16</v>
      </c>
      <c r="B18" s="19">
        <v>734869</v>
      </c>
      <c r="C18" s="19" t="s">
        <v>75</v>
      </c>
      <c r="D18" s="19" t="s">
        <v>76</v>
      </c>
      <c r="E18" s="267">
        <v>99.5</v>
      </c>
      <c r="F18" s="101">
        <v>209</v>
      </c>
      <c r="G18" s="271">
        <v>3</v>
      </c>
      <c r="H18" s="271">
        <f t="shared" si="1"/>
        <v>0</v>
      </c>
      <c r="I18" s="101" t="str">
        <f t="shared" si="0"/>
        <v>OK</v>
      </c>
    </row>
    <row r="19" spans="1:9" ht="16.5" thickTop="1" thickBot="1" x14ac:dyDescent="0.3">
      <c r="A19" s="278">
        <v>17</v>
      </c>
      <c r="B19" s="19">
        <v>734870</v>
      </c>
      <c r="C19" s="19" t="s">
        <v>77</v>
      </c>
      <c r="D19" s="19" t="s">
        <v>78</v>
      </c>
      <c r="E19" s="267">
        <v>99.5</v>
      </c>
      <c r="F19" s="101">
        <v>209</v>
      </c>
      <c r="G19" s="271">
        <v>0</v>
      </c>
      <c r="H19" s="271">
        <f t="shared" si="1"/>
        <v>1</v>
      </c>
      <c r="I19" s="101" t="str">
        <f t="shared" si="0"/>
        <v>Not Moving</v>
      </c>
    </row>
    <row r="20" spans="1:9" ht="16.5" thickTop="1" thickBot="1" x14ac:dyDescent="0.3">
      <c r="A20" s="74">
        <v>18</v>
      </c>
      <c r="B20" s="19">
        <v>734871</v>
      </c>
      <c r="C20" s="19" t="s">
        <v>79</v>
      </c>
      <c r="D20" s="19" t="s">
        <v>80</v>
      </c>
      <c r="E20" s="267">
        <v>79.5</v>
      </c>
      <c r="F20" s="101">
        <v>169</v>
      </c>
      <c r="G20" s="271">
        <v>1</v>
      </c>
      <c r="H20" s="271">
        <f t="shared" si="1"/>
        <v>0</v>
      </c>
      <c r="I20" s="101" t="str">
        <f t="shared" si="0"/>
        <v>OK</v>
      </c>
    </row>
    <row r="21" spans="1:9" ht="16.5" thickTop="1" thickBot="1" x14ac:dyDescent="0.3">
      <c r="A21" s="74">
        <v>19</v>
      </c>
      <c r="B21" s="19">
        <v>734872</v>
      </c>
      <c r="C21" s="19" t="s">
        <v>81</v>
      </c>
      <c r="D21" s="19" t="s">
        <v>82</v>
      </c>
      <c r="E21" s="267">
        <v>79.5</v>
      </c>
      <c r="F21" s="101">
        <v>169</v>
      </c>
      <c r="G21" s="271">
        <v>0</v>
      </c>
      <c r="H21" s="271">
        <f t="shared" si="1"/>
        <v>1</v>
      </c>
      <c r="I21" s="101" t="str">
        <f t="shared" si="0"/>
        <v>Not Moving</v>
      </c>
    </row>
    <row r="22" spans="1:9" ht="16.5" thickTop="1" thickBot="1" x14ac:dyDescent="0.3">
      <c r="A22" s="74">
        <v>20</v>
      </c>
      <c r="B22" s="19">
        <v>734873</v>
      </c>
      <c r="C22" s="19" t="s">
        <v>83</v>
      </c>
      <c r="D22" s="19" t="s">
        <v>84</v>
      </c>
      <c r="E22" s="267">
        <v>44.5</v>
      </c>
      <c r="F22" s="101">
        <v>99</v>
      </c>
      <c r="G22" s="271">
        <v>4</v>
      </c>
      <c r="H22" s="271">
        <f t="shared" si="1"/>
        <v>0</v>
      </c>
      <c r="I22" s="101" t="str">
        <f t="shared" si="0"/>
        <v>OK</v>
      </c>
    </row>
    <row r="23" spans="1:9" ht="16.5" thickTop="1" thickBot="1" x14ac:dyDescent="0.3">
      <c r="A23" s="278">
        <v>21</v>
      </c>
      <c r="B23" s="19">
        <v>734874</v>
      </c>
      <c r="C23" s="19" t="s">
        <v>85</v>
      </c>
      <c r="D23" s="19" t="s">
        <v>86</v>
      </c>
      <c r="E23" s="267">
        <v>44.5</v>
      </c>
      <c r="F23" s="101">
        <v>99</v>
      </c>
      <c r="G23" s="271">
        <v>0</v>
      </c>
      <c r="H23" s="271">
        <f t="shared" si="1"/>
        <v>1</v>
      </c>
      <c r="I23" s="101" t="str">
        <f t="shared" si="0"/>
        <v>Not Moving</v>
      </c>
    </row>
    <row r="24" spans="1:9" ht="16.5" thickTop="1" thickBot="1" x14ac:dyDescent="0.3">
      <c r="A24" s="74">
        <v>22</v>
      </c>
      <c r="B24" s="19">
        <v>734875</v>
      </c>
      <c r="C24" s="19" t="s">
        <v>87</v>
      </c>
      <c r="D24" s="19" t="s">
        <v>88</v>
      </c>
      <c r="E24" s="267">
        <v>44.5</v>
      </c>
      <c r="F24" s="101">
        <v>99</v>
      </c>
      <c r="G24" s="271">
        <v>0</v>
      </c>
      <c r="H24" s="271">
        <f t="shared" si="1"/>
        <v>1</v>
      </c>
      <c r="I24" s="101" t="str">
        <f t="shared" si="0"/>
        <v>Not Moving</v>
      </c>
    </row>
    <row r="25" spans="1:9" ht="16.5" thickTop="1" thickBot="1" x14ac:dyDescent="0.3">
      <c r="A25" s="74">
        <v>23</v>
      </c>
      <c r="B25" s="19">
        <v>734876</v>
      </c>
      <c r="C25" s="19" t="s">
        <v>89</v>
      </c>
      <c r="D25" s="19" t="s">
        <v>90</v>
      </c>
      <c r="E25" s="267">
        <v>54.5</v>
      </c>
      <c r="F25" s="101">
        <v>119</v>
      </c>
      <c r="G25" s="271">
        <v>4</v>
      </c>
      <c r="H25" s="271">
        <f t="shared" si="1"/>
        <v>0</v>
      </c>
      <c r="I25" s="101" t="str">
        <f t="shared" si="0"/>
        <v>OK</v>
      </c>
    </row>
    <row r="26" spans="1:9" ht="16.5" thickTop="1" thickBot="1" x14ac:dyDescent="0.3">
      <c r="A26" s="74">
        <v>24</v>
      </c>
      <c r="B26" s="19">
        <v>734877</v>
      </c>
      <c r="C26" s="19" t="s">
        <v>91</v>
      </c>
      <c r="D26" s="19" t="s">
        <v>92</v>
      </c>
      <c r="E26" s="267">
        <v>54.5</v>
      </c>
      <c r="F26" s="101">
        <v>119</v>
      </c>
      <c r="G26" s="271">
        <v>0</v>
      </c>
      <c r="H26" s="271">
        <f t="shared" si="1"/>
        <v>1</v>
      </c>
      <c r="I26" s="101" t="str">
        <f t="shared" si="0"/>
        <v>Not Moving</v>
      </c>
    </row>
    <row r="27" spans="1:9" ht="16.5" thickTop="1" thickBot="1" x14ac:dyDescent="0.3">
      <c r="A27" s="278">
        <v>25</v>
      </c>
      <c r="B27" s="19">
        <v>734878</v>
      </c>
      <c r="C27" s="19" t="s">
        <v>93</v>
      </c>
      <c r="D27" s="19" t="s">
        <v>94</v>
      </c>
      <c r="E27" s="267">
        <v>54.5</v>
      </c>
      <c r="F27" s="101">
        <v>119</v>
      </c>
      <c r="G27" s="271">
        <v>0</v>
      </c>
      <c r="H27" s="271">
        <f t="shared" si="1"/>
        <v>1</v>
      </c>
      <c r="I27" s="101" t="str">
        <f t="shared" si="0"/>
        <v>Not Moving</v>
      </c>
    </row>
    <row r="28" spans="1:9" ht="16.5" thickTop="1" thickBot="1" x14ac:dyDescent="0.3">
      <c r="A28" s="74">
        <v>26</v>
      </c>
      <c r="B28" s="19">
        <v>734879</v>
      </c>
      <c r="C28" s="19" t="s">
        <v>95</v>
      </c>
      <c r="D28" s="19" t="s">
        <v>96</v>
      </c>
      <c r="E28" s="267">
        <v>139.5</v>
      </c>
      <c r="F28" s="101">
        <v>289</v>
      </c>
      <c r="G28" s="271">
        <v>3</v>
      </c>
      <c r="H28" s="271">
        <f t="shared" si="1"/>
        <v>0</v>
      </c>
      <c r="I28" s="101" t="str">
        <f t="shared" si="0"/>
        <v>OK</v>
      </c>
    </row>
    <row r="29" spans="1:9" ht="16.5" thickTop="1" thickBot="1" x14ac:dyDescent="0.3">
      <c r="A29" s="74">
        <v>27</v>
      </c>
      <c r="B29" s="19">
        <v>734880</v>
      </c>
      <c r="C29" s="19" t="s">
        <v>97</v>
      </c>
      <c r="D29" s="19" t="s">
        <v>98</v>
      </c>
      <c r="E29" s="267">
        <v>139.5</v>
      </c>
      <c r="F29" s="101">
        <v>289</v>
      </c>
      <c r="G29" s="271">
        <v>2</v>
      </c>
      <c r="H29" s="271">
        <f t="shared" si="1"/>
        <v>0</v>
      </c>
      <c r="I29" s="101" t="str">
        <f t="shared" si="0"/>
        <v>OK</v>
      </c>
    </row>
    <row r="30" spans="1:9" ht="16.5" thickTop="1" thickBot="1" x14ac:dyDescent="0.3">
      <c r="A30" s="74">
        <v>28</v>
      </c>
      <c r="B30" s="19">
        <v>734881</v>
      </c>
      <c r="C30" s="19" t="s">
        <v>99</v>
      </c>
      <c r="D30" s="19" t="s">
        <v>100</v>
      </c>
      <c r="E30" s="267">
        <v>84.5</v>
      </c>
      <c r="F30" s="101">
        <v>179</v>
      </c>
      <c r="G30" s="271">
        <v>10</v>
      </c>
      <c r="H30" s="271">
        <f t="shared" si="1"/>
        <v>0</v>
      </c>
      <c r="I30" s="101" t="str">
        <f t="shared" si="0"/>
        <v>OK</v>
      </c>
    </row>
    <row r="31" spans="1:9" ht="16.5" thickTop="1" thickBot="1" x14ac:dyDescent="0.3">
      <c r="A31" s="278">
        <v>29</v>
      </c>
      <c r="B31" s="19">
        <v>734882</v>
      </c>
      <c r="C31" s="19" t="s">
        <v>101</v>
      </c>
      <c r="D31" s="19" t="s">
        <v>102</v>
      </c>
      <c r="E31" s="267">
        <v>64.5</v>
      </c>
      <c r="F31" s="101">
        <v>139</v>
      </c>
      <c r="G31" s="271">
        <v>4</v>
      </c>
      <c r="H31" s="271">
        <f t="shared" si="1"/>
        <v>0</v>
      </c>
      <c r="I31" s="101" t="str">
        <f t="shared" si="0"/>
        <v>OK</v>
      </c>
    </row>
    <row r="32" spans="1:9" ht="16.5" thickTop="1" thickBot="1" x14ac:dyDescent="0.3">
      <c r="A32" s="74">
        <v>30</v>
      </c>
      <c r="B32" s="19">
        <v>734883</v>
      </c>
      <c r="C32" s="19" t="s">
        <v>103</v>
      </c>
      <c r="D32" s="19" t="s">
        <v>104</v>
      </c>
      <c r="E32" s="267">
        <v>64.5</v>
      </c>
      <c r="F32" s="101">
        <v>139</v>
      </c>
      <c r="G32" s="271">
        <v>2</v>
      </c>
      <c r="H32" s="271">
        <f t="shared" si="1"/>
        <v>0</v>
      </c>
      <c r="I32" s="101" t="str">
        <f t="shared" si="0"/>
        <v>OK</v>
      </c>
    </row>
    <row r="33" spans="1:9" ht="16.5" thickTop="1" thickBot="1" x14ac:dyDescent="0.3">
      <c r="A33" s="74">
        <v>31</v>
      </c>
      <c r="B33" s="19">
        <v>734884</v>
      </c>
      <c r="C33" s="19" t="s">
        <v>105</v>
      </c>
      <c r="D33" s="19" t="s">
        <v>106</v>
      </c>
      <c r="E33" s="267">
        <v>79.5</v>
      </c>
      <c r="F33" s="101">
        <v>169</v>
      </c>
      <c r="G33" s="271">
        <v>0</v>
      </c>
      <c r="H33" s="271">
        <f t="shared" si="1"/>
        <v>1</v>
      </c>
      <c r="I33" s="101" t="str">
        <f t="shared" si="0"/>
        <v>Not Moving</v>
      </c>
    </row>
    <row r="34" spans="1:9" ht="16.5" thickTop="1" thickBot="1" x14ac:dyDescent="0.3">
      <c r="A34" s="74">
        <v>32</v>
      </c>
      <c r="B34" s="19">
        <v>734885</v>
      </c>
      <c r="C34" s="19" t="s">
        <v>107</v>
      </c>
      <c r="D34" s="19" t="s">
        <v>108</v>
      </c>
      <c r="E34" s="267">
        <v>79.5</v>
      </c>
      <c r="F34" s="101">
        <v>169</v>
      </c>
      <c r="G34" s="271">
        <v>0</v>
      </c>
      <c r="H34" s="271">
        <f t="shared" si="1"/>
        <v>1</v>
      </c>
      <c r="I34" s="101" t="str">
        <f t="shared" si="0"/>
        <v>Not Moving</v>
      </c>
    </row>
    <row r="35" spans="1:9" ht="16.5" thickTop="1" thickBot="1" x14ac:dyDescent="0.3">
      <c r="A35" s="278">
        <v>33</v>
      </c>
      <c r="B35" s="19">
        <v>734886</v>
      </c>
      <c r="C35" s="19" t="s">
        <v>109</v>
      </c>
      <c r="D35" s="19" t="s">
        <v>110</v>
      </c>
      <c r="E35" s="267">
        <v>59.5</v>
      </c>
      <c r="F35" s="101">
        <v>129</v>
      </c>
      <c r="G35" s="271">
        <v>0</v>
      </c>
      <c r="H35" s="271">
        <f t="shared" si="1"/>
        <v>1</v>
      </c>
      <c r="I35" s="101" t="str">
        <f t="shared" ref="I35:I66" si="2">IF(G35=0,"Not Moving","OK")</f>
        <v>Not Moving</v>
      </c>
    </row>
    <row r="36" spans="1:9" ht="16.5" thickTop="1" thickBot="1" x14ac:dyDescent="0.3">
      <c r="A36" s="74">
        <v>34</v>
      </c>
      <c r="B36" s="19">
        <v>734887</v>
      </c>
      <c r="C36" s="19" t="s">
        <v>111</v>
      </c>
      <c r="D36" s="19" t="s">
        <v>112</v>
      </c>
      <c r="E36" s="267">
        <v>59.5</v>
      </c>
      <c r="F36" s="101">
        <v>129</v>
      </c>
      <c r="G36" s="271">
        <v>2</v>
      </c>
      <c r="H36" s="271">
        <f t="shared" si="1"/>
        <v>0</v>
      </c>
      <c r="I36" s="101" t="str">
        <f t="shared" si="2"/>
        <v>OK</v>
      </c>
    </row>
    <row r="37" spans="1:9" ht="16.5" thickTop="1" thickBot="1" x14ac:dyDescent="0.3">
      <c r="A37" s="74">
        <v>35</v>
      </c>
      <c r="B37" s="19">
        <v>734888</v>
      </c>
      <c r="C37" s="19" t="s">
        <v>113</v>
      </c>
      <c r="D37" s="19" t="s">
        <v>114</v>
      </c>
      <c r="E37" s="267">
        <v>59.5</v>
      </c>
      <c r="F37" s="101">
        <v>129</v>
      </c>
      <c r="G37" s="271">
        <v>0</v>
      </c>
      <c r="H37" s="271">
        <f t="shared" si="1"/>
        <v>1</v>
      </c>
      <c r="I37" s="101" t="str">
        <f t="shared" si="2"/>
        <v>Not Moving</v>
      </c>
    </row>
    <row r="38" spans="1:9" ht="16.5" thickTop="1" thickBot="1" x14ac:dyDescent="0.3">
      <c r="A38" s="74">
        <v>36</v>
      </c>
      <c r="B38" s="19">
        <v>734889</v>
      </c>
      <c r="C38" s="19" t="s">
        <v>115</v>
      </c>
      <c r="D38" s="19" t="s">
        <v>116</v>
      </c>
      <c r="E38" s="267">
        <v>119.5</v>
      </c>
      <c r="F38" s="101">
        <v>249</v>
      </c>
      <c r="G38" s="271">
        <v>0</v>
      </c>
      <c r="H38" s="271">
        <f t="shared" si="1"/>
        <v>1</v>
      </c>
      <c r="I38" s="101" t="str">
        <f t="shared" si="2"/>
        <v>Not Moving</v>
      </c>
    </row>
    <row r="39" spans="1:9" ht="16.5" thickTop="1" thickBot="1" x14ac:dyDescent="0.3">
      <c r="A39" s="278">
        <v>37</v>
      </c>
      <c r="B39" s="19">
        <v>734890</v>
      </c>
      <c r="C39" s="19" t="s">
        <v>117</v>
      </c>
      <c r="D39" s="19" t="s">
        <v>118</v>
      </c>
      <c r="E39" s="267">
        <v>119.5</v>
      </c>
      <c r="F39" s="101">
        <v>249</v>
      </c>
      <c r="G39" s="271">
        <v>0</v>
      </c>
      <c r="H39" s="271">
        <f t="shared" si="1"/>
        <v>1</v>
      </c>
      <c r="I39" s="101" t="str">
        <f t="shared" si="2"/>
        <v>Not Moving</v>
      </c>
    </row>
    <row r="40" spans="1:9" ht="16.5" thickTop="1" thickBot="1" x14ac:dyDescent="0.3">
      <c r="A40" s="74">
        <v>38</v>
      </c>
      <c r="B40" s="19">
        <v>734891</v>
      </c>
      <c r="C40" s="19" t="s">
        <v>119</v>
      </c>
      <c r="D40" s="19" t="s">
        <v>120</v>
      </c>
      <c r="E40" s="267">
        <v>119.5</v>
      </c>
      <c r="F40" s="101">
        <v>249</v>
      </c>
      <c r="G40" s="271">
        <v>0</v>
      </c>
      <c r="H40" s="271">
        <f t="shared" si="1"/>
        <v>1</v>
      </c>
      <c r="I40" s="101" t="str">
        <f t="shared" si="2"/>
        <v>Not Moving</v>
      </c>
    </row>
    <row r="41" spans="1:9" ht="16.5" thickTop="1" thickBot="1" x14ac:dyDescent="0.3">
      <c r="A41" s="74">
        <v>39</v>
      </c>
      <c r="B41" s="19">
        <v>734892</v>
      </c>
      <c r="C41" s="19" t="s">
        <v>121</v>
      </c>
      <c r="D41" s="19" t="s">
        <v>122</v>
      </c>
      <c r="E41" s="267">
        <v>109.5</v>
      </c>
      <c r="F41" s="101">
        <v>229</v>
      </c>
      <c r="G41" s="271">
        <v>0</v>
      </c>
      <c r="H41" s="271">
        <f t="shared" si="1"/>
        <v>1</v>
      </c>
      <c r="I41" s="101" t="str">
        <f t="shared" si="2"/>
        <v>Not Moving</v>
      </c>
    </row>
    <row r="42" spans="1:9" ht="16.5" thickTop="1" thickBot="1" x14ac:dyDescent="0.3">
      <c r="A42" s="74">
        <v>40</v>
      </c>
      <c r="B42" s="19">
        <v>734893</v>
      </c>
      <c r="C42" s="19" t="s">
        <v>123</v>
      </c>
      <c r="D42" s="19" t="s">
        <v>124</v>
      </c>
      <c r="E42" s="267">
        <v>109.5</v>
      </c>
      <c r="F42" s="101">
        <v>229</v>
      </c>
      <c r="G42" s="271">
        <v>0</v>
      </c>
      <c r="H42" s="271">
        <f t="shared" si="1"/>
        <v>1</v>
      </c>
      <c r="I42" s="101" t="str">
        <f t="shared" si="2"/>
        <v>Not Moving</v>
      </c>
    </row>
    <row r="43" spans="1:9" ht="16.5" thickTop="1" thickBot="1" x14ac:dyDescent="0.3">
      <c r="A43" s="278">
        <v>41</v>
      </c>
      <c r="B43" s="19">
        <v>734894</v>
      </c>
      <c r="C43" s="19" t="s">
        <v>125</v>
      </c>
      <c r="D43" s="19" t="s">
        <v>126</v>
      </c>
      <c r="E43" s="267">
        <v>109.5</v>
      </c>
      <c r="F43" s="101">
        <v>229</v>
      </c>
      <c r="G43" s="271">
        <v>0</v>
      </c>
      <c r="H43" s="271">
        <f t="shared" si="1"/>
        <v>1</v>
      </c>
      <c r="I43" s="101" t="str">
        <f t="shared" si="2"/>
        <v>Not Moving</v>
      </c>
    </row>
    <row r="44" spans="1:9" ht="16.5" thickTop="1" thickBot="1" x14ac:dyDescent="0.3">
      <c r="A44" s="74">
        <v>42</v>
      </c>
      <c r="B44" s="19">
        <v>734895</v>
      </c>
      <c r="C44" s="19" t="s">
        <v>127</v>
      </c>
      <c r="D44" s="19" t="s">
        <v>128</v>
      </c>
      <c r="E44" s="267">
        <v>44.5</v>
      </c>
      <c r="F44" s="101">
        <v>99</v>
      </c>
      <c r="G44" s="271">
        <v>3</v>
      </c>
      <c r="H44" s="271">
        <f t="shared" si="1"/>
        <v>0</v>
      </c>
      <c r="I44" s="101" t="str">
        <f t="shared" si="2"/>
        <v>OK</v>
      </c>
    </row>
    <row r="45" spans="1:9" ht="16.5" thickTop="1" thickBot="1" x14ac:dyDescent="0.3">
      <c r="A45" s="74">
        <v>43</v>
      </c>
      <c r="B45" s="19">
        <v>734896</v>
      </c>
      <c r="C45" s="19" t="s">
        <v>129</v>
      </c>
      <c r="D45" s="19" t="s">
        <v>130</v>
      </c>
      <c r="E45" s="267">
        <v>49.5</v>
      </c>
      <c r="F45" s="101">
        <v>109</v>
      </c>
      <c r="G45" s="271">
        <v>1</v>
      </c>
      <c r="H45" s="271">
        <f t="shared" si="1"/>
        <v>0</v>
      </c>
      <c r="I45" s="101" t="str">
        <f t="shared" si="2"/>
        <v>OK</v>
      </c>
    </row>
    <row r="46" spans="1:9" ht="16.5" thickTop="1" thickBot="1" x14ac:dyDescent="0.3">
      <c r="A46" s="74">
        <v>44</v>
      </c>
      <c r="B46" s="19">
        <v>734897</v>
      </c>
      <c r="C46" s="19" t="s">
        <v>131</v>
      </c>
      <c r="D46" s="19" t="s">
        <v>132</v>
      </c>
      <c r="E46" s="267">
        <v>49.5</v>
      </c>
      <c r="F46" s="101">
        <v>109</v>
      </c>
      <c r="G46" s="271">
        <v>1</v>
      </c>
      <c r="H46" s="271">
        <f t="shared" si="1"/>
        <v>0</v>
      </c>
      <c r="I46" s="101" t="str">
        <f t="shared" si="2"/>
        <v>OK</v>
      </c>
    </row>
    <row r="47" spans="1:9" ht="16.5" thickTop="1" thickBot="1" x14ac:dyDescent="0.3">
      <c r="A47" s="278">
        <v>45</v>
      </c>
      <c r="B47" s="19">
        <v>734898</v>
      </c>
      <c r="C47" s="19" t="s">
        <v>133</v>
      </c>
      <c r="D47" s="19" t="s">
        <v>134</v>
      </c>
      <c r="E47" s="267">
        <v>49.5</v>
      </c>
      <c r="F47" s="101">
        <v>109</v>
      </c>
      <c r="G47" s="271">
        <v>2</v>
      </c>
      <c r="H47" s="271">
        <f t="shared" si="1"/>
        <v>0</v>
      </c>
      <c r="I47" s="101" t="str">
        <f t="shared" si="2"/>
        <v>OK</v>
      </c>
    </row>
    <row r="48" spans="1:9" ht="16.5" thickTop="1" thickBot="1" x14ac:dyDescent="0.3">
      <c r="A48" s="74">
        <v>46</v>
      </c>
      <c r="B48" s="19">
        <v>734899</v>
      </c>
      <c r="C48" s="19" t="s">
        <v>135</v>
      </c>
      <c r="D48" s="19" t="s">
        <v>136</v>
      </c>
      <c r="E48" s="267">
        <v>49.5</v>
      </c>
      <c r="F48" s="101">
        <v>109</v>
      </c>
      <c r="G48" s="271">
        <v>21</v>
      </c>
      <c r="H48" s="271">
        <f t="shared" si="1"/>
        <v>0</v>
      </c>
      <c r="I48" s="101" t="str">
        <f t="shared" si="2"/>
        <v>OK</v>
      </c>
    </row>
    <row r="49" spans="1:9" ht="16.5" thickTop="1" thickBot="1" x14ac:dyDescent="0.3">
      <c r="A49" s="74">
        <v>47</v>
      </c>
      <c r="B49" s="19">
        <v>734900</v>
      </c>
      <c r="C49" s="19" t="s">
        <v>137</v>
      </c>
      <c r="D49" s="19" t="s">
        <v>138</v>
      </c>
      <c r="E49" s="267">
        <v>39.5</v>
      </c>
      <c r="F49" s="101">
        <v>79</v>
      </c>
      <c r="G49" s="271">
        <v>0</v>
      </c>
      <c r="H49" s="271">
        <f t="shared" si="1"/>
        <v>1</v>
      </c>
      <c r="I49" s="101" t="str">
        <f t="shared" si="2"/>
        <v>Not Moving</v>
      </c>
    </row>
    <row r="50" spans="1:9" ht="16.5" thickTop="1" thickBot="1" x14ac:dyDescent="0.3">
      <c r="A50" s="74">
        <v>48</v>
      </c>
      <c r="B50" s="19">
        <v>734901</v>
      </c>
      <c r="C50" s="19" t="s">
        <v>139</v>
      </c>
      <c r="D50" s="19" t="s">
        <v>140</v>
      </c>
      <c r="E50" s="267">
        <v>39.5</v>
      </c>
      <c r="F50" s="101">
        <v>79</v>
      </c>
      <c r="G50" s="271">
        <v>0</v>
      </c>
      <c r="H50" s="271">
        <f t="shared" si="1"/>
        <v>1</v>
      </c>
      <c r="I50" s="101" t="str">
        <f t="shared" si="2"/>
        <v>Not Moving</v>
      </c>
    </row>
    <row r="51" spans="1:9" ht="16.5" thickTop="1" thickBot="1" x14ac:dyDescent="0.3">
      <c r="A51" s="278">
        <v>49</v>
      </c>
      <c r="B51" s="19">
        <v>734902</v>
      </c>
      <c r="C51" s="19" t="s">
        <v>141</v>
      </c>
      <c r="D51" s="19" t="s">
        <v>142</v>
      </c>
      <c r="E51" s="267">
        <v>104.5</v>
      </c>
      <c r="F51" s="101">
        <v>219</v>
      </c>
      <c r="G51" s="271">
        <v>1</v>
      </c>
      <c r="H51" s="271">
        <f t="shared" si="1"/>
        <v>0</v>
      </c>
      <c r="I51" s="101" t="str">
        <f t="shared" si="2"/>
        <v>OK</v>
      </c>
    </row>
    <row r="52" spans="1:9" ht="16.5" thickTop="1" thickBot="1" x14ac:dyDescent="0.3">
      <c r="A52" s="74">
        <v>50</v>
      </c>
      <c r="B52" s="19">
        <v>734903</v>
      </c>
      <c r="C52" s="19" t="s">
        <v>143</v>
      </c>
      <c r="D52" s="19" t="s">
        <v>144</v>
      </c>
      <c r="E52" s="267">
        <v>169.5</v>
      </c>
      <c r="F52" s="101">
        <v>359</v>
      </c>
      <c r="G52" s="271">
        <v>4</v>
      </c>
      <c r="H52" s="271">
        <f t="shared" si="1"/>
        <v>0</v>
      </c>
      <c r="I52" s="101" t="str">
        <f t="shared" si="2"/>
        <v>OK</v>
      </c>
    </row>
    <row r="53" spans="1:9" ht="16.5" thickTop="1" thickBot="1" x14ac:dyDescent="0.3">
      <c r="A53" s="74">
        <v>51</v>
      </c>
      <c r="B53" s="19">
        <v>734904</v>
      </c>
      <c r="C53" s="19" t="s">
        <v>145</v>
      </c>
      <c r="D53" s="19" t="s">
        <v>146</v>
      </c>
      <c r="E53" s="267">
        <v>59.5</v>
      </c>
      <c r="F53" s="101">
        <v>129</v>
      </c>
      <c r="G53" s="271">
        <v>10</v>
      </c>
      <c r="H53" s="271">
        <f t="shared" si="1"/>
        <v>0</v>
      </c>
      <c r="I53" s="101" t="str">
        <f t="shared" si="2"/>
        <v>OK</v>
      </c>
    </row>
    <row r="54" spans="1:9" ht="16.5" thickTop="1" thickBot="1" x14ac:dyDescent="0.3">
      <c r="A54" s="74">
        <v>52</v>
      </c>
      <c r="B54" s="19">
        <v>734905</v>
      </c>
      <c r="C54" s="19" t="s">
        <v>147</v>
      </c>
      <c r="D54" s="19" t="s">
        <v>148</v>
      </c>
      <c r="E54" s="267">
        <v>114.5</v>
      </c>
      <c r="F54" s="101">
        <v>239</v>
      </c>
      <c r="G54" s="271">
        <v>1</v>
      </c>
      <c r="H54" s="271">
        <f t="shared" si="1"/>
        <v>0</v>
      </c>
      <c r="I54" s="101" t="str">
        <f t="shared" si="2"/>
        <v>OK</v>
      </c>
    </row>
    <row r="55" spans="1:9" ht="16.5" thickTop="1" thickBot="1" x14ac:dyDescent="0.3">
      <c r="A55" s="278">
        <v>53</v>
      </c>
      <c r="B55" s="19">
        <v>734906</v>
      </c>
      <c r="C55" s="19" t="s">
        <v>149</v>
      </c>
      <c r="D55" s="19" t="s">
        <v>150</v>
      </c>
      <c r="E55" s="267">
        <v>49.5</v>
      </c>
      <c r="F55" s="101">
        <v>109</v>
      </c>
      <c r="G55" s="271">
        <v>1</v>
      </c>
      <c r="H55" s="271">
        <f t="shared" si="1"/>
        <v>0</v>
      </c>
      <c r="I55" s="101" t="str">
        <f t="shared" si="2"/>
        <v>OK</v>
      </c>
    </row>
    <row r="56" spans="1:9" ht="16.5" thickTop="1" thickBot="1" x14ac:dyDescent="0.3">
      <c r="A56" s="74">
        <v>54</v>
      </c>
      <c r="B56" s="19">
        <v>734907</v>
      </c>
      <c r="C56" s="19" t="s">
        <v>151</v>
      </c>
      <c r="D56" s="19" t="s">
        <v>152</v>
      </c>
      <c r="E56" s="267">
        <v>24.5</v>
      </c>
      <c r="F56" s="101">
        <v>49</v>
      </c>
      <c r="G56" s="271">
        <v>17</v>
      </c>
      <c r="H56" s="271">
        <f t="shared" si="1"/>
        <v>0</v>
      </c>
      <c r="I56" s="101" t="str">
        <f t="shared" si="2"/>
        <v>OK</v>
      </c>
    </row>
    <row r="57" spans="1:9" ht="16.5" thickTop="1" thickBot="1" x14ac:dyDescent="0.3">
      <c r="A57" s="74">
        <v>55</v>
      </c>
      <c r="B57" s="19">
        <v>734909</v>
      </c>
      <c r="C57" s="19" t="s">
        <v>153</v>
      </c>
      <c r="D57" s="19" t="s">
        <v>154</v>
      </c>
      <c r="E57" s="267">
        <v>24.5</v>
      </c>
      <c r="F57" s="101">
        <v>49</v>
      </c>
      <c r="G57" s="271">
        <v>16</v>
      </c>
      <c r="H57" s="271">
        <f t="shared" si="1"/>
        <v>0</v>
      </c>
      <c r="I57" s="101" t="str">
        <f t="shared" si="2"/>
        <v>OK</v>
      </c>
    </row>
    <row r="58" spans="1:9" ht="16.5" thickTop="1" thickBot="1" x14ac:dyDescent="0.3">
      <c r="A58" s="74">
        <v>56</v>
      </c>
      <c r="B58" s="19">
        <v>734910</v>
      </c>
      <c r="C58" s="19" t="s">
        <v>155</v>
      </c>
      <c r="D58" s="19" t="s">
        <v>156</v>
      </c>
      <c r="E58" s="267">
        <v>24.5</v>
      </c>
      <c r="F58" s="101">
        <v>49</v>
      </c>
      <c r="G58" s="271">
        <v>2</v>
      </c>
      <c r="H58" s="271">
        <f t="shared" si="1"/>
        <v>0</v>
      </c>
      <c r="I58" s="101" t="str">
        <f t="shared" si="2"/>
        <v>OK</v>
      </c>
    </row>
    <row r="59" spans="1:9" ht="16.5" thickTop="1" thickBot="1" x14ac:dyDescent="0.3">
      <c r="A59" s="278">
        <v>57</v>
      </c>
      <c r="B59" s="19">
        <v>734911</v>
      </c>
      <c r="C59" s="19" t="s">
        <v>157</v>
      </c>
      <c r="D59" s="19" t="s">
        <v>158</v>
      </c>
      <c r="E59" s="267">
        <v>24.5</v>
      </c>
      <c r="F59" s="101">
        <v>49</v>
      </c>
      <c r="G59" s="271">
        <v>7</v>
      </c>
      <c r="H59" s="271">
        <f t="shared" si="1"/>
        <v>0</v>
      </c>
      <c r="I59" s="101" t="str">
        <f t="shared" si="2"/>
        <v>OK</v>
      </c>
    </row>
    <row r="60" spans="1:9" ht="16.5" thickTop="1" thickBot="1" x14ac:dyDescent="0.3">
      <c r="A60" s="74">
        <v>58</v>
      </c>
      <c r="B60" s="19">
        <v>734912</v>
      </c>
      <c r="C60" s="19" t="s">
        <v>159</v>
      </c>
      <c r="D60" s="19" t="s">
        <v>160</v>
      </c>
      <c r="E60" s="267">
        <v>24.5</v>
      </c>
      <c r="F60" s="101">
        <v>49</v>
      </c>
      <c r="G60" s="271">
        <v>5</v>
      </c>
      <c r="H60" s="271">
        <f t="shared" si="1"/>
        <v>0</v>
      </c>
      <c r="I60" s="101" t="str">
        <f t="shared" si="2"/>
        <v>OK</v>
      </c>
    </row>
    <row r="61" spans="1:9" ht="16.5" thickTop="1" thickBot="1" x14ac:dyDescent="0.3">
      <c r="A61" s="74">
        <v>59</v>
      </c>
      <c r="B61" s="19">
        <v>734913</v>
      </c>
      <c r="C61" s="19" t="s">
        <v>161</v>
      </c>
      <c r="D61" s="19" t="s">
        <v>156</v>
      </c>
      <c r="E61" s="267">
        <v>24.5</v>
      </c>
      <c r="F61" s="101">
        <v>49</v>
      </c>
      <c r="G61" s="271">
        <v>1</v>
      </c>
      <c r="H61" s="271">
        <f t="shared" si="1"/>
        <v>0</v>
      </c>
      <c r="I61" s="101" t="str">
        <f t="shared" si="2"/>
        <v>OK</v>
      </c>
    </row>
    <row r="62" spans="1:9" ht="16.5" thickTop="1" thickBot="1" x14ac:dyDescent="0.3">
      <c r="A62" s="74">
        <v>60</v>
      </c>
      <c r="B62" s="19">
        <v>734914</v>
      </c>
      <c r="C62" s="19" t="s">
        <v>162</v>
      </c>
      <c r="D62" s="19" t="s">
        <v>163</v>
      </c>
      <c r="E62" s="267">
        <v>24.5</v>
      </c>
      <c r="F62" s="101">
        <v>49</v>
      </c>
      <c r="G62" s="271">
        <v>6</v>
      </c>
      <c r="H62" s="271">
        <f t="shared" si="1"/>
        <v>0</v>
      </c>
      <c r="I62" s="101" t="str">
        <f t="shared" si="2"/>
        <v>OK</v>
      </c>
    </row>
    <row r="63" spans="1:9" ht="16.5" thickTop="1" thickBot="1" x14ac:dyDescent="0.3">
      <c r="A63" s="278">
        <v>61</v>
      </c>
      <c r="B63" s="19">
        <v>734915</v>
      </c>
      <c r="C63" s="19" t="s">
        <v>164</v>
      </c>
      <c r="D63" s="19" t="s">
        <v>165</v>
      </c>
      <c r="E63" s="267">
        <v>24.5</v>
      </c>
      <c r="F63" s="101">
        <v>49</v>
      </c>
      <c r="G63" s="271">
        <v>2</v>
      </c>
      <c r="H63" s="271">
        <f t="shared" si="1"/>
        <v>0</v>
      </c>
      <c r="I63" s="101" t="str">
        <f t="shared" si="2"/>
        <v>OK</v>
      </c>
    </row>
    <row r="64" spans="1:9" ht="16.5" thickTop="1" thickBot="1" x14ac:dyDescent="0.3">
      <c r="A64" s="74">
        <v>62</v>
      </c>
      <c r="B64" s="19">
        <v>734916</v>
      </c>
      <c r="C64" s="19" t="s">
        <v>166</v>
      </c>
      <c r="D64" s="19" t="s">
        <v>167</v>
      </c>
      <c r="E64" s="267">
        <v>29.5</v>
      </c>
      <c r="F64" s="101">
        <v>59</v>
      </c>
      <c r="G64" s="271">
        <v>4</v>
      </c>
      <c r="H64" s="271">
        <f t="shared" si="1"/>
        <v>0</v>
      </c>
      <c r="I64" s="101" t="str">
        <f t="shared" si="2"/>
        <v>OK</v>
      </c>
    </row>
    <row r="65" spans="1:9" ht="16.5" thickTop="1" thickBot="1" x14ac:dyDescent="0.3">
      <c r="A65" s="74">
        <v>63</v>
      </c>
      <c r="B65" s="19">
        <v>734917</v>
      </c>
      <c r="C65" s="19" t="s">
        <v>168</v>
      </c>
      <c r="D65" s="19" t="s">
        <v>169</v>
      </c>
      <c r="E65" s="267">
        <v>29.5</v>
      </c>
      <c r="F65" s="101">
        <v>59</v>
      </c>
      <c r="G65" s="271">
        <v>4</v>
      </c>
      <c r="H65" s="271">
        <f t="shared" si="1"/>
        <v>0</v>
      </c>
      <c r="I65" s="101" t="str">
        <f t="shared" si="2"/>
        <v>OK</v>
      </c>
    </row>
    <row r="66" spans="1:9" ht="16.5" thickTop="1" thickBot="1" x14ac:dyDescent="0.3">
      <c r="A66" s="74">
        <v>64</v>
      </c>
      <c r="B66" s="19">
        <v>734918</v>
      </c>
      <c r="C66" s="19" t="s">
        <v>170</v>
      </c>
      <c r="D66" s="19" t="s">
        <v>171</v>
      </c>
      <c r="E66" s="267">
        <v>44.5</v>
      </c>
      <c r="F66" s="101">
        <v>99</v>
      </c>
      <c r="G66" s="271">
        <v>3</v>
      </c>
      <c r="H66" s="271">
        <f t="shared" si="1"/>
        <v>0</v>
      </c>
      <c r="I66" s="101" t="str">
        <f t="shared" si="2"/>
        <v>OK</v>
      </c>
    </row>
    <row r="67" spans="1:9" ht="16.5" thickTop="1" thickBot="1" x14ac:dyDescent="0.3">
      <c r="A67" s="278">
        <v>65</v>
      </c>
      <c r="B67" s="19">
        <v>734920</v>
      </c>
      <c r="C67" s="19" t="s">
        <v>172</v>
      </c>
      <c r="D67" s="19" t="s">
        <v>173</v>
      </c>
      <c r="E67" s="267">
        <v>34.5</v>
      </c>
      <c r="F67" s="101">
        <v>69</v>
      </c>
      <c r="G67" s="271">
        <v>11</v>
      </c>
      <c r="H67" s="271">
        <f t="shared" si="1"/>
        <v>0</v>
      </c>
      <c r="I67" s="101" t="str">
        <f t="shared" ref="I67:I98" si="3">IF(G67=0,"Not Moving","OK")</f>
        <v>OK</v>
      </c>
    </row>
    <row r="68" spans="1:9" ht="16.5" thickTop="1" thickBot="1" x14ac:dyDescent="0.3">
      <c r="A68" s="74">
        <v>66</v>
      </c>
      <c r="B68" s="19">
        <v>734921</v>
      </c>
      <c r="C68" s="19" t="s">
        <v>174</v>
      </c>
      <c r="D68" s="19" t="s">
        <v>175</v>
      </c>
      <c r="E68" s="267">
        <v>34.5</v>
      </c>
      <c r="F68" s="101">
        <v>69</v>
      </c>
      <c r="G68" s="271">
        <v>9</v>
      </c>
      <c r="H68" s="271">
        <f t="shared" ref="H68:H118" si="4">IF(I68="Not Moving",1,0)</f>
        <v>0</v>
      </c>
      <c r="I68" s="101" t="str">
        <f t="shared" si="3"/>
        <v>OK</v>
      </c>
    </row>
    <row r="69" spans="1:9" ht="16.5" thickTop="1" thickBot="1" x14ac:dyDescent="0.3">
      <c r="A69" s="74">
        <v>67</v>
      </c>
      <c r="B69" s="19">
        <v>734922</v>
      </c>
      <c r="C69" s="19" t="s">
        <v>176</v>
      </c>
      <c r="D69" s="19" t="s">
        <v>177</v>
      </c>
      <c r="E69" s="267">
        <v>34.5</v>
      </c>
      <c r="F69" s="101">
        <v>69</v>
      </c>
      <c r="G69" s="271">
        <v>6</v>
      </c>
      <c r="H69" s="271">
        <f t="shared" si="4"/>
        <v>0</v>
      </c>
      <c r="I69" s="101" t="str">
        <f t="shared" si="3"/>
        <v>OK</v>
      </c>
    </row>
    <row r="70" spans="1:9" ht="16.5" thickTop="1" thickBot="1" x14ac:dyDescent="0.3">
      <c r="A70" s="74">
        <v>68</v>
      </c>
      <c r="B70" s="19">
        <v>734923</v>
      </c>
      <c r="C70" s="19" t="s">
        <v>178</v>
      </c>
      <c r="D70" s="19" t="s">
        <v>179</v>
      </c>
      <c r="E70" s="267">
        <v>29.5</v>
      </c>
      <c r="F70" s="101">
        <v>59</v>
      </c>
      <c r="G70" s="271">
        <v>0</v>
      </c>
      <c r="H70" s="271">
        <f t="shared" si="4"/>
        <v>1</v>
      </c>
      <c r="I70" s="101" t="str">
        <f t="shared" si="3"/>
        <v>Not Moving</v>
      </c>
    </row>
    <row r="71" spans="1:9" ht="16.5" thickTop="1" thickBot="1" x14ac:dyDescent="0.3">
      <c r="A71" s="278">
        <v>69</v>
      </c>
      <c r="B71" s="19">
        <v>734924</v>
      </c>
      <c r="C71" s="19" t="s">
        <v>180</v>
      </c>
      <c r="D71" s="19" t="s">
        <v>181</v>
      </c>
      <c r="E71" s="267">
        <v>29.5</v>
      </c>
      <c r="F71" s="101">
        <v>59</v>
      </c>
      <c r="G71" s="271">
        <v>0</v>
      </c>
      <c r="H71" s="271">
        <f t="shared" si="4"/>
        <v>1</v>
      </c>
      <c r="I71" s="101" t="str">
        <f t="shared" si="3"/>
        <v>Not Moving</v>
      </c>
    </row>
    <row r="72" spans="1:9" ht="16.5" thickTop="1" thickBot="1" x14ac:dyDescent="0.3">
      <c r="A72" s="74">
        <v>70</v>
      </c>
      <c r="B72" s="19">
        <v>734925</v>
      </c>
      <c r="C72" s="19" t="s">
        <v>182</v>
      </c>
      <c r="D72" s="19" t="s">
        <v>183</v>
      </c>
      <c r="E72" s="267">
        <v>29.5</v>
      </c>
      <c r="F72" s="101">
        <v>59</v>
      </c>
      <c r="G72" s="271">
        <v>0</v>
      </c>
      <c r="H72" s="271">
        <f t="shared" si="4"/>
        <v>1</v>
      </c>
      <c r="I72" s="101" t="str">
        <f t="shared" si="3"/>
        <v>Not Moving</v>
      </c>
    </row>
    <row r="73" spans="1:9" ht="16.5" thickTop="1" thickBot="1" x14ac:dyDescent="0.3">
      <c r="A73" s="74">
        <v>71</v>
      </c>
      <c r="B73" s="19">
        <v>734926</v>
      </c>
      <c r="C73" s="19" t="s">
        <v>184</v>
      </c>
      <c r="D73" s="19" t="s">
        <v>185</v>
      </c>
      <c r="E73" s="267">
        <v>24.5</v>
      </c>
      <c r="F73" s="101">
        <v>49</v>
      </c>
      <c r="G73" s="271">
        <v>0</v>
      </c>
      <c r="H73" s="271">
        <f t="shared" si="4"/>
        <v>1</v>
      </c>
      <c r="I73" s="101" t="str">
        <f t="shared" si="3"/>
        <v>Not Moving</v>
      </c>
    </row>
    <row r="74" spans="1:9" ht="16.5" thickTop="1" thickBot="1" x14ac:dyDescent="0.3">
      <c r="A74" s="74">
        <v>72</v>
      </c>
      <c r="B74" s="19">
        <v>734927</v>
      </c>
      <c r="C74" s="19" t="s">
        <v>186</v>
      </c>
      <c r="D74" s="19" t="s">
        <v>187</v>
      </c>
      <c r="E74" s="267">
        <v>24.5</v>
      </c>
      <c r="F74" s="101">
        <v>49</v>
      </c>
      <c r="G74" s="271">
        <v>13</v>
      </c>
      <c r="H74" s="271">
        <f t="shared" si="4"/>
        <v>0</v>
      </c>
      <c r="I74" s="101" t="str">
        <f t="shared" si="3"/>
        <v>OK</v>
      </c>
    </row>
    <row r="75" spans="1:9" ht="16.5" thickTop="1" thickBot="1" x14ac:dyDescent="0.3">
      <c r="A75" s="278">
        <v>73</v>
      </c>
      <c r="B75" s="19">
        <v>734928</v>
      </c>
      <c r="C75" s="19" t="s">
        <v>188</v>
      </c>
      <c r="D75" s="19" t="s">
        <v>189</v>
      </c>
      <c r="E75" s="267">
        <v>24</v>
      </c>
      <c r="F75" s="101">
        <v>49</v>
      </c>
      <c r="G75" s="271">
        <v>6</v>
      </c>
      <c r="H75" s="271">
        <f t="shared" si="4"/>
        <v>0</v>
      </c>
      <c r="I75" s="101" t="str">
        <f t="shared" si="3"/>
        <v>OK</v>
      </c>
    </row>
    <row r="76" spans="1:9" ht="16.5" thickTop="1" thickBot="1" x14ac:dyDescent="0.3">
      <c r="A76" s="74">
        <v>74</v>
      </c>
      <c r="B76" s="19">
        <v>734929</v>
      </c>
      <c r="C76" s="19" t="s">
        <v>190</v>
      </c>
      <c r="D76" s="19" t="s">
        <v>191</v>
      </c>
      <c r="E76" s="267">
        <v>24.5</v>
      </c>
      <c r="F76" s="101">
        <v>49</v>
      </c>
      <c r="G76" s="271">
        <v>3</v>
      </c>
      <c r="H76" s="271">
        <f t="shared" si="4"/>
        <v>0</v>
      </c>
      <c r="I76" s="101" t="str">
        <f t="shared" si="3"/>
        <v>OK</v>
      </c>
    </row>
    <row r="77" spans="1:9" ht="16.5" thickTop="1" thickBot="1" x14ac:dyDescent="0.3">
      <c r="A77" s="74">
        <v>75</v>
      </c>
      <c r="B77" s="19">
        <v>734930</v>
      </c>
      <c r="C77" s="19" t="s">
        <v>192</v>
      </c>
      <c r="D77" s="19" t="s">
        <v>193</v>
      </c>
      <c r="E77" s="267">
        <v>24.5</v>
      </c>
      <c r="F77" s="101">
        <v>49</v>
      </c>
      <c r="G77" s="271">
        <v>8</v>
      </c>
      <c r="H77" s="271">
        <f t="shared" si="4"/>
        <v>0</v>
      </c>
      <c r="I77" s="101" t="str">
        <f t="shared" si="3"/>
        <v>OK</v>
      </c>
    </row>
    <row r="78" spans="1:9" ht="16.5" thickTop="1" thickBot="1" x14ac:dyDescent="0.3">
      <c r="A78" s="74">
        <v>76</v>
      </c>
      <c r="B78" s="19">
        <v>734931</v>
      </c>
      <c r="C78" s="19" t="s">
        <v>194</v>
      </c>
      <c r="D78" s="19" t="s">
        <v>195</v>
      </c>
      <c r="E78" s="267">
        <v>24.5</v>
      </c>
      <c r="F78" s="101">
        <v>49</v>
      </c>
      <c r="G78" s="271">
        <v>0</v>
      </c>
      <c r="H78" s="271">
        <f t="shared" si="4"/>
        <v>1</v>
      </c>
      <c r="I78" s="101" t="str">
        <f t="shared" si="3"/>
        <v>Not Moving</v>
      </c>
    </row>
    <row r="79" spans="1:9" ht="16.5" thickTop="1" thickBot="1" x14ac:dyDescent="0.3">
      <c r="A79" s="278">
        <v>77</v>
      </c>
      <c r="B79" s="19">
        <v>734933</v>
      </c>
      <c r="C79" s="19" t="s">
        <v>196</v>
      </c>
      <c r="D79" s="19" t="s">
        <v>197</v>
      </c>
      <c r="E79" s="267">
        <v>24.5</v>
      </c>
      <c r="F79" s="101">
        <v>49</v>
      </c>
      <c r="G79" s="271">
        <v>0</v>
      </c>
      <c r="H79" s="271">
        <f t="shared" si="4"/>
        <v>1</v>
      </c>
      <c r="I79" s="101" t="str">
        <f t="shared" si="3"/>
        <v>Not Moving</v>
      </c>
    </row>
    <row r="80" spans="1:9" ht="16.5" thickTop="1" thickBot="1" x14ac:dyDescent="0.3">
      <c r="A80" s="74">
        <v>78</v>
      </c>
      <c r="B80" s="19">
        <v>734934</v>
      </c>
      <c r="C80" s="19" t="s">
        <v>198</v>
      </c>
      <c r="D80" s="19" t="s">
        <v>199</v>
      </c>
      <c r="E80" s="267">
        <v>24.5</v>
      </c>
      <c r="F80" s="101">
        <v>49</v>
      </c>
      <c r="G80" s="271">
        <v>0</v>
      </c>
      <c r="H80" s="271">
        <f t="shared" si="4"/>
        <v>1</v>
      </c>
      <c r="I80" s="101" t="str">
        <f t="shared" si="3"/>
        <v>Not Moving</v>
      </c>
    </row>
    <row r="81" spans="1:9" ht="16.5" thickTop="1" thickBot="1" x14ac:dyDescent="0.3">
      <c r="A81" s="74">
        <v>79</v>
      </c>
      <c r="B81" s="19">
        <v>734935</v>
      </c>
      <c r="C81" s="19" t="s">
        <v>200</v>
      </c>
      <c r="D81" s="19" t="s">
        <v>201</v>
      </c>
      <c r="E81" s="267">
        <v>29.5</v>
      </c>
      <c r="F81" s="101">
        <v>59</v>
      </c>
      <c r="G81" s="271">
        <v>0</v>
      </c>
      <c r="H81" s="271">
        <f t="shared" si="4"/>
        <v>1</v>
      </c>
      <c r="I81" s="101" t="str">
        <f t="shared" si="3"/>
        <v>Not Moving</v>
      </c>
    </row>
    <row r="82" spans="1:9" ht="16.5" thickTop="1" thickBot="1" x14ac:dyDescent="0.3">
      <c r="A82" s="74">
        <v>80</v>
      </c>
      <c r="B82" s="19">
        <v>734936</v>
      </c>
      <c r="C82" s="19" t="s">
        <v>202</v>
      </c>
      <c r="D82" s="19" t="s">
        <v>203</v>
      </c>
      <c r="E82" s="267">
        <v>29.5</v>
      </c>
      <c r="F82" s="101">
        <v>59</v>
      </c>
      <c r="G82" s="271">
        <v>0</v>
      </c>
      <c r="H82" s="271">
        <f t="shared" si="4"/>
        <v>1</v>
      </c>
      <c r="I82" s="101" t="str">
        <f t="shared" si="3"/>
        <v>Not Moving</v>
      </c>
    </row>
    <row r="83" spans="1:9" ht="16.5" thickTop="1" thickBot="1" x14ac:dyDescent="0.3">
      <c r="A83" s="278">
        <v>81</v>
      </c>
      <c r="B83" s="19">
        <v>734937</v>
      </c>
      <c r="C83" s="19" t="s">
        <v>204</v>
      </c>
      <c r="D83" s="19" t="s">
        <v>205</v>
      </c>
      <c r="E83" s="267">
        <v>69.5</v>
      </c>
      <c r="F83" s="101">
        <v>149</v>
      </c>
      <c r="G83" s="271">
        <v>2</v>
      </c>
      <c r="H83" s="271">
        <f t="shared" si="4"/>
        <v>0</v>
      </c>
      <c r="I83" s="101" t="str">
        <f t="shared" si="3"/>
        <v>OK</v>
      </c>
    </row>
    <row r="84" spans="1:9" ht="16.5" thickTop="1" thickBot="1" x14ac:dyDescent="0.3">
      <c r="A84" s="74">
        <v>82</v>
      </c>
      <c r="B84" s="19">
        <v>734938</v>
      </c>
      <c r="C84" s="19" t="s">
        <v>206</v>
      </c>
      <c r="D84" s="19" t="s">
        <v>207</v>
      </c>
      <c r="E84" s="267">
        <v>69.5</v>
      </c>
      <c r="F84" s="101">
        <v>149</v>
      </c>
      <c r="G84" s="271">
        <v>0</v>
      </c>
      <c r="H84" s="271">
        <f t="shared" si="4"/>
        <v>1</v>
      </c>
      <c r="I84" s="101" t="str">
        <f t="shared" si="3"/>
        <v>Not Moving</v>
      </c>
    </row>
    <row r="85" spans="1:9" ht="16.5" thickTop="1" thickBot="1" x14ac:dyDescent="0.3">
      <c r="A85" s="74">
        <v>83</v>
      </c>
      <c r="B85" s="19">
        <v>734939</v>
      </c>
      <c r="C85" s="19" t="s">
        <v>208</v>
      </c>
      <c r="D85" s="19" t="s">
        <v>209</v>
      </c>
      <c r="E85" s="267">
        <v>109.5</v>
      </c>
      <c r="F85" s="101">
        <v>229</v>
      </c>
      <c r="G85" s="271">
        <v>0</v>
      </c>
      <c r="H85" s="271">
        <f t="shared" si="4"/>
        <v>1</v>
      </c>
      <c r="I85" s="101" t="str">
        <f t="shared" si="3"/>
        <v>Not Moving</v>
      </c>
    </row>
    <row r="86" spans="1:9" ht="16.5" thickTop="1" thickBot="1" x14ac:dyDescent="0.3">
      <c r="A86" s="74">
        <v>84</v>
      </c>
      <c r="B86" s="19">
        <v>734940</v>
      </c>
      <c r="C86" s="19" t="s">
        <v>210</v>
      </c>
      <c r="D86" s="19" t="s">
        <v>211</v>
      </c>
      <c r="E86" s="267">
        <v>44.5</v>
      </c>
      <c r="F86" s="101">
        <v>99</v>
      </c>
      <c r="G86" s="271">
        <v>0</v>
      </c>
      <c r="H86" s="271">
        <f t="shared" si="4"/>
        <v>1</v>
      </c>
      <c r="I86" s="101" t="str">
        <f t="shared" si="3"/>
        <v>Not Moving</v>
      </c>
    </row>
    <row r="87" spans="1:9" ht="16.5" thickTop="1" thickBot="1" x14ac:dyDescent="0.3">
      <c r="A87" s="278">
        <v>85</v>
      </c>
      <c r="B87" s="19">
        <v>734941</v>
      </c>
      <c r="C87" s="19" t="s">
        <v>212</v>
      </c>
      <c r="D87" s="19" t="s">
        <v>213</v>
      </c>
      <c r="E87" s="267">
        <v>44.5</v>
      </c>
      <c r="F87" s="101">
        <v>89</v>
      </c>
      <c r="G87" s="271">
        <v>3</v>
      </c>
      <c r="H87" s="271">
        <f t="shared" si="4"/>
        <v>0</v>
      </c>
      <c r="I87" s="101" t="str">
        <f t="shared" si="3"/>
        <v>OK</v>
      </c>
    </row>
    <row r="88" spans="1:9" ht="16.5" thickTop="1" thickBot="1" x14ac:dyDescent="0.3">
      <c r="A88" s="74">
        <v>86</v>
      </c>
      <c r="B88" s="19">
        <v>734942</v>
      </c>
      <c r="C88" s="19" t="s">
        <v>214</v>
      </c>
      <c r="D88" s="19" t="s">
        <v>215</v>
      </c>
      <c r="E88" s="267">
        <v>24.5</v>
      </c>
      <c r="F88" s="101">
        <v>49</v>
      </c>
      <c r="G88" s="271">
        <v>2</v>
      </c>
      <c r="H88" s="271">
        <f t="shared" si="4"/>
        <v>0</v>
      </c>
      <c r="I88" s="101" t="str">
        <f t="shared" si="3"/>
        <v>OK</v>
      </c>
    </row>
    <row r="89" spans="1:9" ht="16.5" thickTop="1" thickBot="1" x14ac:dyDescent="0.3">
      <c r="A89" s="74">
        <v>87</v>
      </c>
      <c r="B89" s="19">
        <v>734943</v>
      </c>
      <c r="C89" s="19" t="s">
        <v>216</v>
      </c>
      <c r="D89" s="19" t="s">
        <v>217</v>
      </c>
      <c r="E89" s="267">
        <v>24.5</v>
      </c>
      <c r="F89" s="101">
        <v>49</v>
      </c>
      <c r="G89" s="271">
        <v>7</v>
      </c>
      <c r="H89" s="271">
        <f t="shared" si="4"/>
        <v>0</v>
      </c>
      <c r="I89" s="101" t="str">
        <f t="shared" si="3"/>
        <v>OK</v>
      </c>
    </row>
    <row r="90" spans="1:9" ht="16.5" thickTop="1" thickBot="1" x14ac:dyDescent="0.3">
      <c r="A90" s="74">
        <v>88</v>
      </c>
      <c r="B90" s="19">
        <v>734944</v>
      </c>
      <c r="C90" s="19" t="s">
        <v>218</v>
      </c>
      <c r="D90" s="19" t="s">
        <v>219</v>
      </c>
      <c r="E90" s="267">
        <v>24.5</v>
      </c>
      <c r="F90" s="101">
        <v>49</v>
      </c>
      <c r="G90" s="271">
        <v>5</v>
      </c>
      <c r="H90" s="271">
        <f t="shared" si="4"/>
        <v>0</v>
      </c>
      <c r="I90" s="101" t="str">
        <f t="shared" si="3"/>
        <v>OK</v>
      </c>
    </row>
    <row r="91" spans="1:9" ht="16.5" thickTop="1" thickBot="1" x14ac:dyDescent="0.3">
      <c r="A91" s="278">
        <v>89</v>
      </c>
      <c r="B91" s="19">
        <v>734945</v>
      </c>
      <c r="C91" s="19" t="s">
        <v>220</v>
      </c>
      <c r="D91" s="19" t="s">
        <v>221</v>
      </c>
      <c r="E91" s="267">
        <v>39.5</v>
      </c>
      <c r="F91" s="101">
        <v>79</v>
      </c>
      <c r="G91" s="271">
        <v>0</v>
      </c>
      <c r="H91" s="271">
        <f t="shared" si="4"/>
        <v>1</v>
      </c>
      <c r="I91" s="101" t="str">
        <f t="shared" si="3"/>
        <v>Not Moving</v>
      </c>
    </row>
    <row r="92" spans="1:9" ht="16.5" thickTop="1" thickBot="1" x14ac:dyDescent="0.3">
      <c r="A92" s="74">
        <v>90</v>
      </c>
      <c r="B92" s="19">
        <v>734947</v>
      </c>
      <c r="C92" s="19" t="s">
        <v>222</v>
      </c>
      <c r="D92" s="19" t="s">
        <v>223</v>
      </c>
      <c r="E92" s="267">
        <v>39.5</v>
      </c>
      <c r="F92" s="101">
        <v>79</v>
      </c>
      <c r="G92" s="271">
        <v>0</v>
      </c>
      <c r="H92" s="271">
        <f t="shared" si="4"/>
        <v>1</v>
      </c>
      <c r="I92" s="101" t="str">
        <f t="shared" si="3"/>
        <v>Not Moving</v>
      </c>
    </row>
    <row r="93" spans="1:9" ht="16.5" thickTop="1" thickBot="1" x14ac:dyDescent="0.3">
      <c r="A93" s="74">
        <v>91</v>
      </c>
      <c r="B93" s="19">
        <v>734948</v>
      </c>
      <c r="C93" s="19" t="s">
        <v>224</v>
      </c>
      <c r="D93" s="19" t="s">
        <v>225</v>
      </c>
      <c r="E93" s="267">
        <v>49.5</v>
      </c>
      <c r="F93" s="101">
        <v>109</v>
      </c>
      <c r="G93" s="271">
        <v>0</v>
      </c>
      <c r="H93" s="271">
        <f t="shared" si="4"/>
        <v>1</v>
      </c>
      <c r="I93" s="101" t="str">
        <f t="shared" si="3"/>
        <v>Not Moving</v>
      </c>
    </row>
    <row r="94" spans="1:9" ht="16.5" thickTop="1" thickBot="1" x14ac:dyDescent="0.3">
      <c r="A94" s="74">
        <v>92</v>
      </c>
      <c r="B94" s="19">
        <v>734966</v>
      </c>
      <c r="C94" s="19" t="s">
        <v>226</v>
      </c>
      <c r="D94" s="19" t="s">
        <v>227</v>
      </c>
      <c r="E94" s="267">
        <v>24.5</v>
      </c>
      <c r="F94" s="101">
        <v>49</v>
      </c>
      <c r="G94" s="271">
        <v>0</v>
      </c>
      <c r="H94" s="271">
        <f t="shared" si="4"/>
        <v>1</v>
      </c>
      <c r="I94" s="101" t="str">
        <f t="shared" si="3"/>
        <v>Not Moving</v>
      </c>
    </row>
    <row r="95" spans="1:9" ht="16.5" thickTop="1" thickBot="1" x14ac:dyDescent="0.3">
      <c r="A95" s="278">
        <v>93</v>
      </c>
      <c r="B95" s="19">
        <v>734968</v>
      </c>
      <c r="C95" s="19" t="s">
        <v>228</v>
      </c>
      <c r="D95" s="19" t="s">
        <v>229</v>
      </c>
      <c r="E95" s="267">
        <v>24.5</v>
      </c>
      <c r="F95" s="101">
        <v>49</v>
      </c>
      <c r="G95" s="271">
        <v>0</v>
      </c>
      <c r="H95" s="271">
        <f t="shared" si="4"/>
        <v>1</v>
      </c>
      <c r="I95" s="101" t="str">
        <f t="shared" si="3"/>
        <v>Not Moving</v>
      </c>
    </row>
    <row r="96" spans="1:9" ht="16.5" thickTop="1" thickBot="1" x14ac:dyDescent="0.3">
      <c r="A96" s="74">
        <v>94</v>
      </c>
      <c r="B96" s="19">
        <v>734970</v>
      </c>
      <c r="C96" s="19" t="s">
        <v>230</v>
      </c>
      <c r="D96" s="19" t="s">
        <v>231</v>
      </c>
      <c r="E96" s="267">
        <v>24.5</v>
      </c>
      <c r="F96" s="101">
        <v>49</v>
      </c>
      <c r="G96" s="271">
        <v>0</v>
      </c>
      <c r="H96" s="271">
        <f t="shared" si="4"/>
        <v>1</v>
      </c>
      <c r="I96" s="101" t="str">
        <f t="shared" si="3"/>
        <v>Not Moving</v>
      </c>
    </row>
    <row r="97" spans="1:9" ht="16.5" thickTop="1" thickBot="1" x14ac:dyDescent="0.3">
      <c r="A97" s="74">
        <v>95</v>
      </c>
      <c r="B97" s="19">
        <v>734971</v>
      </c>
      <c r="C97" s="19" t="s">
        <v>232</v>
      </c>
      <c r="D97" s="19" t="s">
        <v>233</v>
      </c>
      <c r="E97" s="267">
        <v>24.5</v>
      </c>
      <c r="F97" s="101">
        <v>49</v>
      </c>
      <c r="G97" s="271">
        <v>0</v>
      </c>
      <c r="H97" s="271">
        <f t="shared" si="4"/>
        <v>1</v>
      </c>
      <c r="I97" s="101" t="str">
        <f t="shared" si="3"/>
        <v>Not Moving</v>
      </c>
    </row>
    <row r="98" spans="1:9" ht="16.5" thickTop="1" thickBot="1" x14ac:dyDescent="0.3">
      <c r="A98" s="74">
        <v>96</v>
      </c>
      <c r="B98" s="19">
        <v>734973</v>
      </c>
      <c r="C98" s="19" t="s">
        <v>234</v>
      </c>
      <c r="D98" s="19" t="s">
        <v>235</v>
      </c>
      <c r="E98" s="267">
        <v>24.5</v>
      </c>
      <c r="F98" s="101">
        <v>49</v>
      </c>
      <c r="G98" s="271">
        <v>0</v>
      </c>
      <c r="H98" s="271">
        <f t="shared" si="4"/>
        <v>1</v>
      </c>
      <c r="I98" s="101" t="str">
        <f t="shared" si="3"/>
        <v>Not Moving</v>
      </c>
    </row>
    <row r="99" spans="1:9" ht="16.5" thickTop="1" thickBot="1" x14ac:dyDescent="0.3">
      <c r="A99" s="278">
        <v>97</v>
      </c>
      <c r="B99" s="19">
        <v>734975</v>
      </c>
      <c r="C99" s="19" t="s">
        <v>236</v>
      </c>
      <c r="D99" s="19" t="s">
        <v>237</v>
      </c>
      <c r="E99" s="267">
        <v>24.5</v>
      </c>
      <c r="F99" s="101">
        <v>49</v>
      </c>
      <c r="G99" s="271">
        <v>0</v>
      </c>
      <c r="H99" s="271">
        <f t="shared" si="4"/>
        <v>1</v>
      </c>
      <c r="I99" s="101" t="str">
        <f t="shared" ref="I99:I118" si="5">IF(G99=0,"Not Moving","OK")</f>
        <v>Not Moving</v>
      </c>
    </row>
    <row r="100" spans="1:9" ht="16.5" thickTop="1" thickBot="1" x14ac:dyDescent="0.3">
      <c r="A100" s="74">
        <v>98</v>
      </c>
      <c r="B100" s="19">
        <v>734976</v>
      </c>
      <c r="C100" s="19" t="s">
        <v>238</v>
      </c>
      <c r="D100" s="19" t="s">
        <v>239</v>
      </c>
      <c r="E100" s="267">
        <v>39.5</v>
      </c>
      <c r="F100" s="101">
        <v>79</v>
      </c>
      <c r="G100" s="271">
        <v>0</v>
      </c>
      <c r="H100" s="271">
        <f t="shared" si="4"/>
        <v>1</v>
      </c>
      <c r="I100" s="101" t="str">
        <f t="shared" si="5"/>
        <v>Not Moving</v>
      </c>
    </row>
    <row r="101" spans="1:9" ht="16.5" thickTop="1" thickBot="1" x14ac:dyDescent="0.3">
      <c r="A101" s="74">
        <v>99</v>
      </c>
      <c r="B101" s="19">
        <v>734981</v>
      </c>
      <c r="C101" s="19" t="s">
        <v>240</v>
      </c>
      <c r="D101" s="19" t="s">
        <v>241</v>
      </c>
      <c r="E101" s="267">
        <v>39.5</v>
      </c>
      <c r="F101" s="101">
        <v>79</v>
      </c>
      <c r="G101" s="271">
        <v>0</v>
      </c>
      <c r="H101" s="271">
        <f t="shared" si="4"/>
        <v>1</v>
      </c>
      <c r="I101" s="101" t="str">
        <f t="shared" si="5"/>
        <v>Not Moving</v>
      </c>
    </row>
    <row r="102" spans="1:9" ht="16.5" thickTop="1" thickBot="1" x14ac:dyDescent="0.3">
      <c r="A102" s="74">
        <v>100</v>
      </c>
      <c r="B102" s="19">
        <v>735669</v>
      </c>
      <c r="C102" s="19" t="s">
        <v>242</v>
      </c>
      <c r="D102" s="19" t="s">
        <v>193</v>
      </c>
      <c r="E102" s="267">
        <v>24.5</v>
      </c>
      <c r="F102" s="101">
        <v>49</v>
      </c>
      <c r="G102" s="271">
        <v>4</v>
      </c>
      <c r="H102" s="271">
        <f t="shared" si="4"/>
        <v>0</v>
      </c>
      <c r="I102" s="101" t="str">
        <f t="shared" si="5"/>
        <v>OK</v>
      </c>
    </row>
    <row r="103" spans="1:9" ht="16.5" thickTop="1" thickBot="1" x14ac:dyDescent="0.3">
      <c r="A103" s="278">
        <v>101</v>
      </c>
      <c r="B103" s="19">
        <v>735670</v>
      </c>
      <c r="C103" s="19" t="s">
        <v>243</v>
      </c>
      <c r="D103" s="19" t="s">
        <v>244</v>
      </c>
      <c r="E103" s="267">
        <v>44.5</v>
      </c>
      <c r="F103" s="101">
        <v>99</v>
      </c>
      <c r="G103" s="271">
        <v>5</v>
      </c>
      <c r="H103" s="271">
        <f t="shared" si="4"/>
        <v>0</v>
      </c>
      <c r="I103" s="101" t="str">
        <f t="shared" si="5"/>
        <v>OK</v>
      </c>
    </row>
    <row r="104" spans="1:9" ht="16.5" thickTop="1" thickBot="1" x14ac:dyDescent="0.3">
      <c r="A104" s="74">
        <v>102</v>
      </c>
      <c r="B104" s="19">
        <v>738068</v>
      </c>
      <c r="C104" s="19" t="s">
        <v>245</v>
      </c>
      <c r="D104" s="19" t="s">
        <v>246</v>
      </c>
      <c r="E104" s="267">
        <v>59.5</v>
      </c>
      <c r="F104" s="101">
        <v>129</v>
      </c>
      <c r="G104" s="271">
        <v>1</v>
      </c>
      <c r="H104" s="271">
        <f t="shared" si="4"/>
        <v>0</v>
      </c>
      <c r="I104" s="101" t="str">
        <f t="shared" si="5"/>
        <v>OK</v>
      </c>
    </row>
    <row r="105" spans="1:9" ht="16.5" thickTop="1" thickBot="1" x14ac:dyDescent="0.3">
      <c r="A105" s="74">
        <v>103</v>
      </c>
      <c r="B105" s="19">
        <v>738069</v>
      </c>
      <c r="C105" s="19" t="s">
        <v>247</v>
      </c>
      <c r="D105" s="19" t="s">
        <v>248</v>
      </c>
      <c r="E105" s="267">
        <v>59.5</v>
      </c>
      <c r="F105" s="101">
        <v>129</v>
      </c>
      <c r="G105" s="271">
        <v>3</v>
      </c>
      <c r="H105" s="271">
        <f t="shared" si="4"/>
        <v>0</v>
      </c>
      <c r="I105" s="101" t="str">
        <f t="shared" si="5"/>
        <v>OK</v>
      </c>
    </row>
    <row r="106" spans="1:9" ht="16.5" thickTop="1" thickBot="1" x14ac:dyDescent="0.3">
      <c r="A106" s="74">
        <v>104</v>
      </c>
      <c r="B106" s="19">
        <v>738071</v>
      </c>
      <c r="C106" s="19" t="s">
        <v>249</v>
      </c>
      <c r="D106" s="19" t="s">
        <v>250</v>
      </c>
      <c r="E106" s="267">
        <v>24.5</v>
      </c>
      <c r="F106" s="101">
        <v>49</v>
      </c>
      <c r="G106" s="271">
        <v>2</v>
      </c>
      <c r="H106" s="271">
        <f t="shared" si="4"/>
        <v>0</v>
      </c>
      <c r="I106" s="101" t="str">
        <f t="shared" si="5"/>
        <v>OK</v>
      </c>
    </row>
    <row r="107" spans="1:9" ht="16.5" thickTop="1" thickBot="1" x14ac:dyDescent="0.3">
      <c r="A107" s="278">
        <v>105</v>
      </c>
      <c r="B107" s="19">
        <v>738072</v>
      </c>
      <c r="C107" s="19" t="s">
        <v>251</v>
      </c>
      <c r="D107" s="19" t="s">
        <v>252</v>
      </c>
      <c r="E107" s="267">
        <v>24.5</v>
      </c>
      <c r="F107" s="101">
        <v>49</v>
      </c>
      <c r="G107" s="271">
        <v>4</v>
      </c>
      <c r="H107" s="271">
        <f t="shared" si="4"/>
        <v>0</v>
      </c>
      <c r="I107" s="101" t="str">
        <f t="shared" si="5"/>
        <v>OK</v>
      </c>
    </row>
    <row r="108" spans="1:9" ht="16.5" thickTop="1" thickBot="1" x14ac:dyDescent="0.3">
      <c r="A108" s="74">
        <v>106</v>
      </c>
      <c r="B108" s="19">
        <v>738073</v>
      </c>
      <c r="C108" s="19" t="s">
        <v>253</v>
      </c>
      <c r="D108" s="19" t="s">
        <v>254</v>
      </c>
      <c r="E108" s="267">
        <v>24.5</v>
      </c>
      <c r="F108" s="101">
        <v>49</v>
      </c>
      <c r="G108" s="271">
        <v>4</v>
      </c>
      <c r="H108" s="271">
        <f t="shared" si="4"/>
        <v>0</v>
      </c>
      <c r="I108" s="101" t="str">
        <f t="shared" si="5"/>
        <v>OK</v>
      </c>
    </row>
    <row r="109" spans="1:9" ht="16.5" thickTop="1" thickBot="1" x14ac:dyDescent="0.3">
      <c r="A109" s="74">
        <v>107</v>
      </c>
      <c r="B109" s="19">
        <v>738074</v>
      </c>
      <c r="C109" s="19" t="s">
        <v>255</v>
      </c>
      <c r="D109" s="19" t="s">
        <v>256</v>
      </c>
      <c r="E109" s="267">
        <v>344.5</v>
      </c>
      <c r="F109" s="101">
        <v>719</v>
      </c>
      <c r="G109" s="271">
        <v>2</v>
      </c>
      <c r="H109" s="271">
        <f t="shared" si="4"/>
        <v>0</v>
      </c>
      <c r="I109" s="101" t="str">
        <f t="shared" si="5"/>
        <v>OK</v>
      </c>
    </row>
    <row r="110" spans="1:9" ht="16.5" thickTop="1" thickBot="1" x14ac:dyDescent="0.3">
      <c r="A110" s="74">
        <v>108</v>
      </c>
      <c r="B110" s="19">
        <v>738075</v>
      </c>
      <c r="C110" s="19" t="s">
        <v>257</v>
      </c>
      <c r="D110" s="19" t="s">
        <v>258</v>
      </c>
      <c r="E110" s="267">
        <v>129.5</v>
      </c>
      <c r="F110" s="101">
        <v>269</v>
      </c>
      <c r="G110" s="271">
        <v>1</v>
      </c>
      <c r="H110" s="271">
        <f t="shared" si="4"/>
        <v>0</v>
      </c>
      <c r="I110" s="101" t="str">
        <f t="shared" si="5"/>
        <v>OK</v>
      </c>
    </row>
    <row r="111" spans="1:9" ht="16.5" thickTop="1" thickBot="1" x14ac:dyDescent="0.3">
      <c r="A111" s="278">
        <v>109</v>
      </c>
      <c r="B111" s="19">
        <v>738076</v>
      </c>
      <c r="C111" s="19" t="s">
        <v>259</v>
      </c>
      <c r="D111" s="19" t="s">
        <v>260</v>
      </c>
      <c r="E111" s="267">
        <v>124.5</v>
      </c>
      <c r="F111" s="101">
        <v>259</v>
      </c>
      <c r="G111" s="271">
        <v>0</v>
      </c>
      <c r="H111" s="271">
        <f t="shared" si="4"/>
        <v>1</v>
      </c>
      <c r="I111" s="101" t="str">
        <f t="shared" si="5"/>
        <v>Not Moving</v>
      </c>
    </row>
    <row r="112" spans="1:9" ht="16.5" thickTop="1" thickBot="1" x14ac:dyDescent="0.3">
      <c r="A112" s="74">
        <v>110</v>
      </c>
      <c r="B112" s="19">
        <v>738077</v>
      </c>
      <c r="C112" s="19" t="s">
        <v>261</v>
      </c>
      <c r="D112" s="19" t="s">
        <v>262</v>
      </c>
      <c r="E112" s="267">
        <v>89.5</v>
      </c>
      <c r="F112" s="101">
        <v>189</v>
      </c>
      <c r="G112" s="271">
        <v>1</v>
      </c>
      <c r="H112" s="271">
        <f t="shared" si="4"/>
        <v>0</v>
      </c>
      <c r="I112" s="101" t="str">
        <f t="shared" si="5"/>
        <v>OK</v>
      </c>
    </row>
    <row r="113" spans="1:9" ht="16.5" thickTop="1" thickBot="1" x14ac:dyDescent="0.3">
      <c r="A113" s="74">
        <v>111</v>
      </c>
      <c r="B113" s="19">
        <v>738078</v>
      </c>
      <c r="C113" s="19" t="s">
        <v>263</v>
      </c>
      <c r="D113" s="19" t="s">
        <v>264</v>
      </c>
      <c r="E113" s="267">
        <v>24.5</v>
      </c>
      <c r="F113" s="101">
        <v>49</v>
      </c>
      <c r="G113" s="271">
        <v>139</v>
      </c>
      <c r="H113" s="271">
        <f t="shared" si="4"/>
        <v>0</v>
      </c>
      <c r="I113" s="101" t="str">
        <f t="shared" si="5"/>
        <v>OK</v>
      </c>
    </row>
    <row r="114" spans="1:9" ht="16.5" thickTop="1" thickBot="1" x14ac:dyDescent="0.3">
      <c r="A114" s="74">
        <v>112</v>
      </c>
      <c r="B114" s="19">
        <v>738079</v>
      </c>
      <c r="C114" s="19" t="s">
        <v>265</v>
      </c>
      <c r="D114" s="19" t="s">
        <v>266</v>
      </c>
      <c r="E114" s="267">
        <v>49.5</v>
      </c>
      <c r="F114" s="101">
        <v>99</v>
      </c>
      <c r="G114" s="271">
        <v>1</v>
      </c>
      <c r="H114" s="271">
        <f t="shared" si="4"/>
        <v>0</v>
      </c>
      <c r="I114" s="101" t="str">
        <f t="shared" si="5"/>
        <v>OK</v>
      </c>
    </row>
    <row r="115" spans="1:9" ht="16.5" thickTop="1" thickBot="1" x14ac:dyDescent="0.3">
      <c r="A115" s="278">
        <v>113</v>
      </c>
      <c r="B115" s="19">
        <v>738080</v>
      </c>
      <c r="C115" s="19" t="s">
        <v>267</v>
      </c>
      <c r="D115" s="19" t="s">
        <v>268</v>
      </c>
      <c r="E115" s="267">
        <v>49.5</v>
      </c>
      <c r="F115" s="101">
        <v>99</v>
      </c>
      <c r="G115" s="271">
        <v>5</v>
      </c>
      <c r="H115" s="271">
        <f t="shared" si="4"/>
        <v>0</v>
      </c>
      <c r="I115" s="101" t="str">
        <f t="shared" si="5"/>
        <v>OK</v>
      </c>
    </row>
    <row r="116" spans="1:9" ht="16.5" thickTop="1" thickBot="1" x14ac:dyDescent="0.3">
      <c r="A116" s="74">
        <v>114</v>
      </c>
      <c r="B116" s="19">
        <v>738081</v>
      </c>
      <c r="C116" s="19" t="s">
        <v>269</v>
      </c>
      <c r="D116" s="19" t="s">
        <v>270</v>
      </c>
      <c r="E116" s="267">
        <v>64.5</v>
      </c>
      <c r="F116" s="101">
        <v>139</v>
      </c>
      <c r="G116" s="271">
        <v>1</v>
      </c>
      <c r="H116" s="271">
        <f t="shared" si="4"/>
        <v>0</v>
      </c>
      <c r="I116" s="101" t="str">
        <f t="shared" si="5"/>
        <v>OK</v>
      </c>
    </row>
    <row r="117" spans="1:9" ht="16.5" thickTop="1" thickBot="1" x14ac:dyDescent="0.3">
      <c r="A117" s="74">
        <v>115</v>
      </c>
      <c r="B117" s="22">
        <v>739727</v>
      </c>
      <c r="C117" s="19" t="s">
        <v>271</v>
      </c>
      <c r="D117" s="19" t="s">
        <v>272</v>
      </c>
      <c r="E117" s="267">
        <v>44.5</v>
      </c>
      <c r="F117" s="101">
        <v>99</v>
      </c>
      <c r="G117" s="271">
        <v>12</v>
      </c>
      <c r="H117" s="271">
        <f t="shared" si="4"/>
        <v>0</v>
      </c>
      <c r="I117" s="101" t="str">
        <f t="shared" si="5"/>
        <v>OK</v>
      </c>
    </row>
    <row r="118" spans="1:9" ht="16.5" thickTop="1" thickBot="1" x14ac:dyDescent="0.3">
      <c r="A118" s="74">
        <v>116</v>
      </c>
      <c r="B118" s="272">
        <v>739728</v>
      </c>
      <c r="C118" s="273" t="s">
        <v>273</v>
      </c>
      <c r="D118" s="273" t="s">
        <v>274</v>
      </c>
      <c r="E118" s="274">
        <v>44.5</v>
      </c>
      <c r="F118" s="275">
        <v>99</v>
      </c>
      <c r="G118" s="276">
        <v>5</v>
      </c>
      <c r="H118" s="276">
        <f t="shared" si="4"/>
        <v>0</v>
      </c>
      <c r="I118" s="275" t="str">
        <f t="shared" si="5"/>
        <v>OK</v>
      </c>
    </row>
    <row r="119" spans="1:9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topLeftCell="A31" zoomScale="25" zoomScaleNormal="25" workbookViewId="0">
      <selection activeCell="N111" sqref="N1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48"/>
  <sheetViews>
    <sheetView topLeftCell="CV1" workbookViewId="0">
      <selection activeCell="DD1" sqref="DD1:DD1048576"/>
    </sheetView>
  </sheetViews>
  <sheetFormatPr defaultRowHeight="15" x14ac:dyDescent="0.25"/>
  <sheetData>
    <row r="1" spans="1:119" x14ac:dyDescent="0.25">
      <c r="C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K1" s="7" t="s">
        <v>25</v>
      </c>
    </row>
    <row r="2" spans="1:119" x14ac:dyDescent="0.25">
      <c r="C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K2" s="7" t="s">
        <v>26</v>
      </c>
    </row>
    <row r="3" spans="1:119" x14ac:dyDescent="0.25">
      <c r="C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K3" s="7" t="s">
        <v>27</v>
      </c>
    </row>
    <row r="4" spans="1:119" x14ac:dyDescent="0.25">
      <c r="C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K4" s="7" t="s">
        <v>28</v>
      </c>
    </row>
    <row r="5" spans="1:119" x14ac:dyDescent="0.25">
      <c r="C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K5" s="7"/>
    </row>
    <row r="6" spans="1:119" x14ac:dyDescent="0.25">
      <c r="C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8"/>
      <c r="DH6" s="9"/>
      <c r="DK6" s="10" t="s">
        <v>29</v>
      </c>
    </row>
    <row r="7" spans="1:119" x14ac:dyDescent="0.25">
      <c r="C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11"/>
      <c r="DH7" s="12"/>
      <c r="DK7" s="10" t="s">
        <v>30</v>
      </c>
    </row>
    <row r="8" spans="1:119" ht="23.25" x14ac:dyDescent="0.25">
      <c r="A8" s="305" t="s">
        <v>31</v>
      </c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5"/>
      <c r="AX8" s="305"/>
      <c r="AY8" s="305"/>
      <c r="AZ8" s="305"/>
      <c r="BA8" s="305"/>
      <c r="BB8" s="305"/>
      <c r="BC8" s="305"/>
      <c r="BD8" s="305"/>
      <c r="BE8" s="305"/>
      <c r="BF8" s="305"/>
      <c r="BG8" s="305"/>
      <c r="BH8" s="305"/>
      <c r="BI8" s="305"/>
      <c r="BJ8" s="305"/>
      <c r="BK8" s="305"/>
      <c r="BL8" s="305"/>
      <c r="BM8" s="305"/>
      <c r="BN8" s="305"/>
      <c r="BO8" s="305"/>
      <c r="BP8" s="305"/>
      <c r="BQ8" s="305"/>
      <c r="BR8" s="305"/>
      <c r="BS8" s="305"/>
      <c r="BT8" s="305"/>
      <c r="BU8" s="305"/>
      <c r="BV8" s="305"/>
      <c r="BW8" s="305"/>
      <c r="BX8" s="305"/>
      <c r="BY8" s="305"/>
      <c r="BZ8" s="305"/>
      <c r="CA8" s="305"/>
      <c r="CB8" s="305"/>
      <c r="CC8" s="305"/>
      <c r="CD8" s="305"/>
      <c r="CE8" s="305"/>
      <c r="CF8" s="305"/>
      <c r="CG8" s="305"/>
      <c r="CH8" s="305"/>
      <c r="CI8" s="305"/>
      <c r="CJ8" s="305"/>
      <c r="CK8" s="305"/>
      <c r="CL8" s="305"/>
      <c r="CM8" s="305"/>
      <c r="CN8" s="305"/>
      <c r="CO8" s="305"/>
      <c r="CP8" s="305"/>
      <c r="CQ8" s="305"/>
      <c r="CR8" s="305"/>
      <c r="CS8" s="305"/>
      <c r="CT8" s="305"/>
      <c r="CU8" s="305"/>
      <c r="CV8" s="305"/>
      <c r="CW8" s="305"/>
      <c r="CX8" s="305"/>
      <c r="CY8" s="305"/>
      <c r="CZ8" s="305"/>
      <c r="DA8" s="305"/>
      <c r="DB8" s="305"/>
      <c r="DC8" s="305"/>
      <c r="DD8" s="305"/>
      <c r="DE8" s="305"/>
      <c r="DF8" s="305"/>
      <c r="DG8" s="305"/>
      <c r="DH8" s="305"/>
      <c r="DI8" s="305"/>
      <c r="DJ8" s="305"/>
      <c r="DK8" s="305"/>
      <c r="DL8" s="8">
        <v>43009</v>
      </c>
      <c r="DM8" s="9"/>
      <c r="DN8" s="8">
        <v>43040</v>
      </c>
      <c r="DO8" s="9"/>
    </row>
    <row r="9" spans="1:119" s="5" customFormat="1" ht="15.75" thickBot="1" x14ac:dyDescent="0.3">
      <c r="C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K9" s="15">
        <f>CZ10</f>
        <v>43414</v>
      </c>
      <c r="DL9" s="14" t="s">
        <v>32</v>
      </c>
    </row>
    <row r="10" spans="1:119" s="3" customFormat="1" ht="15.75" thickBot="1" x14ac:dyDescent="0.3">
      <c r="A10" s="16" t="s">
        <v>36</v>
      </c>
      <c r="B10" s="17" t="s">
        <v>37</v>
      </c>
      <c r="C10" s="17" t="s">
        <v>38</v>
      </c>
      <c r="D10" s="17" t="s">
        <v>39</v>
      </c>
      <c r="E10" s="51" t="s">
        <v>40</v>
      </c>
      <c r="F10" s="51" t="s">
        <v>294</v>
      </c>
      <c r="G10" s="53">
        <v>43407</v>
      </c>
      <c r="H10" s="54">
        <v>43414</v>
      </c>
      <c r="I10" s="54">
        <v>43421</v>
      </c>
      <c r="J10" s="54">
        <v>43428</v>
      </c>
      <c r="K10" s="54"/>
      <c r="L10" s="54" t="s">
        <v>41</v>
      </c>
      <c r="M10" s="54" t="s">
        <v>42</v>
      </c>
      <c r="N10" s="55" t="s">
        <v>43</v>
      </c>
      <c r="O10" s="53">
        <v>43407</v>
      </c>
      <c r="P10" s="54">
        <v>43414</v>
      </c>
      <c r="Q10" s="54">
        <v>43421</v>
      </c>
      <c r="R10" s="54">
        <v>43428</v>
      </c>
      <c r="S10" s="54"/>
      <c r="T10" s="54" t="s">
        <v>41</v>
      </c>
      <c r="U10" s="54" t="s">
        <v>42</v>
      </c>
      <c r="V10" s="55" t="s">
        <v>43</v>
      </c>
      <c r="W10" s="53">
        <v>43407</v>
      </c>
      <c r="X10" s="54">
        <v>43414</v>
      </c>
      <c r="Y10" s="54">
        <v>43421</v>
      </c>
      <c r="Z10" s="54">
        <v>43428</v>
      </c>
      <c r="AA10" s="54"/>
      <c r="AB10" s="54" t="s">
        <v>41</v>
      </c>
      <c r="AC10" s="54" t="s">
        <v>42</v>
      </c>
      <c r="AD10" s="55" t="s">
        <v>43</v>
      </c>
      <c r="AE10" s="53">
        <v>43407</v>
      </c>
      <c r="AF10" s="54">
        <v>43414</v>
      </c>
      <c r="AG10" s="54">
        <v>43421</v>
      </c>
      <c r="AH10" s="54">
        <v>43428</v>
      </c>
      <c r="AI10" s="54"/>
      <c r="AJ10" s="54" t="s">
        <v>41</v>
      </c>
      <c r="AK10" s="54" t="s">
        <v>42</v>
      </c>
      <c r="AL10" s="55" t="s">
        <v>43</v>
      </c>
      <c r="AM10" s="53">
        <v>43407</v>
      </c>
      <c r="AN10" s="54">
        <v>43414</v>
      </c>
      <c r="AO10" s="54">
        <v>43421</v>
      </c>
      <c r="AP10" s="54">
        <v>43428</v>
      </c>
      <c r="AQ10" s="54"/>
      <c r="AR10" s="54" t="s">
        <v>41</v>
      </c>
      <c r="AS10" s="54" t="s">
        <v>42</v>
      </c>
      <c r="AT10" s="55" t="s">
        <v>43</v>
      </c>
      <c r="AU10" s="53">
        <v>43407</v>
      </c>
      <c r="AV10" s="54">
        <v>43414</v>
      </c>
      <c r="AW10" s="54">
        <v>43421</v>
      </c>
      <c r="AX10" s="54">
        <v>43428</v>
      </c>
      <c r="AY10" s="54"/>
      <c r="AZ10" s="54" t="s">
        <v>41</v>
      </c>
      <c r="BA10" s="54" t="s">
        <v>42</v>
      </c>
      <c r="BB10" s="55" t="s">
        <v>43</v>
      </c>
      <c r="BC10" s="53">
        <v>43407</v>
      </c>
      <c r="BD10" s="54">
        <v>43414</v>
      </c>
      <c r="BE10" s="54">
        <v>43421</v>
      </c>
      <c r="BF10" s="54">
        <v>43428</v>
      </c>
      <c r="BG10" s="54"/>
      <c r="BH10" s="54" t="s">
        <v>41</v>
      </c>
      <c r="BI10" s="54" t="s">
        <v>42</v>
      </c>
      <c r="BJ10" s="55" t="s">
        <v>43</v>
      </c>
      <c r="BK10" s="53">
        <v>43407</v>
      </c>
      <c r="BL10" s="54">
        <v>43414</v>
      </c>
      <c r="BM10" s="54">
        <v>43421</v>
      </c>
      <c r="BN10" s="54">
        <v>43428</v>
      </c>
      <c r="BO10" s="54"/>
      <c r="BP10" s="54" t="s">
        <v>41</v>
      </c>
      <c r="BQ10" s="54" t="s">
        <v>42</v>
      </c>
      <c r="BR10" s="55" t="s">
        <v>43</v>
      </c>
      <c r="BS10" s="53">
        <v>43407</v>
      </c>
      <c r="BT10" s="54">
        <v>43414</v>
      </c>
      <c r="BU10" s="54">
        <v>43421</v>
      </c>
      <c r="BV10" s="54">
        <v>43428</v>
      </c>
      <c r="BW10" s="54"/>
      <c r="BX10" s="54" t="s">
        <v>41</v>
      </c>
      <c r="BY10" s="54" t="s">
        <v>42</v>
      </c>
      <c r="BZ10" s="55" t="s">
        <v>43</v>
      </c>
      <c r="CA10" s="53">
        <v>43407</v>
      </c>
      <c r="CB10" s="54">
        <v>43414</v>
      </c>
      <c r="CC10" s="54">
        <v>43421</v>
      </c>
      <c r="CD10" s="54">
        <v>43428</v>
      </c>
      <c r="CE10" s="54"/>
      <c r="CF10" s="54" t="s">
        <v>41</v>
      </c>
      <c r="CG10" s="54" t="s">
        <v>42</v>
      </c>
      <c r="CH10" s="55" t="s">
        <v>43</v>
      </c>
      <c r="CI10" s="53">
        <v>43407</v>
      </c>
      <c r="CJ10" s="54">
        <v>43414</v>
      </c>
      <c r="CK10" s="54">
        <v>43421</v>
      </c>
      <c r="CL10" s="54">
        <v>43428</v>
      </c>
      <c r="CM10" s="54"/>
      <c r="CN10" s="54" t="s">
        <v>41</v>
      </c>
      <c r="CO10" s="54" t="s">
        <v>42</v>
      </c>
      <c r="CP10" s="55" t="s">
        <v>43</v>
      </c>
      <c r="CQ10" s="53">
        <v>43407</v>
      </c>
      <c r="CR10" s="54">
        <v>43414</v>
      </c>
      <c r="CS10" s="54">
        <v>43421</v>
      </c>
      <c r="CT10" s="54">
        <v>43428</v>
      </c>
      <c r="CU10" s="54"/>
      <c r="CV10" s="54" t="s">
        <v>41</v>
      </c>
      <c r="CW10" s="54" t="s">
        <v>42</v>
      </c>
      <c r="CX10" s="55" t="s">
        <v>43</v>
      </c>
      <c r="CY10" s="56">
        <v>43407</v>
      </c>
      <c r="CZ10" s="57">
        <v>43414</v>
      </c>
      <c r="DA10" s="57">
        <v>43421</v>
      </c>
      <c r="DB10" s="57">
        <v>43428</v>
      </c>
      <c r="DC10" s="57"/>
      <c r="DD10" s="57" t="s">
        <v>41</v>
      </c>
      <c r="DE10" s="57" t="s">
        <v>42</v>
      </c>
      <c r="DF10" s="58" t="s">
        <v>43</v>
      </c>
      <c r="DK10" s="81" t="s">
        <v>44</v>
      </c>
    </row>
    <row r="11" spans="1:119" s="3" customFormat="1" ht="18.75" customHeight="1" thickBot="1" x14ac:dyDescent="0.3">
      <c r="A11" s="71"/>
      <c r="B11" s="71"/>
      <c r="C11" s="71"/>
      <c r="D11" s="71"/>
      <c r="E11" s="72"/>
      <c r="F11" s="72"/>
      <c r="G11" s="306" t="s">
        <v>340</v>
      </c>
      <c r="H11" s="307"/>
      <c r="I11" s="307"/>
      <c r="J11" s="307"/>
      <c r="K11" s="307"/>
      <c r="L11" s="307"/>
      <c r="M11" s="307"/>
      <c r="N11" s="308"/>
      <c r="O11" s="306" t="s">
        <v>341</v>
      </c>
      <c r="P11" s="307"/>
      <c r="Q11" s="307"/>
      <c r="R11" s="307"/>
      <c r="S11" s="307"/>
      <c r="T11" s="307"/>
      <c r="U11" s="307"/>
      <c r="V11" s="308"/>
      <c r="W11" s="306" t="s">
        <v>342</v>
      </c>
      <c r="X11" s="307"/>
      <c r="Y11" s="307"/>
      <c r="Z11" s="307"/>
      <c r="AA11" s="307"/>
      <c r="AB11" s="307"/>
      <c r="AC11" s="307"/>
      <c r="AD11" s="308"/>
      <c r="AE11" s="306" t="s">
        <v>343</v>
      </c>
      <c r="AF11" s="307"/>
      <c r="AG11" s="307"/>
      <c r="AH11" s="307"/>
      <c r="AI11" s="307"/>
      <c r="AJ11" s="307"/>
      <c r="AK11" s="307"/>
      <c r="AL11" s="308"/>
      <c r="AM11" s="306" t="s">
        <v>344</v>
      </c>
      <c r="AN11" s="307"/>
      <c r="AO11" s="307"/>
      <c r="AP11" s="307"/>
      <c r="AQ11" s="307"/>
      <c r="AR11" s="307"/>
      <c r="AS11" s="307"/>
      <c r="AT11" s="308"/>
      <c r="AU11" s="306" t="s">
        <v>345</v>
      </c>
      <c r="AV11" s="307"/>
      <c r="AW11" s="307"/>
      <c r="AX11" s="307"/>
      <c r="AY11" s="307"/>
      <c r="AZ11" s="307"/>
      <c r="BA11" s="307"/>
      <c r="BB11" s="308"/>
      <c r="BC11" s="306" t="s">
        <v>346</v>
      </c>
      <c r="BD11" s="307"/>
      <c r="BE11" s="307"/>
      <c r="BF11" s="307"/>
      <c r="BG11" s="307"/>
      <c r="BH11" s="307"/>
      <c r="BI11" s="307"/>
      <c r="BJ11" s="308"/>
      <c r="BK11" s="306" t="s">
        <v>347</v>
      </c>
      <c r="BL11" s="307"/>
      <c r="BM11" s="307"/>
      <c r="BN11" s="307"/>
      <c r="BO11" s="307"/>
      <c r="BP11" s="307"/>
      <c r="BQ11" s="307"/>
      <c r="BR11" s="308"/>
      <c r="BS11" s="306" t="s">
        <v>348</v>
      </c>
      <c r="BT11" s="307"/>
      <c r="BU11" s="307"/>
      <c r="BV11" s="307"/>
      <c r="BW11" s="307"/>
      <c r="BX11" s="307"/>
      <c r="BY11" s="307"/>
      <c r="BZ11" s="308"/>
      <c r="CA11" s="306" t="s">
        <v>349</v>
      </c>
      <c r="CB11" s="307"/>
      <c r="CC11" s="307"/>
      <c r="CD11" s="307"/>
      <c r="CE11" s="307"/>
      <c r="CF11" s="307"/>
      <c r="CG11" s="307"/>
      <c r="CH11" s="308"/>
      <c r="CI11" s="306" t="s">
        <v>350</v>
      </c>
      <c r="CJ11" s="307"/>
      <c r="CK11" s="307"/>
      <c r="CL11" s="307"/>
      <c r="CM11" s="307"/>
      <c r="CN11" s="307"/>
      <c r="CO11" s="307"/>
      <c r="CP11" s="308"/>
      <c r="CQ11" s="306" t="s">
        <v>351</v>
      </c>
      <c r="CR11" s="307"/>
      <c r="CS11" s="307"/>
      <c r="CT11" s="307"/>
      <c r="CU11" s="307"/>
      <c r="CV11" s="307"/>
      <c r="CW11" s="307"/>
      <c r="CX11" s="308"/>
      <c r="CY11" s="309" t="s">
        <v>339</v>
      </c>
      <c r="CZ11" s="310"/>
      <c r="DA11" s="310"/>
      <c r="DB11" s="310"/>
      <c r="DC11" s="310"/>
      <c r="DD11" s="310"/>
      <c r="DE11" s="310"/>
      <c r="DF11" s="311"/>
      <c r="DK11" s="80"/>
    </row>
    <row r="12" spans="1:119" s="5" customFormat="1" ht="15.75" thickBot="1" x14ac:dyDescent="0.3">
      <c r="A12" s="73">
        <v>1</v>
      </c>
      <c r="B12" s="60">
        <v>734835</v>
      </c>
      <c r="C12" s="60" t="s">
        <v>45</v>
      </c>
      <c r="D12" s="60" t="s">
        <v>46</v>
      </c>
      <c r="E12" s="266">
        <v>69.5</v>
      </c>
      <c r="F12" s="99">
        <v>149</v>
      </c>
      <c r="G12" s="100">
        <v>0</v>
      </c>
      <c r="H12" s="79">
        <v>1</v>
      </c>
      <c r="I12" s="79">
        <v>0</v>
      </c>
      <c r="J12" s="79">
        <v>0</v>
      </c>
      <c r="K12" s="79">
        <v>0</v>
      </c>
      <c r="L12" s="82">
        <f>SUM(G12:K12)</f>
        <v>1</v>
      </c>
      <c r="M12" s="82">
        <f>AVERAGE(G12:K12)</f>
        <v>0.2</v>
      </c>
      <c r="N12" s="61">
        <v>5</v>
      </c>
      <c r="O12" s="64">
        <v>0</v>
      </c>
      <c r="P12" s="65">
        <v>0</v>
      </c>
      <c r="Q12" s="65">
        <v>0</v>
      </c>
      <c r="R12" s="65">
        <v>0</v>
      </c>
      <c r="S12" s="65">
        <v>0</v>
      </c>
      <c r="T12" s="97">
        <f>SUM(O12:R12)</f>
        <v>0</v>
      </c>
      <c r="U12" s="97">
        <f>AVERAGE(O12:R12)</f>
        <v>0</v>
      </c>
      <c r="V12" s="77">
        <v>6</v>
      </c>
      <c r="W12" s="64">
        <v>1</v>
      </c>
      <c r="X12" s="65">
        <v>0</v>
      </c>
      <c r="Y12" s="65">
        <v>0</v>
      </c>
      <c r="Z12" s="65">
        <v>0</v>
      </c>
      <c r="AA12" s="65">
        <v>0</v>
      </c>
      <c r="AB12" s="97">
        <f>SUM(W12:Z12)</f>
        <v>1</v>
      </c>
      <c r="AC12" s="97">
        <f>AVERAGE(W12:Z12)</f>
        <v>0.25</v>
      </c>
      <c r="AD12" s="77">
        <v>5</v>
      </c>
      <c r="AE12" s="64">
        <v>0</v>
      </c>
      <c r="AF12" s="65">
        <v>0</v>
      </c>
      <c r="AG12" s="65">
        <v>0</v>
      </c>
      <c r="AH12" s="65">
        <v>0</v>
      </c>
      <c r="AI12" s="65">
        <v>0</v>
      </c>
      <c r="AJ12" s="97">
        <f>SUM(AE12:AH12)</f>
        <v>0</v>
      </c>
      <c r="AK12" s="97">
        <f>AVERAGE(AE12:AH12)</f>
        <v>0</v>
      </c>
      <c r="AL12" s="77">
        <v>4</v>
      </c>
      <c r="AM12" s="64">
        <v>0</v>
      </c>
      <c r="AN12" s="65">
        <v>0</v>
      </c>
      <c r="AO12" s="65">
        <v>0</v>
      </c>
      <c r="AP12" s="65">
        <v>0</v>
      </c>
      <c r="AQ12" s="65">
        <v>0</v>
      </c>
      <c r="AR12" s="97">
        <f>SUM(AM12:AP12)</f>
        <v>0</v>
      </c>
      <c r="AS12" s="97">
        <f>AVERAGE(AM12:AP12)</f>
        <v>0</v>
      </c>
      <c r="AT12" s="77">
        <v>4</v>
      </c>
      <c r="AU12" s="64">
        <v>0</v>
      </c>
      <c r="AV12" s="65">
        <v>0</v>
      </c>
      <c r="AW12" s="65">
        <v>0</v>
      </c>
      <c r="AX12" s="65">
        <v>0</v>
      </c>
      <c r="AY12" s="65">
        <v>0</v>
      </c>
      <c r="AZ12" s="97">
        <f>SUM(AU12:AX12)</f>
        <v>0</v>
      </c>
      <c r="BA12" s="97">
        <f>AVERAGE(AU12:AX12)</f>
        <v>0</v>
      </c>
      <c r="BB12" s="77">
        <v>4</v>
      </c>
      <c r="BC12" s="64">
        <v>1</v>
      </c>
      <c r="BD12" s="65">
        <v>0</v>
      </c>
      <c r="BE12" s="65">
        <v>0</v>
      </c>
      <c r="BF12" s="65">
        <v>0</v>
      </c>
      <c r="BG12" s="65">
        <v>0</v>
      </c>
      <c r="BH12" s="97">
        <f>SUM(BC12:BF12)</f>
        <v>1</v>
      </c>
      <c r="BI12" s="97">
        <f>AVERAGE(BC12:BF12)</f>
        <v>0.25</v>
      </c>
      <c r="BJ12" s="77">
        <v>3</v>
      </c>
      <c r="BK12" s="64">
        <v>0</v>
      </c>
      <c r="BL12" s="65">
        <v>0</v>
      </c>
      <c r="BM12" s="65">
        <v>0</v>
      </c>
      <c r="BN12" s="65">
        <v>0</v>
      </c>
      <c r="BO12" s="65">
        <v>0</v>
      </c>
      <c r="BP12" s="97">
        <f>SUM(BK12:BN12)</f>
        <v>0</v>
      </c>
      <c r="BQ12" s="97">
        <f>AVERAGE(BK12:BN12)</f>
        <v>0</v>
      </c>
      <c r="BR12" s="77">
        <v>2</v>
      </c>
      <c r="BS12" s="64">
        <v>0</v>
      </c>
      <c r="BT12" s="65">
        <v>0</v>
      </c>
      <c r="BU12" s="65">
        <v>0</v>
      </c>
      <c r="BV12" s="65">
        <v>0</v>
      </c>
      <c r="BW12" s="65">
        <v>0</v>
      </c>
      <c r="BX12" s="97">
        <f>SUM(BS12:BV12)</f>
        <v>0</v>
      </c>
      <c r="BY12" s="97">
        <f>AVERAGE(BS12:BV12)</f>
        <v>0</v>
      </c>
      <c r="BZ12" s="77">
        <v>4</v>
      </c>
      <c r="CA12" s="64">
        <v>0</v>
      </c>
      <c r="CB12" s="65">
        <v>0</v>
      </c>
      <c r="CC12" s="65">
        <v>0</v>
      </c>
      <c r="CD12" s="65">
        <v>0</v>
      </c>
      <c r="CE12" s="65">
        <v>0</v>
      </c>
      <c r="CF12" s="97">
        <f>SUM(CA12:CD12)</f>
        <v>0</v>
      </c>
      <c r="CG12" s="97">
        <f>AVERAGE(CA12:CD12)</f>
        <v>0</v>
      </c>
      <c r="CH12" s="77">
        <v>1</v>
      </c>
      <c r="CI12" s="64">
        <v>0</v>
      </c>
      <c r="CJ12" s="65">
        <v>0</v>
      </c>
      <c r="CK12" s="65">
        <v>0</v>
      </c>
      <c r="CL12" s="65">
        <v>0</v>
      </c>
      <c r="CM12" s="65">
        <v>0</v>
      </c>
      <c r="CN12" s="97">
        <f>SUM(CI12:CL12)</f>
        <v>0</v>
      </c>
      <c r="CO12" s="97">
        <f>AVERAGE(CI12:CL12)</f>
        <v>0</v>
      </c>
      <c r="CP12" s="77">
        <v>1</v>
      </c>
      <c r="CQ12" s="64">
        <v>0</v>
      </c>
      <c r="CR12" s="65">
        <v>0</v>
      </c>
      <c r="CS12" s="65">
        <v>0</v>
      </c>
      <c r="CT12" s="65">
        <v>0</v>
      </c>
      <c r="CU12" s="65">
        <v>0</v>
      </c>
      <c r="CV12" s="97">
        <f>SUM(CQ12:CT12)</f>
        <v>0</v>
      </c>
      <c r="CW12" s="97">
        <f>AVERAGE(CQ12:CT12)</f>
        <v>0</v>
      </c>
      <c r="CX12" s="77">
        <v>1</v>
      </c>
      <c r="CY12" s="67">
        <f>SUM(CQ12,CI12,CA12,BS12,BK12,BC12,AU12,AM12,AE12,W12,O12,G12)</f>
        <v>2</v>
      </c>
      <c r="CZ12" s="68">
        <f>SUM(CR12,CJ12,CB12,BT12,BL12,BD12,AV12,AN12,AF12,X12,P12,H12)</f>
        <v>1</v>
      </c>
      <c r="DA12" s="68">
        <f>SUM(CS12,CK12,CC12,BU12,BM12,BE12,AW12,AO12,AG12,Y12,Q12,I12)</f>
        <v>0</v>
      </c>
      <c r="DB12" s="68">
        <f>SUM(CT12,CL12,CD12,BV12,BN12,BF12,AX12,AP12,AH12,Z12,R12,J12)</f>
        <v>0</v>
      </c>
      <c r="DC12" s="68"/>
      <c r="DD12" s="68">
        <f>SUM(CY12:DB12)</f>
        <v>3</v>
      </c>
      <c r="DE12" s="68">
        <f>AVERAGE(CY12:DB12)</f>
        <v>0.75</v>
      </c>
      <c r="DF12" s="69">
        <f t="shared" ref="DF12:DF43" si="0">SUM(CX12,CP12,CH12,BZ12,BR12,BJ12,BB12,AT12,AL12,AD12,V12,N12)</f>
        <v>40</v>
      </c>
      <c r="DK12" s="21">
        <f>MAX(CQ12:CT12,CI12:CL12,CA12:CD12,BS12:BV12,BK12:BN12,BC12:BF12,AU12:AX12,AM12:AP12,AE12:AH12,W12:Z12,O12:R12,G12:J12)</f>
        <v>1</v>
      </c>
      <c r="DL12" s="5" t="str">
        <f>IF(DD12=0,"Not Moving","OK")</f>
        <v>OK</v>
      </c>
    </row>
    <row r="13" spans="1:119" s="5" customFormat="1" ht="16.5" thickTop="1" thickBot="1" x14ac:dyDescent="0.3">
      <c r="A13" s="74">
        <v>2</v>
      </c>
      <c r="B13" s="19">
        <v>734836</v>
      </c>
      <c r="C13" s="19" t="s">
        <v>47</v>
      </c>
      <c r="D13" s="19" t="s">
        <v>48</v>
      </c>
      <c r="E13" s="267">
        <v>69.5</v>
      </c>
      <c r="F13" s="101">
        <v>149</v>
      </c>
      <c r="G13" s="102">
        <v>0</v>
      </c>
      <c r="H13" s="59">
        <v>0</v>
      </c>
      <c r="I13" s="260">
        <v>2</v>
      </c>
      <c r="J13" s="260">
        <v>1</v>
      </c>
      <c r="K13" s="260">
        <v>0</v>
      </c>
      <c r="L13" s="82">
        <f t="shared" ref="L13:L76" si="1">SUM(G13:K13)</f>
        <v>3</v>
      </c>
      <c r="M13" s="82">
        <f t="shared" ref="M13:M76" si="2">AVERAGE(G13:K13)</f>
        <v>0.6</v>
      </c>
      <c r="N13" s="62">
        <v>3</v>
      </c>
      <c r="O13" s="66">
        <v>0</v>
      </c>
      <c r="P13" s="20">
        <v>0</v>
      </c>
      <c r="Q13" s="263">
        <v>0</v>
      </c>
      <c r="R13" s="263">
        <v>0</v>
      </c>
      <c r="S13" s="263">
        <v>0</v>
      </c>
      <c r="T13" s="97">
        <f t="shared" ref="T13:T76" si="3">SUM(O13:R13)</f>
        <v>0</v>
      </c>
      <c r="U13" s="97">
        <f t="shared" ref="U13:U76" si="4">AVERAGE(O13:R13)</f>
        <v>0</v>
      </c>
      <c r="V13" s="63">
        <v>2</v>
      </c>
      <c r="W13" s="66">
        <v>2</v>
      </c>
      <c r="X13" s="20">
        <v>2</v>
      </c>
      <c r="Y13" s="263">
        <v>0</v>
      </c>
      <c r="Z13" s="263">
        <v>1</v>
      </c>
      <c r="AA13" s="263">
        <v>1</v>
      </c>
      <c r="AB13" s="97">
        <f t="shared" ref="AB13:AB76" si="5">SUM(W13:Z13)</f>
        <v>5</v>
      </c>
      <c r="AC13" s="97">
        <f t="shared" ref="AC13:AC76" si="6">AVERAGE(W13:Z13)</f>
        <v>1.25</v>
      </c>
      <c r="AD13" s="63">
        <v>7</v>
      </c>
      <c r="AE13" s="66">
        <v>0</v>
      </c>
      <c r="AF13" s="20">
        <v>0</v>
      </c>
      <c r="AG13" s="263">
        <v>0</v>
      </c>
      <c r="AH13" s="263">
        <v>0</v>
      </c>
      <c r="AI13" s="263">
        <v>0</v>
      </c>
      <c r="AJ13" s="97">
        <f t="shared" ref="AJ13:AJ76" si="7">SUM(AE13:AH13)</f>
        <v>0</v>
      </c>
      <c r="AK13" s="97">
        <f t="shared" ref="AK13:AK76" si="8">AVERAGE(AE13:AH13)</f>
        <v>0</v>
      </c>
      <c r="AL13" s="63">
        <v>3</v>
      </c>
      <c r="AM13" s="66">
        <v>1</v>
      </c>
      <c r="AN13" s="20">
        <v>1</v>
      </c>
      <c r="AO13" s="263">
        <v>0</v>
      </c>
      <c r="AP13" s="263">
        <v>0</v>
      </c>
      <c r="AQ13" s="263">
        <v>0</v>
      </c>
      <c r="AR13" s="97">
        <f t="shared" ref="AR13:AR76" si="9">SUM(AM13:AP13)</f>
        <v>2</v>
      </c>
      <c r="AS13" s="97">
        <f t="shared" ref="AS13:AS76" si="10">AVERAGE(AM13:AP13)</f>
        <v>0.5</v>
      </c>
      <c r="AT13" s="63">
        <v>5</v>
      </c>
      <c r="AU13" s="66">
        <v>0</v>
      </c>
      <c r="AV13" s="20">
        <v>0</v>
      </c>
      <c r="AW13" s="263">
        <v>0</v>
      </c>
      <c r="AX13" s="263">
        <v>0</v>
      </c>
      <c r="AY13" s="263">
        <v>0</v>
      </c>
      <c r="AZ13" s="97">
        <f t="shared" ref="AZ13:AZ76" si="11">SUM(AU13:AX13)</f>
        <v>0</v>
      </c>
      <c r="BA13" s="97">
        <f t="shared" ref="BA13:BA76" si="12">AVERAGE(AU13:AX13)</f>
        <v>0</v>
      </c>
      <c r="BB13" s="63">
        <v>2</v>
      </c>
      <c r="BC13" s="66">
        <v>1</v>
      </c>
      <c r="BD13" s="20">
        <v>0</v>
      </c>
      <c r="BE13" s="263">
        <v>0</v>
      </c>
      <c r="BF13" s="263">
        <v>0</v>
      </c>
      <c r="BG13" s="263">
        <v>0</v>
      </c>
      <c r="BH13" s="97">
        <f t="shared" ref="BH13:BH76" si="13">SUM(BC13:BF13)</f>
        <v>1</v>
      </c>
      <c r="BI13" s="97">
        <f t="shared" ref="BI13:BI76" si="14">AVERAGE(BC13:BF13)</f>
        <v>0.25</v>
      </c>
      <c r="BJ13" s="63">
        <v>2</v>
      </c>
      <c r="BK13" s="66">
        <v>0</v>
      </c>
      <c r="BL13" s="20">
        <v>2</v>
      </c>
      <c r="BM13" s="263">
        <v>0</v>
      </c>
      <c r="BN13" s="263">
        <v>1</v>
      </c>
      <c r="BO13" s="263">
        <v>1</v>
      </c>
      <c r="BP13" s="97">
        <f t="shared" ref="BP13:BP76" si="15">SUM(BK13:BN13)</f>
        <v>3</v>
      </c>
      <c r="BQ13" s="97">
        <f t="shared" ref="BQ13:BQ76" si="16">AVERAGE(BK13:BN13)</f>
        <v>0.75</v>
      </c>
      <c r="BR13" s="63">
        <v>6</v>
      </c>
      <c r="BS13" s="66">
        <v>0</v>
      </c>
      <c r="BT13" s="20">
        <v>0</v>
      </c>
      <c r="BU13" s="263">
        <v>0</v>
      </c>
      <c r="BV13" s="263">
        <v>1</v>
      </c>
      <c r="BW13" s="263">
        <v>0</v>
      </c>
      <c r="BX13" s="97">
        <f t="shared" ref="BX13:BX76" si="17">SUM(BS13:BV13)</f>
        <v>1</v>
      </c>
      <c r="BY13" s="97">
        <f t="shared" ref="BY13:BY76" si="18">AVERAGE(BS13:BV13)</f>
        <v>0.25</v>
      </c>
      <c r="BZ13" s="63">
        <v>2</v>
      </c>
      <c r="CA13" s="66">
        <v>0</v>
      </c>
      <c r="CB13" s="20">
        <v>0</v>
      </c>
      <c r="CC13" s="263">
        <v>0</v>
      </c>
      <c r="CD13" s="263">
        <v>0</v>
      </c>
      <c r="CE13" s="263">
        <v>0</v>
      </c>
      <c r="CF13" s="97">
        <f t="shared" ref="CF13:CF76" si="19">SUM(CA13:CD13)</f>
        <v>0</v>
      </c>
      <c r="CG13" s="97">
        <f t="shared" ref="CG13:CG76" si="20">AVERAGE(CA13:CD13)</f>
        <v>0</v>
      </c>
      <c r="CH13" s="63">
        <v>1</v>
      </c>
      <c r="CI13" s="66">
        <v>0</v>
      </c>
      <c r="CJ13" s="20">
        <v>0</v>
      </c>
      <c r="CK13" s="263">
        <v>0</v>
      </c>
      <c r="CL13" s="263">
        <v>0</v>
      </c>
      <c r="CM13" s="263">
        <v>0</v>
      </c>
      <c r="CN13" s="97">
        <f t="shared" ref="CN13:CN76" si="21">SUM(CI13:CL13)</f>
        <v>0</v>
      </c>
      <c r="CO13" s="97">
        <f t="shared" ref="CO13:CO76" si="22">AVERAGE(CI13:CL13)</f>
        <v>0</v>
      </c>
      <c r="CP13" s="63">
        <v>1</v>
      </c>
      <c r="CQ13" s="66">
        <v>0</v>
      </c>
      <c r="CR13" s="20">
        <v>0</v>
      </c>
      <c r="CS13" s="263">
        <v>0</v>
      </c>
      <c r="CT13" s="263">
        <v>0</v>
      </c>
      <c r="CU13" s="263">
        <v>0</v>
      </c>
      <c r="CV13" s="97">
        <f t="shared" ref="CV13:CV76" si="23">SUM(CQ13:CT13)</f>
        <v>0</v>
      </c>
      <c r="CW13" s="97">
        <f t="shared" ref="CW13:CW76" si="24">AVERAGE(CQ13:CT13)</f>
        <v>0</v>
      </c>
      <c r="CX13" s="78">
        <v>1</v>
      </c>
      <c r="CY13" s="70">
        <f t="shared" ref="CY13:CY44" si="25">SUM(CQ13,CI13,CA13,BS13,BK13,BC13,AU13,AM13,AE13,W13,O13,G13)</f>
        <v>4</v>
      </c>
      <c r="CZ13" s="52">
        <f t="shared" ref="CZ13:CZ44" si="26">SUM(CR13,CJ13,CB13,BT13,BL13,BD13,AV13,AN13,AF13,X13,P13,H13)</f>
        <v>5</v>
      </c>
      <c r="DA13" s="68">
        <f t="shared" ref="DA13:DA76" si="27">SUM(CS13,CK13,CC13,BU13,BM13,BE13,AW13,AO13,AG13,Y13,Q13,I13)</f>
        <v>2</v>
      </c>
      <c r="DB13" s="68">
        <f t="shared" ref="DB13:DB76" si="28">SUM(CT13,CL13,CD13,BV13,BN13,BF13,AX13,AP13,AH13,Z13,R13,J13)</f>
        <v>4</v>
      </c>
      <c r="DC13" s="68"/>
      <c r="DD13" s="68">
        <f t="shared" ref="DD13:DD76" si="29">SUM(CY13:DB13)</f>
        <v>15</v>
      </c>
      <c r="DE13" s="68">
        <f t="shared" ref="DE13:DE76" si="30">AVERAGE(CY13:DB13)</f>
        <v>3.75</v>
      </c>
      <c r="DF13" s="69">
        <f t="shared" si="0"/>
        <v>35</v>
      </c>
      <c r="DI13" s="5" t="str">
        <f>IF(DK14=21,"ok","not")</f>
        <v>ok</v>
      </c>
      <c r="DK13" s="21">
        <f t="shared" ref="DK13:DK76" si="31">MAX(CQ13:CT13,CI13:CL13,CA13:CD13,BS13:BV13,BK13:BN13,BC13:BF13,AU13:AX13,AM13:AP13,AE13:AH13,W13:Z13,O13:R13,G13:J13)</f>
        <v>2</v>
      </c>
      <c r="DL13" s="5" t="str">
        <f t="shared" ref="DL13:DL76" si="32">IF(DD13=0,"Not Moving","OK")</f>
        <v>OK</v>
      </c>
    </row>
    <row r="14" spans="1:119" s="5" customFormat="1" ht="16.5" thickTop="1" thickBot="1" x14ac:dyDescent="0.3">
      <c r="A14" s="74">
        <v>3</v>
      </c>
      <c r="B14" s="19">
        <v>734837</v>
      </c>
      <c r="C14" s="19" t="s">
        <v>49</v>
      </c>
      <c r="D14" s="19" t="s">
        <v>50</v>
      </c>
      <c r="E14" s="267">
        <v>24.5</v>
      </c>
      <c r="F14" s="101">
        <v>49</v>
      </c>
      <c r="G14" s="102">
        <v>8</v>
      </c>
      <c r="H14" s="59">
        <v>1</v>
      </c>
      <c r="I14" s="260">
        <v>4</v>
      </c>
      <c r="J14" s="260">
        <v>0</v>
      </c>
      <c r="K14" s="260">
        <v>1</v>
      </c>
      <c r="L14" s="82">
        <f t="shared" si="1"/>
        <v>14</v>
      </c>
      <c r="M14" s="82">
        <f t="shared" si="2"/>
        <v>2.8</v>
      </c>
      <c r="N14" s="62">
        <v>47</v>
      </c>
      <c r="O14" s="66">
        <v>21</v>
      </c>
      <c r="P14" s="20">
        <v>2</v>
      </c>
      <c r="Q14" s="263">
        <v>6</v>
      </c>
      <c r="R14" s="263">
        <v>2</v>
      </c>
      <c r="S14" s="263">
        <v>12</v>
      </c>
      <c r="T14" s="97">
        <f t="shared" si="3"/>
        <v>31</v>
      </c>
      <c r="U14" s="97">
        <f t="shared" si="4"/>
        <v>7.75</v>
      </c>
      <c r="V14" s="63">
        <v>61</v>
      </c>
      <c r="W14" s="66">
        <v>10</v>
      </c>
      <c r="X14" s="20">
        <v>3</v>
      </c>
      <c r="Y14" s="263">
        <v>2</v>
      </c>
      <c r="Z14" s="263">
        <v>4</v>
      </c>
      <c r="AA14" s="263">
        <v>5</v>
      </c>
      <c r="AB14" s="97">
        <f t="shared" si="5"/>
        <v>19</v>
      </c>
      <c r="AC14" s="97">
        <f t="shared" si="6"/>
        <v>4.75</v>
      </c>
      <c r="AD14" s="63">
        <v>20</v>
      </c>
      <c r="AE14" s="66">
        <v>0</v>
      </c>
      <c r="AF14" s="20">
        <v>0</v>
      </c>
      <c r="AG14" s="263">
        <v>0</v>
      </c>
      <c r="AH14" s="263">
        <v>0</v>
      </c>
      <c r="AI14" s="263">
        <v>0</v>
      </c>
      <c r="AJ14" s="97">
        <f t="shared" si="7"/>
        <v>0</v>
      </c>
      <c r="AK14" s="97">
        <f t="shared" si="8"/>
        <v>0</v>
      </c>
      <c r="AL14" s="63">
        <v>8</v>
      </c>
      <c r="AM14" s="66">
        <v>3</v>
      </c>
      <c r="AN14" s="20">
        <v>5</v>
      </c>
      <c r="AO14" s="263">
        <v>1</v>
      </c>
      <c r="AP14" s="263">
        <v>2</v>
      </c>
      <c r="AQ14" s="263">
        <v>1</v>
      </c>
      <c r="AR14" s="97">
        <f t="shared" si="9"/>
        <v>11</v>
      </c>
      <c r="AS14" s="97">
        <f t="shared" si="10"/>
        <v>2.75</v>
      </c>
      <c r="AT14" s="63">
        <v>6</v>
      </c>
      <c r="AU14" s="66">
        <v>3</v>
      </c>
      <c r="AV14" s="20">
        <v>1</v>
      </c>
      <c r="AW14" s="263">
        <v>0</v>
      </c>
      <c r="AX14" s="263">
        <v>2</v>
      </c>
      <c r="AY14" s="263">
        <v>2</v>
      </c>
      <c r="AZ14" s="97">
        <f t="shared" si="11"/>
        <v>6</v>
      </c>
      <c r="BA14" s="97">
        <f t="shared" si="12"/>
        <v>1.5</v>
      </c>
      <c r="BB14" s="63">
        <v>14</v>
      </c>
      <c r="BC14" s="66">
        <v>4</v>
      </c>
      <c r="BD14" s="20">
        <v>2</v>
      </c>
      <c r="BE14" s="263">
        <v>1</v>
      </c>
      <c r="BF14" s="263">
        <v>0</v>
      </c>
      <c r="BG14" s="263">
        <v>2</v>
      </c>
      <c r="BH14" s="97">
        <f t="shared" si="13"/>
        <v>7</v>
      </c>
      <c r="BI14" s="97">
        <f t="shared" si="14"/>
        <v>1.75</v>
      </c>
      <c r="BJ14" s="63">
        <v>15</v>
      </c>
      <c r="BK14" s="66">
        <v>2</v>
      </c>
      <c r="BL14" s="20">
        <v>2</v>
      </c>
      <c r="BM14" s="263">
        <v>0</v>
      </c>
      <c r="BN14" s="263">
        <v>0</v>
      </c>
      <c r="BO14" s="263">
        <v>2</v>
      </c>
      <c r="BP14" s="97">
        <f t="shared" si="15"/>
        <v>4</v>
      </c>
      <c r="BQ14" s="97">
        <f t="shared" si="16"/>
        <v>1</v>
      </c>
      <c r="BR14" s="63">
        <v>14</v>
      </c>
      <c r="BS14" s="66">
        <v>1</v>
      </c>
      <c r="BT14" s="20">
        <v>0</v>
      </c>
      <c r="BU14" s="263">
        <v>4</v>
      </c>
      <c r="BV14" s="263">
        <v>2</v>
      </c>
      <c r="BW14" s="263">
        <v>0</v>
      </c>
      <c r="BX14" s="97">
        <f t="shared" si="17"/>
        <v>7</v>
      </c>
      <c r="BY14" s="97">
        <f t="shared" si="18"/>
        <v>1.75</v>
      </c>
      <c r="BZ14" s="63">
        <v>6</v>
      </c>
      <c r="CA14" s="66">
        <v>1</v>
      </c>
      <c r="CB14" s="20">
        <v>1</v>
      </c>
      <c r="CC14" s="263">
        <v>0</v>
      </c>
      <c r="CD14" s="263">
        <v>0</v>
      </c>
      <c r="CE14" s="263">
        <v>0</v>
      </c>
      <c r="CF14" s="97">
        <f t="shared" si="19"/>
        <v>2</v>
      </c>
      <c r="CG14" s="97">
        <f t="shared" si="20"/>
        <v>0.5</v>
      </c>
      <c r="CH14" s="63">
        <v>4</v>
      </c>
      <c r="CI14" s="66">
        <v>1</v>
      </c>
      <c r="CJ14" s="20">
        <v>1</v>
      </c>
      <c r="CK14" s="263">
        <v>1</v>
      </c>
      <c r="CL14" s="263">
        <v>0</v>
      </c>
      <c r="CM14" s="263">
        <v>1</v>
      </c>
      <c r="CN14" s="97">
        <f t="shared" si="21"/>
        <v>3</v>
      </c>
      <c r="CO14" s="97">
        <f>AVERAGE(CI14:CL14)</f>
        <v>0.75</v>
      </c>
      <c r="CP14" s="63">
        <v>4</v>
      </c>
      <c r="CQ14" s="66">
        <v>0</v>
      </c>
      <c r="CR14" s="20">
        <v>0</v>
      </c>
      <c r="CS14" s="263">
        <v>0</v>
      </c>
      <c r="CT14" s="263">
        <v>0</v>
      </c>
      <c r="CU14" s="263">
        <v>0</v>
      </c>
      <c r="CV14" s="97">
        <f t="shared" si="23"/>
        <v>0</v>
      </c>
      <c r="CW14" s="97">
        <f t="shared" si="24"/>
        <v>0</v>
      </c>
      <c r="CX14" s="78">
        <v>6</v>
      </c>
      <c r="CY14" s="70">
        <f t="shared" si="25"/>
        <v>54</v>
      </c>
      <c r="CZ14" s="52">
        <f t="shared" si="26"/>
        <v>18</v>
      </c>
      <c r="DA14" s="68">
        <f t="shared" si="27"/>
        <v>19</v>
      </c>
      <c r="DB14" s="68">
        <f t="shared" si="28"/>
        <v>12</v>
      </c>
      <c r="DC14" s="68"/>
      <c r="DD14" s="68">
        <f t="shared" si="29"/>
        <v>103</v>
      </c>
      <c r="DE14" s="68">
        <f t="shared" si="30"/>
        <v>25.75</v>
      </c>
      <c r="DF14" s="69">
        <f t="shared" si="0"/>
        <v>205</v>
      </c>
      <c r="DK14" s="21">
        <f t="shared" si="31"/>
        <v>21</v>
      </c>
      <c r="DL14" s="5" t="str">
        <f t="shared" si="32"/>
        <v>OK</v>
      </c>
    </row>
    <row r="15" spans="1:119" s="5" customFormat="1" ht="16.5" thickTop="1" thickBot="1" x14ac:dyDescent="0.3">
      <c r="A15" s="74">
        <v>4</v>
      </c>
      <c r="B15" s="19">
        <v>734838</v>
      </c>
      <c r="C15" s="19" t="s">
        <v>51</v>
      </c>
      <c r="D15" s="19" t="s">
        <v>52</v>
      </c>
      <c r="E15" s="267">
        <v>24.5</v>
      </c>
      <c r="F15" s="101">
        <v>49</v>
      </c>
      <c r="G15" s="102">
        <v>3</v>
      </c>
      <c r="H15" s="59">
        <v>0</v>
      </c>
      <c r="I15" s="260">
        <v>0</v>
      </c>
      <c r="J15" s="260">
        <v>0</v>
      </c>
      <c r="K15" s="260">
        <v>2</v>
      </c>
      <c r="L15" s="82">
        <f t="shared" si="1"/>
        <v>5</v>
      </c>
      <c r="M15" s="82">
        <f t="shared" si="2"/>
        <v>1</v>
      </c>
      <c r="N15" s="62">
        <v>25</v>
      </c>
      <c r="O15" s="66">
        <v>9</v>
      </c>
      <c r="P15" s="20">
        <v>7</v>
      </c>
      <c r="Q15" s="263">
        <v>7</v>
      </c>
      <c r="R15" s="263">
        <v>2</v>
      </c>
      <c r="S15" s="263">
        <v>6</v>
      </c>
      <c r="T15" s="97">
        <f t="shared" si="3"/>
        <v>25</v>
      </c>
      <c r="U15" s="97">
        <f t="shared" si="4"/>
        <v>6.25</v>
      </c>
      <c r="V15" s="63">
        <v>38</v>
      </c>
      <c r="W15" s="66">
        <v>14</v>
      </c>
      <c r="X15" s="20">
        <v>1</v>
      </c>
      <c r="Y15" s="263">
        <v>0</v>
      </c>
      <c r="Z15" s="263">
        <v>5</v>
      </c>
      <c r="AA15" s="263">
        <v>9</v>
      </c>
      <c r="AB15" s="97">
        <f t="shared" si="5"/>
        <v>20</v>
      </c>
      <c r="AC15" s="97">
        <f t="shared" si="6"/>
        <v>5</v>
      </c>
      <c r="AD15" s="63">
        <v>18</v>
      </c>
      <c r="AE15" s="66">
        <v>0</v>
      </c>
      <c r="AF15" s="20">
        <v>0</v>
      </c>
      <c r="AG15" s="263">
        <v>0</v>
      </c>
      <c r="AH15" s="263">
        <v>0</v>
      </c>
      <c r="AI15" s="263">
        <v>0</v>
      </c>
      <c r="AJ15" s="97">
        <f t="shared" si="7"/>
        <v>0</v>
      </c>
      <c r="AK15" s="97">
        <f t="shared" si="8"/>
        <v>0</v>
      </c>
      <c r="AL15" s="63">
        <v>10</v>
      </c>
      <c r="AM15" s="66">
        <v>5</v>
      </c>
      <c r="AN15" s="20">
        <v>6</v>
      </c>
      <c r="AO15" s="263">
        <v>2</v>
      </c>
      <c r="AP15" s="263">
        <v>1</v>
      </c>
      <c r="AQ15" s="263">
        <v>0</v>
      </c>
      <c r="AR15" s="97">
        <f t="shared" si="9"/>
        <v>14</v>
      </c>
      <c r="AS15" s="97">
        <f t="shared" si="10"/>
        <v>3.5</v>
      </c>
      <c r="AT15" s="63">
        <v>4</v>
      </c>
      <c r="AU15" s="66">
        <v>6</v>
      </c>
      <c r="AV15" s="20">
        <v>0</v>
      </c>
      <c r="AW15" s="263">
        <v>3</v>
      </c>
      <c r="AX15" s="263">
        <v>0</v>
      </c>
      <c r="AY15" s="263">
        <v>3</v>
      </c>
      <c r="AZ15" s="97">
        <f t="shared" si="11"/>
        <v>9</v>
      </c>
      <c r="BA15" s="97">
        <f t="shared" si="12"/>
        <v>2.25</v>
      </c>
      <c r="BB15" s="63">
        <v>11</v>
      </c>
      <c r="BC15" s="66">
        <v>4</v>
      </c>
      <c r="BD15" s="20">
        <v>1</v>
      </c>
      <c r="BE15" s="263">
        <v>5</v>
      </c>
      <c r="BF15" s="263">
        <v>4</v>
      </c>
      <c r="BG15" s="263">
        <v>1</v>
      </c>
      <c r="BH15" s="97">
        <f>SUM(BC15:BF15)</f>
        <v>14</v>
      </c>
      <c r="BI15" s="97">
        <f t="shared" si="14"/>
        <v>3.5</v>
      </c>
      <c r="BJ15" s="63">
        <v>6</v>
      </c>
      <c r="BK15" s="66">
        <v>2</v>
      </c>
      <c r="BL15" s="20">
        <v>0</v>
      </c>
      <c r="BM15" s="263">
        <v>2</v>
      </c>
      <c r="BN15" s="263">
        <v>0</v>
      </c>
      <c r="BO15" s="263">
        <v>0</v>
      </c>
      <c r="BP15" s="97">
        <f>SUM(BK15:BN15)</f>
        <v>4</v>
      </c>
      <c r="BQ15" s="97">
        <f t="shared" si="16"/>
        <v>1</v>
      </c>
      <c r="BR15" s="63">
        <v>8</v>
      </c>
      <c r="BS15" s="66">
        <v>0</v>
      </c>
      <c r="BT15" s="20">
        <v>0</v>
      </c>
      <c r="BU15" s="263">
        <v>4</v>
      </c>
      <c r="BV15" s="263">
        <v>0</v>
      </c>
      <c r="BW15" s="263">
        <v>0</v>
      </c>
      <c r="BX15" s="97">
        <f t="shared" si="17"/>
        <v>4</v>
      </c>
      <c r="BY15" s="97">
        <f t="shared" si="18"/>
        <v>1</v>
      </c>
      <c r="BZ15" s="63">
        <v>9</v>
      </c>
      <c r="CA15" s="66">
        <v>1</v>
      </c>
      <c r="CB15" s="20">
        <v>0</v>
      </c>
      <c r="CC15" s="263">
        <v>1</v>
      </c>
      <c r="CD15" s="263">
        <v>0</v>
      </c>
      <c r="CE15" s="263">
        <v>1</v>
      </c>
      <c r="CF15" s="97">
        <f t="shared" si="19"/>
        <v>2</v>
      </c>
      <c r="CG15" s="97">
        <f t="shared" si="20"/>
        <v>0.5</v>
      </c>
      <c r="CH15" s="63">
        <v>4</v>
      </c>
      <c r="CI15" s="66">
        <v>1</v>
      </c>
      <c r="CJ15" s="20">
        <v>1</v>
      </c>
      <c r="CK15" s="263">
        <v>0</v>
      </c>
      <c r="CL15" s="263">
        <v>1</v>
      </c>
      <c r="CM15" s="263">
        <v>0</v>
      </c>
      <c r="CN15" s="97">
        <f t="shared" si="21"/>
        <v>3</v>
      </c>
      <c r="CO15" s="97">
        <f t="shared" si="22"/>
        <v>0.75</v>
      </c>
      <c r="CP15" s="63">
        <v>3</v>
      </c>
      <c r="CQ15" s="66">
        <v>0</v>
      </c>
      <c r="CR15" s="20">
        <v>0</v>
      </c>
      <c r="CS15" s="263">
        <v>0</v>
      </c>
      <c r="CT15" s="263">
        <v>0</v>
      </c>
      <c r="CU15" s="263">
        <v>0</v>
      </c>
      <c r="CV15" s="97">
        <f t="shared" si="23"/>
        <v>0</v>
      </c>
      <c r="CW15" s="97">
        <f t="shared" si="24"/>
        <v>0</v>
      </c>
      <c r="CX15" s="78">
        <v>6</v>
      </c>
      <c r="CY15" s="70">
        <f t="shared" si="25"/>
        <v>45</v>
      </c>
      <c r="CZ15" s="52">
        <f t="shared" si="26"/>
        <v>16</v>
      </c>
      <c r="DA15" s="68">
        <f t="shared" si="27"/>
        <v>24</v>
      </c>
      <c r="DB15" s="68">
        <f t="shared" si="28"/>
        <v>13</v>
      </c>
      <c r="DC15" s="68"/>
      <c r="DD15" s="68">
        <f t="shared" si="29"/>
        <v>98</v>
      </c>
      <c r="DE15" s="68">
        <f t="shared" si="30"/>
        <v>24.5</v>
      </c>
      <c r="DF15" s="69">
        <f t="shared" si="0"/>
        <v>142</v>
      </c>
      <c r="DK15" s="21">
        <f t="shared" si="31"/>
        <v>14</v>
      </c>
      <c r="DL15" s="5" t="str">
        <f t="shared" si="32"/>
        <v>OK</v>
      </c>
    </row>
    <row r="16" spans="1:119" s="5" customFormat="1" ht="16.5" thickTop="1" thickBot="1" x14ac:dyDescent="0.3">
      <c r="A16" s="74">
        <v>5</v>
      </c>
      <c r="B16" s="19">
        <v>734839</v>
      </c>
      <c r="C16" s="19" t="s">
        <v>53</v>
      </c>
      <c r="D16" s="19" t="s">
        <v>54</v>
      </c>
      <c r="E16" s="267">
        <v>129.5</v>
      </c>
      <c r="F16" s="101">
        <v>269</v>
      </c>
      <c r="G16" s="102">
        <v>0</v>
      </c>
      <c r="H16" s="59">
        <v>0</v>
      </c>
      <c r="I16" s="260">
        <v>0</v>
      </c>
      <c r="J16" s="260">
        <v>0</v>
      </c>
      <c r="K16" s="260">
        <v>0</v>
      </c>
      <c r="L16" s="82">
        <f t="shared" si="1"/>
        <v>0</v>
      </c>
      <c r="M16" s="82">
        <f t="shared" si="2"/>
        <v>0</v>
      </c>
      <c r="N16" s="62">
        <v>0</v>
      </c>
      <c r="O16" s="66">
        <v>0</v>
      </c>
      <c r="P16" s="20">
        <v>0</v>
      </c>
      <c r="Q16" s="263">
        <v>0</v>
      </c>
      <c r="R16" s="263">
        <v>0</v>
      </c>
      <c r="S16" s="263">
        <v>0</v>
      </c>
      <c r="T16" s="97">
        <f t="shared" si="3"/>
        <v>0</v>
      </c>
      <c r="U16" s="97">
        <f>AVERAGE(O16:R16)</f>
        <v>0</v>
      </c>
      <c r="V16" s="63">
        <v>0</v>
      </c>
      <c r="W16" s="66">
        <v>0</v>
      </c>
      <c r="X16" s="20">
        <v>0</v>
      </c>
      <c r="Y16" s="263">
        <v>0</v>
      </c>
      <c r="Z16" s="263">
        <v>0</v>
      </c>
      <c r="AA16" s="263">
        <v>0</v>
      </c>
      <c r="AB16" s="97">
        <f t="shared" si="5"/>
        <v>0</v>
      </c>
      <c r="AC16" s="97">
        <f t="shared" si="6"/>
        <v>0</v>
      </c>
      <c r="AD16" s="63">
        <v>0</v>
      </c>
      <c r="AE16" s="66">
        <v>0</v>
      </c>
      <c r="AF16" s="20">
        <v>0</v>
      </c>
      <c r="AG16" s="263">
        <v>0</v>
      </c>
      <c r="AH16" s="263">
        <v>0</v>
      </c>
      <c r="AI16" s="263">
        <v>0</v>
      </c>
      <c r="AJ16" s="97">
        <f t="shared" si="7"/>
        <v>0</v>
      </c>
      <c r="AK16" s="97">
        <f t="shared" si="8"/>
        <v>0</v>
      </c>
      <c r="AL16" s="63">
        <v>0</v>
      </c>
      <c r="AM16" s="66">
        <v>0</v>
      </c>
      <c r="AN16" s="20">
        <v>0</v>
      </c>
      <c r="AO16" s="263">
        <v>0</v>
      </c>
      <c r="AP16" s="263">
        <v>0</v>
      </c>
      <c r="AQ16" s="263">
        <v>0</v>
      </c>
      <c r="AR16" s="97">
        <f t="shared" si="9"/>
        <v>0</v>
      </c>
      <c r="AS16" s="97">
        <f t="shared" si="10"/>
        <v>0</v>
      </c>
      <c r="AT16" s="63">
        <v>0</v>
      </c>
      <c r="AU16" s="66">
        <v>0</v>
      </c>
      <c r="AV16" s="20">
        <v>0</v>
      </c>
      <c r="AW16" s="263">
        <v>0</v>
      </c>
      <c r="AX16" s="263">
        <v>0</v>
      </c>
      <c r="AY16" s="263">
        <v>0</v>
      </c>
      <c r="AZ16" s="97">
        <f t="shared" si="11"/>
        <v>0</v>
      </c>
      <c r="BA16" s="97">
        <f t="shared" si="12"/>
        <v>0</v>
      </c>
      <c r="BB16" s="63">
        <v>0</v>
      </c>
      <c r="BC16" s="66">
        <v>0</v>
      </c>
      <c r="BD16" s="20">
        <v>0</v>
      </c>
      <c r="BE16" s="263">
        <v>0</v>
      </c>
      <c r="BF16" s="263">
        <v>0</v>
      </c>
      <c r="BG16" s="263">
        <v>0</v>
      </c>
      <c r="BH16" s="97">
        <f t="shared" si="13"/>
        <v>0</v>
      </c>
      <c r="BI16" s="97">
        <f t="shared" si="14"/>
        <v>0</v>
      </c>
      <c r="BJ16" s="63">
        <v>0</v>
      </c>
      <c r="BK16" s="66">
        <v>0</v>
      </c>
      <c r="BL16" s="20">
        <v>0</v>
      </c>
      <c r="BM16" s="263">
        <v>0</v>
      </c>
      <c r="BN16" s="263">
        <v>0</v>
      </c>
      <c r="BO16" s="263">
        <v>0</v>
      </c>
      <c r="BP16" s="97">
        <f t="shared" si="15"/>
        <v>0</v>
      </c>
      <c r="BQ16" s="97">
        <f t="shared" si="16"/>
        <v>0</v>
      </c>
      <c r="BR16" s="63">
        <v>0</v>
      </c>
      <c r="BS16" s="66">
        <v>0</v>
      </c>
      <c r="BT16" s="20">
        <v>0</v>
      </c>
      <c r="BU16" s="263">
        <v>0</v>
      </c>
      <c r="BV16" s="263">
        <v>0</v>
      </c>
      <c r="BW16" s="263">
        <v>0</v>
      </c>
      <c r="BX16" s="97">
        <f t="shared" si="17"/>
        <v>0</v>
      </c>
      <c r="BY16" s="97">
        <f t="shared" si="18"/>
        <v>0</v>
      </c>
      <c r="BZ16" s="63">
        <v>0</v>
      </c>
      <c r="CA16" s="66">
        <v>0</v>
      </c>
      <c r="CB16" s="20">
        <v>0</v>
      </c>
      <c r="CC16" s="263">
        <v>0</v>
      </c>
      <c r="CD16" s="263">
        <v>0</v>
      </c>
      <c r="CE16" s="263">
        <v>0</v>
      </c>
      <c r="CF16" s="97">
        <f>SUM(CA16:CD16)</f>
        <v>0</v>
      </c>
      <c r="CG16" s="97">
        <f t="shared" si="20"/>
        <v>0</v>
      </c>
      <c r="CH16" s="63">
        <v>0</v>
      </c>
      <c r="CI16" s="66">
        <v>0</v>
      </c>
      <c r="CJ16" s="20">
        <v>0</v>
      </c>
      <c r="CK16" s="263">
        <v>0</v>
      </c>
      <c r="CL16" s="263">
        <v>0</v>
      </c>
      <c r="CM16" s="263">
        <v>0</v>
      </c>
      <c r="CN16" s="97">
        <f t="shared" si="21"/>
        <v>0</v>
      </c>
      <c r="CO16" s="97">
        <f t="shared" si="22"/>
        <v>0</v>
      </c>
      <c r="CP16" s="63">
        <v>0</v>
      </c>
      <c r="CQ16" s="66">
        <v>0</v>
      </c>
      <c r="CR16" s="20">
        <v>0</v>
      </c>
      <c r="CS16" s="263">
        <v>0</v>
      </c>
      <c r="CT16" s="263">
        <v>0</v>
      </c>
      <c r="CU16" s="263">
        <v>0</v>
      </c>
      <c r="CV16" s="97">
        <f t="shared" si="23"/>
        <v>0</v>
      </c>
      <c r="CW16" s="97">
        <f t="shared" si="24"/>
        <v>0</v>
      </c>
      <c r="CX16" s="78">
        <v>0</v>
      </c>
      <c r="CY16" s="70">
        <f t="shared" si="25"/>
        <v>0</v>
      </c>
      <c r="CZ16" s="52">
        <f t="shared" si="26"/>
        <v>0</v>
      </c>
      <c r="DA16" s="68">
        <f t="shared" si="27"/>
        <v>0</v>
      </c>
      <c r="DB16" s="68">
        <f t="shared" si="28"/>
        <v>0</v>
      </c>
      <c r="DC16" s="68"/>
      <c r="DD16" s="68">
        <f>SUM(CY16:DB16)</f>
        <v>0</v>
      </c>
      <c r="DE16" s="68">
        <f t="shared" si="30"/>
        <v>0</v>
      </c>
      <c r="DF16" s="69">
        <f t="shared" si="0"/>
        <v>0</v>
      </c>
      <c r="DK16" s="21">
        <f t="shared" si="31"/>
        <v>0</v>
      </c>
      <c r="DL16" s="5" t="str">
        <f t="shared" si="32"/>
        <v>Not Moving</v>
      </c>
    </row>
    <row r="17" spans="1:116" s="5" customFormat="1" ht="16.5" thickTop="1" thickBot="1" x14ac:dyDescent="0.3">
      <c r="A17" s="74">
        <v>6</v>
      </c>
      <c r="B17" s="19">
        <v>734840</v>
      </c>
      <c r="C17" s="19" t="s">
        <v>55</v>
      </c>
      <c r="D17" s="19" t="s">
        <v>56</v>
      </c>
      <c r="E17" s="267">
        <v>129.5</v>
      </c>
      <c r="F17" s="101">
        <v>269</v>
      </c>
      <c r="G17" s="102">
        <v>0</v>
      </c>
      <c r="H17" s="59">
        <v>0</v>
      </c>
      <c r="I17" s="260">
        <v>0</v>
      </c>
      <c r="J17" s="260">
        <v>0</v>
      </c>
      <c r="K17" s="260">
        <v>0</v>
      </c>
      <c r="L17" s="82">
        <f t="shared" si="1"/>
        <v>0</v>
      </c>
      <c r="M17" s="82">
        <f t="shared" si="2"/>
        <v>0</v>
      </c>
      <c r="N17" s="62">
        <v>0</v>
      </c>
      <c r="O17" s="66">
        <v>0</v>
      </c>
      <c r="P17" s="20">
        <v>0</v>
      </c>
      <c r="Q17" s="263">
        <v>0</v>
      </c>
      <c r="R17" s="263">
        <v>0</v>
      </c>
      <c r="S17" s="263">
        <v>0</v>
      </c>
      <c r="T17" s="97">
        <f t="shared" si="3"/>
        <v>0</v>
      </c>
      <c r="U17" s="97">
        <f t="shared" si="4"/>
        <v>0</v>
      </c>
      <c r="V17" s="63">
        <v>0</v>
      </c>
      <c r="W17" s="66">
        <v>0</v>
      </c>
      <c r="X17" s="20">
        <v>0</v>
      </c>
      <c r="Y17" s="263">
        <v>0</v>
      </c>
      <c r="Z17" s="263">
        <v>0</v>
      </c>
      <c r="AA17" s="263">
        <v>0</v>
      </c>
      <c r="AB17" s="97">
        <f t="shared" si="5"/>
        <v>0</v>
      </c>
      <c r="AC17" s="97">
        <f t="shared" si="6"/>
        <v>0</v>
      </c>
      <c r="AD17" s="63">
        <v>0</v>
      </c>
      <c r="AE17" s="66">
        <v>0</v>
      </c>
      <c r="AF17" s="20">
        <v>0</v>
      </c>
      <c r="AG17" s="263">
        <v>0</v>
      </c>
      <c r="AH17" s="263">
        <v>0</v>
      </c>
      <c r="AI17" s="263">
        <v>0</v>
      </c>
      <c r="AJ17" s="97">
        <f t="shared" si="7"/>
        <v>0</v>
      </c>
      <c r="AK17" s="97">
        <f t="shared" si="8"/>
        <v>0</v>
      </c>
      <c r="AL17" s="63">
        <v>0</v>
      </c>
      <c r="AM17" s="66">
        <v>0</v>
      </c>
      <c r="AN17" s="20">
        <v>0</v>
      </c>
      <c r="AO17" s="263">
        <v>0</v>
      </c>
      <c r="AP17" s="263">
        <v>0</v>
      </c>
      <c r="AQ17" s="263">
        <v>0</v>
      </c>
      <c r="AR17" s="97">
        <f t="shared" si="9"/>
        <v>0</v>
      </c>
      <c r="AS17" s="97">
        <f t="shared" si="10"/>
        <v>0</v>
      </c>
      <c r="AT17" s="63">
        <v>0</v>
      </c>
      <c r="AU17" s="66">
        <v>0</v>
      </c>
      <c r="AV17" s="20">
        <v>0</v>
      </c>
      <c r="AW17" s="263">
        <v>0</v>
      </c>
      <c r="AX17" s="263">
        <v>0</v>
      </c>
      <c r="AY17" s="263">
        <v>0</v>
      </c>
      <c r="AZ17" s="97">
        <f t="shared" si="11"/>
        <v>0</v>
      </c>
      <c r="BA17" s="97">
        <f t="shared" si="12"/>
        <v>0</v>
      </c>
      <c r="BB17" s="63">
        <v>0</v>
      </c>
      <c r="BC17" s="66">
        <v>0</v>
      </c>
      <c r="BD17" s="20">
        <v>0</v>
      </c>
      <c r="BE17" s="263">
        <v>0</v>
      </c>
      <c r="BF17" s="263">
        <v>0</v>
      </c>
      <c r="BG17" s="263">
        <v>0</v>
      </c>
      <c r="BH17" s="97">
        <f t="shared" si="13"/>
        <v>0</v>
      </c>
      <c r="BI17" s="97">
        <f t="shared" si="14"/>
        <v>0</v>
      </c>
      <c r="BJ17" s="63">
        <v>0</v>
      </c>
      <c r="BK17" s="66">
        <v>0</v>
      </c>
      <c r="BL17" s="20">
        <v>0</v>
      </c>
      <c r="BM17" s="263">
        <v>0</v>
      </c>
      <c r="BN17" s="263">
        <v>0</v>
      </c>
      <c r="BO17" s="263">
        <v>0</v>
      </c>
      <c r="BP17" s="97">
        <f t="shared" si="15"/>
        <v>0</v>
      </c>
      <c r="BQ17" s="97">
        <f t="shared" si="16"/>
        <v>0</v>
      </c>
      <c r="BR17" s="63">
        <v>0</v>
      </c>
      <c r="BS17" s="66">
        <v>0</v>
      </c>
      <c r="BT17" s="20">
        <v>0</v>
      </c>
      <c r="BU17" s="263">
        <v>0</v>
      </c>
      <c r="BV17" s="263">
        <v>0</v>
      </c>
      <c r="BW17" s="263">
        <v>0</v>
      </c>
      <c r="BX17" s="97">
        <f t="shared" si="17"/>
        <v>0</v>
      </c>
      <c r="BY17" s="97">
        <f t="shared" si="18"/>
        <v>0</v>
      </c>
      <c r="BZ17" s="63">
        <v>0</v>
      </c>
      <c r="CA17" s="66">
        <v>0</v>
      </c>
      <c r="CB17" s="20">
        <v>0</v>
      </c>
      <c r="CC17" s="263">
        <v>0</v>
      </c>
      <c r="CD17" s="263">
        <v>0</v>
      </c>
      <c r="CE17" s="263">
        <v>0</v>
      </c>
      <c r="CF17" s="97">
        <f>SUM(CA17:CD17)</f>
        <v>0</v>
      </c>
      <c r="CG17" s="97">
        <f t="shared" si="20"/>
        <v>0</v>
      </c>
      <c r="CH17" s="63">
        <v>0</v>
      </c>
      <c r="CI17" s="66">
        <v>0</v>
      </c>
      <c r="CJ17" s="20">
        <v>0</v>
      </c>
      <c r="CK17" s="263">
        <v>0</v>
      </c>
      <c r="CL17" s="263">
        <v>0</v>
      </c>
      <c r="CM17" s="263">
        <v>0</v>
      </c>
      <c r="CN17" s="97">
        <f t="shared" si="21"/>
        <v>0</v>
      </c>
      <c r="CO17" s="97">
        <f t="shared" si="22"/>
        <v>0</v>
      </c>
      <c r="CP17" s="63">
        <v>0</v>
      </c>
      <c r="CQ17" s="66">
        <v>0</v>
      </c>
      <c r="CR17" s="20">
        <v>0</v>
      </c>
      <c r="CS17" s="263">
        <v>0</v>
      </c>
      <c r="CT17" s="263">
        <v>0</v>
      </c>
      <c r="CU17" s="263">
        <v>0</v>
      </c>
      <c r="CV17" s="97">
        <f>SUM(CQ17:CT17)</f>
        <v>0</v>
      </c>
      <c r="CW17" s="97">
        <f t="shared" si="24"/>
        <v>0</v>
      </c>
      <c r="CX17" s="78">
        <v>0</v>
      </c>
      <c r="CY17" s="70">
        <f t="shared" si="25"/>
        <v>0</v>
      </c>
      <c r="CZ17" s="52">
        <f t="shared" si="26"/>
        <v>0</v>
      </c>
      <c r="DA17" s="68">
        <f t="shared" si="27"/>
        <v>0</v>
      </c>
      <c r="DB17" s="68">
        <f t="shared" si="28"/>
        <v>0</v>
      </c>
      <c r="DC17" s="68"/>
      <c r="DD17" s="68">
        <f t="shared" si="29"/>
        <v>0</v>
      </c>
      <c r="DE17" s="68">
        <f t="shared" si="30"/>
        <v>0</v>
      </c>
      <c r="DF17" s="69">
        <f t="shared" si="0"/>
        <v>0</v>
      </c>
      <c r="DK17" s="21">
        <f t="shared" si="31"/>
        <v>0</v>
      </c>
      <c r="DL17" s="5" t="str">
        <f t="shared" si="32"/>
        <v>Not Moving</v>
      </c>
    </row>
    <row r="18" spans="1:116" s="5" customFormat="1" ht="16.5" thickTop="1" thickBot="1" x14ac:dyDescent="0.3">
      <c r="A18" s="74">
        <v>7</v>
      </c>
      <c r="B18" s="19">
        <v>734841</v>
      </c>
      <c r="C18" s="19" t="s">
        <v>57</v>
      </c>
      <c r="D18" s="19" t="s">
        <v>58</v>
      </c>
      <c r="E18" s="267">
        <v>29.5</v>
      </c>
      <c r="F18" s="101">
        <v>59</v>
      </c>
      <c r="G18" s="102">
        <v>0</v>
      </c>
      <c r="H18" s="59">
        <v>0</v>
      </c>
      <c r="I18" s="260">
        <v>0</v>
      </c>
      <c r="J18" s="260">
        <v>0</v>
      </c>
      <c r="K18" s="260">
        <v>0</v>
      </c>
      <c r="L18" s="82">
        <f t="shared" si="1"/>
        <v>0</v>
      </c>
      <c r="M18" s="82">
        <f t="shared" si="2"/>
        <v>0</v>
      </c>
      <c r="N18" s="62">
        <v>0</v>
      </c>
      <c r="O18" s="66">
        <v>0</v>
      </c>
      <c r="P18" s="20">
        <v>0</v>
      </c>
      <c r="Q18" s="263">
        <v>0</v>
      </c>
      <c r="R18" s="263">
        <v>0</v>
      </c>
      <c r="S18" s="263">
        <v>0</v>
      </c>
      <c r="T18" s="97">
        <f t="shared" si="3"/>
        <v>0</v>
      </c>
      <c r="U18" s="97">
        <f t="shared" si="4"/>
        <v>0</v>
      </c>
      <c r="V18" s="63">
        <v>0</v>
      </c>
      <c r="W18" s="66">
        <v>0</v>
      </c>
      <c r="X18" s="20">
        <v>0</v>
      </c>
      <c r="Y18" s="263">
        <v>0</v>
      </c>
      <c r="Z18" s="263">
        <v>0</v>
      </c>
      <c r="AA18" s="263">
        <v>0</v>
      </c>
      <c r="AB18" s="97">
        <f t="shared" si="5"/>
        <v>0</v>
      </c>
      <c r="AC18" s="97">
        <f t="shared" si="6"/>
        <v>0</v>
      </c>
      <c r="AD18" s="63">
        <v>0</v>
      </c>
      <c r="AE18" s="66">
        <v>0</v>
      </c>
      <c r="AF18" s="20">
        <v>0</v>
      </c>
      <c r="AG18" s="263">
        <v>0</v>
      </c>
      <c r="AH18" s="263">
        <v>0</v>
      </c>
      <c r="AI18" s="263">
        <v>0</v>
      </c>
      <c r="AJ18" s="97">
        <f t="shared" si="7"/>
        <v>0</v>
      </c>
      <c r="AK18" s="97">
        <f t="shared" si="8"/>
        <v>0</v>
      </c>
      <c r="AL18" s="63">
        <v>0</v>
      </c>
      <c r="AM18" s="66">
        <v>0</v>
      </c>
      <c r="AN18" s="20">
        <v>0</v>
      </c>
      <c r="AO18" s="263">
        <v>0</v>
      </c>
      <c r="AP18" s="263">
        <v>0</v>
      </c>
      <c r="AQ18" s="263">
        <v>0</v>
      </c>
      <c r="AR18" s="97">
        <f t="shared" si="9"/>
        <v>0</v>
      </c>
      <c r="AS18" s="97">
        <f t="shared" si="10"/>
        <v>0</v>
      </c>
      <c r="AT18" s="63">
        <v>0</v>
      </c>
      <c r="AU18" s="66">
        <v>0</v>
      </c>
      <c r="AV18" s="20">
        <v>0</v>
      </c>
      <c r="AW18" s="263">
        <v>0</v>
      </c>
      <c r="AX18" s="263">
        <v>0</v>
      </c>
      <c r="AY18" s="263">
        <v>0</v>
      </c>
      <c r="AZ18" s="97">
        <f t="shared" si="11"/>
        <v>0</v>
      </c>
      <c r="BA18" s="97">
        <f t="shared" si="12"/>
        <v>0</v>
      </c>
      <c r="BB18" s="63">
        <v>0</v>
      </c>
      <c r="BC18" s="66">
        <v>0</v>
      </c>
      <c r="BD18" s="20">
        <v>0</v>
      </c>
      <c r="BE18" s="263">
        <v>0</v>
      </c>
      <c r="BF18" s="263">
        <v>0</v>
      </c>
      <c r="BG18" s="263">
        <v>0</v>
      </c>
      <c r="BH18" s="97">
        <f t="shared" si="13"/>
        <v>0</v>
      </c>
      <c r="BI18" s="97">
        <f t="shared" si="14"/>
        <v>0</v>
      </c>
      <c r="BJ18" s="63">
        <v>0</v>
      </c>
      <c r="BK18" s="66">
        <v>0</v>
      </c>
      <c r="BL18" s="20">
        <v>0</v>
      </c>
      <c r="BM18" s="263">
        <v>0</v>
      </c>
      <c r="BN18" s="263">
        <v>0</v>
      </c>
      <c r="BO18" s="263">
        <v>0</v>
      </c>
      <c r="BP18" s="97">
        <f t="shared" si="15"/>
        <v>0</v>
      </c>
      <c r="BQ18" s="97">
        <f t="shared" si="16"/>
        <v>0</v>
      </c>
      <c r="BR18" s="63">
        <v>0</v>
      </c>
      <c r="BS18" s="66">
        <v>0</v>
      </c>
      <c r="BT18" s="20">
        <v>0</v>
      </c>
      <c r="BU18" s="263">
        <v>0</v>
      </c>
      <c r="BV18" s="263">
        <v>0</v>
      </c>
      <c r="BW18" s="263">
        <v>0</v>
      </c>
      <c r="BX18" s="97">
        <f t="shared" si="17"/>
        <v>0</v>
      </c>
      <c r="BY18" s="97">
        <f t="shared" si="18"/>
        <v>0</v>
      </c>
      <c r="BZ18" s="63">
        <v>0</v>
      </c>
      <c r="CA18" s="66">
        <v>0</v>
      </c>
      <c r="CB18" s="20">
        <v>0</v>
      </c>
      <c r="CC18" s="263">
        <v>0</v>
      </c>
      <c r="CD18" s="263">
        <v>0</v>
      </c>
      <c r="CE18" s="263">
        <v>0</v>
      </c>
      <c r="CF18" s="97">
        <f t="shared" si="19"/>
        <v>0</v>
      </c>
      <c r="CG18" s="97">
        <f t="shared" si="20"/>
        <v>0</v>
      </c>
      <c r="CH18" s="63">
        <v>0</v>
      </c>
      <c r="CI18" s="66">
        <v>0</v>
      </c>
      <c r="CJ18" s="20">
        <v>0</v>
      </c>
      <c r="CK18" s="263">
        <v>0</v>
      </c>
      <c r="CL18" s="263">
        <v>0</v>
      </c>
      <c r="CM18" s="263">
        <v>0</v>
      </c>
      <c r="CN18" s="97">
        <f t="shared" si="21"/>
        <v>0</v>
      </c>
      <c r="CO18" s="97">
        <f t="shared" si="22"/>
        <v>0</v>
      </c>
      <c r="CP18" s="63">
        <v>0</v>
      </c>
      <c r="CQ18" s="66">
        <v>0</v>
      </c>
      <c r="CR18" s="20">
        <v>0</v>
      </c>
      <c r="CS18" s="263">
        <v>0</v>
      </c>
      <c r="CT18" s="263">
        <v>0</v>
      </c>
      <c r="CU18" s="263">
        <v>0</v>
      </c>
      <c r="CV18" s="97">
        <f t="shared" si="23"/>
        <v>0</v>
      </c>
      <c r="CW18" s="97">
        <f t="shared" si="24"/>
        <v>0</v>
      </c>
      <c r="CX18" s="78">
        <v>0</v>
      </c>
      <c r="CY18" s="70">
        <f t="shared" si="25"/>
        <v>0</v>
      </c>
      <c r="CZ18" s="52">
        <f t="shared" si="26"/>
        <v>0</v>
      </c>
      <c r="DA18" s="68">
        <f t="shared" si="27"/>
        <v>0</v>
      </c>
      <c r="DB18" s="68">
        <f t="shared" si="28"/>
        <v>0</v>
      </c>
      <c r="DC18" s="68"/>
      <c r="DD18" s="68">
        <f t="shared" si="29"/>
        <v>0</v>
      </c>
      <c r="DE18" s="68">
        <f t="shared" si="30"/>
        <v>0</v>
      </c>
      <c r="DF18" s="69">
        <f t="shared" si="0"/>
        <v>0</v>
      </c>
      <c r="DK18" s="21">
        <f t="shared" si="31"/>
        <v>0</v>
      </c>
      <c r="DL18" s="5" t="str">
        <f t="shared" si="32"/>
        <v>Not Moving</v>
      </c>
    </row>
    <row r="19" spans="1:116" s="5" customFormat="1" ht="16.5" thickTop="1" thickBot="1" x14ac:dyDescent="0.3">
      <c r="A19" s="74">
        <v>8</v>
      </c>
      <c r="B19" s="19">
        <v>734843</v>
      </c>
      <c r="C19" s="19" t="s">
        <v>59</v>
      </c>
      <c r="D19" s="19" t="s">
        <v>60</v>
      </c>
      <c r="E19" s="267">
        <v>29.5</v>
      </c>
      <c r="F19" s="101">
        <v>59</v>
      </c>
      <c r="G19" s="102">
        <v>0</v>
      </c>
      <c r="H19" s="59">
        <v>0</v>
      </c>
      <c r="I19" s="260">
        <v>0</v>
      </c>
      <c r="J19" s="260">
        <v>0</v>
      </c>
      <c r="K19" s="260">
        <v>0</v>
      </c>
      <c r="L19" s="82">
        <f t="shared" si="1"/>
        <v>0</v>
      </c>
      <c r="M19" s="82">
        <f t="shared" si="2"/>
        <v>0</v>
      </c>
      <c r="N19" s="62">
        <v>0</v>
      </c>
      <c r="O19" s="66">
        <v>0</v>
      </c>
      <c r="P19" s="20">
        <v>0</v>
      </c>
      <c r="Q19" s="263">
        <v>0</v>
      </c>
      <c r="R19" s="263">
        <v>0</v>
      </c>
      <c r="S19" s="263">
        <v>0</v>
      </c>
      <c r="T19" s="97">
        <f t="shared" si="3"/>
        <v>0</v>
      </c>
      <c r="U19" s="97">
        <f t="shared" si="4"/>
        <v>0</v>
      </c>
      <c r="V19" s="63">
        <v>0</v>
      </c>
      <c r="W19" s="66">
        <v>0</v>
      </c>
      <c r="X19" s="20">
        <v>0</v>
      </c>
      <c r="Y19" s="263">
        <v>0</v>
      </c>
      <c r="Z19" s="263">
        <v>0</v>
      </c>
      <c r="AA19" s="263">
        <v>0</v>
      </c>
      <c r="AB19" s="97">
        <f t="shared" si="5"/>
        <v>0</v>
      </c>
      <c r="AC19" s="97">
        <f t="shared" si="6"/>
        <v>0</v>
      </c>
      <c r="AD19" s="63">
        <v>0</v>
      </c>
      <c r="AE19" s="66">
        <v>0</v>
      </c>
      <c r="AF19" s="20">
        <v>0</v>
      </c>
      <c r="AG19" s="263">
        <v>0</v>
      </c>
      <c r="AH19" s="263">
        <v>0</v>
      </c>
      <c r="AI19" s="263">
        <v>0</v>
      </c>
      <c r="AJ19" s="97">
        <f t="shared" si="7"/>
        <v>0</v>
      </c>
      <c r="AK19" s="97">
        <f t="shared" si="8"/>
        <v>0</v>
      </c>
      <c r="AL19" s="63">
        <v>0</v>
      </c>
      <c r="AM19" s="66">
        <v>0</v>
      </c>
      <c r="AN19" s="20">
        <v>0</v>
      </c>
      <c r="AO19" s="263">
        <v>0</v>
      </c>
      <c r="AP19" s="263">
        <v>0</v>
      </c>
      <c r="AQ19" s="263">
        <v>0</v>
      </c>
      <c r="AR19" s="97">
        <f t="shared" si="9"/>
        <v>0</v>
      </c>
      <c r="AS19" s="97">
        <f>AVERAGE(AM19:AP19)</f>
        <v>0</v>
      </c>
      <c r="AT19" s="63">
        <v>0</v>
      </c>
      <c r="AU19" s="66">
        <v>0</v>
      </c>
      <c r="AV19" s="20">
        <v>0</v>
      </c>
      <c r="AW19" s="263">
        <v>0</v>
      </c>
      <c r="AX19" s="263">
        <v>0</v>
      </c>
      <c r="AY19" s="263">
        <v>0</v>
      </c>
      <c r="AZ19" s="97">
        <f t="shared" si="11"/>
        <v>0</v>
      </c>
      <c r="BA19" s="97">
        <f t="shared" si="12"/>
        <v>0</v>
      </c>
      <c r="BB19" s="63">
        <v>0</v>
      </c>
      <c r="BC19" s="66">
        <v>0</v>
      </c>
      <c r="BD19" s="20">
        <v>0</v>
      </c>
      <c r="BE19" s="263">
        <v>0</v>
      </c>
      <c r="BF19" s="263">
        <v>0</v>
      </c>
      <c r="BG19" s="263">
        <v>0</v>
      </c>
      <c r="BH19" s="97">
        <f t="shared" si="13"/>
        <v>0</v>
      </c>
      <c r="BI19" s="97">
        <f t="shared" si="14"/>
        <v>0</v>
      </c>
      <c r="BJ19" s="63">
        <v>0</v>
      </c>
      <c r="BK19" s="66">
        <v>0</v>
      </c>
      <c r="BL19" s="20">
        <v>0</v>
      </c>
      <c r="BM19" s="263">
        <v>0</v>
      </c>
      <c r="BN19" s="263">
        <v>0</v>
      </c>
      <c r="BO19" s="263">
        <v>0</v>
      </c>
      <c r="BP19" s="97">
        <f t="shared" si="15"/>
        <v>0</v>
      </c>
      <c r="BQ19" s="97">
        <f t="shared" si="16"/>
        <v>0</v>
      </c>
      <c r="BR19" s="63">
        <v>0</v>
      </c>
      <c r="BS19" s="66">
        <v>0</v>
      </c>
      <c r="BT19" s="20">
        <v>0</v>
      </c>
      <c r="BU19" s="263">
        <v>0</v>
      </c>
      <c r="BV19" s="263">
        <v>0</v>
      </c>
      <c r="BW19" s="263">
        <v>0</v>
      </c>
      <c r="BX19" s="97">
        <f t="shared" si="17"/>
        <v>0</v>
      </c>
      <c r="BY19" s="97">
        <f t="shared" si="18"/>
        <v>0</v>
      </c>
      <c r="BZ19" s="63">
        <v>0</v>
      </c>
      <c r="CA19" s="66">
        <v>0</v>
      </c>
      <c r="CB19" s="20">
        <v>0</v>
      </c>
      <c r="CC19" s="263">
        <v>0</v>
      </c>
      <c r="CD19" s="263">
        <v>0</v>
      </c>
      <c r="CE19" s="263">
        <v>0</v>
      </c>
      <c r="CF19" s="97">
        <f t="shared" si="19"/>
        <v>0</v>
      </c>
      <c r="CG19" s="97">
        <f t="shared" si="20"/>
        <v>0</v>
      </c>
      <c r="CH19" s="63">
        <v>0</v>
      </c>
      <c r="CI19" s="66">
        <v>0</v>
      </c>
      <c r="CJ19" s="20">
        <v>0</v>
      </c>
      <c r="CK19" s="263">
        <v>0</v>
      </c>
      <c r="CL19" s="263">
        <v>0</v>
      </c>
      <c r="CM19" s="263">
        <v>0</v>
      </c>
      <c r="CN19" s="97">
        <f t="shared" si="21"/>
        <v>0</v>
      </c>
      <c r="CO19" s="97">
        <f t="shared" si="22"/>
        <v>0</v>
      </c>
      <c r="CP19" s="63">
        <v>0</v>
      </c>
      <c r="CQ19" s="66">
        <v>0</v>
      </c>
      <c r="CR19" s="20">
        <v>0</v>
      </c>
      <c r="CS19" s="263">
        <v>0</v>
      </c>
      <c r="CT19" s="263">
        <v>0</v>
      </c>
      <c r="CU19" s="263">
        <v>0</v>
      </c>
      <c r="CV19" s="97">
        <f t="shared" si="23"/>
        <v>0</v>
      </c>
      <c r="CW19" s="97">
        <f t="shared" si="24"/>
        <v>0</v>
      </c>
      <c r="CX19" s="78">
        <v>0</v>
      </c>
      <c r="CY19" s="70">
        <f t="shared" si="25"/>
        <v>0</v>
      </c>
      <c r="CZ19" s="52">
        <f t="shared" si="26"/>
        <v>0</v>
      </c>
      <c r="DA19" s="68">
        <f t="shared" si="27"/>
        <v>0</v>
      </c>
      <c r="DB19" s="68">
        <f t="shared" si="28"/>
        <v>0</v>
      </c>
      <c r="DC19" s="68"/>
      <c r="DD19" s="68">
        <f t="shared" si="29"/>
        <v>0</v>
      </c>
      <c r="DE19" s="68">
        <f t="shared" si="30"/>
        <v>0</v>
      </c>
      <c r="DF19" s="69">
        <f t="shared" si="0"/>
        <v>0</v>
      </c>
      <c r="DK19" s="21">
        <f t="shared" si="31"/>
        <v>0</v>
      </c>
      <c r="DL19" s="5" t="str">
        <f t="shared" si="32"/>
        <v>Not Moving</v>
      </c>
    </row>
    <row r="20" spans="1:116" s="5" customFormat="1" ht="16.5" thickTop="1" thickBot="1" x14ac:dyDescent="0.3">
      <c r="A20" s="74">
        <v>9</v>
      </c>
      <c r="B20" s="19">
        <v>734845</v>
      </c>
      <c r="C20" s="19" t="s">
        <v>61</v>
      </c>
      <c r="D20" s="19" t="s">
        <v>62</v>
      </c>
      <c r="E20" s="267">
        <v>29.5</v>
      </c>
      <c r="F20" s="101">
        <v>59</v>
      </c>
      <c r="G20" s="102">
        <v>0</v>
      </c>
      <c r="H20" s="59">
        <v>0</v>
      </c>
      <c r="I20" s="260">
        <v>0</v>
      </c>
      <c r="J20" s="260">
        <v>0</v>
      </c>
      <c r="K20" s="260">
        <v>0</v>
      </c>
      <c r="L20" s="82">
        <f t="shared" si="1"/>
        <v>0</v>
      </c>
      <c r="M20" s="82">
        <f t="shared" si="2"/>
        <v>0</v>
      </c>
      <c r="N20" s="62">
        <v>0</v>
      </c>
      <c r="O20" s="66">
        <v>0</v>
      </c>
      <c r="P20" s="20">
        <v>0</v>
      </c>
      <c r="Q20" s="263">
        <v>0</v>
      </c>
      <c r="R20" s="263">
        <v>0</v>
      </c>
      <c r="S20" s="263">
        <v>0</v>
      </c>
      <c r="T20" s="97">
        <f t="shared" si="3"/>
        <v>0</v>
      </c>
      <c r="U20" s="97">
        <f t="shared" si="4"/>
        <v>0</v>
      </c>
      <c r="V20" s="63">
        <v>0</v>
      </c>
      <c r="W20" s="66">
        <v>0</v>
      </c>
      <c r="X20" s="20">
        <v>0</v>
      </c>
      <c r="Y20" s="263">
        <v>0</v>
      </c>
      <c r="Z20" s="263">
        <v>0</v>
      </c>
      <c r="AA20" s="263">
        <v>0</v>
      </c>
      <c r="AB20" s="97">
        <f t="shared" si="5"/>
        <v>0</v>
      </c>
      <c r="AC20" s="97">
        <f t="shared" si="6"/>
        <v>0</v>
      </c>
      <c r="AD20" s="63">
        <v>0</v>
      </c>
      <c r="AE20" s="66">
        <v>0</v>
      </c>
      <c r="AF20" s="20">
        <v>0</v>
      </c>
      <c r="AG20" s="263">
        <v>0</v>
      </c>
      <c r="AH20" s="263">
        <v>0</v>
      </c>
      <c r="AI20" s="263">
        <v>0</v>
      </c>
      <c r="AJ20" s="97">
        <f t="shared" si="7"/>
        <v>0</v>
      </c>
      <c r="AK20" s="97">
        <f t="shared" si="8"/>
        <v>0</v>
      </c>
      <c r="AL20" s="63">
        <v>0</v>
      </c>
      <c r="AM20" s="66">
        <v>0</v>
      </c>
      <c r="AN20" s="20">
        <v>0</v>
      </c>
      <c r="AO20" s="263">
        <v>0</v>
      </c>
      <c r="AP20" s="263">
        <v>0</v>
      </c>
      <c r="AQ20" s="263">
        <v>0</v>
      </c>
      <c r="AR20" s="97">
        <f t="shared" si="9"/>
        <v>0</v>
      </c>
      <c r="AS20" s="97">
        <f t="shared" si="10"/>
        <v>0</v>
      </c>
      <c r="AT20" s="63">
        <v>0</v>
      </c>
      <c r="AU20" s="66">
        <v>0</v>
      </c>
      <c r="AV20" s="20">
        <v>0</v>
      </c>
      <c r="AW20" s="263">
        <v>0</v>
      </c>
      <c r="AX20" s="263">
        <v>0</v>
      </c>
      <c r="AY20" s="263">
        <v>0</v>
      </c>
      <c r="AZ20" s="97">
        <f t="shared" si="11"/>
        <v>0</v>
      </c>
      <c r="BA20" s="97">
        <f t="shared" si="12"/>
        <v>0</v>
      </c>
      <c r="BB20" s="63">
        <v>0</v>
      </c>
      <c r="BC20" s="66">
        <v>0</v>
      </c>
      <c r="BD20" s="20">
        <v>0</v>
      </c>
      <c r="BE20" s="263">
        <v>0</v>
      </c>
      <c r="BF20" s="263">
        <v>0</v>
      </c>
      <c r="BG20" s="263">
        <v>0</v>
      </c>
      <c r="BH20" s="97">
        <f t="shared" si="13"/>
        <v>0</v>
      </c>
      <c r="BI20" s="97">
        <f t="shared" si="14"/>
        <v>0</v>
      </c>
      <c r="BJ20" s="63">
        <v>0</v>
      </c>
      <c r="BK20" s="66">
        <v>0</v>
      </c>
      <c r="BL20" s="20">
        <v>0</v>
      </c>
      <c r="BM20" s="263">
        <v>0</v>
      </c>
      <c r="BN20" s="263">
        <v>0</v>
      </c>
      <c r="BO20" s="263">
        <v>0</v>
      </c>
      <c r="BP20" s="97">
        <f t="shared" si="15"/>
        <v>0</v>
      </c>
      <c r="BQ20" s="97">
        <f t="shared" si="16"/>
        <v>0</v>
      </c>
      <c r="BR20" s="63">
        <v>0</v>
      </c>
      <c r="BS20" s="66">
        <v>0</v>
      </c>
      <c r="BT20" s="20">
        <v>0</v>
      </c>
      <c r="BU20" s="263">
        <v>0</v>
      </c>
      <c r="BV20" s="263">
        <v>0</v>
      </c>
      <c r="BW20" s="263">
        <v>0</v>
      </c>
      <c r="BX20" s="97">
        <f t="shared" si="17"/>
        <v>0</v>
      </c>
      <c r="BY20" s="97">
        <f t="shared" si="18"/>
        <v>0</v>
      </c>
      <c r="BZ20" s="63">
        <v>0</v>
      </c>
      <c r="CA20" s="66">
        <v>0</v>
      </c>
      <c r="CB20" s="20">
        <v>0</v>
      </c>
      <c r="CC20" s="263">
        <v>0</v>
      </c>
      <c r="CD20" s="263">
        <v>0</v>
      </c>
      <c r="CE20" s="263">
        <v>0</v>
      </c>
      <c r="CF20" s="97">
        <f t="shared" si="19"/>
        <v>0</v>
      </c>
      <c r="CG20" s="97">
        <f t="shared" si="20"/>
        <v>0</v>
      </c>
      <c r="CH20" s="63">
        <v>0</v>
      </c>
      <c r="CI20" s="66">
        <v>0</v>
      </c>
      <c r="CJ20" s="20">
        <v>0</v>
      </c>
      <c r="CK20" s="263">
        <v>0</v>
      </c>
      <c r="CL20" s="263">
        <v>0</v>
      </c>
      <c r="CM20" s="263">
        <v>0</v>
      </c>
      <c r="CN20" s="97">
        <f t="shared" si="21"/>
        <v>0</v>
      </c>
      <c r="CO20" s="97">
        <f t="shared" si="22"/>
        <v>0</v>
      </c>
      <c r="CP20" s="63">
        <v>0</v>
      </c>
      <c r="CQ20" s="66">
        <v>0</v>
      </c>
      <c r="CR20" s="20">
        <v>0</v>
      </c>
      <c r="CS20" s="263">
        <v>0</v>
      </c>
      <c r="CT20" s="263">
        <v>0</v>
      </c>
      <c r="CU20" s="263">
        <v>0</v>
      </c>
      <c r="CV20" s="97">
        <f t="shared" si="23"/>
        <v>0</v>
      </c>
      <c r="CW20" s="97">
        <f>AVERAGE(CQ20:CT20)</f>
        <v>0</v>
      </c>
      <c r="CX20" s="78">
        <v>0</v>
      </c>
      <c r="CY20" s="70">
        <f t="shared" si="25"/>
        <v>0</v>
      </c>
      <c r="CZ20" s="52">
        <f t="shared" si="26"/>
        <v>0</v>
      </c>
      <c r="DA20" s="68">
        <f t="shared" si="27"/>
        <v>0</v>
      </c>
      <c r="DB20" s="68">
        <f t="shared" si="28"/>
        <v>0</v>
      </c>
      <c r="DC20" s="68"/>
      <c r="DD20" s="68">
        <f t="shared" si="29"/>
        <v>0</v>
      </c>
      <c r="DE20" s="68">
        <f t="shared" si="30"/>
        <v>0</v>
      </c>
      <c r="DF20" s="69">
        <f t="shared" si="0"/>
        <v>0</v>
      </c>
      <c r="DK20" s="21">
        <f t="shared" si="31"/>
        <v>0</v>
      </c>
      <c r="DL20" s="5" t="str">
        <f t="shared" si="32"/>
        <v>Not Moving</v>
      </c>
    </row>
    <row r="21" spans="1:116" s="5" customFormat="1" ht="16.5" thickTop="1" thickBot="1" x14ac:dyDescent="0.3">
      <c r="A21" s="74">
        <v>10</v>
      </c>
      <c r="B21" s="19">
        <v>734848</v>
      </c>
      <c r="C21" s="19" t="s">
        <v>63</v>
      </c>
      <c r="D21" s="19" t="s">
        <v>64</v>
      </c>
      <c r="E21" s="267">
        <v>29.5</v>
      </c>
      <c r="F21" s="101">
        <v>59</v>
      </c>
      <c r="G21" s="102">
        <v>0</v>
      </c>
      <c r="H21" s="59">
        <v>0</v>
      </c>
      <c r="I21" s="260">
        <v>0</v>
      </c>
      <c r="J21" s="260">
        <v>0</v>
      </c>
      <c r="K21" s="260">
        <v>0</v>
      </c>
      <c r="L21" s="82">
        <f t="shared" si="1"/>
        <v>0</v>
      </c>
      <c r="M21" s="82">
        <f t="shared" si="2"/>
        <v>0</v>
      </c>
      <c r="N21" s="62">
        <v>0</v>
      </c>
      <c r="O21" s="66">
        <v>0</v>
      </c>
      <c r="P21" s="20">
        <v>0</v>
      </c>
      <c r="Q21" s="263">
        <v>0</v>
      </c>
      <c r="R21" s="263">
        <v>0</v>
      </c>
      <c r="S21" s="263">
        <v>0</v>
      </c>
      <c r="T21" s="97">
        <f t="shared" si="3"/>
        <v>0</v>
      </c>
      <c r="U21" s="97">
        <f t="shared" si="4"/>
        <v>0</v>
      </c>
      <c r="V21" s="63">
        <v>0</v>
      </c>
      <c r="W21" s="66">
        <v>0</v>
      </c>
      <c r="X21" s="20">
        <v>0</v>
      </c>
      <c r="Y21" s="263">
        <v>0</v>
      </c>
      <c r="Z21" s="263">
        <v>0</v>
      </c>
      <c r="AA21" s="263">
        <v>0</v>
      </c>
      <c r="AB21" s="97">
        <f t="shared" si="5"/>
        <v>0</v>
      </c>
      <c r="AC21" s="97">
        <f t="shared" si="6"/>
        <v>0</v>
      </c>
      <c r="AD21" s="63">
        <v>0</v>
      </c>
      <c r="AE21" s="66">
        <v>0</v>
      </c>
      <c r="AF21" s="20">
        <v>0</v>
      </c>
      <c r="AG21" s="263">
        <v>0</v>
      </c>
      <c r="AH21" s="263">
        <v>0</v>
      </c>
      <c r="AI21" s="263">
        <v>0</v>
      </c>
      <c r="AJ21" s="97">
        <f t="shared" si="7"/>
        <v>0</v>
      </c>
      <c r="AK21" s="97">
        <f t="shared" si="8"/>
        <v>0</v>
      </c>
      <c r="AL21" s="63">
        <v>0</v>
      </c>
      <c r="AM21" s="66">
        <v>0</v>
      </c>
      <c r="AN21" s="20">
        <v>0</v>
      </c>
      <c r="AO21" s="263">
        <v>0</v>
      </c>
      <c r="AP21" s="263">
        <v>0</v>
      </c>
      <c r="AQ21" s="263">
        <v>0</v>
      </c>
      <c r="AR21" s="97">
        <f t="shared" si="9"/>
        <v>0</v>
      </c>
      <c r="AS21" s="97">
        <f t="shared" si="10"/>
        <v>0</v>
      </c>
      <c r="AT21" s="63">
        <v>0</v>
      </c>
      <c r="AU21" s="66">
        <v>0</v>
      </c>
      <c r="AV21" s="20">
        <v>0</v>
      </c>
      <c r="AW21" s="263">
        <v>0</v>
      </c>
      <c r="AX21" s="263">
        <v>0</v>
      </c>
      <c r="AY21" s="263">
        <v>0</v>
      </c>
      <c r="AZ21" s="97">
        <f t="shared" si="11"/>
        <v>0</v>
      </c>
      <c r="BA21" s="97">
        <f t="shared" si="12"/>
        <v>0</v>
      </c>
      <c r="BB21" s="63">
        <v>0</v>
      </c>
      <c r="BC21" s="66">
        <v>0</v>
      </c>
      <c r="BD21" s="20">
        <v>0</v>
      </c>
      <c r="BE21" s="263">
        <v>0</v>
      </c>
      <c r="BF21" s="263">
        <v>0</v>
      </c>
      <c r="BG21" s="263">
        <v>0</v>
      </c>
      <c r="BH21" s="97">
        <f t="shared" si="13"/>
        <v>0</v>
      </c>
      <c r="BI21" s="97">
        <f t="shared" si="14"/>
        <v>0</v>
      </c>
      <c r="BJ21" s="63">
        <v>0</v>
      </c>
      <c r="BK21" s="66">
        <v>0</v>
      </c>
      <c r="BL21" s="20">
        <v>0</v>
      </c>
      <c r="BM21" s="263">
        <v>0</v>
      </c>
      <c r="BN21" s="263">
        <v>0</v>
      </c>
      <c r="BO21" s="263">
        <v>0</v>
      </c>
      <c r="BP21" s="97">
        <f t="shared" si="15"/>
        <v>0</v>
      </c>
      <c r="BQ21" s="97">
        <f t="shared" si="16"/>
        <v>0</v>
      </c>
      <c r="BR21" s="63">
        <v>0</v>
      </c>
      <c r="BS21" s="66">
        <v>0</v>
      </c>
      <c r="BT21" s="20">
        <v>0</v>
      </c>
      <c r="BU21" s="263">
        <v>0</v>
      </c>
      <c r="BV21" s="263">
        <v>0</v>
      </c>
      <c r="BW21" s="263">
        <v>0</v>
      </c>
      <c r="BX21" s="97">
        <f t="shared" si="17"/>
        <v>0</v>
      </c>
      <c r="BY21" s="97">
        <f t="shared" si="18"/>
        <v>0</v>
      </c>
      <c r="BZ21" s="63">
        <v>0</v>
      </c>
      <c r="CA21" s="66">
        <v>0</v>
      </c>
      <c r="CB21" s="20">
        <v>0</v>
      </c>
      <c r="CC21" s="263">
        <v>0</v>
      </c>
      <c r="CD21" s="263">
        <v>0</v>
      </c>
      <c r="CE21" s="263">
        <v>0</v>
      </c>
      <c r="CF21" s="97">
        <f t="shared" si="19"/>
        <v>0</v>
      </c>
      <c r="CG21" s="97">
        <f t="shared" si="20"/>
        <v>0</v>
      </c>
      <c r="CH21" s="63">
        <v>0</v>
      </c>
      <c r="CI21" s="66">
        <v>0</v>
      </c>
      <c r="CJ21" s="20">
        <v>0</v>
      </c>
      <c r="CK21" s="263">
        <v>0</v>
      </c>
      <c r="CL21" s="263">
        <v>0</v>
      </c>
      <c r="CM21" s="263">
        <v>0</v>
      </c>
      <c r="CN21" s="97">
        <f t="shared" si="21"/>
        <v>0</v>
      </c>
      <c r="CO21" s="97">
        <f t="shared" si="22"/>
        <v>0</v>
      </c>
      <c r="CP21" s="63">
        <v>0</v>
      </c>
      <c r="CQ21" s="66">
        <v>0</v>
      </c>
      <c r="CR21" s="20">
        <v>0</v>
      </c>
      <c r="CS21" s="263">
        <v>0</v>
      </c>
      <c r="CT21" s="263">
        <v>0</v>
      </c>
      <c r="CU21" s="263">
        <v>0</v>
      </c>
      <c r="CV21" s="97">
        <f t="shared" si="23"/>
        <v>0</v>
      </c>
      <c r="CW21" s="97">
        <f t="shared" si="24"/>
        <v>0</v>
      </c>
      <c r="CX21" s="78">
        <v>0</v>
      </c>
      <c r="CY21" s="70">
        <f t="shared" si="25"/>
        <v>0</v>
      </c>
      <c r="CZ21" s="52">
        <f t="shared" si="26"/>
        <v>0</v>
      </c>
      <c r="DA21" s="68">
        <f t="shared" si="27"/>
        <v>0</v>
      </c>
      <c r="DB21" s="68">
        <f t="shared" si="28"/>
        <v>0</v>
      </c>
      <c r="DC21" s="68"/>
      <c r="DD21" s="68">
        <f t="shared" si="29"/>
        <v>0</v>
      </c>
      <c r="DE21" s="68">
        <f t="shared" si="30"/>
        <v>0</v>
      </c>
      <c r="DF21" s="69">
        <f t="shared" si="0"/>
        <v>0</v>
      </c>
      <c r="DK21" s="21">
        <f t="shared" si="31"/>
        <v>0</v>
      </c>
      <c r="DL21" s="5" t="str">
        <f t="shared" si="32"/>
        <v>Not Moving</v>
      </c>
    </row>
    <row r="22" spans="1:116" s="5" customFormat="1" ht="16.5" thickTop="1" thickBot="1" x14ac:dyDescent="0.3">
      <c r="A22" s="74">
        <v>11</v>
      </c>
      <c r="B22" s="19">
        <v>734864</v>
      </c>
      <c r="C22" s="19" t="s">
        <v>65</v>
      </c>
      <c r="D22" s="19" t="s">
        <v>66</v>
      </c>
      <c r="E22" s="267">
        <v>24.5</v>
      </c>
      <c r="F22" s="101">
        <v>49</v>
      </c>
      <c r="G22" s="102">
        <v>0</v>
      </c>
      <c r="H22" s="59">
        <v>0</v>
      </c>
      <c r="I22" s="260">
        <v>0</v>
      </c>
      <c r="J22" s="260">
        <v>0</v>
      </c>
      <c r="K22" s="260">
        <v>0</v>
      </c>
      <c r="L22" s="82">
        <f t="shared" si="1"/>
        <v>0</v>
      </c>
      <c r="M22" s="82">
        <f t="shared" si="2"/>
        <v>0</v>
      </c>
      <c r="N22" s="62">
        <v>6</v>
      </c>
      <c r="O22" s="66">
        <v>0</v>
      </c>
      <c r="P22" s="20">
        <v>0</v>
      </c>
      <c r="Q22" s="263">
        <v>0</v>
      </c>
      <c r="R22" s="263">
        <v>0</v>
      </c>
      <c r="S22" s="263">
        <v>1</v>
      </c>
      <c r="T22" s="97">
        <f t="shared" si="3"/>
        <v>0</v>
      </c>
      <c r="U22" s="97">
        <f t="shared" si="4"/>
        <v>0</v>
      </c>
      <c r="V22" s="63">
        <v>6</v>
      </c>
      <c r="W22" s="66">
        <v>0</v>
      </c>
      <c r="X22" s="20">
        <v>0</v>
      </c>
      <c r="Y22" s="263">
        <v>0</v>
      </c>
      <c r="Z22" s="263">
        <v>0</v>
      </c>
      <c r="AA22" s="263">
        <v>0</v>
      </c>
      <c r="AB22" s="97">
        <f t="shared" si="5"/>
        <v>0</v>
      </c>
      <c r="AC22" s="97">
        <f t="shared" si="6"/>
        <v>0</v>
      </c>
      <c r="AD22" s="63">
        <v>6</v>
      </c>
      <c r="AE22" s="66">
        <v>0</v>
      </c>
      <c r="AF22" s="20">
        <v>0</v>
      </c>
      <c r="AG22" s="263">
        <v>1</v>
      </c>
      <c r="AH22" s="263">
        <v>0</v>
      </c>
      <c r="AI22" s="263">
        <v>0</v>
      </c>
      <c r="AJ22" s="97">
        <f>SUM(AE22:AH22)</f>
        <v>1</v>
      </c>
      <c r="AK22" s="97">
        <f>AVERAGE(AE22:AH22)</f>
        <v>0.25</v>
      </c>
      <c r="AL22" s="63">
        <v>3</v>
      </c>
      <c r="AM22" s="66">
        <v>0</v>
      </c>
      <c r="AN22" s="20">
        <v>0</v>
      </c>
      <c r="AO22" s="263">
        <v>0</v>
      </c>
      <c r="AP22" s="263">
        <v>0</v>
      </c>
      <c r="AQ22" s="263">
        <v>0</v>
      </c>
      <c r="AR22" s="97">
        <f t="shared" si="9"/>
        <v>0</v>
      </c>
      <c r="AS22" s="97">
        <f t="shared" si="10"/>
        <v>0</v>
      </c>
      <c r="AT22" s="63">
        <v>4</v>
      </c>
      <c r="AU22" s="66">
        <v>0</v>
      </c>
      <c r="AV22" s="20">
        <v>0</v>
      </c>
      <c r="AW22" s="263">
        <v>0</v>
      </c>
      <c r="AX22" s="263">
        <v>0</v>
      </c>
      <c r="AY22" s="263">
        <v>0</v>
      </c>
      <c r="AZ22" s="97">
        <f t="shared" si="11"/>
        <v>0</v>
      </c>
      <c r="BA22" s="97">
        <f t="shared" si="12"/>
        <v>0</v>
      </c>
      <c r="BB22" s="63">
        <v>0</v>
      </c>
      <c r="BC22" s="66">
        <v>0</v>
      </c>
      <c r="BD22" s="20">
        <v>0</v>
      </c>
      <c r="BE22" s="263">
        <v>0</v>
      </c>
      <c r="BF22" s="263">
        <v>0</v>
      </c>
      <c r="BG22" s="263">
        <v>0</v>
      </c>
      <c r="BH22" s="97">
        <f t="shared" si="13"/>
        <v>0</v>
      </c>
      <c r="BI22" s="97">
        <f t="shared" si="14"/>
        <v>0</v>
      </c>
      <c r="BJ22" s="63">
        <v>0</v>
      </c>
      <c r="BK22" s="66">
        <v>0</v>
      </c>
      <c r="BL22" s="20">
        <v>0</v>
      </c>
      <c r="BM22" s="263">
        <v>0</v>
      </c>
      <c r="BN22" s="263">
        <v>0</v>
      </c>
      <c r="BO22" s="263">
        <v>0</v>
      </c>
      <c r="BP22" s="97">
        <f>SUM(BK22:BN22)</f>
        <v>0</v>
      </c>
      <c r="BQ22" s="97">
        <f t="shared" si="16"/>
        <v>0</v>
      </c>
      <c r="BR22" s="63">
        <v>0</v>
      </c>
      <c r="BS22" s="66">
        <v>0</v>
      </c>
      <c r="BT22" s="20">
        <v>0</v>
      </c>
      <c r="BU22" s="263">
        <v>0</v>
      </c>
      <c r="BV22" s="263">
        <v>0</v>
      </c>
      <c r="BW22" s="263">
        <v>0</v>
      </c>
      <c r="BX22" s="97">
        <f t="shared" si="17"/>
        <v>0</v>
      </c>
      <c r="BY22" s="97">
        <f t="shared" si="18"/>
        <v>0</v>
      </c>
      <c r="BZ22" s="63">
        <v>0</v>
      </c>
      <c r="CA22" s="66">
        <v>0</v>
      </c>
      <c r="CB22" s="20">
        <v>0</v>
      </c>
      <c r="CC22" s="263">
        <v>0</v>
      </c>
      <c r="CD22" s="263">
        <v>0</v>
      </c>
      <c r="CE22" s="263">
        <v>0</v>
      </c>
      <c r="CF22" s="97">
        <f t="shared" si="19"/>
        <v>0</v>
      </c>
      <c r="CG22" s="97">
        <f t="shared" si="20"/>
        <v>0</v>
      </c>
      <c r="CH22" s="63">
        <v>0</v>
      </c>
      <c r="CI22" s="66">
        <v>0</v>
      </c>
      <c r="CJ22" s="20">
        <v>0</v>
      </c>
      <c r="CK22" s="263">
        <v>0</v>
      </c>
      <c r="CL22" s="263">
        <v>0</v>
      </c>
      <c r="CM22" s="263">
        <v>0</v>
      </c>
      <c r="CN22" s="97">
        <f t="shared" si="21"/>
        <v>0</v>
      </c>
      <c r="CO22" s="97">
        <f t="shared" si="22"/>
        <v>0</v>
      </c>
      <c r="CP22" s="63">
        <v>0</v>
      </c>
      <c r="CQ22" s="66">
        <v>0</v>
      </c>
      <c r="CR22" s="20">
        <v>0</v>
      </c>
      <c r="CS22" s="263">
        <v>0</v>
      </c>
      <c r="CT22" s="263">
        <v>0</v>
      </c>
      <c r="CU22" s="263">
        <v>0</v>
      </c>
      <c r="CV22" s="97">
        <f t="shared" si="23"/>
        <v>0</v>
      </c>
      <c r="CW22" s="97">
        <f t="shared" si="24"/>
        <v>0</v>
      </c>
      <c r="CX22" s="78">
        <v>0</v>
      </c>
      <c r="CY22" s="70">
        <f t="shared" si="25"/>
        <v>0</v>
      </c>
      <c r="CZ22" s="52">
        <f t="shared" si="26"/>
        <v>0</v>
      </c>
      <c r="DA22" s="68">
        <f t="shared" si="27"/>
        <v>1</v>
      </c>
      <c r="DB22" s="68">
        <f t="shared" si="28"/>
        <v>0</v>
      </c>
      <c r="DC22" s="68"/>
      <c r="DD22" s="68">
        <f t="shared" si="29"/>
        <v>1</v>
      </c>
      <c r="DE22" s="68">
        <f t="shared" si="30"/>
        <v>0.25</v>
      </c>
      <c r="DF22" s="69">
        <f t="shared" si="0"/>
        <v>25</v>
      </c>
      <c r="DK22" s="21">
        <f t="shared" si="31"/>
        <v>1</v>
      </c>
      <c r="DL22" s="5" t="str">
        <f t="shared" si="32"/>
        <v>OK</v>
      </c>
    </row>
    <row r="23" spans="1:116" s="5" customFormat="1" ht="16.5" thickTop="1" thickBot="1" x14ac:dyDescent="0.3">
      <c r="A23" s="74">
        <v>12</v>
      </c>
      <c r="B23" s="19">
        <v>734865</v>
      </c>
      <c r="C23" s="19" t="s">
        <v>67</v>
      </c>
      <c r="D23" s="19" t="s">
        <v>68</v>
      </c>
      <c r="E23" s="267">
        <v>24.5</v>
      </c>
      <c r="F23" s="101">
        <v>49</v>
      </c>
      <c r="G23" s="102">
        <v>0</v>
      </c>
      <c r="H23" s="59">
        <v>0</v>
      </c>
      <c r="I23" s="260">
        <v>1</v>
      </c>
      <c r="J23" s="260">
        <v>0</v>
      </c>
      <c r="K23" s="260">
        <v>0</v>
      </c>
      <c r="L23" s="82">
        <f t="shared" si="1"/>
        <v>1</v>
      </c>
      <c r="M23" s="82">
        <f t="shared" si="2"/>
        <v>0.2</v>
      </c>
      <c r="N23" s="62">
        <v>5</v>
      </c>
      <c r="O23" s="66">
        <v>1</v>
      </c>
      <c r="P23" s="20">
        <v>1</v>
      </c>
      <c r="Q23" s="263">
        <v>2</v>
      </c>
      <c r="R23" s="263">
        <v>1</v>
      </c>
      <c r="S23" s="263">
        <v>0</v>
      </c>
      <c r="T23" s="97">
        <f t="shared" si="3"/>
        <v>5</v>
      </c>
      <c r="U23" s="97">
        <f>AVERAGE(O23:R23)</f>
        <v>1.25</v>
      </c>
      <c r="V23" s="63">
        <v>8</v>
      </c>
      <c r="W23" s="66">
        <v>0</v>
      </c>
      <c r="X23" s="20">
        <v>0</v>
      </c>
      <c r="Y23" s="263">
        <v>0</v>
      </c>
      <c r="Z23" s="263">
        <v>0</v>
      </c>
      <c r="AA23" s="263">
        <v>0</v>
      </c>
      <c r="AB23" s="97">
        <f t="shared" si="5"/>
        <v>0</v>
      </c>
      <c r="AC23" s="97">
        <f t="shared" si="6"/>
        <v>0</v>
      </c>
      <c r="AD23" s="63">
        <v>6</v>
      </c>
      <c r="AE23" s="66">
        <v>0</v>
      </c>
      <c r="AF23" s="20">
        <v>0</v>
      </c>
      <c r="AG23" s="263">
        <v>0</v>
      </c>
      <c r="AH23" s="263">
        <v>0</v>
      </c>
      <c r="AI23" s="263">
        <v>0</v>
      </c>
      <c r="AJ23" s="97">
        <f t="shared" si="7"/>
        <v>0</v>
      </c>
      <c r="AK23" s="97">
        <f t="shared" si="8"/>
        <v>0</v>
      </c>
      <c r="AL23" s="63">
        <v>4</v>
      </c>
      <c r="AM23" s="66">
        <v>0</v>
      </c>
      <c r="AN23" s="20">
        <v>0</v>
      </c>
      <c r="AO23" s="263">
        <v>0</v>
      </c>
      <c r="AP23" s="263">
        <v>0</v>
      </c>
      <c r="AQ23" s="263">
        <v>0</v>
      </c>
      <c r="AR23" s="97">
        <f t="shared" si="9"/>
        <v>0</v>
      </c>
      <c r="AS23" s="97">
        <f t="shared" si="10"/>
        <v>0</v>
      </c>
      <c r="AT23" s="63">
        <v>4</v>
      </c>
      <c r="AU23" s="66">
        <v>0</v>
      </c>
      <c r="AV23" s="20">
        <v>0</v>
      </c>
      <c r="AW23" s="263">
        <v>0</v>
      </c>
      <c r="AX23" s="263">
        <v>0</v>
      </c>
      <c r="AY23" s="263">
        <v>0</v>
      </c>
      <c r="AZ23" s="97">
        <f t="shared" si="11"/>
        <v>0</v>
      </c>
      <c r="BA23" s="97">
        <f t="shared" si="12"/>
        <v>0</v>
      </c>
      <c r="BB23" s="63">
        <v>0</v>
      </c>
      <c r="BC23" s="66">
        <v>0</v>
      </c>
      <c r="BD23" s="20">
        <v>0</v>
      </c>
      <c r="BE23" s="263">
        <v>0</v>
      </c>
      <c r="BF23" s="263">
        <v>0</v>
      </c>
      <c r="BG23" s="263">
        <v>0</v>
      </c>
      <c r="BH23" s="97">
        <f t="shared" si="13"/>
        <v>0</v>
      </c>
      <c r="BI23" s="97">
        <f t="shared" si="14"/>
        <v>0</v>
      </c>
      <c r="BJ23" s="63">
        <v>0</v>
      </c>
      <c r="BK23" s="66">
        <v>0</v>
      </c>
      <c r="BL23" s="20">
        <v>0</v>
      </c>
      <c r="BM23" s="263">
        <v>0</v>
      </c>
      <c r="BN23" s="263">
        <v>0</v>
      </c>
      <c r="BO23" s="263">
        <v>0</v>
      </c>
      <c r="BP23" s="97">
        <f t="shared" si="15"/>
        <v>0</v>
      </c>
      <c r="BQ23" s="97">
        <f t="shared" si="16"/>
        <v>0</v>
      </c>
      <c r="BR23" s="63">
        <v>0</v>
      </c>
      <c r="BS23" s="66">
        <v>0</v>
      </c>
      <c r="BT23" s="20">
        <v>0</v>
      </c>
      <c r="BU23" s="263">
        <v>0</v>
      </c>
      <c r="BV23" s="263">
        <v>0</v>
      </c>
      <c r="BW23" s="263">
        <v>0</v>
      </c>
      <c r="BX23" s="97">
        <f t="shared" si="17"/>
        <v>0</v>
      </c>
      <c r="BY23" s="97">
        <f t="shared" si="18"/>
        <v>0</v>
      </c>
      <c r="BZ23" s="63">
        <v>0</v>
      </c>
      <c r="CA23" s="66">
        <v>0</v>
      </c>
      <c r="CB23" s="20">
        <v>0</v>
      </c>
      <c r="CC23" s="263">
        <v>0</v>
      </c>
      <c r="CD23" s="263">
        <v>0</v>
      </c>
      <c r="CE23" s="263">
        <v>0</v>
      </c>
      <c r="CF23" s="97">
        <f t="shared" si="19"/>
        <v>0</v>
      </c>
      <c r="CG23" s="97">
        <f t="shared" si="20"/>
        <v>0</v>
      </c>
      <c r="CH23" s="63">
        <v>0</v>
      </c>
      <c r="CI23" s="66">
        <v>0</v>
      </c>
      <c r="CJ23" s="20">
        <v>0</v>
      </c>
      <c r="CK23" s="263">
        <v>0</v>
      </c>
      <c r="CL23" s="263">
        <v>0</v>
      </c>
      <c r="CM23" s="263">
        <v>0</v>
      </c>
      <c r="CN23" s="97">
        <f t="shared" si="21"/>
        <v>0</v>
      </c>
      <c r="CO23" s="97">
        <f>AVERAGE(CI23:CL23)</f>
        <v>0</v>
      </c>
      <c r="CP23" s="63">
        <v>0</v>
      </c>
      <c r="CQ23" s="66">
        <v>0</v>
      </c>
      <c r="CR23" s="20">
        <v>0</v>
      </c>
      <c r="CS23" s="263">
        <v>0</v>
      </c>
      <c r="CT23" s="263">
        <v>0</v>
      </c>
      <c r="CU23" s="263">
        <v>0</v>
      </c>
      <c r="CV23" s="97">
        <f t="shared" si="23"/>
        <v>0</v>
      </c>
      <c r="CW23" s="97">
        <f t="shared" si="24"/>
        <v>0</v>
      </c>
      <c r="CX23" s="78">
        <v>0</v>
      </c>
      <c r="CY23" s="70">
        <f t="shared" si="25"/>
        <v>1</v>
      </c>
      <c r="CZ23" s="52">
        <f t="shared" si="26"/>
        <v>1</v>
      </c>
      <c r="DA23" s="68">
        <f t="shared" si="27"/>
        <v>3</v>
      </c>
      <c r="DB23" s="68">
        <f t="shared" si="28"/>
        <v>1</v>
      </c>
      <c r="DC23" s="68"/>
      <c r="DD23" s="68">
        <f t="shared" si="29"/>
        <v>6</v>
      </c>
      <c r="DE23" s="68">
        <f t="shared" si="30"/>
        <v>1.5</v>
      </c>
      <c r="DF23" s="69">
        <f t="shared" si="0"/>
        <v>27</v>
      </c>
      <c r="DK23" s="21">
        <f t="shared" si="31"/>
        <v>2</v>
      </c>
      <c r="DL23" s="5" t="str">
        <f t="shared" si="32"/>
        <v>OK</v>
      </c>
    </row>
    <row r="24" spans="1:116" s="5" customFormat="1" ht="16.5" thickTop="1" thickBot="1" x14ac:dyDescent="0.3">
      <c r="A24" s="74">
        <v>13</v>
      </c>
      <c r="B24" s="19">
        <v>734866</v>
      </c>
      <c r="C24" s="19" t="s">
        <v>69</v>
      </c>
      <c r="D24" s="19" t="s">
        <v>70</v>
      </c>
      <c r="E24" s="267">
        <v>24.5</v>
      </c>
      <c r="F24" s="101">
        <v>49</v>
      </c>
      <c r="G24" s="102">
        <v>0</v>
      </c>
      <c r="H24" s="59">
        <v>0</v>
      </c>
      <c r="I24" s="260">
        <v>0</v>
      </c>
      <c r="J24" s="260">
        <v>1</v>
      </c>
      <c r="K24" s="260">
        <v>0</v>
      </c>
      <c r="L24" s="82">
        <f t="shared" si="1"/>
        <v>1</v>
      </c>
      <c r="M24" s="82">
        <f t="shared" si="2"/>
        <v>0.2</v>
      </c>
      <c r="N24" s="62">
        <v>4</v>
      </c>
      <c r="O24" s="66">
        <v>2</v>
      </c>
      <c r="P24" s="20">
        <v>0</v>
      </c>
      <c r="Q24" s="263">
        <v>1</v>
      </c>
      <c r="R24" s="263">
        <v>0</v>
      </c>
      <c r="S24" s="263">
        <v>0</v>
      </c>
      <c r="T24" s="97">
        <f t="shared" si="3"/>
        <v>3</v>
      </c>
      <c r="U24" s="97">
        <f t="shared" si="4"/>
        <v>0.75</v>
      </c>
      <c r="V24" s="63">
        <v>8</v>
      </c>
      <c r="W24" s="66">
        <v>0</v>
      </c>
      <c r="X24" s="20">
        <v>0</v>
      </c>
      <c r="Y24" s="263">
        <v>1</v>
      </c>
      <c r="Z24" s="263">
        <v>0</v>
      </c>
      <c r="AA24" s="263">
        <v>0</v>
      </c>
      <c r="AB24" s="97">
        <f t="shared" si="5"/>
        <v>1</v>
      </c>
      <c r="AC24" s="97">
        <f>AVERAGE(W24:Z24)</f>
        <v>0.25</v>
      </c>
      <c r="AD24" s="63">
        <v>5</v>
      </c>
      <c r="AE24" s="66">
        <v>0</v>
      </c>
      <c r="AF24" s="20">
        <v>0</v>
      </c>
      <c r="AG24" s="263">
        <v>0</v>
      </c>
      <c r="AH24" s="263">
        <v>0</v>
      </c>
      <c r="AI24" s="263">
        <v>0</v>
      </c>
      <c r="AJ24" s="97">
        <f t="shared" si="7"/>
        <v>0</v>
      </c>
      <c r="AK24" s="97">
        <f t="shared" si="8"/>
        <v>0</v>
      </c>
      <c r="AL24" s="63">
        <v>4</v>
      </c>
      <c r="AM24" s="66">
        <v>0</v>
      </c>
      <c r="AN24" s="20">
        <v>0</v>
      </c>
      <c r="AO24" s="263">
        <v>0</v>
      </c>
      <c r="AP24" s="263">
        <v>0</v>
      </c>
      <c r="AQ24" s="263">
        <v>0</v>
      </c>
      <c r="AR24" s="97">
        <f t="shared" si="9"/>
        <v>0</v>
      </c>
      <c r="AS24" s="97">
        <f t="shared" si="10"/>
        <v>0</v>
      </c>
      <c r="AT24" s="63">
        <v>4</v>
      </c>
      <c r="AU24" s="66">
        <v>0</v>
      </c>
      <c r="AV24" s="20">
        <v>0</v>
      </c>
      <c r="AW24" s="263">
        <v>0</v>
      </c>
      <c r="AX24" s="263">
        <v>0</v>
      </c>
      <c r="AY24" s="263">
        <v>0</v>
      </c>
      <c r="AZ24" s="97">
        <f t="shared" si="11"/>
        <v>0</v>
      </c>
      <c r="BA24" s="97">
        <f t="shared" si="12"/>
        <v>0</v>
      </c>
      <c r="BB24" s="63">
        <v>0</v>
      </c>
      <c r="BC24" s="66">
        <v>0</v>
      </c>
      <c r="BD24" s="20">
        <v>0</v>
      </c>
      <c r="BE24" s="263">
        <v>0</v>
      </c>
      <c r="BF24" s="263">
        <v>0</v>
      </c>
      <c r="BG24" s="263">
        <v>0</v>
      </c>
      <c r="BH24" s="97">
        <f t="shared" si="13"/>
        <v>0</v>
      </c>
      <c r="BI24" s="97">
        <f t="shared" si="14"/>
        <v>0</v>
      </c>
      <c r="BJ24" s="63">
        <v>0</v>
      </c>
      <c r="BK24" s="66">
        <v>0</v>
      </c>
      <c r="BL24" s="20">
        <v>0</v>
      </c>
      <c r="BM24" s="263">
        <v>0</v>
      </c>
      <c r="BN24" s="263">
        <v>0</v>
      </c>
      <c r="BO24" s="263">
        <v>0</v>
      </c>
      <c r="BP24" s="97">
        <f t="shared" si="15"/>
        <v>0</v>
      </c>
      <c r="BQ24" s="97">
        <f t="shared" si="16"/>
        <v>0</v>
      </c>
      <c r="BR24" s="63">
        <v>0</v>
      </c>
      <c r="BS24" s="66">
        <v>0</v>
      </c>
      <c r="BT24" s="20">
        <v>0</v>
      </c>
      <c r="BU24" s="263">
        <v>0</v>
      </c>
      <c r="BV24" s="263">
        <v>0</v>
      </c>
      <c r="BW24" s="263">
        <v>0</v>
      </c>
      <c r="BX24" s="97">
        <f t="shared" si="17"/>
        <v>0</v>
      </c>
      <c r="BY24" s="97">
        <f t="shared" si="18"/>
        <v>0</v>
      </c>
      <c r="BZ24" s="63">
        <v>0</v>
      </c>
      <c r="CA24" s="66">
        <v>0</v>
      </c>
      <c r="CB24" s="20">
        <v>0</v>
      </c>
      <c r="CC24" s="263">
        <v>0</v>
      </c>
      <c r="CD24" s="263">
        <v>0</v>
      </c>
      <c r="CE24" s="263">
        <v>0</v>
      </c>
      <c r="CF24" s="97">
        <f t="shared" si="19"/>
        <v>0</v>
      </c>
      <c r="CG24" s="97">
        <f t="shared" si="20"/>
        <v>0</v>
      </c>
      <c r="CH24" s="63">
        <v>0</v>
      </c>
      <c r="CI24" s="66">
        <v>0</v>
      </c>
      <c r="CJ24" s="20">
        <v>0</v>
      </c>
      <c r="CK24" s="263">
        <v>0</v>
      </c>
      <c r="CL24" s="263">
        <v>0</v>
      </c>
      <c r="CM24" s="263">
        <v>0</v>
      </c>
      <c r="CN24" s="97">
        <f t="shared" si="21"/>
        <v>0</v>
      </c>
      <c r="CO24" s="97">
        <f t="shared" si="22"/>
        <v>0</v>
      </c>
      <c r="CP24" s="63">
        <v>0</v>
      </c>
      <c r="CQ24" s="66">
        <v>0</v>
      </c>
      <c r="CR24" s="20">
        <v>0</v>
      </c>
      <c r="CS24" s="263">
        <v>0</v>
      </c>
      <c r="CT24" s="263">
        <v>0</v>
      </c>
      <c r="CU24" s="263">
        <v>0</v>
      </c>
      <c r="CV24" s="97">
        <f t="shared" si="23"/>
        <v>0</v>
      </c>
      <c r="CW24" s="97">
        <f t="shared" si="24"/>
        <v>0</v>
      </c>
      <c r="CX24" s="78">
        <v>0</v>
      </c>
      <c r="CY24" s="70">
        <f t="shared" si="25"/>
        <v>2</v>
      </c>
      <c r="CZ24" s="52">
        <f t="shared" si="26"/>
        <v>0</v>
      </c>
      <c r="DA24" s="68">
        <f t="shared" si="27"/>
        <v>2</v>
      </c>
      <c r="DB24" s="68">
        <f t="shared" si="28"/>
        <v>1</v>
      </c>
      <c r="DC24" s="68"/>
      <c r="DD24" s="68">
        <f t="shared" si="29"/>
        <v>5</v>
      </c>
      <c r="DE24" s="68">
        <f t="shared" si="30"/>
        <v>1.25</v>
      </c>
      <c r="DF24" s="69">
        <f t="shared" si="0"/>
        <v>25</v>
      </c>
      <c r="DK24" s="21">
        <f t="shared" si="31"/>
        <v>2</v>
      </c>
      <c r="DL24" s="5" t="str">
        <f t="shared" si="32"/>
        <v>OK</v>
      </c>
    </row>
    <row r="25" spans="1:116" s="5" customFormat="1" ht="16.5" thickTop="1" thickBot="1" x14ac:dyDescent="0.3">
      <c r="A25" s="74">
        <v>14</v>
      </c>
      <c r="B25" s="19">
        <v>734867</v>
      </c>
      <c r="C25" s="19" t="s">
        <v>71</v>
      </c>
      <c r="D25" s="19" t="s">
        <v>72</v>
      </c>
      <c r="E25" s="267">
        <v>104.5</v>
      </c>
      <c r="F25" s="101">
        <v>219</v>
      </c>
      <c r="G25" s="102">
        <v>0</v>
      </c>
      <c r="H25" s="59">
        <v>1</v>
      </c>
      <c r="I25" s="260">
        <v>0</v>
      </c>
      <c r="J25" s="260">
        <v>0</v>
      </c>
      <c r="K25" s="260">
        <v>0</v>
      </c>
      <c r="L25" s="82">
        <f t="shared" si="1"/>
        <v>1</v>
      </c>
      <c r="M25" s="82">
        <f t="shared" si="2"/>
        <v>0.2</v>
      </c>
      <c r="N25" s="62">
        <v>7</v>
      </c>
      <c r="O25" s="66">
        <v>0</v>
      </c>
      <c r="P25" s="20">
        <v>2</v>
      </c>
      <c r="Q25" s="263">
        <v>2</v>
      </c>
      <c r="R25" s="263">
        <v>1</v>
      </c>
      <c r="S25" s="263">
        <v>0</v>
      </c>
      <c r="T25" s="97">
        <f t="shared" si="3"/>
        <v>5</v>
      </c>
      <c r="U25" s="97">
        <f t="shared" si="4"/>
        <v>1.25</v>
      </c>
      <c r="V25" s="63">
        <v>1</v>
      </c>
      <c r="W25" s="66">
        <v>0</v>
      </c>
      <c r="X25" s="20">
        <v>0</v>
      </c>
      <c r="Y25" s="263">
        <v>0</v>
      </c>
      <c r="Z25" s="263">
        <v>0</v>
      </c>
      <c r="AA25" s="263">
        <v>0</v>
      </c>
      <c r="AB25" s="97">
        <f t="shared" si="5"/>
        <v>0</v>
      </c>
      <c r="AC25" s="97">
        <f t="shared" si="6"/>
        <v>0</v>
      </c>
      <c r="AD25" s="63">
        <v>6</v>
      </c>
      <c r="AE25" s="66">
        <v>0</v>
      </c>
      <c r="AF25" s="20">
        <v>0</v>
      </c>
      <c r="AG25" s="263">
        <v>0</v>
      </c>
      <c r="AH25" s="263">
        <v>0</v>
      </c>
      <c r="AI25" s="263">
        <v>0</v>
      </c>
      <c r="AJ25" s="97">
        <f t="shared" si="7"/>
        <v>0</v>
      </c>
      <c r="AK25" s="97">
        <f t="shared" si="8"/>
        <v>0</v>
      </c>
      <c r="AL25" s="63">
        <v>3</v>
      </c>
      <c r="AM25" s="66">
        <v>0</v>
      </c>
      <c r="AN25" s="20">
        <v>0</v>
      </c>
      <c r="AO25" s="263">
        <v>0</v>
      </c>
      <c r="AP25" s="263">
        <v>0</v>
      </c>
      <c r="AQ25" s="263">
        <v>0</v>
      </c>
      <c r="AR25" s="97">
        <f>SUM(AM25:AP25)</f>
        <v>0</v>
      </c>
      <c r="AS25" s="97">
        <f t="shared" si="10"/>
        <v>0</v>
      </c>
      <c r="AT25" s="63">
        <v>3</v>
      </c>
      <c r="AU25" s="66">
        <v>0</v>
      </c>
      <c r="AV25" s="20">
        <v>0</v>
      </c>
      <c r="AW25" s="263">
        <v>1</v>
      </c>
      <c r="AX25" s="263">
        <v>0</v>
      </c>
      <c r="AY25" s="263">
        <v>0</v>
      </c>
      <c r="AZ25" s="97">
        <f t="shared" si="11"/>
        <v>1</v>
      </c>
      <c r="BA25" s="97">
        <f t="shared" si="12"/>
        <v>0.25</v>
      </c>
      <c r="BB25" s="63">
        <v>2</v>
      </c>
      <c r="BC25" s="66">
        <v>1</v>
      </c>
      <c r="BD25" s="20">
        <v>0</v>
      </c>
      <c r="BE25" s="263">
        <v>0</v>
      </c>
      <c r="BF25" s="263">
        <v>0</v>
      </c>
      <c r="BG25" s="263">
        <v>0</v>
      </c>
      <c r="BH25" s="97">
        <f t="shared" si="13"/>
        <v>1</v>
      </c>
      <c r="BI25" s="97">
        <f>AVERAGE(BC25:BF25)</f>
        <v>0.25</v>
      </c>
      <c r="BJ25" s="63">
        <v>3</v>
      </c>
      <c r="BK25" s="66">
        <v>0</v>
      </c>
      <c r="BL25" s="20">
        <v>0</v>
      </c>
      <c r="BM25" s="263">
        <v>0</v>
      </c>
      <c r="BN25" s="263">
        <v>1</v>
      </c>
      <c r="BO25" s="263">
        <v>0</v>
      </c>
      <c r="BP25" s="97">
        <f t="shared" si="15"/>
        <v>1</v>
      </c>
      <c r="BQ25" s="97">
        <f>AVERAGE(BK25:BN25)</f>
        <v>0.25</v>
      </c>
      <c r="BR25" s="63">
        <v>1</v>
      </c>
      <c r="BS25" s="66">
        <v>0</v>
      </c>
      <c r="BT25" s="20">
        <v>0</v>
      </c>
      <c r="BU25" s="263">
        <v>0</v>
      </c>
      <c r="BV25" s="263">
        <v>0</v>
      </c>
      <c r="BW25" s="263">
        <v>0</v>
      </c>
      <c r="BX25" s="97">
        <f t="shared" si="17"/>
        <v>0</v>
      </c>
      <c r="BY25" s="97">
        <f t="shared" si="18"/>
        <v>0</v>
      </c>
      <c r="BZ25" s="63">
        <v>2</v>
      </c>
      <c r="CA25" s="66">
        <v>0</v>
      </c>
      <c r="CB25" s="20">
        <v>0</v>
      </c>
      <c r="CC25" s="263">
        <v>0</v>
      </c>
      <c r="CD25" s="263">
        <v>0</v>
      </c>
      <c r="CE25" s="263">
        <v>0</v>
      </c>
      <c r="CF25" s="97">
        <f t="shared" si="19"/>
        <v>0</v>
      </c>
      <c r="CG25" s="97">
        <f t="shared" si="20"/>
        <v>0</v>
      </c>
      <c r="CH25" s="63">
        <v>1</v>
      </c>
      <c r="CI25" s="66">
        <v>0</v>
      </c>
      <c r="CJ25" s="20">
        <v>0</v>
      </c>
      <c r="CK25" s="263">
        <v>0</v>
      </c>
      <c r="CL25" s="263">
        <v>0</v>
      </c>
      <c r="CM25" s="263">
        <v>0</v>
      </c>
      <c r="CN25" s="97">
        <f t="shared" si="21"/>
        <v>0</v>
      </c>
      <c r="CO25" s="97">
        <f t="shared" si="22"/>
        <v>0</v>
      </c>
      <c r="CP25" s="63">
        <v>1</v>
      </c>
      <c r="CQ25" s="66">
        <v>1</v>
      </c>
      <c r="CR25" s="20">
        <v>0</v>
      </c>
      <c r="CS25" s="263">
        <v>0</v>
      </c>
      <c r="CT25" s="263">
        <v>0</v>
      </c>
      <c r="CU25" s="263">
        <v>0</v>
      </c>
      <c r="CV25" s="97">
        <f t="shared" si="23"/>
        <v>1</v>
      </c>
      <c r="CW25" s="97">
        <f>AVERAGE(CQ25:CT25)</f>
        <v>0.25</v>
      </c>
      <c r="CX25" s="78">
        <v>1</v>
      </c>
      <c r="CY25" s="70">
        <f t="shared" si="25"/>
        <v>2</v>
      </c>
      <c r="CZ25" s="52">
        <f t="shared" si="26"/>
        <v>3</v>
      </c>
      <c r="DA25" s="68">
        <f t="shared" si="27"/>
        <v>3</v>
      </c>
      <c r="DB25" s="68">
        <f t="shared" si="28"/>
        <v>2</v>
      </c>
      <c r="DC25" s="68"/>
      <c r="DD25" s="68">
        <f t="shared" si="29"/>
        <v>10</v>
      </c>
      <c r="DE25" s="68">
        <f t="shared" si="30"/>
        <v>2.5</v>
      </c>
      <c r="DF25" s="69">
        <f t="shared" si="0"/>
        <v>31</v>
      </c>
      <c r="DK25" s="21">
        <f t="shared" si="31"/>
        <v>2</v>
      </c>
      <c r="DL25" s="5" t="str">
        <f t="shared" si="32"/>
        <v>OK</v>
      </c>
    </row>
    <row r="26" spans="1:116" s="5" customFormat="1" ht="16.5" thickTop="1" thickBot="1" x14ac:dyDescent="0.3">
      <c r="A26" s="74">
        <v>15</v>
      </c>
      <c r="B26" s="19">
        <v>734868</v>
      </c>
      <c r="C26" s="19" t="s">
        <v>73</v>
      </c>
      <c r="D26" s="19" t="s">
        <v>74</v>
      </c>
      <c r="E26" s="267">
        <v>104.5</v>
      </c>
      <c r="F26" s="101">
        <v>219</v>
      </c>
      <c r="G26" s="102">
        <v>0</v>
      </c>
      <c r="H26" s="59">
        <v>0</v>
      </c>
      <c r="I26" s="260">
        <v>0</v>
      </c>
      <c r="J26" s="260">
        <v>0</v>
      </c>
      <c r="K26" s="260">
        <v>0</v>
      </c>
      <c r="L26" s="82">
        <f t="shared" si="1"/>
        <v>0</v>
      </c>
      <c r="M26" s="82">
        <f t="shared" si="2"/>
        <v>0</v>
      </c>
      <c r="N26" s="62">
        <v>6</v>
      </c>
      <c r="O26" s="66">
        <v>0</v>
      </c>
      <c r="P26" s="20">
        <v>0</v>
      </c>
      <c r="Q26" s="263">
        <v>1</v>
      </c>
      <c r="R26" s="263">
        <v>0</v>
      </c>
      <c r="S26" s="263">
        <v>1</v>
      </c>
      <c r="T26" s="97">
        <f t="shared" si="3"/>
        <v>1</v>
      </c>
      <c r="U26" s="97">
        <f t="shared" si="4"/>
        <v>0.25</v>
      </c>
      <c r="V26" s="63">
        <v>5</v>
      </c>
      <c r="W26" s="66">
        <v>0</v>
      </c>
      <c r="X26" s="20">
        <v>0</v>
      </c>
      <c r="Y26" s="263">
        <v>0</v>
      </c>
      <c r="Z26" s="263">
        <v>1</v>
      </c>
      <c r="AA26" s="263">
        <v>0</v>
      </c>
      <c r="AB26" s="97">
        <f t="shared" si="5"/>
        <v>1</v>
      </c>
      <c r="AC26" s="97">
        <f t="shared" si="6"/>
        <v>0.25</v>
      </c>
      <c r="AD26" s="63">
        <v>5</v>
      </c>
      <c r="AE26" s="66">
        <v>0</v>
      </c>
      <c r="AF26" s="20">
        <v>0</v>
      </c>
      <c r="AG26" s="263">
        <v>0</v>
      </c>
      <c r="AH26" s="263">
        <v>0</v>
      </c>
      <c r="AI26" s="263">
        <v>0</v>
      </c>
      <c r="AJ26" s="97">
        <f t="shared" si="7"/>
        <v>0</v>
      </c>
      <c r="AK26" s="97">
        <f t="shared" si="8"/>
        <v>0</v>
      </c>
      <c r="AL26" s="63">
        <v>4</v>
      </c>
      <c r="AM26" s="66">
        <v>0</v>
      </c>
      <c r="AN26" s="20">
        <v>0</v>
      </c>
      <c r="AO26" s="263">
        <v>0</v>
      </c>
      <c r="AP26" s="263">
        <v>0</v>
      </c>
      <c r="AQ26" s="263">
        <v>0</v>
      </c>
      <c r="AR26" s="97">
        <f t="shared" si="9"/>
        <v>0</v>
      </c>
      <c r="AS26" s="97">
        <f t="shared" si="10"/>
        <v>0</v>
      </c>
      <c r="AT26" s="63">
        <v>4</v>
      </c>
      <c r="AU26" s="66">
        <v>0</v>
      </c>
      <c r="AV26" s="20">
        <v>0</v>
      </c>
      <c r="AW26" s="263">
        <v>0</v>
      </c>
      <c r="AX26" s="263">
        <v>0</v>
      </c>
      <c r="AY26" s="263">
        <v>0</v>
      </c>
      <c r="AZ26" s="97">
        <f t="shared" si="11"/>
        <v>0</v>
      </c>
      <c r="BA26" s="97">
        <f t="shared" si="12"/>
        <v>0</v>
      </c>
      <c r="BB26" s="63">
        <v>4</v>
      </c>
      <c r="BC26" s="66">
        <v>0</v>
      </c>
      <c r="BD26" s="20">
        <v>0</v>
      </c>
      <c r="BE26" s="263">
        <v>0</v>
      </c>
      <c r="BF26" s="263">
        <v>0</v>
      </c>
      <c r="BG26" s="263">
        <v>0</v>
      </c>
      <c r="BH26" s="97">
        <f t="shared" si="13"/>
        <v>0</v>
      </c>
      <c r="BI26" s="97">
        <f t="shared" si="14"/>
        <v>0</v>
      </c>
      <c r="BJ26" s="63">
        <v>2</v>
      </c>
      <c r="BK26" s="66">
        <v>0</v>
      </c>
      <c r="BL26" s="20">
        <v>0</v>
      </c>
      <c r="BM26" s="263">
        <v>0</v>
      </c>
      <c r="BN26" s="263">
        <v>0</v>
      </c>
      <c r="BO26" s="263">
        <v>0</v>
      </c>
      <c r="BP26" s="97">
        <f t="shared" si="15"/>
        <v>0</v>
      </c>
      <c r="BQ26" s="97">
        <f t="shared" si="16"/>
        <v>0</v>
      </c>
      <c r="BR26" s="63">
        <v>2</v>
      </c>
      <c r="BS26" s="66">
        <v>0</v>
      </c>
      <c r="BT26" s="20">
        <v>0</v>
      </c>
      <c r="BU26" s="263">
        <v>0</v>
      </c>
      <c r="BV26" s="263">
        <v>0</v>
      </c>
      <c r="BW26" s="263">
        <v>0</v>
      </c>
      <c r="BX26" s="97">
        <f t="shared" si="17"/>
        <v>0</v>
      </c>
      <c r="BY26" s="97">
        <f t="shared" si="18"/>
        <v>0</v>
      </c>
      <c r="BZ26" s="63">
        <v>4</v>
      </c>
      <c r="CA26" s="66">
        <v>0</v>
      </c>
      <c r="CB26" s="20">
        <v>0</v>
      </c>
      <c r="CC26" s="263">
        <v>1</v>
      </c>
      <c r="CD26" s="263">
        <v>0</v>
      </c>
      <c r="CE26" s="263">
        <v>0</v>
      </c>
      <c r="CF26" s="97">
        <f t="shared" si="19"/>
        <v>1</v>
      </c>
      <c r="CG26" s="97">
        <f t="shared" si="20"/>
        <v>0.25</v>
      </c>
      <c r="CH26" s="63">
        <v>0</v>
      </c>
      <c r="CI26" s="66">
        <v>0</v>
      </c>
      <c r="CJ26" s="20">
        <v>0</v>
      </c>
      <c r="CK26" s="263">
        <v>0</v>
      </c>
      <c r="CL26" s="263">
        <v>0</v>
      </c>
      <c r="CM26" s="263">
        <v>0</v>
      </c>
      <c r="CN26" s="97">
        <f t="shared" si="21"/>
        <v>0</v>
      </c>
      <c r="CO26" s="97">
        <f t="shared" si="22"/>
        <v>0</v>
      </c>
      <c r="CP26" s="63">
        <v>1</v>
      </c>
      <c r="CQ26" s="66">
        <v>0</v>
      </c>
      <c r="CR26" s="20">
        <v>0</v>
      </c>
      <c r="CS26" s="263">
        <v>0</v>
      </c>
      <c r="CT26" s="263">
        <v>0</v>
      </c>
      <c r="CU26" s="263">
        <v>0</v>
      </c>
      <c r="CV26" s="97">
        <f t="shared" si="23"/>
        <v>0</v>
      </c>
      <c r="CW26" s="97">
        <f t="shared" si="24"/>
        <v>0</v>
      </c>
      <c r="CX26" s="78">
        <v>1</v>
      </c>
      <c r="CY26" s="70">
        <f t="shared" si="25"/>
        <v>0</v>
      </c>
      <c r="CZ26" s="52">
        <f t="shared" si="26"/>
        <v>0</v>
      </c>
      <c r="DA26" s="68">
        <f t="shared" si="27"/>
        <v>2</v>
      </c>
      <c r="DB26" s="68">
        <f t="shared" si="28"/>
        <v>1</v>
      </c>
      <c r="DC26" s="68"/>
      <c r="DD26" s="68">
        <f t="shared" si="29"/>
        <v>3</v>
      </c>
      <c r="DE26" s="68">
        <f t="shared" si="30"/>
        <v>0.75</v>
      </c>
      <c r="DF26" s="69">
        <f t="shared" si="0"/>
        <v>38</v>
      </c>
      <c r="DK26" s="21">
        <f t="shared" si="31"/>
        <v>1</v>
      </c>
      <c r="DL26" s="5" t="str">
        <f t="shared" si="32"/>
        <v>OK</v>
      </c>
    </row>
    <row r="27" spans="1:116" s="5" customFormat="1" ht="16.5" thickTop="1" thickBot="1" x14ac:dyDescent="0.3">
      <c r="A27" s="74">
        <v>16</v>
      </c>
      <c r="B27" s="19">
        <v>734869</v>
      </c>
      <c r="C27" s="19" t="s">
        <v>75</v>
      </c>
      <c r="D27" s="19" t="s">
        <v>76</v>
      </c>
      <c r="E27" s="267">
        <v>99.5</v>
      </c>
      <c r="F27" s="101">
        <v>209</v>
      </c>
      <c r="G27" s="102">
        <v>0</v>
      </c>
      <c r="H27" s="59">
        <v>0</v>
      </c>
      <c r="I27" s="260">
        <v>0</v>
      </c>
      <c r="J27" s="260">
        <v>1</v>
      </c>
      <c r="K27" s="260">
        <v>0</v>
      </c>
      <c r="L27" s="82">
        <f t="shared" si="1"/>
        <v>1</v>
      </c>
      <c r="M27" s="82">
        <f t="shared" si="2"/>
        <v>0.2</v>
      </c>
      <c r="N27" s="62">
        <v>5</v>
      </c>
      <c r="O27" s="66">
        <v>0</v>
      </c>
      <c r="P27" s="20">
        <v>0</v>
      </c>
      <c r="Q27" s="263">
        <v>0</v>
      </c>
      <c r="R27" s="263">
        <v>0</v>
      </c>
      <c r="S27" s="263">
        <v>0</v>
      </c>
      <c r="T27" s="97">
        <f t="shared" si="3"/>
        <v>0</v>
      </c>
      <c r="U27" s="97">
        <f t="shared" si="4"/>
        <v>0</v>
      </c>
      <c r="V27" s="63">
        <v>6</v>
      </c>
      <c r="W27" s="66">
        <v>0</v>
      </c>
      <c r="X27" s="20">
        <v>0</v>
      </c>
      <c r="Y27" s="263">
        <v>0</v>
      </c>
      <c r="Z27" s="263">
        <v>0</v>
      </c>
      <c r="AA27" s="263">
        <v>0</v>
      </c>
      <c r="AB27" s="97">
        <f t="shared" si="5"/>
        <v>0</v>
      </c>
      <c r="AC27" s="97">
        <f t="shared" si="6"/>
        <v>0</v>
      </c>
      <c r="AD27" s="63">
        <v>6</v>
      </c>
      <c r="AE27" s="66">
        <v>0</v>
      </c>
      <c r="AF27" s="20">
        <v>0</v>
      </c>
      <c r="AG27" s="263">
        <v>0</v>
      </c>
      <c r="AH27" s="263">
        <v>0</v>
      </c>
      <c r="AI27" s="263">
        <v>0</v>
      </c>
      <c r="AJ27" s="97">
        <f t="shared" si="7"/>
        <v>0</v>
      </c>
      <c r="AK27" s="97">
        <f t="shared" si="8"/>
        <v>0</v>
      </c>
      <c r="AL27" s="63">
        <v>3</v>
      </c>
      <c r="AM27" s="66">
        <v>0</v>
      </c>
      <c r="AN27" s="20">
        <v>0</v>
      </c>
      <c r="AO27" s="263">
        <v>1</v>
      </c>
      <c r="AP27" s="263">
        <v>0</v>
      </c>
      <c r="AQ27" s="263">
        <v>0</v>
      </c>
      <c r="AR27" s="97">
        <f t="shared" si="9"/>
        <v>1</v>
      </c>
      <c r="AS27" s="97">
        <f>AVERAGE(AM27:AP27)</f>
        <v>0.25</v>
      </c>
      <c r="AT27" s="63">
        <v>4</v>
      </c>
      <c r="AU27" s="66">
        <v>0</v>
      </c>
      <c r="AV27" s="20">
        <v>0</v>
      </c>
      <c r="AW27" s="263">
        <v>0</v>
      </c>
      <c r="AX27" s="263">
        <v>0</v>
      </c>
      <c r="AY27" s="263">
        <v>0</v>
      </c>
      <c r="AZ27" s="97">
        <f t="shared" si="11"/>
        <v>0</v>
      </c>
      <c r="BA27" s="97">
        <f t="shared" si="12"/>
        <v>0</v>
      </c>
      <c r="BB27" s="63">
        <v>3</v>
      </c>
      <c r="BC27" s="66">
        <v>0</v>
      </c>
      <c r="BD27" s="20">
        <v>0</v>
      </c>
      <c r="BE27" s="263">
        <v>0</v>
      </c>
      <c r="BF27" s="263">
        <v>0</v>
      </c>
      <c r="BG27" s="263">
        <v>0</v>
      </c>
      <c r="BH27" s="97">
        <f t="shared" si="13"/>
        <v>0</v>
      </c>
      <c r="BI27" s="97">
        <f t="shared" si="14"/>
        <v>0</v>
      </c>
      <c r="BJ27" s="63">
        <v>2</v>
      </c>
      <c r="BK27" s="66">
        <v>0</v>
      </c>
      <c r="BL27" s="20">
        <v>0</v>
      </c>
      <c r="BM27" s="263">
        <v>0</v>
      </c>
      <c r="BN27" s="263">
        <v>0</v>
      </c>
      <c r="BO27" s="263">
        <v>0</v>
      </c>
      <c r="BP27" s="97">
        <f t="shared" si="15"/>
        <v>0</v>
      </c>
      <c r="BQ27" s="97">
        <f t="shared" si="16"/>
        <v>0</v>
      </c>
      <c r="BR27" s="63">
        <v>2</v>
      </c>
      <c r="BS27" s="66">
        <v>0</v>
      </c>
      <c r="BT27" s="20">
        <v>0</v>
      </c>
      <c r="BU27" s="263">
        <v>0</v>
      </c>
      <c r="BV27" s="263">
        <v>0</v>
      </c>
      <c r="BW27" s="263">
        <v>0</v>
      </c>
      <c r="BX27" s="97">
        <f t="shared" si="17"/>
        <v>0</v>
      </c>
      <c r="BY27" s="97">
        <f t="shared" si="18"/>
        <v>0</v>
      </c>
      <c r="BZ27" s="63">
        <v>3</v>
      </c>
      <c r="CA27" s="66">
        <v>0</v>
      </c>
      <c r="CB27" s="20">
        <v>0</v>
      </c>
      <c r="CC27" s="263">
        <v>0</v>
      </c>
      <c r="CD27" s="263">
        <v>0</v>
      </c>
      <c r="CE27" s="263">
        <v>0</v>
      </c>
      <c r="CF27" s="97">
        <f t="shared" si="19"/>
        <v>0</v>
      </c>
      <c r="CG27" s="97">
        <f>AVERAGE(CA27:CD27)</f>
        <v>0</v>
      </c>
      <c r="CH27" s="63">
        <v>1</v>
      </c>
      <c r="CI27" s="66">
        <v>0</v>
      </c>
      <c r="CJ27" s="20">
        <v>0</v>
      </c>
      <c r="CK27" s="263">
        <v>0</v>
      </c>
      <c r="CL27" s="263">
        <v>0</v>
      </c>
      <c r="CM27" s="263">
        <v>0</v>
      </c>
      <c r="CN27" s="97">
        <f t="shared" si="21"/>
        <v>0</v>
      </c>
      <c r="CO27" s="97">
        <f t="shared" si="22"/>
        <v>0</v>
      </c>
      <c r="CP27" s="63">
        <v>1</v>
      </c>
      <c r="CQ27" s="66">
        <v>0</v>
      </c>
      <c r="CR27" s="20">
        <v>1</v>
      </c>
      <c r="CS27" s="263">
        <v>0</v>
      </c>
      <c r="CT27" s="263">
        <v>0</v>
      </c>
      <c r="CU27" s="263">
        <v>0</v>
      </c>
      <c r="CV27" s="97">
        <f t="shared" si="23"/>
        <v>1</v>
      </c>
      <c r="CW27" s="97">
        <f t="shared" si="24"/>
        <v>0.25</v>
      </c>
      <c r="CX27" s="78">
        <v>2</v>
      </c>
      <c r="CY27" s="70">
        <f t="shared" si="25"/>
        <v>0</v>
      </c>
      <c r="CZ27" s="52">
        <f t="shared" si="26"/>
        <v>1</v>
      </c>
      <c r="DA27" s="68">
        <f t="shared" si="27"/>
        <v>1</v>
      </c>
      <c r="DB27" s="68">
        <f t="shared" si="28"/>
        <v>1</v>
      </c>
      <c r="DC27" s="68"/>
      <c r="DD27" s="68">
        <f t="shared" si="29"/>
        <v>3</v>
      </c>
      <c r="DE27" s="68">
        <f t="shared" si="30"/>
        <v>0.75</v>
      </c>
      <c r="DF27" s="69">
        <f t="shared" si="0"/>
        <v>38</v>
      </c>
      <c r="DK27" s="21">
        <f t="shared" si="31"/>
        <v>1</v>
      </c>
      <c r="DL27" s="5" t="str">
        <f t="shared" si="32"/>
        <v>OK</v>
      </c>
    </row>
    <row r="28" spans="1:116" s="5" customFormat="1" ht="16.5" thickTop="1" thickBot="1" x14ac:dyDescent="0.3">
      <c r="A28" s="74">
        <v>17</v>
      </c>
      <c r="B28" s="19">
        <v>734870</v>
      </c>
      <c r="C28" s="19" t="s">
        <v>77</v>
      </c>
      <c r="D28" s="19" t="s">
        <v>78</v>
      </c>
      <c r="E28" s="267">
        <v>99.5</v>
      </c>
      <c r="F28" s="101">
        <v>209</v>
      </c>
      <c r="G28" s="102">
        <v>0</v>
      </c>
      <c r="H28" s="59">
        <v>0</v>
      </c>
      <c r="I28" s="260">
        <v>0</v>
      </c>
      <c r="J28" s="260">
        <v>0</v>
      </c>
      <c r="K28" s="260">
        <v>0</v>
      </c>
      <c r="L28" s="82">
        <f t="shared" si="1"/>
        <v>0</v>
      </c>
      <c r="M28" s="82">
        <f t="shared" si="2"/>
        <v>0</v>
      </c>
      <c r="N28" s="62">
        <v>6</v>
      </c>
      <c r="O28" s="66">
        <v>0</v>
      </c>
      <c r="P28" s="20">
        <v>0</v>
      </c>
      <c r="Q28" s="263">
        <v>0</v>
      </c>
      <c r="R28" s="263">
        <v>0</v>
      </c>
      <c r="S28" s="263">
        <v>0</v>
      </c>
      <c r="T28" s="97">
        <f t="shared" si="3"/>
        <v>0</v>
      </c>
      <c r="U28" s="97">
        <f t="shared" si="4"/>
        <v>0</v>
      </c>
      <c r="V28" s="63">
        <v>6</v>
      </c>
      <c r="W28" s="66">
        <v>0</v>
      </c>
      <c r="X28" s="20">
        <v>0</v>
      </c>
      <c r="Y28" s="263">
        <v>0</v>
      </c>
      <c r="Z28" s="263">
        <v>0</v>
      </c>
      <c r="AA28" s="263">
        <v>0</v>
      </c>
      <c r="AB28" s="97">
        <f t="shared" si="5"/>
        <v>0</v>
      </c>
      <c r="AC28" s="97">
        <f t="shared" si="6"/>
        <v>0</v>
      </c>
      <c r="AD28" s="63">
        <v>6</v>
      </c>
      <c r="AE28" s="66">
        <v>0</v>
      </c>
      <c r="AF28" s="20">
        <v>0</v>
      </c>
      <c r="AG28" s="263">
        <v>0</v>
      </c>
      <c r="AH28" s="263">
        <v>0</v>
      </c>
      <c r="AI28" s="263">
        <v>0</v>
      </c>
      <c r="AJ28" s="97">
        <f t="shared" si="7"/>
        <v>0</v>
      </c>
      <c r="AK28" s="97">
        <f t="shared" si="8"/>
        <v>0</v>
      </c>
      <c r="AL28" s="63">
        <v>4</v>
      </c>
      <c r="AM28" s="66">
        <v>0</v>
      </c>
      <c r="AN28" s="20">
        <v>0</v>
      </c>
      <c r="AO28" s="263">
        <v>0</v>
      </c>
      <c r="AP28" s="263">
        <v>0</v>
      </c>
      <c r="AQ28" s="263">
        <v>0</v>
      </c>
      <c r="AR28" s="97">
        <f t="shared" si="9"/>
        <v>0</v>
      </c>
      <c r="AS28" s="97">
        <f t="shared" si="10"/>
        <v>0</v>
      </c>
      <c r="AT28" s="63">
        <v>4</v>
      </c>
      <c r="AU28" s="66">
        <v>0</v>
      </c>
      <c r="AV28" s="20">
        <v>0</v>
      </c>
      <c r="AW28" s="263">
        <v>0</v>
      </c>
      <c r="AX28" s="263">
        <v>0</v>
      </c>
      <c r="AY28" s="263">
        <v>0</v>
      </c>
      <c r="AZ28" s="97">
        <f t="shared" si="11"/>
        <v>0</v>
      </c>
      <c r="BA28" s="97">
        <f t="shared" si="12"/>
        <v>0</v>
      </c>
      <c r="BB28" s="63">
        <v>4</v>
      </c>
      <c r="BC28" s="66">
        <v>0</v>
      </c>
      <c r="BD28" s="20">
        <v>0</v>
      </c>
      <c r="BE28" s="263">
        <v>0</v>
      </c>
      <c r="BF28" s="263">
        <v>0</v>
      </c>
      <c r="BG28" s="263">
        <v>0</v>
      </c>
      <c r="BH28" s="97">
        <f t="shared" si="13"/>
        <v>0</v>
      </c>
      <c r="BI28" s="97">
        <f t="shared" si="14"/>
        <v>0</v>
      </c>
      <c r="BJ28" s="63">
        <v>2</v>
      </c>
      <c r="BK28" s="66">
        <v>0</v>
      </c>
      <c r="BL28" s="20">
        <v>0</v>
      </c>
      <c r="BM28" s="263">
        <v>0</v>
      </c>
      <c r="BN28" s="263">
        <v>0</v>
      </c>
      <c r="BO28" s="263">
        <v>0</v>
      </c>
      <c r="BP28" s="97">
        <f t="shared" si="15"/>
        <v>0</v>
      </c>
      <c r="BQ28" s="97">
        <f t="shared" si="16"/>
        <v>0</v>
      </c>
      <c r="BR28" s="63">
        <v>2</v>
      </c>
      <c r="BS28" s="66">
        <v>0</v>
      </c>
      <c r="BT28" s="20">
        <v>0</v>
      </c>
      <c r="BU28" s="263">
        <v>0</v>
      </c>
      <c r="BV28" s="263">
        <v>0</v>
      </c>
      <c r="BW28" s="263">
        <v>0</v>
      </c>
      <c r="BX28" s="97">
        <f t="shared" si="17"/>
        <v>0</v>
      </c>
      <c r="BY28" s="97">
        <f t="shared" si="18"/>
        <v>0</v>
      </c>
      <c r="BZ28" s="63">
        <v>4</v>
      </c>
      <c r="CA28" s="66">
        <v>0</v>
      </c>
      <c r="CB28" s="20">
        <v>0</v>
      </c>
      <c r="CC28" s="263">
        <v>0</v>
      </c>
      <c r="CD28" s="263">
        <v>0</v>
      </c>
      <c r="CE28" s="263">
        <v>0</v>
      </c>
      <c r="CF28" s="97">
        <f t="shared" si="19"/>
        <v>0</v>
      </c>
      <c r="CG28" s="97">
        <f t="shared" si="20"/>
        <v>0</v>
      </c>
      <c r="CH28" s="63">
        <v>1</v>
      </c>
      <c r="CI28" s="66">
        <v>0</v>
      </c>
      <c r="CJ28" s="20">
        <v>0</v>
      </c>
      <c r="CK28" s="263">
        <v>0</v>
      </c>
      <c r="CL28" s="263">
        <v>0</v>
      </c>
      <c r="CM28" s="263">
        <v>0</v>
      </c>
      <c r="CN28" s="97">
        <f t="shared" si="21"/>
        <v>0</v>
      </c>
      <c r="CO28" s="97">
        <f t="shared" si="22"/>
        <v>0</v>
      </c>
      <c r="CP28" s="63">
        <v>1</v>
      </c>
      <c r="CQ28" s="66">
        <v>0</v>
      </c>
      <c r="CR28" s="20">
        <v>0</v>
      </c>
      <c r="CS28" s="263">
        <v>0</v>
      </c>
      <c r="CT28" s="263">
        <v>0</v>
      </c>
      <c r="CU28" s="263">
        <v>0</v>
      </c>
      <c r="CV28" s="97">
        <f t="shared" si="23"/>
        <v>0</v>
      </c>
      <c r="CW28" s="97">
        <f t="shared" si="24"/>
        <v>0</v>
      </c>
      <c r="CX28" s="78">
        <v>1</v>
      </c>
      <c r="CY28" s="70">
        <f t="shared" si="25"/>
        <v>0</v>
      </c>
      <c r="CZ28" s="52">
        <f t="shared" si="26"/>
        <v>0</v>
      </c>
      <c r="DA28" s="68">
        <f t="shared" si="27"/>
        <v>0</v>
      </c>
      <c r="DB28" s="68">
        <f t="shared" si="28"/>
        <v>0</v>
      </c>
      <c r="DC28" s="68"/>
      <c r="DD28" s="68">
        <f t="shared" si="29"/>
        <v>0</v>
      </c>
      <c r="DE28" s="68">
        <f t="shared" si="30"/>
        <v>0</v>
      </c>
      <c r="DF28" s="69">
        <f t="shared" si="0"/>
        <v>41</v>
      </c>
      <c r="DK28" s="21">
        <f t="shared" si="31"/>
        <v>0</v>
      </c>
      <c r="DL28" s="5" t="str">
        <f t="shared" si="32"/>
        <v>Not Moving</v>
      </c>
    </row>
    <row r="29" spans="1:116" s="5" customFormat="1" ht="16.5" thickTop="1" thickBot="1" x14ac:dyDescent="0.3">
      <c r="A29" s="74">
        <v>18</v>
      </c>
      <c r="B29" s="19">
        <v>734871</v>
      </c>
      <c r="C29" s="19" t="s">
        <v>79</v>
      </c>
      <c r="D29" s="19" t="s">
        <v>80</v>
      </c>
      <c r="E29" s="267">
        <v>79.5</v>
      </c>
      <c r="F29" s="101">
        <v>169</v>
      </c>
      <c r="G29" s="102">
        <v>0</v>
      </c>
      <c r="H29" s="59">
        <v>0</v>
      </c>
      <c r="I29" s="260">
        <v>0</v>
      </c>
      <c r="J29" s="260">
        <v>0</v>
      </c>
      <c r="K29" s="260">
        <v>0</v>
      </c>
      <c r="L29" s="82">
        <f t="shared" si="1"/>
        <v>0</v>
      </c>
      <c r="M29" s="82">
        <f t="shared" si="2"/>
        <v>0</v>
      </c>
      <c r="N29" s="62">
        <v>6</v>
      </c>
      <c r="O29" s="66">
        <v>0</v>
      </c>
      <c r="P29" s="20">
        <v>0</v>
      </c>
      <c r="Q29" s="263">
        <v>0</v>
      </c>
      <c r="R29" s="263">
        <v>0</v>
      </c>
      <c r="S29" s="263">
        <v>0</v>
      </c>
      <c r="T29" s="97">
        <f t="shared" si="3"/>
        <v>0</v>
      </c>
      <c r="U29" s="97">
        <f t="shared" si="4"/>
        <v>0</v>
      </c>
      <c r="V29" s="63">
        <v>6</v>
      </c>
      <c r="W29" s="66">
        <v>0</v>
      </c>
      <c r="X29" s="20">
        <v>0</v>
      </c>
      <c r="Y29" s="263">
        <v>0</v>
      </c>
      <c r="Z29" s="263">
        <v>0</v>
      </c>
      <c r="AA29" s="263">
        <v>0</v>
      </c>
      <c r="AB29" s="97">
        <f t="shared" si="5"/>
        <v>0</v>
      </c>
      <c r="AC29" s="97">
        <f t="shared" si="6"/>
        <v>0</v>
      </c>
      <c r="AD29" s="63">
        <v>6</v>
      </c>
      <c r="AE29" s="66">
        <v>0</v>
      </c>
      <c r="AF29" s="20">
        <v>0</v>
      </c>
      <c r="AG29" s="263">
        <v>0</v>
      </c>
      <c r="AH29" s="263">
        <v>0</v>
      </c>
      <c r="AI29" s="263">
        <v>0</v>
      </c>
      <c r="AJ29" s="97">
        <f t="shared" si="7"/>
        <v>0</v>
      </c>
      <c r="AK29" s="97">
        <f t="shared" si="8"/>
        <v>0</v>
      </c>
      <c r="AL29" s="63">
        <v>4</v>
      </c>
      <c r="AM29" s="66">
        <v>0</v>
      </c>
      <c r="AN29" s="20">
        <v>0</v>
      </c>
      <c r="AO29" s="263">
        <v>0</v>
      </c>
      <c r="AP29" s="263">
        <v>0</v>
      </c>
      <c r="AQ29" s="263">
        <v>0</v>
      </c>
      <c r="AR29" s="97">
        <f t="shared" si="9"/>
        <v>0</v>
      </c>
      <c r="AS29" s="97">
        <f t="shared" si="10"/>
        <v>0</v>
      </c>
      <c r="AT29" s="63">
        <v>4</v>
      </c>
      <c r="AU29" s="66">
        <v>0</v>
      </c>
      <c r="AV29" s="20">
        <v>0</v>
      </c>
      <c r="AW29" s="263">
        <v>0</v>
      </c>
      <c r="AX29" s="263">
        <v>0</v>
      </c>
      <c r="AY29" s="263">
        <v>0</v>
      </c>
      <c r="AZ29" s="97">
        <f t="shared" si="11"/>
        <v>0</v>
      </c>
      <c r="BA29" s="97">
        <f t="shared" si="12"/>
        <v>0</v>
      </c>
      <c r="BB29" s="63">
        <v>3</v>
      </c>
      <c r="BC29" s="66">
        <v>0</v>
      </c>
      <c r="BD29" s="20">
        <v>0</v>
      </c>
      <c r="BE29" s="263">
        <v>0</v>
      </c>
      <c r="BF29" s="263">
        <v>0</v>
      </c>
      <c r="BG29" s="263">
        <v>0</v>
      </c>
      <c r="BH29" s="97">
        <f t="shared" si="13"/>
        <v>0</v>
      </c>
      <c r="BI29" s="97">
        <f t="shared" si="14"/>
        <v>0</v>
      </c>
      <c r="BJ29" s="63">
        <v>2</v>
      </c>
      <c r="BK29" s="66">
        <v>1</v>
      </c>
      <c r="BL29" s="20">
        <v>0</v>
      </c>
      <c r="BM29" s="263">
        <v>0</v>
      </c>
      <c r="BN29" s="263">
        <v>0</v>
      </c>
      <c r="BO29" s="263">
        <v>0</v>
      </c>
      <c r="BP29" s="97">
        <f t="shared" si="15"/>
        <v>1</v>
      </c>
      <c r="BQ29" s="97">
        <f t="shared" si="16"/>
        <v>0.25</v>
      </c>
      <c r="BR29" s="63">
        <v>2</v>
      </c>
      <c r="BS29" s="66">
        <v>0</v>
      </c>
      <c r="BT29" s="20">
        <v>0</v>
      </c>
      <c r="BU29" s="263">
        <v>0</v>
      </c>
      <c r="BV29" s="263">
        <v>0</v>
      </c>
      <c r="BW29" s="263">
        <v>0</v>
      </c>
      <c r="BX29" s="97">
        <f t="shared" si="17"/>
        <v>0</v>
      </c>
      <c r="BY29" s="97">
        <f t="shared" si="18"/>
        <v>0</v>
      </c>
      <c r="BZ29" s="63">
        <v>3</v>
      </c>
      <c r="CA29" s="66">
        <v>0</v>
      </c>
      <c r="CB29" s="20">
        <v>0</v>
      </c>
      <c r="CC29" s="263">
        <v>0</v>
      </c>
      <c r="CD29" s="263">
        <v>0</v>
      </c>
      <c r="CE29" s="263">
        <v>0</v>
      </c>
      <c r="CF29" s="97">
        <f t="shared" si="19"/>
        <v>0</v>
      </c>
      <c r="CG29" s="97">
        <f t="shared" si="20"/>
        <v>0</v>
      </c>
      <c r="CH29" s="63">
        <v>1</v>
      </c>
      <c r="CI29" s="66">
        <v>0</v>
      </c>
      <c r="CJ29" s="20">
        <v>0</v>
      </c>
      <c r="CK29" s="263">
        <v>0</v>
      </c>
      <c r="CL29" s="263">
        <v>0</v>
      </c>
      <c r="CM29" s="263">
        <v>0</v>
      </c>
      <c r="CN29" s="97">
        <f t="shared" si="21"/>
        <v>0</v>
      </c>
      <c r="CO29" s="97">
        <f t="shared" si="22"/>
        <v>0</v>
      </c>
      <c r="CP29" s="63">
        <v>1</v>
      </c>
      <c r="CQ29" s="66">
        <v>0</v>
      </c>
      <c r="CR29" s="20">
        <v>0</v>
      </c>
      <c r="CS29" s="263">
        <v>0</v>
      </c>
      <c r="CT29" s="263">
        <v>0</v>
      </c>
      <c r="CU29" s="263">
        <v>1</v>
      </c>
      <c r="CV29" s="97">
        <f t="shared" si="23"/>
        <v>0</v>
      </c>
      <c r="CW29" s="97">
        <f t="shared" si="24"/>
        <v>0</v>
      </c>
      <c r="CX29" s="78">
        <v>1</v>
      </c>
      <c r="CY29" s="70">
        <f t="shared" si="25"/>
        <v>1</v>
      </c>
      <c r="CZ29" s="52">
        <f t="shared" si="26"/>
        <v>0</v>
      </c>
      <c r="DA29" s="68">
        <f t="shared" si="27"/>
        <v>0</v>
      </c>
      <c r="DB29" s="68">
        <f t="shared" si="28"/>
        <v>0</v>
      </c>
      <c r="DC29" s="68"/>
      <c r="DD29" s="68">
        <f t="shared" si="29"/>
        <v>1</v>
      </c>
      <c r="DE29" s="68">
        <f t="shared" si="30"/>
        <v>0.25</v>
      </c>
      <c r="DF29" s="69">
        <f t="shared" si="0"/>
        <v>39</v>
      </c>
      <c r="DK29" s="21">
        <f t="shared" si="31"/>
        <v>1</v>
      </c>
      <c r="DL29" s="5" t="str">
        <f t="shared" si="32"/>
        <v>OK</v>
      </c>
    </row>
    <row r="30" spans="1:116" s="5" customFormat="1" ht="16.5" thickTop="1" thickBot="1" x14ac:dyDescent="0.3">
      <c r="A30" s="74">
        <v>19</v>
      </c>
      <c r="B30" s="19">
        <v>734872</v>
      </c>
      <c r="C30" s="19" t="s">
        <v>81</v>
      </c>
      <c r="D30" s="19" t="s">
        <v>82</v>
      </c>
      <c r="E30" s="267">
        <v>79.5</v>
      </c>
      <c r="F30" s="101">
        <v>169</v>
      </c>
      <c r="G30" s="102">
        <v>0</v>
      </c>
      <c r="H30" s="59">
        <v>0</v>
      </c>
      <c r="I30" s="260">
        <v>0</v>
      </c>
      <c r="J30" s="260">
        <v>0</v>
      </c>
      <c r="K30" s="260">
        <v>0</v>
      </c>
      <c r="L30" s="82">
        <f t="shared" si="1"/>
        <v>0</v>
      </c>
      <c r="M30" s="82">
        <f t="shared" si="2"/>
        <v>0</v>
      </c>
      <c r="N30" s="62">
        <v>6</v>
      </c>
      <c r="O30" s="66">
        <v>0</v>
      </c>
      <c r="P30" s="20">
        <v>0</v>
      </c>
      <c r="Q30" s="263">
        <v>0</v>
      </c>
      <c r="R30" s="263">
        <v>0</v>
      </c>
      <c r="S30" s="263">
        <v>0</v>
      </c>
      <c r="T30" s="97">
        <f t="shared" si="3"/>
        <v>0</v>
      </c>
      <c r="U30" s="97">
        <f t="shared" si="4"/>
        <v>0</v>
      </c>
      <c r="V30" s="63">
        <v>6</v>
      </c>
      <c r="W30" s="66">
        <v>0</v>
      </c>
      <c r="X30" s="20">
        <v>0</v>
      </c>
      <c r="Y30" s="263">
        <v>0</v>
      </c>
      <c r="Z30" s="263">
        <v>0</v>
      </c>
      <c r="AA30" s="263">
        <v>0</v>
      </c>
      <c r="AB30" s="97">
        <f t="shared" si="5"/>
        <v>0</v>
      </c>
      <c r="AC30" s="97">
        <f t="shared" si="6"/>
        <v>0</v>
      </c>
      <c r="AD30" s="63">
        <v>6</v>
      </c>
      <c r="AE30" s="66">
        <v>0</v>
      </c>
      <c r="AF30" s="20">
        <v>0</v>
      </c>
      <c r="AG30" s="263">
        <v>0</v>
      </c>
      <c r="AH30" s="263">
        <v>0</v>
      </c>
      <c r="AI30" s="263">
        <v>0</v>
      </c>
      <c r="AJ30" s="97">
        <f t="shared" si="7"/>
        <v>0</v>
      </c>
      <c r="AK30" s="97">
        <f t="shared" si="8"/>
        <v>0</v>
      </c>
      <c r="AL30" s="63">
        <v>4</v>
      </c>
      <c r="AM30" s="66">
        <v>0</v>
      </c>
      <c r="AN30" s="20">
        <v>0</v>
      </c>
      <c r="AO30" s="263">
        <v>0</v>
      </c>
      <c r="AP30" s="263">
        <v>0</v>
      </c>
      <c r="AQ30" s="263">
        <v>0</v>
      </c>
      <c r="AR30" s="97">
        <f t="shared" si="9"/>
        <v>0</v>
      </c>
      <c r="AS30" s="97">
        <f t="shared" si="10"/>
        <v>0</v>
      </c>
      <c r="AT30" s="63">
        <v>4</v>
      </c>
      <c r="AU30" s="66">
        <v>0</v>
      </c>
      <c r="AV30" s="20">
        <v>0</v>
      </c>
      <c r="AW30" s="263">
        <v>0</v>
      </c>
      <c r="AX30" s="263">
        <v>0</v>
      </c>
      <c r="AY30" s="263">
        <v>0</v>
      </c>
      <c r="AZ30" s="97">
        <f t="shared" si="11"/>
        <v>0</v>
      </c>
      <c r="BA30" s="97">
        <f t="shared" si="12"/>
        <v>0</v>
      </c>
      <c r="BB30" s="63">
        <v>4</v>
      </c>
      <c r="BC30" s="66">
        <v>0</v>
      </c>
      <c r="BD30" s="20">
        <v>0</v>
      </c>
      <c r="BE30" s="263">
        <v>0</v>
      </c>
      <c r="BF30" s="263">
        <v>0</v>
      </c>
      <c r="BG30" s="263">
        <v>0</v>
      </c>
      <c r="BH30" s="97">
        <f t="shared" si="13"/>
        <v>0</v>
      </c>
      <c r="BI30" s="97">
        <f t="shared" si="14"/>
        <v>0</v>
      </c>
      <c r="BJ30" s="63">
        <v>2</v>
      </c>
      <c r="BK30" s="66">
        <v>0</v>
      </c>
      <c r="BL30" s="20">
        <v>0</v>
      </c>
      <c r="BM30" s="263">
        <v>0</v>
      </c>
      <c r="BN30" s="263">
        <v>0</v>
      </c>
      <c r="BO30" s="263">
        <v>0</v>
      </c>
      <c r="BP30" s="97">
        <f t="shared" si="15"/>
        <v>0</v>
      </c>
      <c r="BQ30" s="97">
        <f t="shared" si="16"/>
        <v>0</v>
      </c>
      <c r="BR30" s="63">
        <v>2</v>
      </c>
      <c r="BS30" s="66">
        <v>0</v>
      </c>
      <c r="BT30" s="20">
        <v>0</v>
      </c>
      <c r="BU30" s="263">
        <v>0</v>
      </c>
      <c r="BV30" s="263">
        <v>0</v>
      </c>
      <c r="BW30" s="263">
        <v>0</v>
      </c>
      <c r="BX30" s="97">
        <f t="shared" si="17"/>
        <v>0</v>
      </c>
      <c r="BY30" s="97">
        <f t="shared" si="18"/>
        <v>0</v>
      </c>
      <c r="BZ30" s="63">
        <v>4</v>
      </c>
      <c r="CA30" s="66">
        <v>0</v>
      </c>
      <c r="CB30" s="20">
        <v>0</v>
      </c>
      <c r="CC30" s="263">
        <v>0</v>
      </c>
      <c r="CD30" s="263">
        <v>0</v>
      </c>
      <c r="CE30" s="263">
        <v>0</v>
      </c>
      <c r="CF30" s="97">
        <f t="shared" si="19"/>
        <v>0</v>
      </c>
      <c r="CG30" s="97">
        <f t="shared" si="20"/>
        <v>0</v>
      </c>
      <c r="CH30" s="63">
        <v>1</v>
      </c>
      <c r="CI30" s="66">
        <v>0</v>
      </c>
      <c r="CJ30" s="20">
        <v>0</v>
      </c>
      <c r="CK30" s="263">
        <v>0</v>
      </c>
      <c r="CL30" s="263">
        <v>0</v>
      </c>
      <c r="CM30" s="263">
        <v>0</v>
      </c>
      <c r="CN30" s="97">
        <f t="shared" si="21"/>
        <v>0</v>
      </c>
      <c r="CO30" s="97">
        <f t="shared" si="22"/>
        <v>0</v>
      </c>
      <c r="CP30" s="63">
        <v>1</v>
      </c>
      <c r="CQ30" s="66">
        <v>0</v>
      </c>
      <c r="CR30" s="20">
        <v>0</v>
      </c>
      <c r="CS30" s="263">
        <v>0</v>
      </c>
      <c r="CT30" s="263">
        <v>0</v>
      </c>
      <c r="CU30" s="263">
        <v>0</v>
      </c>
      <c r="CV30" s="97">
        <f t="shared" si="23"/>
        <v>0</v>
      </c>
      <c r="CW30" s="97">
        <f t="shared" si="24"/>
        <v>0</v>
      </c>
      <c r="CX30" s="78">
        <v>1</v>
      </c>
      <c r="CY30" s="70">
        <f t="shared" si="25"/>
        <v>0</v>
      </c>
      <c r="CZ30" s="52">
        <f t="shared" si="26"/>
        <v>0</v>
      </c>
      <c r="DA30" s="68">
        <f t="shared" si="27"/>
        <v>0</v>
      </c>
      <c r="DB30" s="68">
        <f t="shared" si="28"/>
        <v>0</v>
      </c>
      <c r="DC30" s="68"/>
      <c r="DD30" s="68">
        <f t="shared" si="29"/>
        <v>0</v>
      </c>
      <c r="DE30" s="68">
        <f t="shared" si="30"/>
        <v>0</v>
      </c>
      <c r="DF30" s="69">
        <f t="shared" si="0"/>
        <v>41</v>
      </c>
      <c r="DK30" s="21">
        <f t="shared" si="31"/>
        <v>0</v>
      </c>
      <c r="DL30" s="5" t="str">
        <f t="shared" si="32"/>
        <v>Not Moving</v>
      </c>
    </row>
    <row r="31" spans="1:116" s="5" customFormat="1" ht="16.5" thickTop="1" thickBot="1" x14ac:dyDescent="0.3">
      <c r="A31" s="74">
        <v>20</v>
      </c>
      <c r="B31" s="19">
        <v>734873</v>
      </c>
      <c r="C31" s="19" t="s">
        <v>83</v>
      </c>
      <c r="D31" s="19" t="s">
        <v>84</v>
      </c>
      <c r="E31" s="267">
        <v>44.5</v>
      </c>
      <c r="F31" s="101">
        <v>99</v>
      </c>
      <c r="G31" s="102">
        <v>0</v>
      </c>
      <c r="H31" s="59">
        <v>0</v>
      </c>
      <c r="I31" s="260">
        <v>0</v>
      </c>
      <c r="J31" s="260">
        <v>0</v>
      </c>
      <c r="K31" s="260">
        <v>0</v>
      </c>
      <c r="L31" s="82">
        <f t="shared" si="1"/>
        <v>0</v>
      </c>
      <c r="M31" s="82">
        <f t="shared" si="2"/>
        <v>0</v>
      </c>
      <c r="N31" s="62">
        <v>6</v>
      </c>
      <c r="O31" s="66">
        <v>0</v>
      </c>
      <c r="P31" s="20">
        <v>0</v>
      </c>
      <c r="Q31" s="263">
        <v>0</v>
      </c>
      <c r="R31" s="263">
        <v>0</v>
      </c>
      <c r="S31" s="263">
        <v>0</v>
      </c>
      <c r="T31" s="97">
        <f t="shared" si="3"/>
        <v>0</v>
      </c>
      <c r="U31" s="97">
        <f t="shared" si="4"/>
        <v>0</v>
      </c>
      <c r="V31" s="63">
        <v>6</v>
      </c>
      <c r="W31" s="66">
        <v>2</v>
      </c>
      <c r="X31" s="20">
        <v>0</v>
      </c>
      <c r="Y31" s="263">
        <v>0</v>
      </c>
      <c r="Z31" s="263">
        <v>0</v>
      </c>
      <c r="AA31" s="263">
        <v>0</v>
      </c>
      <c r="AB31" s="97">
        <f t="shared" si="5"/>
        <v>2</v>
      </c>
      <c r="AC31" s="97">
        <f t="shared" si="6"/>
        <v>0.5</v>
      </c>
      <c r="AD31" s="63">
        <v>4</v>
      </c>
      <c r="AE31" s="66">
        <v>0</v>
      </c>
      <c r="AF31" s="20">
        <v>0</v>
      </c>
      <c r="AG31" s="263">
        <v>0</v>
      </c>
      <c r="AH31" s="263">
        <v>0</v>
      </c>
      <c r="AI31" s="263">
        <v>0</v>
      </c>
      <c r="AJ31" s="97">
        <f t="shared" si="7"/>
        <v>0</v>
      </c>
      <c r="AK31" s="97">
        <f t="shared" si="8"/>
        <v>0</v>
      </c>
      <c r="AL31" s="63">
        <v>4</v>
      </c>
      <c r="AM31" s="66">
        <v>0</v>
      </c>
      <c r="AN31" s="20">
        <v>0</v>
      </c>
      <c r="AO31" s="263">
        <v>1</v>
      </c>
      <c r="AP31" s="263">
        <v>0</v>
      </c>
      <c r="AQ31" s="263">
        <v>0</v>
      </c>
      <c r="AR31" s="97">
        <f t="shared" si="9"/>
        <v>1</v>
      </c>
      <c r="AS31" s="97">
        <f t="shared" si="10"/>
        <v>0.25</v>
      </c>
      <c r="AT31" s="63">
        <v>3</v>
      </c>
      <c r="AU31" s="66">
        <v>0</v>
      </c>
      <c r="AV31" s="20">
        <v>0</v>
      </c>
      <c r="AW31" s="263">
        <v>0</v>
      </c>
      <c r="AX31" s="263">
        <v>0</v>
      </c>
      <c r="AY31" s="263">
        <v>0</v>
      </c>
      <c r="AZ31" s="97">
        <f t="shared" si="11"/>
        <v>0</v>
      </c>
      <c r="BA31" s="97">
        <f t="shared" si="12"/>
        <v>0</v>
      </c>
      <c r="BB31" s="63">
        <v>4</v>
      </c>
      <c r="BC31" s="66">
        <v>0</v>
      </c>
      <c r="BD31" s="20">
        <v>0</v>
      </c>
      <c r="BE31" s="263">
        <v>0</v>
      </c>
      <c r="BF31" s="263">
        <v>1</v>
      </c>
      <c r="BG31" s="263">
        <v>0</v>
      </c>
      <c r="BH31" s="97">
        <f t="shared" si="13"/>
        <v>1</v>
      </c>
      <c r="BI31" s="97">
        <f t="shared" si="14"/>
        <v>0.25</v>
      </c>
      <c r="BJ31" s="63">
        <v>1</v>
      </c>
      <c r="BK31" s="66">
        <v>0</v>
      </c>
      <c r="BL31" s="20">
        <v>0</v>
      </c>
      <c r="BM31" s="263">
        <v>0</v>
      </c>
      <c r="BN31" s="263">
        <v>0</v>
      </c>
      <c r="BO31" s="263">
        <v>0</v>
      </c>
      <c r="BP31" s="97">
        <f t="shared" si="15"/>
        <v>0</v>
      </c>
      <c r="BQ31" s="97">
        <f t="shared" si="16"/>
        <v>0</v>
      </c>
      <c r="BR31" s="63">
        <v>2</v>
      </c>
      <c r="BS31" s="66">
        <v>0</v>
      </c>
      <c r="BT31" s="20">
        <v>0</v>
      </c>
      <c r="BU31" s="263">
        <v>0</v>
      </c>
      <c r="BV31" s="263">
        <v>0</v>
      </c>
      <c r="BW31" s="263">
        <v>0</v>
      </c>
      <c r="BX31" s="97">
        <f t="shared" si="17"/>
        <v>0</v>
      </c>
      <c r="BY31" s="97">
        <f t="shared" si="18"/>
        <v>0</v>
      </c>
      <c r="BZ31" s="63">
        <v>4</v>
      </c>
      <c r="CA31" s="66">
        <v>0</v>
      </c>
      <c r="CB31" s="20">
        <v>0</v>
      </c>
      <c r="CC31" s="263">
        <v>0</v>
      </c>
      <c r="CD31" s="263">
        <v>0</v>
      </c>
      <c r="CE31" s="263">
        <v>0</v>
      </c>
      <c r="CF31" s="97">
        <f t="shared" si="19"/>
        <v>0</v>
      </c>
      <c r="CG31" s="97">
        <f t="shared" si="20"/>
        <v>0</v>
      </c>
      <c r="CH31" s="63">
        <v>1</v>
      </c>
      <c r="CI31" s="66">
        <v>0</v>
      </c>
      <c r="CJ31" s="20">
        <v>0</v>
      </c>
      <c r="CK31" s="263">
        <v>0</v>
      </c>
      <c r="CL31" s="263">
        <v>0</v>
      </c>
      <c r="CM31" s="263">
        <v>0</v>
      </c>
      <c r="CN31" s="97">
        <f t="shared" si="21"/>
        <v>0</v>
      </c>
      <c r="CO31" s="97">
        <f t="shared" si="22"/>
        <v>0</v>
      </c>
      <c r="CP31" s="63">
        <v>1</v>
      </c>
      <c r="CQ31" s="66">
        <v>0</v>
      </c>
      <c r="CR31" s="20">
        <v>0</v>
      </c>
      <c r="CS31" s="263">
        <v>0</v>
      </c>
      <c r="CT31" s="263">
        <v>0</v>
      </c>
      <c r="CU31" s="263">
        <v>0</v>
      </c>
      <c r="CV31" s="97">
        <f t="shared" si="23"/>
        <v>0</v>
      </c>
      <c r="CW31" s="97">
        <f t="shared" si="24"/>
        <v>0</v>
      </c>
      <c r="CX31" s="78">
        <v>1</v>
      </c>
      <c r="CY31" s="70">
        <f t="shared" si="25"/>
        <v>2</v>
      </c>
      <c r="CZ31" s="52">
        <f t="shared" si="26"/>
        <v>0</v>
      </c>
      <c r="DA31" s="68">
        <f t="shared" si="27"/>
        <v>1</v>
      </c>
      <c r="DB31" s="68">
        <f t="shared" si="28"/>
        <v>1</v>
      </c>
      <c r="DC31" s="68"/>
      <c r="DD31" s="68">
        <f t="shared" si="29"/>
        <v>4</v>
      </c>
      <c r="DE31" s="68">
        <f t="shared" si="30"/>
        <v>1</v>
      </c>
      <c r="DF31" s="69">
        <f t="shared" si="0"/>
        <v>37</v>
      </c>
      <c r="DK31" s="21">
        <f t="shared" si="31"/>
        <v>2</v>
      </c>
      <c r="DL31" s="5" t="str">
        <f t="shared" si="32"/>
        <v>OK</v>
      </c>
    </row>
    <row r="32" spans="1:116" s="5" customFormat="1" ht="16.5" thickTop="1" thickBot="1" x14ac:dyDescent="0.3">
      <c r="A32" s="74">
        <v>21</v>
      </c>
      <c r="B32" s="19">
        <v>734874</v>
      </c>
      <c r="C32" s="19" t="s">
        <v>85</v>
      </c>
      <c r="D32" s="19" t="s">
        <v>86</v>
      </c>
      <c r="E32" s="267">
        <v>44.5</v>
      </c>
      <c r="F32" s="101">
        <v>99</v>
      </c>
      <c r="G32" s="102">
        <v>0</v>
      </c>
      <c r="H32" s="59">
        <v>0</v>
      </c>
      <c r="I32" s="260">
        <v>0</v>
      </c>
      <c r="J32" s="260">
        <v>0</v>
      </c>
      <c r="K32" s="260">
        <v>0</v>
      </c>
      <c r="L32" s="82">
        <f t="shared" si="1"/>
        <v>0</v>
      </c>
      <c r="M32" s="82">
        <f t="shared" si="2"/>
        <v>0</v>
      </c>
      <c r="N32" s="62">
        <v>6</v>
      </c>
      <c r="O32" s="66">
        <v>0</v>
      </c>
      <c r="P32" s="20">
        <v>0</v>
      </c>
      <c r="Q32" s="263">
        <v>0</v>
      </c>
      <c r="R32" s="263">
        <v>0</v>
      </c>
      <c r="S32" s="263">
        <v>0</v>
      </c>
      <c r="T32" s="97">
        <f t="shared" si="3"/>
        <v>0</v>
      </c>
      <c r="U32" s="97">
        <f t="shared" si="4"/>
        <v>0</v>
      </c>
      <c r="V32" s="63">
        <v>6</v>
      </c>
      <c r="W32" s="66">
        <v>0</v>
      </c>
      <c r="X32" s="20">
        <v>0</v>
      </c>
      <c r="Y32" s="263">
        <v>0</v>
      </c>
      <c r="Z32" s="263">
        <v>0</v>
      </c>
      <c r="AA32" s="263">
        <v>0</v>
      </c>
      <c r="AB32" s="97">
        <f t="shared" si="5"/>
        <v>0</v>
      </c>
      <c r="AC32" s="97">
        <f t="shared" si="6"/>
        <v>0</v>
      </c>
      <c r="AD32" s="63">
        <v>6</v>
      </c>
      <c r="AE32" s="66">
        <v>0</v>
      </c>
      <c r="AF32" s="20">
        <v>0</v>
      </c>
      <c r="AG32" s="263">
        <v>0</v>
      </c>
      <c r="AH32" s="263">
        <v>0</v>
      </c>
      <c r="AI32" s="263">
        <v>0</v>
      </c>
      <c r="AJ32" s="97">
        <f t="shared" si="7"/>
        <v>0</v>
      </c>
      <c r="AK32" s="97">
        <f t="shared" si="8"/>
        <v>0</v>
      </c>
      <c r="AL32" s="63">
        <v>4</v>
      </c>
      <c r="AM32" s="66">
        <v>0</v>
      </c>
      <c r="AN32" s="20">
        <v>0</v>
      </c>
      <c r="AO32" s="263">
        <v>0</v>
      </c>
      <c r="AP32" s="263">
        <v>0</v>
      </c>
      <c r="AQ32" s="263">
        <v>0</v>
      </c>
      <c r="AR32" s="97">
        <f t="shared" si="9"/>
        <v>0</v>
      </c>
      <c r="AS32" s="97">
        <f t="shared" si="10"/>
        <v>0</v>
      </c>
      <c r="AT32" s="63">
        <v>4</v>
      </c>
      <c r="AU32" s="66">
        <v>0</v>
      </c>
      <c r="AV32" s="20">
        <v>0</v>
      </c>
      <c r="AW32" s="263">
        <v>0</v>
      </c>
      <c r="AX32" s="263">
        <v>0</v>
      </c>
      <c r="AY32" s="263">
        <v>0</v>
      </c>
      <c r="AZ32" s="97">
        <f t="shared" si="11"/>
        <v>0</v>
      </c>
      <c r="BA32" s="97">
        <f t="shared" si="12"/>
        <v>0</v>
      </c>
      <c r="BB32" s="63">
        <v>4</v>
      </c>
      <c r="BC32" s="66">
        <v>0</v>
      </c>
      <c r="BD32" s="20">
        <v>0</v>
      </c>
      <c r="BE32" s="263">
        <v>0</v>
      </c>
      <c r="BF32" s="263">
        <v>0</v>
      </c>
      <c r="BG32" s="263">
        <v>0</v>
      </c>
      <c r="BH32" s="97">
        <f t="shared" si="13"/>
        <v>0</v>
      </c>
      <c r="BI32" s="97">
        <f t="shared" si="14"/>
        <v>0</v>
      </c>
      <c r="BJ32" s="63">
        <v>2</v>
      </c>
      <c r="BK32" s="66">
        <v>0</v>
      </c>
      <c r="BL32" s="20">
        <v>0</v>
      </c>
      <c r="BM32" s="263">
        <v>0</v>
      </c>
      <c r="BN32" s="263">
        <v>0</v>
      </c>
      <c r="BO32" s="263">
        <v>0</v>
      </c>
      <c r="BP32" s="97">
        <f t="shared" si="15"/>
        <v>0</v>
      </c>
      <c r="BQ32" s="97">
        <f t="shared" si="16"/>
        <v>0</v>
      </c>
      <c r="BR32" s="63">
        <v>2</v>
      </c>
      <c r="BS32" s="66">
        <v>0</v>
      </c>
      <c r="BT32" s="20">
        <v>0</v>
      </c>
      <c r="BU32" s="263">
        <v>0</v>
      </c>
      <c r="BV32" s="263">
        <v>0</v>
      </c>
      <c r="BW32" s="263">
        <v>0</v>
      </c>
      <c r="BX32" s="97">
        <f t="shared" si="17"/>
        <v>0</v>
      </c>
      <c r="BY32" s="97">
        <f t="shared" si="18"/>
        <v>0</v>
      </c>
      <c r="BZ32" s="63">
        <v>4</v>
      </c>
      <c r="CA32" s="66">
        <v>0</v>
      </c>
      <c r="CB32" s="20">
        <v>0</v>
      </c>
      <c r="CC32" s="263">
        <v>0</v>
      </c>
      <c r="CD32" s="263">
        <v>0</v>
      </c>
      <c r="CE32" s="263">
        <v>0</v>
      </c>
      <c r="CF32" s="97">
        <f t="shared" si="19"/>
        <v>0</v>
      </c>
      <c r="CG32" s="97">
        <f t="shared" si="20"/>
        <v>0</v>
      </c>
      <c r="CH32" s="63">
        <v>1</v>
      </c>
      <c r="CI32" s="66">
        <v>0</v>
      </c>
      <c r="CJ32" s="20">
        <v>0</v>
      </c>
      <c r="CK32" s="263">
        <v>0</v>
      </c>
      <c r="CL32" s="263">
        <v>0</v>
      </c>
      <c r="CM32" s="263">
        <v>0</v>
      </c>
      <c r="CN32" s="97">
        <f t="shared" si="21"/>
        <v>0</v>
      </c>
      <c r="CO32" s="97">
        <f t="shared" si="22"/>
        <v>0</v>
      </c>
      <c r="CP32" s="63">
        <v>1</v>
      </c>
      <c r="CQ32" s="66">
        <v>0</v>
      </c>
      <c r="CR32" s="20">
        <v>0</v>
      </c>
      <c r="CS32" s="263">
        <v>0</v>
      </c>
      <c r="CT32" s="263">
        <v>0</v>
      </c>
      <c r="CU32" s="263">
        <v>0</v>
      </c>
      <c r="CV32" s="97">
        <f t="shared" si="23"/>
        <v>0</v>
      </c>
      <c r="CW32" s="97">
        <f t="shared" si="24"/>
        <v>0</v>
      </c>
      <c r="CX32" s="78">
        <v>1</v>
      </c>
      <c r="CY32" s="70">
        <f t="shared" si="25"/>
        <v>0</v>
      </c>
      <c r="CZ32" s="52">
        <f t="shared" si="26"/>
        <v>0</v>
      </c>
      <c r="DA32" s="68">
        <f t="shared" si="27"/>
        <v>0</v>
      </c>
      <c r="DB32" s="68">
        <f t="shared" si="28"/>
        <v>0</v>
      </c>
      <c r="DC32" s="68"/>
      <c r="DD32" s="68">
        <f t="shared" si="29"/>
        <v>0</v>
      </c>
      <c r="DE32" s="68">
        <f t="shared" si="30"/>
        <v>0</v>
      </c>
      <c r="DF32" s="69">
        <f t="shared" si="0"/>
        <v>41</v>
      </c>
      <c r="DK32" s="21">
        <f t="shared" si="31"/>
        <v>0</v>
      </c>
      <c r="DL32" s="5" t="str">
        <f t="shared" si="32"/>
        <v>Not Moving</v>
      </c>
    </row>
    <row r="33" spans="1:116" s="5" customFormat="1" ht="16.5" thickTop="1" thickBot="1" x14ac:dyDescent="0.3">
      <c r="A33" s="74">
        <v>22</v>
      </c>
      <c r="B33" s="19">
        <v>734875</v>
      </c>
      <c r="C33" s="19" t="s">
        <v>87</v>
      </c>
      <c r="D33" s="19" t="s">
        <v>88</v>
      </c>
      <c r="E33" s="267">
        <v>44.5</v>
      </c>
      <c r="F33" s="101">
        <v>99</v>
      </c>
      <c r="G33" s="102">
        <v>0</v>
      </c>
      <c r="H33" s="59">
        <v>0</v>
      </c>
      <c r="I33" s="260">
        <v>0</v>
      </c>
      <c r="J33" s="260">
        <v>0</v>
      </c>
      <c r="K33" s="260">
        <v>0</v>
      </c>
      <c r="L33" s="82">
        <f t="shared" si="1"/>
        <v>0</v>
      </c>
      <c r="M33" s="82">
        <f t="shared" si="2"/>
        <v>0</v>
      </c>
      <c r="N33" s="62">
        <v>0</v>
      </c>
      <c r="O33" s="66">
        <v>0</v>
      </c>
      <c r="P33" s="20">
        <v>0</v>
      </c>
      <c r="Q33" s="263">
        <v>0</v>
      </c>
      <c r="R33" s="263">
        <v>0</v>
      </c>
      <c r="S33" s="263">
        <v>0</v>
      </c>
      <c r="T33" s="97">
        <f t="shared" si="3"/>
        <v>0</v>
      </c>
      <c r="U33" s="97">
        <f t="shared" si="4"/>
        <v>0</v>
      </c>
      <c r="V33" s="63">
        <v>0</v>
      </c>
      <c r="W33" s="66">
        <v>0</v>
      </c>
      <c r="X33" s="20">
        <v>0</v>
      </c>
      <c r="Y33" s="263">
        <v>0</v>
      </c>
      <c r="Z33" s="263">
        <v>0</v>
      </c>
      <c r="AA33" s="263">
        <v>0</v>
      </c>
      <c r="AB33" s="97">
        <f t="shared" si="5"/>
        <v>0</v>
      </c>
      <c r="AC33" s="97">
        <f t="shared" si="6"/>
        <v>0</v>
      </c>
      <c r="AD33" s="63">
        <v>0</v>
      </c>
      <c r="AE33" s="66">
        <v>0</v>
      </c>
      <c r="AF33" s="20">
        <v>0</v>
      </c>
      <c r="AG33" s="263">
        <v>0</v>
      </c>
      <c r="AH33" s="263">
        <v>0</v>
      </c>
      <c r="AI33" s="263">
        <v>0</v>
      </c>
      <c r="AJ33" s="97">
        <f t="shared" si="7"/>
        <v>0</v>
      </c>
      <c r="AK33" s="97">
        <f t="shared" si="8"/>
        <v>0</v>
      </c>
      <c r="AL33" s="63">
        <v>0</v>
      </c>
      <c r="AM33" s="66">
        <v>0</v>
      </c>
      <c r="AN33" s="20">
        <v>0</v>
      </c>
      <c r="AO33" s="263">
        <v>0</v>
      </c>
      <c r="AP33" s="263">
        <v>0</v>
      </c>
      <c r="AQ33" s="263">
        <v>0</v>
      </c>
      <c r="AR33" s="97">
        <f t="shared" si="9"/>
        <v>0</v>
      </c>
      <c r="AS33" s="97">
        <f t="shared" si="10"/>
        <v>0</v>
      </c>
      <c r="AT33" s="63">
        <v>0</v>
      </c>
      <c r="AU33" s="66">
        <v>0</v>
      </c>
      <c r="AV33" s="20">
        <v>0</v>
      </c>
      <c r="AW33" s="263">
        <v>0</v>
      </c>
      <c r="AX33" s="263">
        <v>0</v>
      </c>
      <c r="AY33" s="263">
        <v>0</v>
      </c>
      <c r="AZ33" s="97">
        <f t="shared" si="11"/>
        <v>0</v>
      </c>
      <c r="BA33" s="97">
        <f t="shared" si="12"/>
        <v>0</v>
      </c>
      <c r="BB33" s="63">
        <v>0</v>
      </c>
      <c r="BC33" s="66">
        <v>0</v>
      </c>
      <c r="BD33" s="20">
        <v>0</v>
      </c>
      <c r="BE33" s="263">
        <v>0</v>
      </c>
      <c r="BF33" s="263">
        <v>0</v>
      </c>
      <c r="BG33" s="263">
        <v>0</v>
      </c>
      <c r="BH33" s="97">
        <f t="shared" si="13"/>
        <v>0</v>
      </c>
      <c r="BI33" s="97">
        <f t="shared" si="14"/>
        <v>0</v>
      </c>
      <c r="BJ33" s="63">
        <v>0</v>
      </c>
      <c r="BK33" s="66">
        <v>0</v>
      </c>
      <c r="BL33" s="20">
        <v>0</v>
      </c>
      <c r="BM33" s="263">
        <v>0</v>
      </c>
      <c r="BN33" s="263">
        <v>0</v>
      </c>
      <c r="BO33" s="263">
        <v>0</v>
      </c>
      <c r="BP33" s="97">
        <f t="shared" si="15"/>
        <v>0</v>
      </c>
      <c r="BQ33" s="97">
        <f t="shared" si="16"/>
        <v>0</v>
      </c>
      <c r="BR33" s="63">
        <v>0</v>
      </c>
      <c r="BS33" s="66">
        <v>0</v>
      </c>
      <c r="BT33" s="20">
        <v>0</v>
      </c>
      <c r="BU33" s="263">
        <v>0</v>
      </c>
      <c r="BV33" s="263">
        <v>0</v>
      </c>
      <c r="BW33" s="263">
        <v>0</v>
      </c>
      <c r="BX33" s="97">
        <f t="shared" si="17"/>
        <v>0</v>
      </c>
      <c r="BY33" s="97">
        <f t="shared" si="18"/>
        <v>0</v>
      </c>
      <c r="BZ33" s="63">
        <v>0</v>
      </c>
      <c r="CA33" s="66">
        <v>0</v>
      </c>
      <c r="CB33" s="20">
        <v>0</v>
      </c>
      <c r="CC33" s="263">
        <v>0</v>
      </c>
      <c r="CD33" s="263">
        <v>0</v>
      </c>
      <c r="CE33" s="263">
        <v>0</v>
      </c>
      <c r="CF33" s="97">
        <f t="shared" si="19"/>
        <v>0</v>
      </c>
      <c r="CG33" s="97">
        <f t="shared" si="20"/>
        <v>0</v>
      </c>
      <c r="CH33" s="63">
        <v>0</v>
      </c>
      <c r="CI33" s="66">
        <v>0</v>
      </c>
      <c r="CJ33" s="20">
        <v>0</v>
      </c>
      <c r="CK33" s="263">
        <v>0</v>
      </c>
      <c r="CL33" s="263">
        <v>0</v>
      </c>
      <c r="CM33" s="263">
        <v>0</v>
      </c>
      <c r="CN33" s="97">
        <f t="shared" si="21"/>
        <v>0</v>
      </c>
      <c r="CO33" s="97">
        <f t="shared" si="22"/>
        <v>0</v>
      </c>
      <c r="CP33" s="63">
        <v>0</v>
      </c>
      <c r="CQ33" s="66">
        <v>0</v>
      </c>
      <c r="CR33" s="20">
        <v>0</v>
      </c>
      <c r="CS33" s="263">
        <v>0</v>
      </c>
      <c r="CT33" s="263">
        <v>0</v>
      </c>
      <c r="CU33" s="263">
        <v>0</v>
      </c>
      <c r="CV33" s="97">
        <f t="shared" si="23"/>
        <v>0</v>
      </c>
      <c r="CW33" s="97">
        <f t="shared" si="24"/>
        <v>0</v>
      </c>
      <c r="CX33" s="78">
        <v>0</v>
      </c>
      <c r="CY33" s="70">
        <f t="shared" si="25"/>
        <v>0</v>
      </c>
      <c r="CZ33" s="52">
        <f t="shared" si="26"/>
        <v>0</v>
      </c>
      <c r="DA33" s="68">
        <f t="shared" si="27"/>
        <v>0</v>
      </c>
      <c r="DB33" s="68">
        <f t="shared" si="28"/>
        <v>0</v>
      </c>
      <c r="DC33" s="68"/>
      <c r="DD33" s="68">
        <f t="shared" si="29"/>
        <v>0</v>
      </c>
      <c r="DE33" s="68">
        <f t="shared" si="30"/>
        <v>0</v>
      </c>
      <c r="DF33" s="69">
        <f t="shared" si="0"/>
        <v>0</v>
      </c>
      <c r="DK33" s="21">
        <f t="shared" si="31"/>
        <v>0</v>
      </c>
      <c r="DL33" s="5" t="str">
        <f t="shared" si="32"/>
        <v>Not Moving</v>
      </c>
    </row>
    <row r="34" spans="1:116" s="5" customFormat="1" ht="16.5" thickTop="1" thickBot="1" x14ac:dyDescent="0.3">
      <c r="A34" s="74">
        <v>23</v>
      </c>
      <c r="B34" s="19">
        <v>734876</v>
      </c>
      <c r="C34" s="19" t="s">
        <v>89</v>
      </c>
      <c r="D34" s="19" t="s">
        <v>90</v>
      </c>
      <c r="E34" s="267">
        <v>54.5</v>
      </c>
      <c r="F34" s="101">
        <v>119</v>
      </c>
      <c r="G34" s="102">
        <v>0</v>
      </c>
      <c r="H34" s="59">
        <v>0</v>
      </c>
      <c r="I34" s="260">
        <v>0</v>
      </c>
      <c r="J34" s="260">
        <v>0</v>
      </c>
      <c r="K34" s="260">
        <v>0</v>
      </c>
      <c r="L34" s="82">
        <f t="shared" si="1"/>
        <v>0</v>
      </c>
      <c r="M34" s="82">
        <f t="shared" si="2"/>
        <v>0</v>
      </c>
      <c r="N34" s="62">
        <v>6</v>
      </c>
      <c r="O34" s="66">
        <v>0</v>
      </c>
      <c r="P34" s="20">
        <v>0</v>
      </c>
      <c r="Q34" s="263">
        <v>0</v>
      </c>
      <c r="R34" s="263">
        <v>0</v>
      </c>
      <c r="S34" s="263">
        <v>0</v>
      </c>
      <c r="T34" s="97">
        <f t="shared" si="3"/>
        <v>0</v>
      </c>
      <c r="U34" s="97">
        <f t="shared" si="4"/>
        <v>0</v>
      </c>
      <c r="V34" s="63">
        <v>6</v>
      </c>
      <c r="W34" s="66">
        <v>0</v>
      </c>
      <c r="X34" s="20">
        <v>0</v>
      </c>
      <c r="Y34" s="263">
        <v>0</v>
      </c>
      <c r="Z34" s="263">
        <v>0</v>
      </c>
      <c r="AA34" s="263">
        <v>0</v>
      </c>
      <c r="AB34" s="97">
        <f t="shared" si="5"/>
        <v>0</v>
      </c>
      <c r="AC34" s="97">
        <f t="shared" si="6"/>
        <v>0</v>
      </c>
      <c r="AD34" s="63">
        <v>6</v>
      </c>
      <c r="AE34" s="66">
        <v>0</v>
      </c>
      <c r="AF34" s="20">
        <v>0</v>
      </c>
      <c r="AG34" s="263">
        <v>0</v>
      </c>
      <c r="AH34" s="263">
        <v>0</v>
      </c>
      <c r="AI34" s="263">
        <v>0</v>
      </c>
      <c r="AJ34" s="97">
        <f t="shared" si="7"/>
        <v>0</v>
      </c>
      <c r="AK34" s="97">
        <f t="shared" si="8"/>
        <v>0</v>
      </c>
      <c r="AL34" s="63">
        <v>3</v>
      </c>
      <c r="AM34" s="66">
        <v>1</v>
      </c>
      <c r="AN34" s="20">
        <v>0</v>
      </c>
      <c r="AO34" s="263">
        <v>0</v>
      </c>
      <c r="AP34" s="263">
        <v>0</v>
      </c>
      <c r="AQ34" s="263">
        <v>0</v>
      </c>
      <c r="AR34" s="97">
        <f t="shared" si="9"/>
        <v>1</v>
      </c>
      <c r="AS34" s="97">
        <f t="shared" si="10"/>
        <v>0.25</v>
      </c>
      <c r="AT34" s="63">
        <v>3</v>
      </c>
      <c r="AU34" s="66">
        <v>1</v>
      </c>
      <c r="AV34" s="20">
        <v>0</v>
      </c>
      <c r="AW34" s="263">
        <v>0</v>
      </c>
      <c r="AX34" s="263">
        <v>0</v>
      </c>
      <c r="AY34" s="263">
        <v>0</v>
      </c>
      <c r="AZ34" s="97">
        <f t="shared" si="11"/>
        <v>1</v>
      </c>
      <c r="BA34" s="97">
        <f t="shared" si="12"/>
        <v>0.25</v>
      </c>
      <c r="BB34" s="63">
        <v>3</v>
      </c>
      <c r="BC34" s="66">
        <v>0</v>
      </c>
      <c r="BD34" s="20">
        <v>0</v>
      </c>
      <c r="BE34" s="263">
        <v>0</v>
      </c>
      <c r="BF34" s="263">
        <v>0</v>
      </c>
      <c r="BG34" s="263">
        <v>0</v>
      </c>
      <c r="BH34" s="97">
        <f t="shared" si="13"/>
        <v>0</v>
      </c>
      <c r="BI34" s="97">
        <f t="shared" si="14"/>
        <v>0</v>
      </c>
      <c r="BJ34" s="63">
        <v>3</v>
      </c>
      <c r="BK34" s="66">
        <v>0</v>
      </c>
      <c r="BL34" s="20">
        <v>0</v>
      </c>
      <c r="BM34" s="263">
        <v>0</v>
      </c>
      <c r="BN34" s="263">
        <v>0</v>
      </c>
      <c r="BO34" s="263">
        <v>1</v>
      </c>
      <c r="BP34" s="97">
        <f t="shared" si="15"/>
        <v>0</v>
      </c>
      <c r="BQ34" s="97">
        <f t="shared" si="16"/>
        <v>0</v>
      </c>
      <c r="BR34" s="63">
        <v>2</v>
      </c>
      <c r="BS34" s="66">
        <v>0</v>
      </c>
      <c r="BT34" s="20">
        <v>0</v>
      </c>
      <c r="BU34" s="263">
        <v>0</v>
      </c>
      <c r="BV34" s="263">
        <v>0</v>
      </c>
      <c r="BW34" s="263">
        <v>0</v>
      </c>
      <c r="BX34" s="97">
        <f t="shared" si="17"/>
        <v>0</v>
      </c>
      <c r="BY34" s="97">
        <f t="shared" si="18"/>
        <v>0</v>
      </c>
      <c r="BZ34" s="63">
        <v>3</v>
      </c>
      <c r="CA34" s="66">
        <v>0</v>
      </c>
      <c r="CB34" s="20">
        <v>0</v>
      </c>
      <c r="CC34" s="263">
        <v>0</v>
      </c>
      <c r="CD34" s="263">
        <v>0</v>
      </c>
      <c r="CE34" s="263">
        <v>0</v>
      </c>
      <c r="CF34" s="97">
        <f t="shared" si="19"/>
        <v>0</v>
      </c>
      <c r="CG34" s="97">
        <f t="shared" si="20"/>
        <v>0</v>
      </c>
      <c r="CH34" s="63">
        <v>1</v>
      </c>
      <c r="CI34" s="66">
        <v>0</v>
      </c>
      <c r="CJ34" s="20">
        <v>1</v>
      </c>
      <c r="CK34" s="263">
        <v>0</v>
      </c>
      <c r="CL34" s="263">
        <v>0</v>
      </c>
      <c r="CM34" s="263">
        <v>0</v>
      </c>
      <c r="CN34" s="97">
        <f t="shared" si="21"/>
        <v>1</v>
      </c>
      <c r="CO34" s="97">
        <f t="shared" si="22"/>
        <v>0.25</v>
      </c>
      <c r="CP34" s="63">
        <v>1</v>
      </c>
      <c r="CQ34" s="66">
        <v>0</v>
      </c>
      <c r="CR34" s="20">
        <v>0</v>
      </c>
      <c r="CS34" s="263">
        <v>0</v>
      </c>
      <c r="CT34" s="263">
        <v>1</v>
      </c>
      <c r="CU34" s="263">
        <v>0</v>
      </c>
      <c r="CV34" s="97">
        <f t="shared" si="23"/>
        <v>1</v>
      </c>
      <c r="CW34" s="97">
        <f t="shared" si="24"/>
        <v>0.25</v>
      </c>
      <c r="CX34" s="78">
        <v>0</v>
      </c>
      <c r="CY34" s="70">
        <f t="shared" si="25"/>
        <v>2</v>
      </c>
      <c r="CZ34" s="52">
        <f t="shared" si="26"/>
        <v>1</v>
      </c>
      <c r="DA34" s="68">
        <f t="shared" si="27"/>
        <v>0</v>
      </c>
      <c r="DB34" s="68">
        <f t="shared" si="28"/>
        <v>1</v>
      </c>
      <c r="DC34" s="68"/>
      <c r="DD34" s="68">
        <f t="shared" si="29"/>
        <v>4</v>
      </c>
      <c r="DE34" s="68">
        <f t="shared" si="30"/>
        <v>1</v>
      </c>
      <c r="DF34" s="69">
        <f t="shared" si="0"/>
        <v>37</v>
      </c>
      <c r="DK34" s="21">
        <f t="shared" si="31"/>
        <v>1</v>
      </c>
      <c r="DL34" s="5" t="str">
        <f t="shared" si="32"/>
        <v>OK</v>
      </c>
    </row>
    <row r="35" spans="1:116" s="5" customFormat="1" ht="16.5" thickTop="1" thickBot="1" x14ac:dyDescent="0.3">
      <c r="A35" s="74">
        <v>24</v>
      </c>
      <c r="B35" s="19">
        <v>734877</v>
      </c>
      <c r="C35" s="19" t="s">
        <v>91</v>
      </c>
      <c r="D35" s="19" t="s">
        <v>92</v>
      </c>
      <c r="E35" s="267">
        <v>54.5</v>
      </c>
      <c r="F35" s="101">
        <v>119</v>
      </c>
      <c r="G35" s="102">
        <v>0</v>
      </c>
      <c r="H35" s="59">
        <v>0</v>
      </c>
      <c r="I35" s="260">
        <v>0</v>
      </c>
      <c r="J35" s="260">
        <v>0</v>
      </c>
      <c r="K35" s="260">
        <v>1</v>
      </c>
      <c r="L35" s="82">
        <f t="shared" si="1"/>
        <v>1</v>
      </c>
      <c r="M35" s="82">
        <f t="shared" si="2"/>
        <v>0.2</v>
      </c>
      <c r="N35" s="62">
        <v>6</v>
      </c>
      <c r="O35" s="66">
        <v>0</v>
      </c>
      <c r="P35" s="20">
        <v>0</v>
      </c>
      <c r="Q35" s="263">
        <v>0</v>
      </c>
      <c r="R35" s="263">
        <v>0</v>
      </c>
      <c r="S35" s="263">
        <v>0</v>
      </c>
      <c r="T35" s="97">
        <f t="shared" si="3"/>
        <v>0</v>
      </c>
      <c r="U35" s="97">
        <f t="shared" si="4"/>
        <v>0</v>
      </c>
      <c r="V35" s="63">
        <v>6</v>
      </c>
      <c r="W35" s="66">
        <v>0</v>
      </c>
      <c r="X35" s="20">
        <v>0</v>
      </c>
      <c r="Y35" s="263">
        <v>0</v>
      </c>
      <c r="Z35" s="263">
        <v>0</v>
      </c>
      <c r="AA35" s="263">
        <v>0</v>
      </c>
      <c r="AB35" s="97">
        <f t="shared" si="5"/>
        <v>0</v>
      </c>
      <c r="AC35" s="97">
        <f t="shared" si="6"/>
        <v>0</v>
      </c>
      <c r="AD35" s="63">
        <v>6</v>
      </c>
      <c r="AE35" s="66">
        <v>0</v>
      </c>
      <c r="AF35" s="20">
        <v>0</v>
      </c>
      <c r="AG35" s="263">
        <v>0</v>
      </c>
      <c r="AH35" s="263">
        <v>0</v>
      </c>
      <c r="AI35" s="263">
        <v>0</v>
      </c>
      <c r="AJ35" s="97">
        <f t="shared" si="7"/>
        <v>0</v>
      </c>
      <c r="AK35" s="97">
        <f t="shared" si="8"/>
        <v>0</v>
      </c>
      <c r="AL35" s="63">
        <v>4</v>
      </c>
      <c r="AM35" s="66">
        <v>0</v>
      </c>
      <c r="AN35" s="20">
        <v>0</v>
      </c>
      <c r="AO35" s="263">
        <v>0</v>
      </c>
      <c r="AP35" s="263">
        <v>0</v>
      </c>
      <c r="AQ35" s="263">
        <v>0</v>
      </c>
      <c r="AR35" s="97">
        <f t="shared" si="9"/>
        <v>0</v>
      </c>
      <c r="AS35" s="97">
        <f t="shared" si="10"/>
        <v>0</v>
      </c>
      <c r="AT35" s="63">
        <v>4</v>
      </c>
      <c r="AU35" s="66">
        <v>0</v>
      </c>
      <c r="AV35" s="20">
        <v>0</v>
      </c>
      <c r="AW35" s="263">
        <v>0</v>
      </c>
      <c r="AX35" s="263">
        <v>0</v>
      </c>
      <c r="AY35" s="263">
        <v>0</v>
      </c>
      <c r="AZ35" s="97">
        <f t="shared" si="11"/>
        <v>0</v>
      </c>
      <c r="BA35" s="97">
        <f t="shared" si="12"/>
        <v>0</v>
      </c>
      <c r="BB35" s="63">
        <v>0</v>
      </c>
      <c r="BC35" s="66">
        <v>0</v>
      </c>
      <c r="BD35" s="20">
        <v>0</v>
      </c>
      <c r="BE35" s="263">
        <v>0</v>
      </c>
      <c r="BF35" s="263">
        <v>0</v>
      </c>
      <c r="BG35" s="263">
        <v>0</v>
      </c>
      <c r="BH35" s="97">
        <f t="shared" si="13"/>
        <v>0</v>
      </c>
      <c r="BI35" s="97">
        <f t="shared" si="14"/>
        <v>0</v>
      </c>
      <c r="BJ35" s="63">
        <v>0</v>
      </c>
      <c r="BK35" s="66">
        <v>0</v>
      </c>
      <c r="BL35" s="20">
        <v>0</v>
      </c>
      <c r="BM35" s="263">
        <v>0</v>
      </c>
      <c r="BN35" s="263">
        <v>0</v>
      </c>
      <c r="BO35" s="263">
        <v>0</v>
      </c>
      <c r="BP35" s="97">
        <f t="shared" si="15"/>
        <v>0</v>
      </c>
      <c r="BQ35" s="97">
        <f t="shared" si="16"/>
        <v>0</v>
      </c>
      <c r="BR35" s="63">
        <v>0</v>
      </c>
      <c r="BS35" s="66">
        <v>0</v>
      </c>
      <c r="BT35" s="20">
        <v>0</v>
      </c>
      <c r="BU35" s="263">
        <v>0</v>
      </c>
      <c r="BV35" s="263">
        <v>0</v>
      </c>
      <c r="BW35" s="263">
        <v>0</v>
      </c>
      <c r="BX35" s="97">
        <f t="shared" si="17"/>
        <v>0</v>
      </c>
      <c r="BY35" s="97">
        <f t="shared" si="18"/>
        <v>0</v>
      </c>
      <c r="BZ35" s="63">
        <v>0</v>
      </c>
      <c r="CA35" s="66">
        <v>0</v>
      </c>
      <c r="CB35" s="20">
        <v>0</v>
      </c>
      <c r="CC35" s="263">
        <v>0</v>
      </c>
      <c r="CD35" s="263">
        <v>0</v>
      </c>
      <c r="CE35" s="263">
        <v>0</v>
      </c>
      <c r="CF35" s="97">
        <f t="shared" si="19"/>
        <v>0</v>
      </c>
      <c r="CG35" s="97">
        <f t="shared" si="20"/>
        <v>0</v>
      </c>
      <c r="CH35" s="63">
        <v>0</v>
      </c>
      <c r="CI35" s="66">
        <v>0</v>
      </c>
      <c r="CJ35" s="20">
        <v>0</v>
      </c>
      <c r="CK35" s="263">
        <v>0</v>
      </c>
      <c r="CL35" s="263">
        <v>0</v>
      </c>
      <c r="CM35" s="263">
        <v>0</v>
      </c>
      <c r="CN35" s="97">
        <f t="shared" si="21"/>
        <v>0</v>
      </c>
      <c r="CO35" s="97">
        <f t="shared" si="22"/>
        <v>0</v>
      </c>
      <c r="CP35" s="63">
        <v>0</v>
      </c>
      <c r="CQ35" s="66">
        <v>0</v>
      </c>
      <c r="CR35" s="20">
        <v>0</v>
      </c>
      <c r="CS35" s="263">
        <v>0</v>
      </c>
      <c r="CT35" s="263">
        <v>0</v>
      </c>
      <c r="CU35" s="263">
        <v>0</v>
      </c>
      <c r="CV35" s="97">
        <f t="shared" si="23"/>
        <v>0</v>
      </c>
      <c r="CW35" s="97">
        <f t="shared" si="24"/>
        <v>0</v>
      </c>
      <c r="CX35" s="78">
        <v>0</v>
      </c>
      <c r="CY35" s="70">
        <f t="shared" si="25"/>
        <v>0</v>
      </c>
      <c r="CZ35" s="52">
        <f t="shared" si="26"/>
        <v>0</v>
      </c>
      <c r="DA35" s="68">
        <f t="shared" si="27"/>
        <v>0</v>
      </c>
      <c r="DB35" s="68">
        <f t="shared" si="28"/>
        <v>0</v>
      </c>
      <c r="DC35" s="68"/>
      <c r="DD35" s="68">
        <f t="shared" si="29"/>
        <v>0</v>
      </c>
      <c r="DE35" s="68">
        <f t="shared" si="30"/>
        <v>0</v>
      </c>
      <c r="DF35" s="69">
        <f t="shared" si="0"/>
        <v>26</v>
      </c>
      <c r="DK35" s="21">
        <f t="shared" si="31"/>
        <v>0</v>
      </c>
      <c r="DL35" s="5" t="str">
        <f t="shared" si="32"/>
        <v>Not Moving</v>
      </c>
    </row>
    <row r="36" spans="1:116" s="5" customFormat="1" ht="16.5" thickTop="1" thickBot="1" x14ac:dyDescent="0.3">
      <c r="A36" s="74">
        <v>25</v>
      </c>
      <c r="B36" s="19">
        <v>734878</v>
      </c>
      <c r="C36" s="19" t="s">
        <v>93</v>
      </c>
      <c r="D36" s="19" t="s">
        <v>94</v>
      </c>
      <c r="E36" s="267">
        <v>54.5</v>
      </c>
      <c r="F36" s="101">
        <v>119</v>
      </c>
      <c r="G36" s="102">
        <v>0</v>
      </c>
      <c r="H36" s="59">
        <v>0</v>
      </c>
      <c r="I36" s="260">
        <v>0</v>
      </c>
      <c r="J36" s="260">
        <v>0</v>
      </c>
      <c r="K36" s="260">
        <v>0</v>
      </c>
      <c r="L36" s="82">
        <f t="shared" si="1"/>
        <v>0</v>
      </c>
      <c r="M36" s="82">
        <f t="shared" si="2"/>
        <v>0</v>
      </c>
      <c r="N36" s="62">
        <v>6</v>
      </c>
      <c r="O36" s="66">
        <v>0</v>
      </c>
      <c r="P36" s="20">
        <v>0</v>
      </c>
      <c r="Q36" s="263">
        <v>0</v>
      </c>
      <c r="R36" s="263">
        <v>0</v>
      </c>
      <c r="S36" s="263">
        <v>0</v>
      </c>
      <c r="T36" s="97">
        <f t="shared" si="3"/>
        <v>0</v>
      </c>
      <c r="U36" s="97">
        <f t="shared" si="4"/>
        <v>0</v>
      </c>
      <c r="V36" s="63">
        <v>6</v>
      </c>
      <c r="W36" s="66">
        <v>0</v>
      </c>
      <c r="X36" s="20">
        <v>0</v>
      </c>
      <c r="Y36" s="263">
        <v>0</v>
      </c>
      <c r="Z36" s="263">
        <v>0</v>
      </c>
      <c r="AA36" s="263">
        <v>0</v>
      </c>
      <c r="AB36" s="97">
        <f t="shared" si="5"/>
        <v>0</v>
      </c>
      <c r="AC36" s="97">
        <f t="shared" si="6"/>
        <v>0</v>
      </c>
      <c r="AD36" s="63">
        <v>6</v>
      </c>
      <c r="AE36" s="66">
        <v>0</v>
      </c>
      <c r="AF36" s="20">
        <v>0</v>
      </c>
      <c r="AG36" s="263">
        <v>0</v>
      </c>
      <c r="AH36" s="263">
        <v>0</v>
      </c>
      <c r="AI36" s="263">
        <v>0</v>
      </c>
      <c r="AJ36" s="97">
        <f t="shared" si="7"/>
        <v>0</v>
      </c>
      <c r="AK36" s="97">
        <f t="shared" si="8"/>
        <v>0</v>
      </c>
      <c r="AL36" s="63">
        <v>4</v>
      </c>
      <c r="AM36" s="66">
        <v>0</v>
      </c>
      <c r="AN36" s="20">
        <v>0</v>
      </c>
      <c r="AO36" s="263">
        <v>0</v>
      </c>
      <c r="AP36" s="263">
        <v>0</v>
      </c>
      <c r="AQ36" s="263">
        <v>0</v>
      </c>
      <c r="AR36" s="97">
        <f t="shared" si="9"/>
        <v>0</v>
      </c>
      <c r="AS36" s="97">
        <f t="shared" si="10"/>
        <v>0</v>
      </c>
      <c r="AT36" s="63">
        <v>4</v>
      </c>
      <c r="AU36" s="66">
        <v>0</v>
      </c>
      <c r="AV36" s="20">
        <v>0</v>
      </c>
      <c r="AW36" s="263">
        <v>0</v>
      </c>
      <c r="AX36" s="263">
        <v>0</v>
      </c>
      <c r="AY36" s="263">
        <v>0</v>
      </c>
      <c r="AZ36" s="97">
        <f t="shared" si="11"/>
        <v>0</v>
      </c>
      <c r="BA36" s="97">
        <f t="shared" si="12"/>
        <v>0</v>
      </c>
      <c r="BB36" s="63">
        <v>4</v>
      </c>
      <c r="BC36" s="66">
        <v>0</v>
      </c>
      <c r="BD36" s="20">
        <v>0</v>
      </c>
      <c r="BE36" s="263">
        <v>0</v>
      </c>
      <c r="BF36" s="263">
        <v>0</v>
      </c>
      <c r="BG36" s="263">
        <v>0</v>
      </c>
      <c r="BH36" s="97">
        <f t="shared" si="13"/>
        <v>0</v>
      </c>
      <c r="BI36" s="97">
        <f t="shared" si="14"/>
        <v>0</v>
      </c>
      <c r="BJ36" s="63">
        <v>2</v>
      </c>
      <c r="BK36" s="66">
        <v>0</v>
      </c>
      <c r="BL36" s="20">
        <v>0</v>
      </c>
      <c r="BM36" s="263">
        <v>0</v>
      </c>
      <c r="BN36" s="263">
        <v>0</v>
      </c>
      <c r="BO36" s="263">
        <v>0</v>
      </c>
      <c r="BP36" s="97">
        <f t="shared" si="15"/>
        <v>0</v>
      </c>
      <c r="BQ36" s="97">
        <f t="shared" si="16"/>
        <v>0</v>
      </c>
      <c r="BR36" s="63">
        <v>2</v>
      </c>
      <c r="BS36" s="66">
        <v>0</v>
      </c>
      <c r="BT36" s="20">
        <v>0</v>
      </c>
      <c r="BU36" s="263">
        <v>0</v>
      </c>
      <c r="BV36" s="263">
        <v>0</v>
      </c>
      <c r="BW36" s="263">
        <v>0</v>
      </c>
      <c r="BX36" s="97">
        <f t="shared" si="17"/>
        <v>0</v>
      </c>
      <c r="BY36" s="97">
        <f t="shared" si="18"/>
        <v>0</v>
      </c>
      <c r="BZ36" s="63">
        <v>4</v>
      </c>
      <c r="CA36" s="66">
        <v>0</v>
      </c>
      <c r="CB36" s="20">
        <v>0</v>
      </c>
      <c r="CC36" s="263">
        <v>0</v>
      </c>
      <c r="CD36" s="263">
        <v>0</v>
      </c>
      <c r="CE36" s="263">
        <v>0</v>
      </c>
      <c r="CF36" s="97">
        <f t="shared" si="19"/>
        <v>0</v>
      </c>
      <c r="CG36" s="97">
        <f t="shared" si="20"/>
        <v>0</v>
      </c>
      <c r="CH36" s="63">
        <v>1</v>
      </c>
      <c r="CI36" s="66">
        <v>0</v>
      </c>
      <c r="CJ36" s="20">
        <v>0</v>
      </c>
      <c r="CK36" s="263">
        <v>0</v>
      </c>
      <c r="CL36" s="263">
        <v>0</v>
      </c>
      <c r="CM36" s="263">
        <v>0</v>
      </c>
      <c r="CN36" s="97">
        <f t="shared" si="21"/>
        <v>0</v>
      </c>
      <c r="CO36" s="97">
        <f t="shared" si="22"/>
        <v>0</v>
      </c>
      <c r="CP36" s="63">
        <v>1</v>
      </c>
      <c r="CQ36" s="66">
        <v>0</v>
      </c>
      <c r="CR36" s="20">
        <v>0</v>
      </c>
      <c r="CS36" s="263">
        <v>0</v>
      </c>
      <c r="CT36" s="263">
        <v>0</v>
      </c>
      <c r="CU36" s="263">
        <v>0</v>
      </c>
      <c r="CV36" s="97">
        <f t="shared" si="23"/>
        <v>0</v>
      </c>
      <c r="CW36" s="97">
        <f t="shared" si="24"/>
        <v>0</v>
      </c>
      <c r="CX36" s="78">
        <v>1</v>
      </c>
      <c r="CY36" s="70">
        <f t="shared" si="25"/>
        <v>0</v>
      </c>
      <c r="CZ36" s="52">
        <f t="shared" si="26"/>
        <v>0</v>
      </c>
      <c r="DA36" s="68">
        <f t="shared" si="27"/>
        <v>0</v>
      </c>
      <c r="DB36" s="68">
        <f t="shared" si="28"/>
        <v>0</v>
      </c>
      <c r="DC36" s="68"/>
      <c r="DD36" s="68">
        <f t="shared" si="29"/>
        <v>0</v>
      </c>
      <c r="DE36" s="68">
        <f t="shared" si="30"/>
        <v>0</v>
      </c>
      <c r="DF36" s="69">
        <f t="shared" si="0"/>
        <v>41</v>
      </c>
      <c r="DK36" s="21">
        <f t="shared" si="31"/>
        <v>0</v>
      </c>
      <c r="DL36" s="5" t="str">
        <f t="shared" si="32"/>
        <v>Not Moving</v>
      </c>
    </row>
    <row r="37" spans="1:116" s="5" customFormat="1" ht="16.5" thickTop="1" thickBot="1" x14ac:dyDescent="0.3">
      <c r="A37" s="74">
        <v>26</v>
      </c>
      <c r="B37" s="19">
        <v>734879</v>
      </c>
      <c r="C37" s="19" t="s">
        <v>95</v>
      </c>
      <c r="D37" s="19" t="s">
        <v>96</v>
      </c>
      <c r="E37" s="267">
        <v>139.5</v>
      </c>
      <c r="F37" s="101">
        <v>289</v>
      </c>
      <c r="G37" s="102">
        <v>0</v>
      </c>
      <c r="H37" s="59">
        <v>0</v>
      </c>
      <c r="I37" s="260">
        <v>1</v>
      </c>
      <c r="J37" s="260">
        <v>0</v>
      </c>
      <c r="K37" s="260">
        <v>0</v>
      </c>
      <c r="L37" s="82">
        <f t="shared" si="1"/>
        <v>1</v>
      </c>
      <c r="M37" s="82">
        <f t="shared" si="2"/>
        <v>0.2</v>
      </c>
      <c r="N37" s="62">
        <v>5</v>
      </c>
      <c r="O37" s="66">
        <v>0</v>
      </c>
      <c r="P37" s="20">
        <v>0</v>
      </c>
      <c r="Q37" s="263">
        <v>0</v>
      </c>
      <c r="R37" s="263">
        <v>0</v>
      </c>
      <c r="S37" s="263">
        <v>0</v>
      </c>
      <c r="T37" s="97">
        <f t="shared" si="3"/>
        <v>0</v>
      </c>
      <c r="U37" s="97">
        <f t="shared" si="4"/>
        <v>0</v>
      </c>
      <c r="V37" s="63">
        <v>6</v>
      </c>
      <c r="W37" s="66">
        <v>0</v>
      </c>
      <c r="X37" s="20">
        <v>0</v>
      </c>
      <c r="Y37" s="263">
        <v>0</v>
      </c>
      <c r="Z37" s="263">
        <v>0</v>
      </c>
      <c r="AA37" s="263">
        <v>0</v>
      </c>
      <c r="AB37" s="97">
        <f t="shared" si="5"/>
        <v>0</v>
      </c>
      <c r="AC37" s="97">
        <f t="shared" si="6"/>
        <v>0</v>
      </c>
      <c r="AD37" s="63">
        <v>6</v>
      </c>
      <c r="AE37" s="66">
        <v>0</v>
      </c>
      <c r="AF37" s="20">
        <v>0</v>
      </c>
      <c r="AG37" s="263">
        <v>0</v>
      </c>
      <c r="AH37" s="263">
        <v>0</v>
      </c>
      <c r="AI37" s="263">
        <v>0</v>
      </c>
      <c r="AJ37" s="97">
        <f t="shared" si="7"/>
        <v>0</v>
      </c>
      <c r="AK37" s="97">
        <f t="shared" si="8"/>
        <v>0</v>
      </c>
      <c r="AL37" s="63">
        <v>4</v>
      </c>
      <c r="AM37" s="66">
        <v>0</v>
      </c>
      <c r="AN37" s="20">
        <v>0</v>
      </c>
      <c r="AO37" s="263">
        <v>0</v>
      </c>
      <c r="AP37" s="263">
        <v>0</v>
      </c>
      <c r="AQ37" s="263">
        <v>0</v>
      </c>
      <c r="AR37" s="97">
        <f t="shared" si="9"/>
        <v>0</v>
      </c>
      <c r="AS37" s="97">
        <f t="shared" si="10"/>
        <v>0</v>
      </c>
      <c r="AT37" s="63">
        <v>4</v>
      </c>
      <c r="AU37" s="66">
        <v>0</v>
      </c>
      <c r="AV37" s="20">
        <v>0</v>
      </c>
      <c r="AW37" s="263">
        <v>0</v>
      </c>
      <c r="AX37" s="263">
        <v>0</v>
      </c>
      <c r="AY37" s="263">
        <v>0</v>
      </c>
      <c r="AZ37" s="97">
        <f t="shared" si="11"/>
        <v>0</v>
      </c>
      <c r="BA37" s="97">
        <f t="shared" si="12"/>
        <v>0</v>
      </c>
      <c r="BB37" s="63">
        <v>3</v>
      </c>
      <c r="BC37" s="66">
        <v>0</v>
      </c>
      <c r="BD37" s="20">
        <v>0</v>
      </c>
      <c r="BE37" s="263">
        <v>0</v>
      </c>
      <c r="BF37" s="263">
        <v>0</v>
      </c>
      <c r="BG37" s="263">
        <v>0</v>
      </c>
      <c r="BH37" s="97">
        <f t="shared" si="13"/>
        <v>0</v>
      </c>
      <c r="BI37" s="97">
        <f t="shared" si="14"/>
        <v>0</v>
      </c>
      <c r="BJ37" s="63">
        <v>2</v>
      </c>
      <c r="BK37" s="66">
        <v>0</v>
      </c>
      <c r="BL37" s="20">
        <v>1</v>
      </c>
      <c r="BM37" s="263">
        <v>0</v>
      </c>
      <c r="BN37" s="263">
        <v>0</v>
      </c>
      <c r="BO37" s="263">
        <v>0</v>
      </c>
      <c r="BP37" s="97">
        <f t="shared" si="15"/>
        <v>1</v>
      </c>
      <c r="BQ37" s="97">
        <f t="shared" si="16"/>
        <v>0.25</v>
      </c>
      <c r="BR37" s="63">
        <v>2</v>
      </c>
      <c r="BS37" s="66">
        <v>0</v>
      </c>
      <c r="BT37" s="20">
        <v>0</v>
      </c>
      <c r="BU37" s="263">
        <v>0</v>
      </c>
      <c r="BV37" s="263">
        <v>0</v>
      </c>
      <c r="BW37" s="263">
        <v>0</v>
      </c>
      <c r="BX37" s="97">
        <f t="shared" si="17"/>
        <v>0</v>
      </c>
      <c r="BY37" s="97">
        <f t="shared" si="18"/>
        <v>0</v>
      </c>
      <c r="BZ37" s="63">
        <v>3</v>
      </c>
      <c r="CA37" s="66">
        <v>0</v>
      </c>
      <c r="CB37" s="20">
        <v>0</v>
      </c>
      <c r="CC37" s="263">
        <v>0</v>
      </c>
      <c r="CD37" s="263">
        <v>0</v>
      </c>
      <c r="CE37" s="263">
        <v>0</v>
      </c>
      <c r="CF37" s="97">
        <f t="shared" si="19"/>
        <v>0</v>
      </c>
      <c r="CG37" s="97">
        <f t="shared" si="20"/>
        <v>0</v>
      </c>
      <c r="CH37" s="63">
        <v>1</v>
      </c>
      <c r="CI37" s="66">
        <v>0</v>
      </c>
      <c r="CJ37" s="20">
        <v>1</v>
      </c>
      <c r="CK37" s="263">
        <v>0</v>
      </c>
      <c r="CL37" s="263">
        <v>0</v>
      </c>
      <c r="CM37" s="263">
        <v>0</v>
      </c>
      <c r="CN37" s="97">
        <f t="shared" si="21"/>
        <v>1</v>
      </c>
      <c r="CO37" s="97">
        <f t="shared" si="22"/>
        <v>0.25</v>
      </c>
      <c r="CP37" s="63">
        <v>1</v>
      </c>
      <c r="CQ37" s="66">
        <v>0</v>
      </c>
      <c r="CR37" s="20">
        <v>0</v>
      </c>
      <c r="CS37" s="263">
        <v>0</v>
      </c>
      <c r="CT37" s="263">
        <v>0</v>
      </c>
      <c r="CU37" s="263">
        <v>0</v>
      </c>
      <c r="CV37" s="97">
        <f t="shared" si="23"/>
        <v>0</v>
      </c>
      <c r="CW37" s="97">
        <f t="shared" si="24"/>
        <v>0</v>
      </c>
      <c r="CX37" s="78">
        <v>1</v>
      </c>
      <c r="CY37" s="70">
        <f t="shared" si="25"/>
        <v>0</v>
      </c>
      <c r="CZ37" s="52">
        <f t="shared" si="26"/>
        <v>2</v>
      </c>
      <c r="DA37" s="68">
        <f t="shared" si="27"/>
        <v>1</v>
      </c>
      <c r="DB37" s="68">
        <f t="shared" si="28"/>
        <v>0</v>
      </c>
      <c r="DC37" s="68"/>
      <c r="DD37" s="68">
        <f t="shared" si="29"/>
        <v>3</v>
      </c>
      <c r="DE37" s="68">
        <f t="shared" si="30"/>
        <v>0.75</v>
      </c>
      <c r="DF37" s="69">
        <f t="shared" si="0"/>
        <v>38</v>
      </c>
      <c r="DK37" s="21">
        <f t="shared" si="31"/>
        <v>1</v>
      </c>
      <c r="DL37" s="5" t="str">
        <f t="shared" si="32"/>
        <v>OK</v>
      </c>
    </row>
    <row r="38" spans="1:116" s="5" customFormat="1" ht="16.5" thickTop="1" thickBot="1" x14ac:dyDescent="0.3">
      <c r="A38" s="74">
        <v>27</v>
      </c>
      <c r="B38" s="19">
        <v>734880</v>
      </c>
      <c r="C38" s="19" t="s">
        <v>97</v>
      </c>
      <c r="D38" s="19" t="s">
        <v>98</v>
      </c>
      <c r="E38" s="267">
        <v>139.5</v>
      </c>
      <c r="F38" s="101">
        <v>289</v>
      </c>
      <c r="G38" s="102">
        <v>0</v>
      </c>
      <c r="H38" s="59">
        <v>0</v>
      </c>
      <c r="I38" s="260">
        <v>0</v>
      </c>
      <c r="J38" s="260">
        <v>1</v>
      </c>
      <c r="K38" s="260">
        <v>0</v>
      </c>
      <c r="L38" s="82">
        <f t="shared" si="1"/>
        <v>1</v>
      </c>
      <c r="M38" s="82">
        <f t="shared" si="2"/>
        <v>0.2</v>
      </c>
      <c r="N38" s="62">
        <v>5</v>
      </c>
      <c r="O38" s="66">
        <v>0</v>
      </c>
      <c r="P38" s="20">
        <v>0</v>
      </c>
      <c r="Q38" s="263">
        <v>0</v>
      </c>
      <c r="R38" s="263">
        <v>0</v>
      </c>
      <c r="S38" s="263">
        <v>0</v>
      </c>
      <c r="T38" s="97">
        <f t="shared" si="3"/>
        <v>0</v>
      </c>
      <c r="U38" s="97">
        <f t="shared" si="4"/>
        <v>0</v>
      </c>
      <c r="V38" s="63">
        <v>6</v>
      </c>
      <c r="W38" s="66">
        <v>0</v>
      </c>
      <c r="X38" s="20">
        <v>0</v>
      </c>
      <c r="Y38" s="263">
        <v>0</v>
      </c>
      <c r="Z38" s="263">
        <v>0</v>
      </c>
      <c r="AA38" s="263">
        <v>0</v>
      </c>
      <c r="AB38" s="97">
        <f t="shared" si="5"/>
        <v>0</v>
      </c>
      <c r="AC38" s="97">
        <f t="shared" si="6"/>
        <v>0</v>
      </c>
      <c r="AD38" s="63">
        <v>6</v>
      </c>
      <c r="AE38" s="66">
        <v>0</v>
      </c>
      <c r="AF38" s="20">
        <v>0</v>
      </c>
      <c r="AG38" s="263">
        <v>0</v>
      </c>
      <c r="AH38" s="263">
        <v>0</v>
      </c>
      <c r="AI38" s="263">
        <v>0</v>
      </c>
      <c r="AJ38" s="97">
        <f t="shared" si="7"/>
        <v>0</v>
      </c>
      <c r="AK38" s="97">
        <f t="shared" si="8"/>
        <v>0</v>
      </c>
      <c r="AL38" s="63">
        <v>4</v>
      </c>
      <c r="AM38" s="66">
        <v>0</v>
      </c>
      <c r="AN38" s="20">
        <v>0</v>
      </c>
      <c r="AO38" s="263">
        <v>0</v>
      </c>
      <c r="AP38" s="263">
        <v>1</v>
      </c>
      <c r="AQ38" s="263">
        <v>0</v>
      </c>
      <c r="AR38" s="97">
        <f t="shared" si="9"/>
        <v>1</v>
      </c>
      <c r="AS38" s="97">
        <f t="shared" si="10"/>
        <v>0.25</v>
      </c>
      <c r="AT38" s="63">
        <v>3</v>
      </c>
      <c r="AU38" s="66">
        <v>0</v>
      </c>
      <c r="AV38" s="20">
        <v>0</v>
      </c>
      <c r="AW38" s="263">
        <v>0</v>
      </c>
      <c r="AX38" s="263">
        <v>0</v>
      </c>
      <c r="AY38" s="263">
        <v>0</v>
      </c>
      <c r="AZ38" s="97">
        <f t="shared" si="11"/>
        <v>0</v>
      </c>
      <c r="BA38" s="97">
        <f t="shared" si="12"/>
        <v>0</v>
      </c>
      <c r="BB38" s="63">
        <v>0</v>
      </c>
      <c r="BC38" s="66">
        <v>0</v>
      </c>
      <c r="BD38" s="20">
        <v>0</v>
      </c>
      <c r="BE38" s="263">
        <v>0</v>
      </c>
      <c r="BF38" s="263">
        <v>0</v>
      </c>
      <c r="BG38" s="263">
        <v>0</v>
      </c>
      <c r="BH38" s="97">
        <f t="shared" si="13"/>
        <v>0</v>
      </c>
      <c r="BI38" s="97">
        <f t="shared" si="14"/>
        <v>0</v>
      </c>
      <c r="BJ38" s="63">
        <v>0</v>
      </c>
      <c r="BK38" s="66">
        <v>0</v>
      </c>
      <c r="BL38" s="20">
        <v>0</v>
      </c>
      <c r="BM38" s="263">
        <v>0</v>
      </c>
      <c r="BN38" s="263">
        <v>0</v>
      </c>
      <c r="BO38" s="263">
        <v>0</v>
      </c>
      <c r="BP38" s="97">
        <f t="shared" si="15"/>
        <v>0</v>
      </c>
      <c r="BQ38" s="97">
        <f t="shared" si="16"/>
        <v>0</v>
      </c>
      <c r="BR38" s="63">
        <v>0</v>
      </c>
      <c r="BS38" s="66">
        <v>0</v>
      </c>
      <c r="BT38" s="20">
        <v>0</v>
      </c>
      <c r="BU38" s="263">
        <v>0</v>
      </c>
      <c r="BV38" s="263">
        <v>0</v>
      </c>
      <c r="BW38" s="263">
        <v>0</v>
      </c>
      <c r="BX38" s="97">
        <f t="shared" si="17"/>
        <v>0</v>
      </c>
      <c r="BY38" s="97">
        <f t="shared" si="18"/>
        <v>0</v>
      </c>
      <c r="BZ38" s="63">
        <v>0</v>
      </c>
      <c r="CA38" s="66">
        <v>0</v>
      </c>
      <c r="CB38" s="20">
        <v>0</v>
      </c>
      <c r="CC38" s="263">
        <v>0</v>
      </c>
      <c r="CD38" s="263">
        <v>0</v>
      </c>
      <c r="CE38" s="263">
        <v>0</v>
      </c>
      <c r="CF38" s="97">
        <f t="shared" si="19"/>
        <v>0</v>
      </c>
      <c r="CG38" s="97">
        <f t="shared" si="20"/>
        <v>0</v>
      </c>
      <c r="CH38" s="63">
        <v>0</v>
      </c>
      <c r="CI38" s="66">
        <v>0</v>
      </c>
      <c r="CJ38" s="20">
        <v>0</v>
      </c>
      <c r="CK38" s="263">
        <v>0</v>
      </c>
      <c r="CL38" s="263">
        <v>0</v>
      </c>
      <c r="CM38" s="263">
        <v>0</v>
      </c>
      <c r="CN38" s="97">
        <f t="shared" si="21"/>
        <v>0</v>
      </c>
      <c r="CO38" s="97">
        <f t="shared" si="22"/>
        <v>0</v>
      </c>
      <c r="CP38" s="63">
        <v>0</v>
      </c>
      <c r="CQ38" s="66">
        <v>0</v>
      </c>
      <c r="CR38" s="20">
        <v>0</v>
      </c>
      <c r="CS38" s="263">
        <v>0</v>
      </c>
      <c r="CT38" s="263">
        <v>0</v>
      </c>
      <c r="CU38" s="263">
        <v>0</v>
      </c>
      <c r="CV38" s="97">
        <f t="shared" si="23"/>
        <v>0</v>
      </c>
      <c r="CW38" s="97">
        <f t="shared" si="24"/>
        <v>0</v>
      </c>
      <c r="CX38" s="78">
        <v>0</v>
      </c>
      <c r="CY38" s="70">
        <f t="shared" si="25"/>
        <v>0</v>
      </c>
      <c r="CZ38" s="52">
        <f t="shared" si="26"/>
        <v>0</v>
      </c>
      <c r="DA38" s="68">
        <f t="shared" si="27"/>
        <v>0</v>
      </c>
      <c r="DB38" s="68">
        <f t="shared" si="28"/>
        <v>2</v>
      </c>
      <c r="DC38" s="68"/>
      <c r="DD38" s="68">
        <f t="shared" si="29"/>
        <v>2</v>
      </c>
      <c r="DE38" s="68">
        <f t="shared" si="30"/>
        <v>0.5</v>
      </c>
      <c r="DF38" s="69">
        <f t="shared" si="0"/>
        <v>24</v>
      </c>
      <c r="DK38" s="21">
        <f t="shared" si="31"/>
        <v>1</v>
      </c>
      <c r="DL38" s="5" t="str">
        <f t="shared" si="32"/>
        <v>OK</v>
      </c>
    </row>
    <row r="39" spans="1:116" s="5" customFormat="1" ht="16.5" thickTop="1" thickBot="1" x14ac:dyDescent="0.3">
      <c r="A39" s="74">
        <v>28</v>
      </c>
      <c r="B39" s="19">
        <v>734881</v>
      </c>
      <c r="C39" s="19" t="s">
        <v>99</v>
      </c>
      <c r="D39" s="19" t="s">
        <v>100</v>
      </c>
      <c r="E39" s="267">
        <v>84.5</v>
      </c>
      <c r="F39" s="101">
        <v>179</v>
      </c>
      <c r="G39" s="102">
        <v>0</v>
      </c>
      <c r="H39" s="59">
        <v>0</v>
      </c>
      <c r="I39" s="260">
        <v>5</v>
      </c>
      <c r="J39" s="260">
        <v>1</v>
      </c>
      <c r="K39" s="260">
        <v>16</v>
      </c>
      <c r="L39" s="82">
        <f t="shared" si="1"/>
        <v>22</v>
      </c>
      <c r="M39" s="82">
        <f t="shared" si="2"/>
        <v>4.4000000000000004</v>
      </c>
      <c r="N39" s="62">
        <v>20</v>
      </c>
      <c r="O39" s="66">
        <v>0</v>
      </c>
      <c r="P39" s="20">
        <v>0</v>
      </c>
      <c r="Q39" s="263">
        <v>1</v>
      </c>
      <c r="R39" s="263">
        <v>2</v>
      </c>
      <c r="S39" s="263">
        <v>0</v>
      </c>
      <c r="T39" s="97">
        <f t="shared" si="3"/>
        <v>3</v>
      </c>
      <c r="U39" s="97">
        <f t="shared" si="4"/>
        <v>0.75</v>
      </c>
      <c r="V39" s="63">
        <v>3</v>
      </c>
      <c r="W39" s="66">
        <v>0</v>
      </c>
      <c r="X39" s="20">
        <v>0</v>
      </c>
      <c r="Y39" s="263">
        <v>0</v>
      </c>
      <c r="Z39" s="263">
        <v>1</v>
      </c>
      <c r="AA39" s="263">
        <v>0</v>
      </c>
      <c r="AB39" s="97">
        <f t="shared" si="5"/>
        <v>1</v>
      </c>
      <c r="AC39" s="97">
        <f t="shared" si="6"/>
        <v>0.25</v>
      </c>
      <c r="AD39" s="63">
        <v>5</v>
      </c>
      <c r="AE39" s="66">
        <v>0</v>
      </c>
      <c r="AF39" s="20">
        <v>0</v>
      </c>
      <c r="AG39" s="263">
        <v>0</v>
      </c>
      <c r="AH39" s="263">
        <v>0</v>
      </c>
      <c r="AI39" s="263">
        <v>2</v>
      </c>
      <c r="AJ39" s="97">
        <f t="shared" si="7"/>
        <v>0</v>
      </c>
      <c r="AK39" s="97">
        <f t="shared" si="8"/>
        <v>0</v>
      </c>
      <c r="AL39" s="63">
        <v>3</v>
      </c>
      <c r="AM39" s="66">
        <v>0</v>
      </c>
      <c r="AN39" s="20">
        <v>0</v>
      </c>
      <c r="AO39" s="263">
        <v>0</v>
      </c>
      <c r="AP39" s="263">
        <v>0</v>
      </c>
      <c r="AQ39" s="263">
        <v>0</v>
      </c>
      <c r="AR39" s="97">
        <f t="shared" si="9"/>
        <v>0</v>
      </c>
      <c r="AS39" s="97">
        <f t="shared" si="10"/>
        <v>0</v>
      </c>
      <c r="AT39" s="63">
        <v>4</v>
      </c>
      <c r="AU39" s="66">
        <v>0</v>
      </c>
      <c r="AV39" s="20">
        <v>0</v>
      </c>
      <c r="AW39" s="263">
        <v>0</v>
      </c>
      <c r="AX39" s="263">
        <v>0</v>
      </c>
      <c r="AY39" s="263">
        <v>0</v>
      </c>
      <c r="AZ39" s="97">
        <f t="shared" si="11"/>
        <v>0</v>
      </c>
      <c r="BA39" s="97">
        <f t="shared" si="12"/>
        <v>0</v>
      </c>
      <c r="BB39" s="63">
        <v>0</v>
      </c>
      <c r="BC39" s="66">
        <v>0</v>
      </c>
      <c r="BD39" s="20">
        <v>0</v>
      </c>
      <c r="BE39" s="263">
        <v>0</v>
      </c>
      <c r="BF39" s="263">
        <v>0</v>
      </c>
      <c r="BG39" s="263">
        <v>0</v>
      </c>
      <c r="BH39" s="97">
        <f t="shared" si="13"/>
        <v>0</v>
      </c>
      <c r="BI39" s="97">
        <f t="shared" si="14"/>
        <v>0</v>
      </c>
      <c r="BJ39" s="63">
        <v>0</v>
      </c>
      <c r="BK39" s="66">
        <v>0</v>
      </c>
      <c r="BL39" s="20">
        <v>0</v>
      </c>
      <c r="BM39" s="263">
        <v>0</v>
      </c>
      <c r="BN39" s="263">
        <v>0</v>
      </c>
      <c r="BO39" s="263">
        <v>0</v>
      </c>
      <c r="BP39" s="97">
        <f t="shared" si="15"/>
        <v>0</v>
      </c>
      <c r="BQ39" s="97">
        <f t="shared" si="16"/>
        <v>0</v>
      </c>
      <c r="BR39" s="63">
        <v>0</v>
      </c>
      <c r="BS39" s="66">
        <v>0</v>
      </c>
      <c r="BT39" s="20">
        <v>0</v>
      </c>
      <c r="BU39" s="263">
        <v>0</v>
      </c>
      <c r="BV39" s="263">
        <v>0</v>
      </c>
      <c r="BW39" s="263">
        <v>0</v>
      </c>
      <c r="BX39" s="97">
        <f t="shared" si="17"/>
        <v>0</v>
      </c>
      <c r="BY39" s="97">
        <f t="shared" si="18"/>
        <v>0</v>
      </c>
      <c r="BZ39" s="63">
        <v>0</v>
      </c>
      <c r="CA39" s="66">
        <v>0</v>
      </c>
      <c r="CB39" s="20">
        <v>0</v>
      </c>
      <c r="CC39" s="263">
        <v>0</v>
      </c>
      <c r="CD39" s="263">
        <v>0</v>
      </c>
      <c r="CE39" s="263">
        <v>0</v>
      </c>
      <c r="CF39" s="97">
        <f t="shared" si="19"/>
        <v>0</v>
      </c>
      <c r="CG39" s="97">
        <f t="shared" si="20"/>
        <v>0</v>
      </c>
      <c r="CH39" s="63">
        <v>0</v>
      </c>
      <c r="CI39" s="66">
        <v>0</v>
      </c>
      <c r="CJ39" s="20">
        <v>0</v>
      </c>
      <c r="CK39" s="263">
        <v>0</v>
      </c>
      <c r="CL39" s="263">
        <v>0</v>
      </c>
      <c r="CM39" s="263">
        <v>0</v>
      </c>
      <c r="CN39" s="97">
        <f t="shared" si="21"/>
        <v>0</v>
      </c>
      <c r="CO39" s="97">
        <f t="shared" si="22"/>
        <v>0</v>
      </c>
      <c r="CP39" s="63">
        <v>0</v>
      </c>
      <c r="CQ39" s="66">
        <v>0</v>
      </c>
      <c r="CR39" s="20">
        <v>0</v>
      </c>
      <c r="CS39" s="263">
        <v>0</v>
      </c>
      <c r="CT39" s="263">
        <v>0</v>
      </c>
      <c r="CU39" s="263">
        <v>0</v>
      </c>
      <c r="CV39" s="97">
        <f t="shared" si="23"/>
        <v>0</v>
      </c>
      <c r="CW39" s="97">
        <f t="shared" si="24"/>
        <v>0</v>
      </c>
      <c r="CX39" s="78">
        <v>0</v>
      </c>
      <c r="CY39" s="70">
        <f t="shared" si="25"/>
        <v>0</v>
      </c>
      <c r="CZ39" s="52">
        <f t="shared" si="26"/>
        <v>0</v>
      </c>
      <c r="DA39" s="68">
        <f t="shared" si="27"/>
        <v>6</v>
      </c>
      <c r="DB39" s="68">
        <f t="shared" si="28"/>
        <v>4</v>
      </c>
      <c r="DC39" s="68"/>
      <c r="DD39" s="68">
        <f t="shared" si="29"/>
        <v>10</v>
      </c>
      <c r="DE39" s="68">
        <f t="shared" si="30"/>
        <v>2.5</v>
      </c>
      <c r="DF39" s="69">
        <f t="shared" si="0"/>
        <v>35</v>
      </c>
      <c r="DK39" s="21">
        <f t="shared" si="31"/>
        <v>5</v>
      </c>
      <c r="DL39" s="5" t="str">
        <f t="shared" si="32"/>
        <v>OK</v>
      </c>
    </row>
    <row r="40" spans="1:116" s="5" customFormat="1" ht="16.5" thickTop="1" thickBot="1" x14ac:dyDescent="0.3">
      <c r="A40" s="74">
        <v>29</v>
      </c>
      <c r="B40" s="19">
        <v>734882</v>
      </c>
      <c r="C40" s="19" t="s">
        <v>101</v>
      </c>
      <c r="D40" s="19" t="s">
        <v>102</v>
      </c>
      <c r="E40" s="267">
        <v>64.5</v>
      </c>
      <c r="F40" s="101">
        <v>139</v>
      </c>
      <c r="G40" s="102">
        <v>0</v>
      </c>
      <c r="H40" s="59">
        <v>0</v>
      </c>
      <c r="I40" s="260">
        <v>0</v>
      </c>
      <c r="J40" s="260">
        <v>0</v>
      </c>
      <c r="K40" s="260">
        <v>0</v>
      </c>
      <c r="L40" s="82">
        <f t="shared" si="1"/>
        <v>0</v>
      </c>
      <c r="M40" s="82">
        <f t="shared" si="2"/>
        <v>0</v>
      </c>
      <c r="N40" s="62">
        <v>5</v>
      </c>
      <c r="O40" s="66">
        <v>0</v>
      </c>
      <c r="P40" s="20">
        <v>1</v>
      </c>
      <c r="Q40" s="263">
        <v>0</v>
      </c>
      <c r="R40" s="263">
        <v>0</v>
      </c>
      <c r="S40" s="263">
        <v>0</v>
      </c>
      <c r="T40" s="97">
        <f t="shared" si="3"/>
        <v>1</v>
      </c>
      <c r="U40" s="97">
        <f t="shared" si="4"/>
        <v>0.25</v>
      </c>
      <c r="V40" s="63">
        <v>5</v>
      </c>
      <c r="W40" s="66">
        <v>0</v>
      </c>
      <c r="X40" s="20">
        <v>0</v>
      </c>
      <c r="Y40" s="263">
        <v>0</v>
      </c>
      <c r="Z40" s="263">
        <v>0</v>
      </c>
      <c r="AA40" s="263">
        <v>0</v>
      </c>
      <c r="AB40" s="97">
        <f t="shared" si="5"/>
        <v>0</v>
      </c>
      <c r="AC40" s="97">
        <f t="shared" si="6"/>
        <v>0</v>
      </c>
      <c r="AD40" s="63">
        <v>6</v>
      </c>
      <c r="AE40" s="66">
        <v>0</v>
      </c>
      <c r="AF40" s="20">
        <v>0</v>
      </c>
      <c r="AG40" s="263">
        <v>0</v>
      </c>
      <c r="AH40" s="263">
        <v>0</v>
      </c>
      <c r="AI40" s="263">
        <v>0</v>
      </c>
      <c r="AJ40" s="97">
        <f t="shared" si="7"/>
        <v>0</v>
      </c>
      <c r="AK40" s="97">
        <f t="shared" si="8"/>
        <v>0</v>
      </c>
      <c r="AL40" s="63">
        <v>3</v>
      </c>
      <c r="AM40" s="66">
        <v>0</v>
      </c>
      <c r="AN40" s="20">
        <v>0</v>
      </c>
      <c r="AO40" s="263">
        <v>0</v>
      </c>
      <c r="AP40" s="263">
        <v>0</v>
      </c>
      <c r="AQ40" s="263">
        <v>0</v>
      </c>
      <c r="AR40" s="97">
        <f t="shared" si="9"/>
        <v>0</v>
      </c>
      <c r="AS40" s="97">
        <f t="shared" si="10"/>
        <v>0</v>
      </c>
      <c r="AT40" s="63">
        <v>3</v>
      </c>
      <c r="AU40" s="66">
        <v>0</v>
      </c>
      <c r="AV40" s="20">
        <v>0</v>
      </c>
      <c r="AW40" s="263">
        <v>0</v>
      </c>
      <c r="AX40" s="263">
        <v>0</v>
      </c>
      <c r="AY40" s="263">
        <v>0</v>
      </c>
      <c r="AZ40" s="97">
        <f t="shared" si="11"/>
        <v>0</v>
      </c>
      <c r="BA40" s="97">
        <f t="shared" si="12"/>
        <v>0</v>
      </c>
      <c r="BB40" s="63">
        <v>4</v>
      </c>
      <c r="BC40" s="66">
        <v>0</v>
      </c>
      <c r="BD40" s="20">
        <v>0</v>
      </c>
      <c r="BE40" s="263">
        <v>0</v>
      </c>
      <c r="BF40" s="263">
        <v>0</v>
      </c>
      <c r="BG40" s="263">
        <v>0</v>
      </c>
      <c r="BH40" s="97">
        <f t="shared" si="13"/>
        <v>0</v>
      </c>
      <c r="BI40" s="97">
        <f t="shared" si="14"/>
        <v>0</v>
      </c>
      <c r="BJ40" s="63">
        <v>2</v>
      </c>
      <c r="BK40" s="66">
        <v>1</v>
      </c>
      <c r="BL40" s="20">
        <v>0</v>
      </c>
      <c r="BM40" s="263">
        <v>0</v>
      </c>
      <c r="BN40" s="263">
        <v>1</v>
      </c>
      <c r="BO40" s="263">
        <v>0</v>
      </c>
      <c r="BP40" s="97">
        <f t="shared" si="15"/>
        <v>2</v>
      </c>
      <c r="BQ40" s="97">
        <f t="shared" si="16"/>
        <v>0.5</v>
      </c>
      <c r="BR40" s="63">
        <v>1</v>
      </c>
      <c r="BS40" s="66">
        <v>0</v>
      </c>
      <c r="BT40" s="20">
        <v>0</v>
      </c>
      <c r="BU40" s="263">
        <v>0</v>
      </c>
      <c r="BV40" s="263">
        <v>0</v>
      </c>
      <c r="BW40" s="263">
        <v>0</v>
      </c>
      <c r="BX40" s="97">
        <f t="shared" si="17"/>
        <v>0</v>
      </c>
      <c r="BY40" s="97">
        <f t="shared" si="18"/>
        <v>0</v>
      </c>
      <c r="BZ40" s="63">
        <v>3</v>
      </c>
      <c r="CA40" s="66">
        <v>0</v>
      </c>
      <c r="CB40" s="20">
        <v>0</v>
      </c>
      <c r="CC40" s="263">
        <v>0</v>
      </c>
      <c r="CD40" s="263">
        <v>0</v>
      </c>
      <c r="CE40" s="263">
        <v>0</v>
      </c>
      <c r="CF40" s="97">
        <f t="shared" si="19"/>
        <v>0</v>
      </c>
      <c r="CG40" s="97">
        <f t="shared" si="20"/>
        <v>0</v>
      </c>
      <c r="CH40" s="63">
        <v>1</v>
      </c>
      <c r="CI40" s="66">
        <v>1</v>
      </c>
      <c r="CJ40" s="20">
        <v>0</v>
      </c>
      <c r="CK40" s="263">
        <v>0</v>
      </c>
      <c r="CL40" s="263">
        <v>0</v>
      </c>
      <c r="CM40" s="263">
        <v>0</v>
      </c>
      <c r="CN40" s="97">
        <f t="shared" si="21"/>
        <v>1</v>
      </c>
      <c r="CO40" s="97">
        <f t="shared" si="22"/>
        <v>0.25</v>
      </c>
      <c r="CP40" s="63">
        <v>1</v>
      </c>
      <c r="CQ40" s="66">
        <v>0</v>
      </c>
      <c r="CR40" s="20">
        <v>0</v>
      </c>
      <c r="CS40" s="263">
        <v>0</v>
      </c>
      <c r="CT40" s="263">
        <v>0</v>
      </c>
      <c r="CU40" s="263">
        <v>0</v>
      </c>
      <c r="CV40" s="97">
        <f t="shared" si="23"/>
        <v>0</v>
      </c>
      <c r="CW40" s="97">
        <f t="shared" si="24"/>
        <v>0</v>
      </c>
      <c r="CX40" s="78">
        <v>1</v>
      </c>
      <c r="CY40" s="70">
        <f t="shared" si="25"/>
        <v>2</v>
      </c>
      <c r="CZ40" s="52">
        <f t="shared" si="26"/>
        <v>1</v>
      </c>
      <c r="DA40" s="68">
        <f t="shared" si="27"/>
        <v>0</v>
      </c>
      <c r="DB40" s="68">
        <f t="shared" si="28"/>
        <v>1</v>
      </c>
      <c r="DC40" s="68"/>
      <c r="DD40" s="68">
        <f t="shared" si="29"/>
        <v>4</v>
      </c>
      <c r="DE40" s="68">
        <f t="shared" si="30"/>
        <v>1</v>
      </c>
      <c r="DF40" s="69">
        <f t="shared" si="0"/>
        <v>35</v>
      </c>
      <c r="DK40" s="21">
        <f t="shared" si="31"/>
        <v>1</v>
      </c>
      <c r="DL40" s="5" t="str">
        <f t="shared" si="32"/>
        <v>OK</v>
      </c>
    </row>
    <row r="41" spans="1:116" s="5" customFormat="1" ht="16.5" thickTop="1" thickBot="1" x14ac:dyDescent="0.3">
      <c r="A41" s="74">
        <v>30</v>
      </c>
      <c r="B41" s="19">
        <v>734883</v>
      </c>
      <c r="C41" s="19" t="s">
        <v>103</v>
      </c>
      <c r="D41" s="19" t="s">
        <v>104</v>
      </c>
      <c r="E41" s="267">
        <v>64.5</v>
      </c>
      <c r="F41" s="101">
        <v>139</v>
      </c>
      <c r="G41" s="102">
        <v>1</v>
      </c>
      <c r="H41" s="59">
        <v>0</v>
      </c>
      <c r="I41" s="260">
        <v>0</v>
      </c>
      <c r="J41" s="260">
        <v>0</v>
      </c>
      <c r="K41" s="260">
        <v>0</v>
      </c>
      <c r="L41" s="82">
        <f t="shared" si="1"/>
        <v>1</v>
      </c>
      <c r="M41" s="82">
        <f t="shared" si="2"/>
        <v>0.2</v>
      </c>
      <c r="N41" s="62">
        <v>5</v>
      </c>
      <c r="O41" s="66">
        <v>0</v>
      </c>
      <c r="P41" s="20">
        <v>1</v>
      </c>
      <c r="Q41" s="263">
        <v>0</v>
      </c>
      <c r="R41" s="263">
        <v>0</v>
      </c>
      <c r="S41" s="263">
        <v>0</v>
      </c>
      <c r="T41" s="97">
        <f t="shared" si="3"/>
        <v>1</v>
      </c>
      <c r="U41" s="97">
        <f t="shared" si="4"/>
        <v>0.25</v>
      </c>
      <c r="V41" s="63">
        <v>5</v>
      </c>
      <c r="W41" s="66">
        <v>0</v>
      </c>
      <c r="X41" s="20">
        <v>0</v>
      </c>
      <c r="Y41" s="263">
        <v>0</v>
      </c>
      <c r="Z41" s="263">
        <v>0</v>
      </c>
      <c r="AA41" s="263">
        <v>0</v>
      </c>
      <c r="AB41" s="97">
        <f t="shared" si="5"/>
        <v>0</v>
      </c>
      <c r="AC41" s="97">
        <f t="shared" si="6"/>
        <v>0</v>
      </c>
      <c r="AD41" s="63">
        <v>6</v>
      </c>
      <c r="AE41" s="66">
        <v>0</v>
      </c>
      <c r="AF41" s="20">
        <v>0</v>
      </c>
      <c r="AG41" s="263">
        <v>0</v>
      </c>
      <c r="AH41" s="263">
        <v>0</v>
      </c>
      <c r="AI41" s="263">
        <v>0</v>
      </c>
      <c r="AJ41" s="97">
        <f t="shared" si="7"/>
        <v>0</v>
      </c>
      <c r="AK41" s="97">
        <f t="shared" si="8"/>
        <v>0</v>
      </c>
      <c r="AL41" s="63">
        <v>4</v>
      </c>
      <c r="AM41" s="66">
        <v>0</v>
      </c>
      <c r="AN41" s="20">
        <v>0</v>
      </c>
      <c r="AO41" s="263">
        <v>0</v>
      </c>
      <c r="AP41" s="263">
        <v>0</v>
      </c>
      <c r="AQ41" s="263">
        <v>0</v>
      </c>
      <c r="AR41" s="97">
        <f t="shared" si="9"/>
        <v>0</v>
      </c>
      <c r="AS41" s="97">
        <f t="shared" si="10"/>
        <v>0</v>
      </c>
      <c r="AT41" s="63">
        <v>4</v>
      </c>
      <c r="AU41" s="66">
        <v>0</v>
      </c>
      <c r="AV41" s="20">
        <v>0</v>
      </c>
      <c r="AW41" s="263">
        <v>0</v>
      </c>
      <c r="AX41" s="263">
        <v>0</v>
      </c>
      <c r="AY41" s="263">
        <v>0</v>
      </c>
      <c r="AZ41" s="97">
        <f t="shared" si="11"/>
        <v>0</v>
      </c>
      <c r="BA41" s="97">
        <f t="shared" si="12"/>
        <v>0</v>
      </c>
      <c r="BB41" s="63">
        <v>0</v>
      </c>
      <c r="BC41" s="66">
        <v>0</v>
      </c>
      <c r="BD41" s="20">
        <v>0</v>
      </c>
      <c r="BE41" s="263">
        <v>0</v>
      </c>
      <c r="BF41" s="263">
        <v>0</v>
      </c>
      <c r="BG41" s="263">
        <v>0</v>
      </c>
      <c r="BH41" s="97">
        <f t="shared" si="13"/>
        <v>0</v>
      </c>
      <c r="BI41" s="97">
        <f t="shared" si="14"/>
        <v>0</v>
      </c>
      <c r="BJ41" s="63">
        <v>0</v>
      </c>
      <c r="BK41" s="66">
        <v>0</v>
      </c>
      <c r="BL41" s="20">
        <v>0</v>
      </c>
      <c r="BM41" s="263">
        <v>0</v>
      </c>
      <c r="BN41" s="263">
        <v>0</v>
      </c>
      <c r="BO41" s="263">
        <v>0</v>
      </c>
      <c r="BP41" s="97">
        <f t="shared" si="15"/>
        <v>0</v>
      </c>
      <c r="BQ41" s="97">
        <f t="shared" si="16"/>
        <v>0</v>
      </c>
      <c r="BR41" s="63">
        <v>0</v>
      </c>
      <c r="BS41" s="66">
        <v>0</v>
      </c>
      <c r="BT41" s="20">
        <v>0</v>
      </c>
      <c r="BU41" s="263">
        <v>0</v>
      </c>
      <c r="BV41" s="263">
        <v>0</v>
      </c>
      <c r="BW41" s="263">
        <v>0</v>
      </c>
      <c r="BX41" s="97">
        <f t="shared" si="17"/>
        <v>0</v>
      </c>
      <c r="BY41" s="97">
        <f t="shared" si="18"/>
        <v>0</v>
      </c>
      <c r="BZ41" s="63">
        <v>0</v>
      </c>
      <c r="CA41" s="66">
        <v>0</v>
      </c>
      <c r="CB41" s="20">
        <v>0</v>
      </c>
      <c r="CC41" s="263">
        <v>0</v>
      </c>
      <c r="CD41" s="263">
        <v>0</v>
      </c>
      <c r="CE41" s="263">
        <v>0</v>
      </c>
      <c r="CF41" s="97">
        <f t="shared" si="19"/>
        <v>0</v>
      </c>
      <c r="CG41" s="97">
        <f t="shared" si="20"/>
        <v>0</v>
      </c>
      <c r="CH41" s="63">
        <v>0</v>
      </c>
      <c r="CI41" s="66">
        <v>0</v>
      </c>
      <c r="CJ41" s="20">
        <v>0</v>
      </c>
      <c r="CK41" s="263">
        <v>0</v>
      </c>
      <c r="CL41" s="263">
        <v>0</v>
      </c>
      <c r="CM41" s="263">
        <v>0</v>
      </c>
      <c r="CN41" s="97">
        <f t="shared" si="21"/>
        <v>0</v>
      </c>
      <c r="CO41" s="97">
        <f t="shared" si="22"/>
        <v>0</v>
      </c>
      <c r="CP41" s="63">
        <v>0</v>
      </c>
      <c r="CQ41" s="66">
        <v>0</v>
      </c>
      <c r="CR41" s="20">
        <v>0</v>
      </c>
      <c r="CS41" s="263">
        <v>0</v>
      </c>
      <c r="CT41" s="263">
        <v>0</v>
      </c>
      <c r="CU41" s="263">
        <v>0</v>
      </c>
      <c r="CV41" s="97">
        <f t="shared" si="23"/>
        <v>0</v>
      </c>
      <c r="CW41" s="97">
        <f t="shared" si="24"/>
        <v>0</v>
      </c>
      <c r="CX41" s="78">
        <v>0</v>
      </c>
      <c r="CY41" s="70">
        <f t="shared" si="25"/>
        <v>1</v>
      </c>
      <c r="CZ41" s="52">
        <f t="shared" si="26"/>
        <v>1</v>
      </c>
      <c r="DA41" s="68">
        <f t="shared" si="27"/>
        <v>0</v>
      </c>
      <c r="DB41" s="68">
        <f t="shared" si="28"/>
        <v>0</v>
      </c>
      <c r="DC41" s="68"/>
      <c r="DD41" s="68">
        <f t="shared" si="29"/>
        <v>2</v>
      </c>
      <c r="DE41" s="68">
        <f t="shared" si="30"/>
        <v>0.5</v>
      </c>
      <c r="DF41" s="69">
        <f t="shared" si="0"/>
        <v>24</v>
      </c>
      <c r="DK41" s="21">
        <f t="shared" si="31"/>
        <v>1</v>
      </c>
      <c r="DL41" s="5" t="str">
        <f t="shared" si="32"/>
        <v>OK</v>
      </c>
    </row>
    <row r="42" spans="1:116" s="5" customFormat="1" ht="16.5" thickTop="1" thickBot="1" x14ac:dyDescent="0.3">
      <c r="A42" s="74">
        <v>31</v>
      </c>
      <c r="B42" s="19">
        <v>734884</v>
      </c>
      <c r="C42" s="19" t="s">
        <v>105</v>
      </c>
      <c r="D42" s="19" t="s">
        <v>106</v>
      </c>
      <c r="E42" s="267">
        <v>79.5</v>
      </c>
      <c r="F42" s="101">
        <v>169</v>
      </c>
      <c r="G42" s="102">
        <v>0</v>
      </c>
      <c r="H42" s="59">
        <v>0</v>
      </c>
      <c r="I42" s="260">
        <v>0</v>
      </c>
      <c r="J42" s="260">
        <v>0</v>
      </c>
      <c r="K42" s="260">
        <v>0</v>
      </c>
      <c r="L42" s="82">
        <f t="shared" si="1"/>
        <v>0</v>
      </c>
      <c r="M42" s="82">
        <f t="shared" si="2"/>
        <v>0</v>
      </c>
      <c r="N42" s="62">
        <v>6</v>
      </c>
      <c r="O42" s="66">
        <v>0</v>
      </c>
      <c r="P42" s="20">
        <v>0</v>
      </c>
      <c r="Q42" s="263">
        <v>0</v>
      </c>
      <c r="R42" s="263">
        <v>0</v>
      </c>
      <c r="S42" s="263">
        <v>0</v>
      </c>
      <c r="T42" s="97">
        <f t="shared" si="3"/>
        <v>0</v>
      </c>
      <c r="U42" s="97">
        <f t="shared" si="4"/>
        <v>0</v>
      </c>
      <c r="V42" s="63">
        <v>6</v>
      </c>
      <c r="W42" s="66">
        <v>0</v>
      </c>
      <c r="X42" s="20">
        <v>0</v>
      </c>
      <c r="Y42" s="263">
        <v>0</v>
      </c>
      <c r="Z42" s="263">
        <v>0</v>
      </c>
      <c r="AA42" s="263">
        <v>0</v>
      </c>
      <c r="AB42" s="97">
        <f t="shared" si="5"/>
        <v>0</v>
      </c>
      <c r="AC42" s="97">
        <f t="shared" si="6"/>
        <v>0</v>
      </c>
      <c r="AD42" s="63">
        <v>6</v>
      </c>
      <c r="AE42" s="66">
        <v>0</v>
      </c>
      <c r="AF42" s="20">
        <v>0</v>
      </c>
      <c r="AG42" s="263">
        <v>0</v>
      </c>
      <c r="AH42" s="263">
        <v>0</v>
      </c>
      <c r="AI42" s="263">
        <v>0</v>
      </c>
      <c r="AJ42" s="97">
        <f t="shared" si="7"/>
        <v>0</v>
      </c>
      <c r="AK42" s="97">
        <f t="shared" si="8"/>
        <v>0</v>
      </c>
      <c r="AL42" s="63">
        <v>4</v>
      </c>
      <c r="AM42" s="66">
        <v>0</v>
      </c>
      <c r="AN42" s="20">
        <v>0</v>
      </c>
      <c r="AO42" s="263">
        <v>0</v>
      </c>
      <c r="AP42" s="263">
        <v>0</v>
      </c>
      <c r="AQ42" s="263">
        <v>0</v>
      </c>
      <c r="AR42" s="97">
        <f t="shared" si="9"/>
        <v>0</v>
      </c>
      <c r="AS42" s="97">
        <f t="shared" si="10"/>
        <v>0</v>
      </c>
      <c r="AT42" s="63">
        <v>4</v>
      </c>
      <c r="AU42" s="66">
        <v>0</v>
      </c>
      <c r="AV42" s="20">
        <v>0</v>
      </c>
      <c r="AW42" s="263">
        <v>0</v>
      </c>
      <c r="AX42" s="263">
        <v>0</v>
      </c>
      <c r="AY42" s="263">
        <v>0</v>
      </c>
      <c r="AZ42" s="97">
        <f t="shared" si="11"/>
        <v>0</v>
      </c>
      <c r="BA42" s="97">
        <f t="shared" si="12"/>
        <v>0</v>
      </c>
      <c r="BB42" s="63">
        <v>4</v>
      </c>
      <c r="BC42" s="66">
        <v>0</v>
      </c>
      <c r="BD42" s="20">
        <v>0</v>
      </c>
      <c r="BE42" s="263">
        <v>0</v>
      </c>
      <c r="BF42" s="263">
        <v>0</v>
      </c>
      <c r="BG42" s="263">
        <v>0</v>
      </c>
      <c r="BH42" s="97">
        <f t="shared" si="13"/>
        <v>0</v>
      </c>
      <c r="BI42" s="97">
        <f t="shared" si="14"/>
        <v>0</v>
      </c>
      <c r="BJ42" s="63">
        <v>2</v>
      </c>
      <c r="BK42" s="66">
        <v>0</v>
      </c>
      <c r="BL42" s="20">
        <v>0</v>
      </c>
      <c r="BM42" s="263">
        <v>0</v>
      </c>
      <c r="BN42" s="263">
        <v>0</v>
      </c>
      <c r="BO42" s="263">
        <v>0</v>
      </c>
      <c r="BP42" s="97">
        <f t="shared" si="15"/>
        <v>0</v>
      </c>
      <c r="BQ42" s="97">
        <f t="shared" si="16"/>
        <v>0</v>
      </c>
      <c r="BR42" s="63">
        <v>2</v>
      </c>
      <c r="BS42" s="66">
        <v>0</v>
      </c>
      <c r="BT42" s="20">
        <v>0</v>
      </c>
      <c r="BU42" s="263">
        <v>0</v>
      </c>
      <c r="BV42" s="263">
        <v>0</v>
      </c>
      <c r="BW42" s="263">
        <v>0</v>
      </c>
      <c r="BX42" s="97">
        <f t="shared" si="17"/>
        <v>0</v>
      </c>
      <c r="BY42" s="97">
        <f t="shared" si="18"/>
        <v>0</v>
      </c>
      <c r="BZ42" s="63">
        <v>4</v>
      </c>
      <c r="CA42" s="66">
        <v>0</v>
      </c>
      <c r="CB42" s="20">
        <v>0</v>
      </c>
      <c r="CC42" s="263">
        <v>0</v>
      </c>
      <c r="CD42" s="263">
        <v>0</v>
      </c>
      <c r="CE42" s="263">
        <v>0</v>
      </c>
      <c r="CF42" s="97">
        <f t="shared" si="19"/>
        <v>0</v>
      </c>
      <c r="CG42" s="97">
        <f t="shared" si="20"/>
        <v>0</v>
      </c>
      <c r="CH42" s="63">
        <v>1</v>
      </c>
      <c r="CI42" s="66">
        <v>0</v>
      </c>
      <c r="CJ42" s="20">
        <v>0</v>
      </c>
      <c r="CK42" s="263">
        <v>0</v>
      </c>
      <c r="CL42" s="263">
        <v>0</v>
      </c>
      <c r="CM42" s="263">
        <v>0</v>
      </c>
      <c r="CN42" s="97">
        <f t="shared" si="21"/>
        <v>0</v>
      </c>
      <c r="CO42" s="97">
        <f t="shared" si="22"/>
        <v>0</v>
      </c>
      <c r="CP42" s="63">
        <v>1</v>
      </c>
      <c r="CQ42" s="66">
        <v>0</v>
      </c>
      <c r="CR42" s="20">
        <v>0</v>
      </c>
      <c r="CS42" s="263">
        <v>0</v>
      </c>
      <c r="CT42" s="263">
        <v>0</v>
      </c>
      <c r="CU42" s="263">
        <v>0</v>
      </c>
      <c r="CV42" s="97">
        <f t="shared" si="23"/>
        <v>0</v>
      </c>
      <c r="CW42" s="97">
        <f t="shared" si="24"/>
        <v>0</v>
      </c>
      <c r="CX42" s="78">
        <v>1</v>
      </c>
      <c r="CY42" s="70">
        <f t="shared" si="25"/>
        <v>0</v>
      </c>
      <c r="CZ42" s="52">
        <f t="shared" si="26"/>
        <v>0</v>
      </c>
      <c r="DA42" s="68">
        <f t="shared" si="27"/>
        <v>0</v>
      </c>
      <c r="DB42" s="68">
        <f t="shared" si="28"/>
        <v>0</v>
      </c>
      <c r="DC42" s="68"/>
      <c r="DD42" s="68">
        <f t="shared" si="29"/>
        <v>0</v>
      </c>
      <c r="DE42" s="68">
        <f t="shared" si="30"/>
        <v>0</v>
      </c>
      <c r="DF42" s="69">
        <f t="shared" si="0"/>
        <v>41</v>
      </c>
      <c r="DK42" s="21">
        <f t="shared" si="31"/>
        <v>0</v>
      </c>
      <c r="DL42" s="5" t="str">
        <f t="shared" si="32"/>
        <v>Not Moving</v>
      </c>
    </row>
    <row r="43" spans="1:116" s="5" customFormat="1" ht="16.5" thickTop="1" thickBot="1" x14ac:dyDescent="0.3">
      <c r="A43" s="74">
        <v>32</v>
      </c>
      <c r="B43" s="19">
        <v>734885</v>
      </c>
      <c r="C43" s="19" t="s">
        <v>107</v>
      </c>
      <c r="D43" s="19" t="s">
        <v>108</v>
      </c>
      <c r="E43" s="267">
        <v>79.5</v>
      </c>
      <c r="F43" s="101">
        <v>169</v>
      </c>
      <c r="G43" s="102">
        <v>0</v>
      </c>
      <c r="H43" s="59">
        <v>0</v>
      </c>
      <c r="I43" s="260">
        <v>0</v>
      </c>
      <c r="J43" s="260">
        <v>0</v>
      </c>
      <c r="K43" s="260">
        <v>0</v>
      </c>
      <c r="L43" s="82">
        <f t="shared" si="1"/>
        <v>0</v>
      </c>
      <c r="M43" s="82">
        <f t="shared" si="2"/>
        <v>0</v>
      </c>
      <c r="N43" s="62">
        <v>6</v>
      </c>
      <c r="O43" s="66">
        <v>0</v>
      </c>
      <c r="P43" s="20">
        <v>0</v>
      </c>
      <c r="Q43" s="263">
        <v>0</v>
      </c>
      <c r="R43" s="263">
        <v>0</v>
      </c>
      <c r="S43" s="263">
        <v>0</v>
      </c>
      <c r="T43" s="97">
        <f t="shared" si="3"/>
        <v>0</v>
      </c>
      <c r="U43" s="97">
        <f t="shared" si="4"/>
        <v>0</v>
      </c>
      <c r="V43" s="63">
        <v>6</v>
      </c>
      <c r="W43" s="66">
        <v>0</v>
      </c>
      <c r="X43" s="20">
        <v>0</v>
      </c>
      <c r="Y43" s="263">
        <v>0</v>
      </c>
      <c r="Z43" s="263">
        <v>0</v>
      </c>
      <c r="AA43" s="263">
        <v>0</v>
      </c>
      <c r="AB43" s="97">
        <f t="shared" si="5"/>
        <v>0</v>
      </c>
      <c r="AC43" s="97">
        <f t="shared" si="6"/>
        <v>0</v>
      </c>
      <c r="AD43" s="63">
        <v>6</v>
      </c>
      <c r="AE43" s="66">
        <v>0</v>
      </c>
      <c r="AF43" s="20">
        <v>0</v>
      </c>
      <c r="AG43" s="263">
        <v>0</v>
      </c>
      <c r="AH43" s="263">
        <v>0</v>
      </c>
      <c r="AI43" s="263">
        <v>0</v>
      </c>
      <c r="AJ43" s="97">
        <f t="shared" si="7"/>
        <v>0</v>
      </c>
      <c r="AK43" s="97">
        <f t="shared" si="8"/>
        <v>0</v>
      </c>
      <c r="AL43" s="63">
        <v>4</v>
      </c>
      <c r="AM43" s="66">
        <v>0</v>
      </c>
      <c r="AN43" s="20">
        <v>0</v>
      </c>
      <c r="AO43" s="263">
        <v>0</v>
      </c>
      <c r="AP43" s="263">
        <v>0</v>
      </c>
      <c r="AQ43" s="263">
        <v>0</v>
      </c>
      <c r="AR43" s="97">
        <f t="shared" si="9"/>
        <v>0</v>
      </c>
      <c r="AS43" s="97">
        <f t="shared" si="10"/>
        <v>0</v>
      </c>
      <c r="AT43" s="63">
        <v>4</v>
      </c>
      <c r="AU43" s="66">
        <v>0</v>
      </c>
      <c r="AV43" s="20">
        <v>0</v>
      </c>
      <c r="AW43" s="263">
        <v>0</v>
      </c>
      <c r="AX43" s="263">
        <v>0</v>
      </c>
      <c r="AY43" s="263">
        <v>0</v>
      </c>
      <c r="AZ43" s="97">
        <f t="shared" si="11"/>
        <v>0</v>
      </c>
      <c r="BA43" s="97">
        <f t="shared" si="12"/>
        <v>0</v>
      </c>
      <c r="BB43" s="63">
        <v>0</v>
      </c>
      <c r="BC43" s="66">
        <v>0</v>
      </c>
      <c r="BD43" s="20">
        <v>0</v>
      </c>
      <c r="BE43" s="263">
        <v>0</v>
      </c>
      <c r="BF43" s="263">
        <v>0</v>
      </c>
      <c r="BG43" s="263">
        <v>0</v>
      </c>
      <c r="BH43" s="97">
        <f t="shared" si="13"/>
        <v>0</v>
      </c>
      <c r="BI43" s="97">
        <f t="shared" si="14"/>
        <v>0</v>
      </c>
      <c r="BJ43" s="63">
        <v>0</v>
      </c>
      <c r="BK43" s="66">
        <v>0</v>
      </c>
      <c r="BL43" s="20">
        <v>0</v>
      </c>
      <c r="BM43" s="263">
        <v>0</v>
      </c>
      <c r="BN43" s="263">
        <v>0</v>
      </c>
      <c r="BO43" s="263">
        <v>0</v>
      </c>
      <c r="BP43" s="97">
        <f t="shared" si="15"/>
        <v>0</v>
      </c>
      <c r="BQ43" s="97">
        <f t="shared" si="16"/>
        <v>0</v>
      </c>
      <c r="BR43" s="63">
        <v>0</v>
      </c>
      <c r="BS43" s="66">
        <v>0</v>
      </c>
      <c r="BT43" s="20">
        <v>0</v>
      </c>
      <c r="BU43" s="263">
        <v>0</v>
      </c>
      <c r="BV43" s="263">
        <v>0</v>
      </c>
      <c r="BW43" s="263">
        <v>0</v>
      </c>
      <c r="BX43" s="97">
        <f t="shared" si="17"/>
        <v>0</v>
      </c>
      <c r="BY43" s="97">
        <f t="shared" si="18"/>
        <v>0</v>
      </c>
      <c r="BZ43" s="63">
        <v>0</v>
      </c>
      <c r="CA43" s="66">
        <v>0</v>
      </c>
      <c r="CB43" s="20">
        <v>0</v>
      </c>
      <c r="CC43" s="263">
        <v>0</v>
      </c>
      <c r="CD43" s="263">
        <v>0</v>
      </c>
      <c r="CE43" s="263">
        <v>0</v>
      </c>
      <c r="CF43" s="97">
        <f t="shared" si="19"/>
        <v>0</v>
      </c>
      <c r="CG43" s="97">
        <f t="shared" si="20"/>
        <v>0</v>
      </c>
      <c r="CH43" s="63">
        <v>0</v>
      </c>
      <c r="CI43" s="66">
        <v>0</v>
      </c>
      <c r="CJ43" s="20">
        <v>0</v>
      </c>
      <c r="CK43" s="263">
        <v>0</v>
      </c>
      <c r="CL43" s="263">
        <v>0</v>
      </c>
      <c r="CM43" s="263">
        <v>0</v>
      </c>
      <c r="CN43" s="97">
        <f t="shared" si="21"/>
        <v>0</v>
      </c>
      <c r="CO43" s="97">
        <f t="shared" si="22"/>
        <v>0</v>
      </c>
      <c r="CP43" s="63">
        <v>0</v>
      </c>
      <c r="CQ43" s="66">
        <v>0</v>
      </c>
      <c r="CR43" s="20">
        <v>0</v>
      </c>
      <c r="CS43" s="263">
        <v>0</v>
      </c>
      <c r="CT43" s="263">
        <v>0</v>
      </c>
      <c r="CU43" s="263">
        <v>0</v>
      </c>
      <c r="CV43" s="97">
        <f t="shared" si="23"/>
        <v>0</v>
      </c>
      <c r="CW43" s="97">
        <f t="shared" si="24"/>
        <v>0</v>
      </c>
      <c r="CX43" s="78">
        <v>0</v>
      </c>
      <c r="CY43" s="70">
        <f t="shared" si="25"/>
        <v>0</v>
      </c>
      <c r="CZ43" s="52">
        <f t="shared" si="26"/>
        <v>0</v>
      </c>
      <c r="DA43" s="68">
        <f t="shared" si="27"/>
        <v>0</v>
      </c>
      <c r="DB43" s="68">
        <f t="shared" si="28"/>
        <v>0</v>
      </c>
      <c r="DC43" s="68"/>
      <c r="DD43" s="68">
        <f t="shared" si="29"/>
        <v>0</v>
      </c>
      <c r="DE43" s="68">
        <f t="shared" si="30"/>
        <v>0</v>
      </c>
      <c r="DF43" s="69">
        <f t="shared" si="0"/>
        <v>26</v>
      </c>
      <c r="DK43" s="21">
        <f t="shared" si="31"/>
        <v>0</v>
      </c>
      <c r="DL43" s="5" t="str">
        <f t="shared" si="32"/>
        <v>Not Moving</v>
      </c>
    </row>
    <row r="44" spans="1:116" s="5" customFormat="1" ht="16.5" thickTop="1" thickBot="1" x14ac:dyDescent="0.3">
      <c r="A44" s="74">
        <v>33</v>
      </c>
      <c r="B44" s="19">
        <v>734886</v>
      </c>
      <c r="C44" s="19" t="s">
        <v>109</v>
      </c>
      <c r="D44" s="19" t="s">
        <v>110</v>
      </c>
      <c r="E44" s="267">
        <v>59.5</v>
      </c>
      <c r="F44" s="101">
        <v>129</v>
      </c>
      <c r="G44" s="102">
        <v>0</v>
      </c>
      <c r="H44" s="59">
        <v>0</v>
      </c>
      <c r="I44" s="260">
        <v>0</v>
      </c>
      <c r="J44" s="260">
        <v>0</v>
      </c>
      <c r="K44" s="260">
        <v>0</v>
      </c>
      <c r="L44" s="82">
        <f t="shared" si="1"/>
        <v>0</v>
      </c>
      <c r="M44" s="82">
        <f t="shared" si="2"/>
        <v>0</v>
      </c>
      <c r="N44" s="62">
        <v>6</v>
      </c>
      <c r="O44" s="66">
        <v>0</v>
      </c>
      <c r="P44" s="20">
        <v>0</v>
      </c>
      <c r="Q44" s="263">
        <v>0</v>
      </c>
      <c r="R44" s="263">
        <v>0</v>
      </c>
      <c r="S44" s="263">
        <v>1</v>
      </c>
      <c r="T44" s="97">
        <f t="shared" si="3"/>
        <v>0</v>
      </c>
      <c r="U44" s="97">
        <f t="shared" si="4"/>
        <v>0</v>
      </c>
      <c r="V44" s="63">
        <v>6</v>
      </c>
      <c r="W44" s="66">
        <v>0</v>
      </c>
      <c r="X44" s="20">
        <v>0</v>
      </c>
      <c r="Y44" s="263">
        <v>0</v>
      </c>
      <c r="Z44" s="263">
        <v>0</v>
      </c>
      <c r="AA44" s="263">
        <v>0</v>
      </c>
      <c r="AB44" s="97">
        <f t="shared" si="5"/>
        <v>0</v>
      </c>
      <c r="AC44" s="97">
        <f t="shared" si="6"/>
        <v>0</v>
      </c>
      <c r="AD44" s="63">
        <v>6</v>
      </c>
      <c r="AE44" s="66">
        <v>0</v>
      </c>
      <c r="AF44" s="20">
        <v>0</v>
      </c>
      <c r="AG44" s="263">
        <v>0</v>
      </c>
      <c r="AH44" s="263">
        <v>0</v>
      </c>
      <c r="AI44" s="263">
        <v>0</v>
      </c>
      <c r="AJ44" s="97">
        <f t="shared" si="7"/>
        <v>0</v>
      </c>
      <c r="AK44" s="97">
        <f>AVERAGE(AE44:AH44)</f>
        <v>0</v>
      </c>
      <c r="AL44" s="63">
        <v>4</v>
      </c>
      <c r="AM44" s="66">
        <v>0</v>
      </c>
      <c r="AN44" s="20">
        <v>0</v>
      </c>
      <c r="AO44" s="263">
        <v>0</v>
      </c>
      <c r="AP44" s="263">
        <v>0</v>
      </c>
      <c r="AQ44" s="263">
        <v>0</v>
      </c>
      <c r="AR44" s="97">
        <f t="shared" si="9"/>
        <v>0</v>
      </c>
      <c r="AS44" s="97">
        <f t="shared" si="10"/>
        <v>0</v>
      </c>
      <c r="AT44" s="63">
        <v>4</v>
      </c>
      <c r="AU44" s="66">
        <v>0</v>
      </c>
      <c r="AV44" s="20">
        <v>0</v>
      </c>
      <c r="AW44" s="263">
        <v>0</v>
      </c>
      <c r="AX44" s="263">
        <v>0</v>
      </c>
      <c r="AY44" s="263">
        <v>0</v>
      </c>
      <c r="AZ44" s="97">
        <f t="shared" si="11"/>
        <v>0</v>
      </c>
      <c r="BA44" s="97">
        <f t="shared" si="12"/>
        <v>0</v>
      </c>
      <c r="BB44" s="63">
        <v>4</v>
      </c>
      <c r="BC44" s="66">
        <v>0</v>
      </c>
      <c r="BD44" s="20">
        <v>0</v>
      </c>
      <c r="BE44" s="263">
        <v>0</v>
      </c>
      <c r="BF44" s="263">
        <v>0</v>
      </c>
      <c r="BG44" s="263">
        <v>0</v>
      </c>
      <c r="BH44" s="97">
        <f t="shared" si="13"/>
        <v>0</v>
      </c>
      <c r="BI44" s="97">
        <f t="shared" si="14"/>
        <v>0</v>
      </c>
      <c r="BJ44" s="63">
        <v>2</v>
      </c>
      <c r="BK44" s="66">
        <v>0</v>
      </c>
      <c r="BL44" s="20">
        <v>0</v>
      </c>
      <c r="BM44" s="263">
        <v>0</v>
      </c>
      <c r="BN44" s="263">
        <v>0</v>
      </c>
      <c r="BO44" s="263">
        <v>0</v>
      </c>
      <c r="BP44" s="97">
        <f t="shared" si="15"/>
        <v>0</v>
      </c>
      <c r="BQ44" s="97">
        <f t="shared" si="16"/>
        <v>0</v>
      </c>
      <c r="BR44" s="63">
        <v>2</v>
      </c>
      <c r="BS44" s="66">
        <v>0</v>
      </c>
      <c r="BT44" s="20">
        <v>0</v>
      </c>
      <c r="BU44" s="263">
        <v>0</v>
      </c>
      <c r="BV44" s="263">
        <v>0</v>
      </c>
      <c r="BW44" s="263">
        <v>0</v>
      </c>
      <c r="BX44" s="97">
        <f t="shared" si="17"/>
        <v>0</v>
      </c>
      <c r="BY44" s="97">
        <f t="shared" si="18"/>
        <v>0</v>
      </c>
      <c r="BZ44" s="63">
        <v>4</v>
      </c>
      <c r="CA44" s="66">
        <v>0</v>
      </c>
      <c r="CB44" s="20">
        <v>0</v>
      </c>
      <c r="CC44" s="263">
        <v>0</v>
      </c>
      <c r="CD44" s="263">
        <v>0</v>
      </c>
      <c r="CE44" s="263">
        <v>0</v>
      </c>
      <c r="CF44" s="97">
        <f t="shared" si="19"/>
        <v>0</v>
      </c>
      <c r="CG44" s="97">
        <f t="shared" si="20"/>
        <v>0</v>
      </c>
      <c r="CH44" s="63">
        <v>1</v>
      </c>
      <c r="CI44" s="66">
        <v>0</v>
      </c>
      <c r="CJ44" s="20">
        <v>0</v>
      </c>
      <c r="CK44" s="263">
        <v>0</v>
      </c>
      <c r="CL44" s="263">
        <v>0</v>
      </c>
      <c r="CM44" s="263">
        <v>0</v>
      </c>
      <c r="CN44" s="97">
        <f t="shared" si="21"/>
        <v>0</v>
      </c>
      <c r="CO44" s="97">
        <f t="shared" si="22"/>
        <v>0</v>
      </c>
      <c r="CP44" s="63">
        <v>1</v>
      </c>
      <c r="CQ44" s="66">
        <v>0</v>
      </c>
      <c r="CR44" s="20">
        <v>0</v>
      </c>
      <c r="CS44" s="263">
        <v>0</v>
      </c>
      <c r="CT44" s="263">
        <v>0</v>
      </c>
      <c r="CU44" s="263">
        <v>0</v>
      </c>
      <c r="CV44" s="97">
        <f t="shared" si="23"/>
        <v>0</v>
      </c>
      <c r="CW44" s="97">
        <f t="shared" si="24"/>
        <v>0</v>
      </c>
      <c r="CX44" s="78">
        <v>1</v>
      </c>
      <c r="CY44" s="70">
        <f t="shared" si="25"/>
        <v>0</v>
      </c>
      <c r="CZ44" s="52">
        <f t="shared" si="26"/>
        <v>0</v>
      </c>
      <c r="DA44" s="68">
        <f t="shared" si="27"/>
        <v>0</v>
      </c>
      <c r="DB44" s="68">
        <f t="shared" si="28"/>
        <v>0</v>
      </c>
      <c r="DC44" s="68"/>
      <c r="DD44" s="68">
        <f t="shared" si="29"/>
        <v>0</v>
      </c>
      <c r="DE44" s="68">
        <f t="shared" si="30"/>
        <v>0</v>
      </c>
      <c r="DF44" s="69">
        <f t="shared" ref="DF44:DF75" si="33">SUM(CX44,CP44,CH44,BZ44,BR44,BJ44,BB44,AT44,AL44,AD44,V44,N44)</f>
        <v>41</v>
      </c>
      <c r="DK44" s="21">
        <f t="shared" si="31"/>
        <v>0</v>
      </c>
      <c r="DL44" s="5" t="str">
        <f t="shared" si="32"/>
        <v>Not Moving</v>
      </c>
    </row>
    <row r="45" spans="1:116" s="5" customFormat="1" ht="16.5" thickTop="1" thickBot="1" x14ac:dyDescent="0.3">
      <c r="A45" s="74">
        <v>34</v>
      </c>
      <c r="B45" s="19">
        <v>734887</v>
      </c>
      <c r="C45" s="19" t="s">
        <v>111</v>
      </c>
      <c r="D45" s="19" t="s">
        <v>112</v>
      </c>
      <c r="E45" s="267">
        <v>59.5</v>
      </c>
      <c r="F45" s="101">
        <v>129</v>
      </c>
      <c r="G45" s="102">
        <v>0</v>
      </c>
      <c r="H45" s="59">
        <v>0</v>
      </c>
      <c r="I45" s="260">
        <v>0</v>
      </c>
      <c r="J45" s="260">
        <v>0</v>
      </c>
      <c r="K45" s="260">
        <v>0</v>
      </c>
      <c r="L45" s="82">
        <f t="shared" si="1"/>
        <v>0</v>
      </c>
      <c r="M45" s="82">
        <f t="shared" si="2"/>
        <v>0</v>
      </c>
      <c r="N45" s="62">
        <v>6</v>
      </c>
      <c r="O45" s="66">
        <v>0</v>
      </c>
      <c r="P45" s="20">
        <v>0</v>
      </c>
      <c r="Q45" s="263">
        <v>0</v>
      </c>
      <c r="R45" s="263">
        <v>1</v>
      </c>
      <c r="S45" s="263">
        <v>0</v>
      </c>
      <c r="T45" s="97">
        <f t="shared" si="3"/>
        <v>1</v>
      </c>
      <c r="U45" s="97">
        <f t="shared" si="4"/>
        <v>0.25</v>
      </c>
      <c r="V45" s="63">
        <v>5</v>
      </c>
      <c r="W45" s="66">
        <v>0</v>
      </c>
      <c r="X45" s="20">
        <v>0</v>
      </c>
      <c r="Y45" s="263">
        <v>0</v>
      </c>
      <c r="Z45" s="263">
        <v>0</v>
      </c>
      <c r="AA45" s="263">
        <v>0</v>
      </c>
      <c r="AB45" s="97">
        <f t="shared" si="5"/>
        <v>0</v>
      </c>
      <c r="AC45" s="97">
        <f t="shared" si="6"/>
        <v>0</v>
      </c>
      <c r="AD45" s="63">
        <v>6</v>
      </c>
      <c r="AE45" s="66">
        <v>0</v>
      </c>
      <c r="AF45" s="20">
        <v>0</v>
      </c>
      <c r="AG45" s="263">
        <v>0</v>
      </c>
      <c r="AH45" s="263">
        <v>0</v>
      </c>
      <c r="AI45" s="263">
        <v>0</v>
      </c>
      <c r="AJ45" s="97">
        <f t="shared" si="7"/>
        <v>0</v>
      </c>
      <c r="AK45" s="97">
        <f t="shared" si="8"/>
        <v>0</v>
      </c>
      <c r="AL45" s="63">
        <v>4</v>
      </c>
      <c r="AM45" s="66">
        <v>0</v>
      </c>
      <c r="AN45" s="20">
        <v>0</v>
      </c>
      <c r="AO45" s="263">
        <v>0</v>
      </c>
      <c r="AP45" s="263">
        <v>0</v>
      </c>
      <c r="AQ45" s="263">
        <v>0</v>
      </c>
      <c r="AR45" s="97">
        <f t="shared" si="9"/>
        <v>0</v>
      </c>
      <c r="AS45" s="97">
        <f t="shared" si="10"/>
        <v>0</v>
      </c>
      <c r="AT45" s="63">
        <v>4</v>
      </c>
      <c r="AU45" s="66">
        <v>0</v>
      </c>
      <c r="AV45" s="20">
        <v>0</v>
      </c>
      <c r="AW45" s="263">
        <v>0</v>
      </c>
      <c r="AX45" s="263">
        <v>0</v>
      </c>
      <c r="AY45" s="263">
        <v>0</v>
      </c>
      <c r="AZ45" s="97">
        <f t="shared" si="11"/>
        <v>0</v>
      </c>
      <c r="BA45" s="97">
        <f t="shared" si="12"/>
        <v>0</v>
      </c>
      <c r="BB45" s="63">
        <v>4</v>
      </c>
      <c r="BC45" s="66">
        <v>0</v>
      </c>
      <c r="BD45" s="20">
        <v>0</v>
      </c>
      <c r="BE45" s="263">
        <v>0</v>
      </c>
      <c r="BF45" s="263">
        <v>0</v>
      </c>
      <c r="BG45" s="263">
        <v>0</v>
      </c>
      <c r="BH45" s="97">
        <f t="shared" si="13"/>
        <v>0</v>
      </c>
      <c r="BI45" s="97">
        <f t="shared" si="14"/>
        <v>0</v>
      </c>
      <c r="BJ45" s="63">
        <v>2</v>
      </c>
      <c r="BK45" s="66">
        <v>0</v>
      </c>
      <c r="BL45" s="20">
        <v>0</v>
      </c>
      <c r="BM45" s="263">
        <v>0</v>
      </c>
      <c r="BN45" s="263">
        <v>0</v>
      </c>
      <c r="BO45" s="263">
        <v>0</v>
      </c>
      <c r="BP45" s="97">
        <f t="shared" si="15"/>
        <v>0</v>
      </c>
      <c r="BQ45" s="97">
        <f t="shared" si="16"/>
        <v>0</v>
      </c>
      <c r="BR45" s="63">
        <v>2</v>
      </c>
      <c r="BS45" s="66">
        <v>0</v>
      </c>
      <c r="BT45" s="20">
        <v>0</v>
      </c>
      <c r="BU45" s="263">
        <v>1</v>
      </c>
      <c r="BV45" s="263">
        <v>0</v>
      </c>
      <c r="BW45" s="263">
        <v>0</v>
      </c>
      <c r="BX45" s="97">
        <f t="shared" si="17"/>
        <v>1</v>
      </c>
      <c r="BY45" s="97">
        <f t="shared" si="18"/>
        <v>0.25</v>
      </c>
      <c r="BZ45" s="63">
        <v>3</v>
      </c>
      <c r="CA45" s="66">
        <v>0</v>
      </c>
      <c r="CB45" s="20">
        <v>0</v>
      </c>
      <c r="CC45" s="263">
        <v>0</v>
      </c>
      <c r="CD45" s="263">
        <v>0</v>
      </c>
      <c r="CE45" s="263">
        <v>0</v>
      </c>
      <c r="CF45" s="97">
        <f t="shared" si="19"/>
        <v>0</v>
      </c>
      <c r="CG45" s="97">
        <f t="shared" si="20"/>
        <v>0</v>
      </c>
      <c r="CH45" s="63">
        <v>1</v>
      </c>
      <c r="CI45" s="66">
        <v>0</v>
      </c>
      <c r="CJ45" s="20">
        <v>0</v>
      </c>
      <c r="CK45" s="263">
        <v>0</v>
      </c>
      <c r="CL45" s="263">
        <v>0</v>
      </c>
      <c r="CM45" s="263">
        <v>0</v>
      </c>
      <c r="CN45" s="97">
        <f t="shared" si="21"/>
        <v>0</v>
      </c>
      <c r="CO45" s="97">
        <f t="shared" si="22"/>
        <v>0</v>
      </c>
      <c r="CP45" s="63">
        <v>1</v>
      </c>
      <c r="CQ45" s="66">
        <v>0</v>
      </c>
      <c r="CR45" s="20">
        <v>0</v>
      </c>
      <c r="CS45" s="263">
        <v>0</v>
      </c>
      <c r="CT45" s="263">
        <v>0</v>
      </c>
      <c r="CU45" s="263">
        <v>0</v>
      </c>
      <c r="CV45" s="97">
        <f t="shared" si="23"/>
        <v>0</v>
      </c>
      <c r="CW45" s="97">
        <f t="shared" si="24"/>
        <v>0</v>
      </c>
      <c r="CX45" s="78">
        <v>1</v>
      </c>
      <c r="CY45" s="70">
        <f t="shared" ref="CY45:CY76" si="34">SUM(CQ45,CI45,CA45,BS45,BK45,BC45,AU45,AM45,AE45,W45,O45,G45)</f>
        <v>0</v>
      </c>
      <c r="CZ45" s="52">
        <f t="shared" ref="CZ45:CZ76" si="35">SUM(CR45,CJ45,CB45,BT45,BL45,BD45,AV45,AN45,AF45,X45,P45,H45)</f>
        <v>0</v>
      </c>
      <c r="DA45" s="68">
        <f t="shared" si="27"/>
        <v>1</v>
      </c>
      <c r="DB45" s="68">
        <f t="shared" si="28"/>
        <v>1</v>
      </c>
      <c r="DC45" s="68"/>
      <c r="DD45" s="68">
        <f t="shared" si="29"/>
        <v>2</v>
      </c>
      <c r="DE45" s="68">
        <f t="shared" si="30"/>
        <v>0.5</v>
      </c>
      <c r="DF45" s="69">
        <f t="shared" si="33"/>
        <v>39</v>
      </c>
      <c r="DK45" s="21">
        <f t="shared" si="31"/>
        <v>1</v>
      </c>
      <c r="DL45" s="5" t="str">
        <f t="shared" si="32"/>
        <v>OK</v>
      </c>
    </row>
    <row r="46" spans="1:116" s="5" customFormat="1" ht="16.5" thickTop="1" thickBot="1" x14ac:dyDescent="0.3">
      <c r="A46" s="74">
        <v>35</v>
      </c>
      <c r="B46" s="19">
        <v>734888</v>
      </c>
      <c r="C46" s="19" t="s">
        <v>113</v>
      </c>
      <c r="D46" s="19" t="s">
        <v>114</v>
      </c>
      <c r="E46" s="267">
        <v>59.5</v>
      </c>
      <c r="F46" s="101">
        <v>129</v>
      </c>
      <c r="G46" s="102">
        <v>0</v>
      </c>
      <c r="H46" s="59">
        <v>0</v>
      </c>
      <c r="I46" s="260">
        <v>0</v>
      </c>
      <c r="J46" s="260">
        <v>0</v>
      </c>
      <c r="K46" s="260">
        <v>0</v>
      </c>
      <c r="L46" s="82">
        <f t="shared" si="1"/>
        <v>0</v>
      </c>
      <c r="M46" s="82">
        <f t="shared" si="2"/>
        <v>0</v>
      </c>
      <c r="N46" s="62">
        <v>6</v>
      </c>
      <c r="O46" s="66">
        <v>0</v>
      </c>
      <c r="P46" s="20">
        <v>0</v>
      </c>
      <c r="Q46" s="263">
        <v>0</v>
      </c>
      <c r="R46" s="263">
        <v>0</v>
      </c>
      <c r="S46" s="263">
        <v>0</v>
      </c>
      <c r="T46" s="97">
        <f t="shared" si="3"/>
        <v>0</v>
      </c>
      <c r="U46" s="97">
        <f t="shared" si="4"/>
        <v>0</v>
      </c>
      <c r="V46" s="63">
        <v>6</v>
      </c>
      <c r="W46" s="66">
        <v>0</v>
      </c>
      <c r="X46" s="20">
        <v>0</v>
      </c>
      <c r="Y46" s="263">
        <v>0</v>
      </c>
      <c r="Z46" s="263">
        <v>0</v>
      </c>
      <c r="AA46" s="263">
        <v>0</v>
      </c>
      <c r="AB46" s="97">
        <f t="shared" si="5"/>
        <v>0</v>
      </c>
      <c r="AC46" s="97">
        <f t="shared" si="6"/>
        <v>0</v>
      </c>
      <c r="AD46" s="63">
        <v>6</v>
      </c>
      <c r="AE46" s="66">
        <v>0</v>
      </c>
      <c r="AF46" s="20">
        <v>0</v>
      </c>
      <c r="AG46" s="263">
        <v>0</v>
      </c>
      <c r="AH46" s="263">
        <v>0</v>
      </c>
      <c r="AI46" s="263">
        <v>0</v>
      </c>
      <c r="AJ46" s="97">
        <f t="shared" si="7"/>
        <v>0</v>
      </c>
      <c r="AK46" s="97">
        <f t="shared" si="8"/>
        <v>0</v>
      </c>
      <c r="AL46" s="63">
        <v>4</v>
      </c>
      <c r="AM46" s="66">
        <v>0</v>
      </c>
      <c r="AN46" s="20">
        <v>0</v>
      </c>
      <c r="AO46" s="263">
        <v>0</v>
      </c>
      <c r="AP46" s="263">
        <v>0</v>
      </c>
      <c r="AQ46" s="263">
        <v>0</v>
      </c>
      <c r="AR46" s="97">
        <f t="shared" si="9"/>
        <v>0</v>
      </c>
      <c r="AS46" s="97">
        <f t="shared" si="10"/>
        <v>0</v>
      </c>
      <c r="AT46" s="63">
        <v>4</v>
      </c>
      <c r="AU46" s="66">
        <v>0</v>
      </c>
      <c r="AV46" s="20">
        <v>0</v>
      </c>
      <c r="AW46" s="263">
        <v>0</v>
      </c>
      <c r="AX46" s="263">
        <v>0</v>
      </c>
      <c r="AY46" s="263">
        <v>0</v>
      </c>
      <c r="AZ46" s="97">
        <f t="shared" si="11"/>
        <v>0</v>
      </c>
      <c r="BA46" s="97">
        <f t="shared" si="12"/>
        <v>0</v>
      </c>
      <c r="BB46" s="63">
        <v>0</v>
      </c>
      <c r="BC46" s="66">
        <v>0</v>
      </c>
      <c r="BD46" s="20">
        <v>0</v>
      </c>
      <c r="BE46" s="263">
        <v>0</v>
      </c>
      <c r="BF46" s="263">
        <v>0</v>
      </c>
      <c r="BG46" s="263">
        <v>0</v>
      </c>
      <c r="BH46" s="97">
        <f t="shared" si="13"/>
        <v>0</v>
      </c>
      <c r="BI46" s="97">
        <f t="shared" si="14"/>
        <v>0</v>
      </c>
      <c r="BJ46" s="63">
        <v>0</v>
      </c>
      <c r="BK46" s="66">
        <v>0</v>
      </c>
      <c r="BL46" s="20">
        <v>0</v>
      </c>
      <c r="BM46" s="263">
        <v>0</v>
      </c>
      <c r="BN46" s="263">
        <v>0</v>
      </c>
      <c r="BO46" s="263">
        <v>0</v>
      </c>
      <c r="BP46" s="97">
        <f t="shared" si="15"/>
        <v>0</v>
      </c>
      <c r="BQ46" s="97">
        <f t="shared" si="16"/>
        <v>0</v>
      </c>
      <c r="BR46" s="63">
        <v>0</v>
      </c>
      <c r="BS46" s="66">
        <v>0</v>
      </c>
      <c r="BT46" s="20">
        <v>0</v>
      </c>
      <c r="BU46" s="263">
        <v>0</v>
      </c>
      <c r="BV46" s="263">
        <v>0</v>
      </c>
      <c r="BW46" s="263">
        <v>0</v>
      </c>
      <c r="BX46" s="97">
        <f t="shared" si="17"/>
        <v>0</v>
      </c>
      <c r="BY46" s="97">
        <f t="shared" si="18"/>
        <v>0</v>
      </c>
      <c r="BZ46" s="63">
        <v>0</v>
      </c>
      <c r="CA46" s="66">
        <v>0</v>
      </c>
      <c r="CB46" s="20">
        <v>0</v>
      </c>
      <c r="CC46" s="263">
        <v>0</v>
      </c>
      <c r="CD46" s="263">
        <v>0</v>
      </c>
      <c r="CE46" s="263">
        <v>0</v>
      </c>
      <c r="CF46" s="97">
        <f t="shared" si="19"/>
        <v>0</v>
      </c>
      <c r="CG46" s="97">
        <f t="shared" si="20"/>
        <v>0</v>
      </c>
      <c r="CH46" s="63">
        <v>0</v>
      </c>
      <c r="CI46" s="66">
        <v>0</v>
      </c>
      <c r="CJ46" s="20">
        <v>0</v>
      </c>
      <c r="CK46" s="263">
        <v>0</v>
      </c>
      <c r="CL46" s="263">
        <v>0</v>
      </c>
      <c r="CM46" s="263">
        <v>0</v>
      </c>
      <c r="CN46" s="97">
        <f t="shared" si="21"/>
        <v>0</v>
      </c>
      <c r="CO46" s="97">
        <f t="shared" si="22"/>
        <v>0</v>
      </c>
      <c r="CP46" s="63">
        <v>0</v>
      </c>
      <c r="CQ46" s="66">
        <v>0</v>
      </c>
      <c r="CR46" s="20">
        <v>0</v>
      </c>
      <c r="CS46" s="263">
        <v>0</v>
      </c>
      <c r="CT46" s="263">
        <v>0</v>
      </c>
      <c r="CU46" s="263">
        <v>0</v>
      </c>
      <c r="CV46" s="97">
        <f t="shared" si="23"/>
        <v>0</v>
      </c>
      <c r="CW46" s="97">
        <f t="shared" si="24"/>
        <v>0</v>
      </c>
      <c r="CX46" s="78">
        <v>0</v>
      </c>
      <c r="CY46" s="70">
        <f t="shared" si="34"/>
        <v>0</v>
      </c>
      <c r="CZ46" s="52">
        <f t="shared" si="35"/>
        <v>0</v>
      </c>
      <c r="DA46" s="68">
        <f t="shared" si="27"/>
        <v>0</v>
      </c>
      <c r="DB46" s="68">
        <f t="shared" si="28"/>
        <v>0</v>
      </c>
      <c r="DC46" s="68"/>
      <c r="DD46" s="68">
        <f t="shared" si="29"/>
        <v>0</v>
      </c>
      <c r="DE46" s="68">
        <f t="shared" si="30"/>
        <v>0</v>
      </c>
      <c r="DF46" s="69">
        <f t="shared" si="33"/>
        <v>26</v>
      </c>
      <c r="DK46" s="21">
        <f t="shared" si="31"/>
        <v>0</v>
      </c>
      <c r="DL46" s="5" t="str">
        <f t="shared" si="32"/>
        <v>Not Moving</v>
      </c>
    </row>
    <row r="47" spans="1:116" s="5" customFormat="1" ht="16.5" thickTop="1" thickBot="1" x14ac:dyDescent="0.3">
      <c r="A47" s="74">
        <v>36</v>
      </c>
      <c r="B47" s="19">
        <v>734889</v>
      </c>
      <c r="C47" s="19" t="s">
        <v>115</v>
      </c>
      <c r="D47" s="19" t="s">
        <v>116</v>
      </c>
      <c r="E47" s="267">
        <v>119.5</v>
      </c>
      <c r="F47" s="101">
        <v>249</v>
      </c>
      <c r="G47" s="102">
        <v>0</v>
      </c>
      <c r="H47" s="59">
        <v>0</v>
      </c>
      <c r="I47" s="260">
        <v>0</v>
      </c>
      <c r="J47" s="260">
        <v>0</v>
      </c>
      <c r="K47" s="260">
        <v>0</v>
      </c>
      <c r="L47" s="82">
        <f t="shared" si="1"/>
        <v>0</v>
      </c>
      <c r="M47" s="82">
        <f t="shared" si="2"/>
        <v>0</v>
      </c>
      <c r="N47" s="62">
        <v>6</v>
      </c>
      <c r="O47" s="66">
        <v>0</v>
      </c>
      <c r="P47" s="20">
        <v>0</v>
      </c>
      <c r="Q47" s="263">
        <v>0</v>
      </c>
      <c r="R47" s="263">
        <v>0</v>
      </c>
      <c r="S47" s="263">
        <v>0</v>
      </c>
      <c r="T47" s="97">
        <f t="shared" si="3"/>
        <v>0</v>
      </c>
      <c r="U47" s="97">
        <f t="shared" si="4"/>
        <v>0</v>
      </c>
      <c r="V47" s="63">
        <v>6</v>
      </c>
      <c r="W47" s="66">
        <v>0</v>
      </c>
      <c r="X47" s="20">
        <v>0</v>
      </c>
      <c r="Y47" s="263">
        <v>0</v>
      </c>
      <c r="Z47" s="263">
        <v>0</v>
      </c>
      <c r="AA47" s="263">
        <v>0</v>
      </c>
      <c r="AB47" s="97">
        <f t="shared" si="5"/>
        <v>0</v>
      </c>
      <c r="AC47" s="97">
        <f t="shared" si="6"/>
        <v>0</v>
      </c>
      <c r="AD47" s="63">
        <v>6</v>
      </c>
      <c r="AE47" s="66">
        <v>0</v>
      </c>
      <c r="AF47" s="20">
        <v>0</v>
      </c>
      <c r="AG47" s="263">
        <v>0</v>
      </c>
      <c r="AH47" s="263">
        <v>0</v>
      </c>
      <c r="AI47" s="263">
        <v>0</v>
      </c>
      <c r="AJ47" s="97">
        <f t="shared" si="7"/>
        <v>0</v>
      </c>
      <c r="AK47" s="97">
        <f t="shared" si="8"/>
        <v>0</v>
      </c>
      <c r="AL47" s="63">
        <v>4</v>
      </c>
      <c r="AM47" s="66">
        <v>0</v>
      </c>
      <c r="AN47" s="20">
        <v>0</v>
      </c>
      <c r="AO47" s="263">
        <v>0</v>
      </c>
      <c r="AP47" s="263">
        <v>0</v>
      </c>
      <c r="AQ47" s="263">
        <v>0</v>
      </c>
      <c r="AR47" s="97">
        <f t="shared" si="9"/>
        <v>0</v>
      </c>
      <c r="AS47" s="97">
        <f t="shared" si="10"/>
        <v>0</v>
      </c>
      <c r="AT47" s="63">
        <v>4</v>
      </c>
      <c r="AU47" s="66">
        <v>0</v>
      </c>
      <c r="AV47" s="20">
        <v>0</v>
      </c>
      <c r="AW47" s="263">
        <v>0</v>
      </c>
      <c r="AX47" s="263">
        <v>0</v>
      </c>
      <c r="AY47" s="263">
        <v>0</v>
      </c>
      <c r="AZ47" s="97">
        <f t="shared" si="11"/>
        <v>0</v>
      </c>
      <c r="BA47" s="97">
        <f t="shared" si="12"/>
        <v>0</v>
      </c>
      <c r="BB47" s="63">
        <v>0</v>
      </c>
      <c r="BC47" s="66">
        <v>0</v>
      </c>
      <c r="BD47" s="20">
        <v>0</v>
      </c>
      <c r="BE47" s="263">
        <v>0</v>
      </c>
      <c r="BF47" s="263">
        <v>0</v>
      </c>
      <c r="BG47" s="263">
        <v>0</v>
      </c>
      <c r="BH47" s="97">
        <f t="shared" si="13"/>
        <v>0</v>
      </c>
      <c r="BI47" s="97">
        <f t="shared" si="14"/>
        <v>0</v>
      </c>
      <c r="BJ47" s="63">
        <v>0</v>
      </c>
      <c r="BK47" s="66">
        <v>0</v>
      </c>
      <c r="BL47" s="20">
        <v>0</v>
      </c>
      <c r="BM47" s="263">
        <v>0</v>
      </c>
      <c r="BN47" s="263">
        <v>0</v>
      </c>
      <c r="BO47" s="263">
        <v>0</v>
      </c>
      <c r="BP47" s="97">
        <f t="shared" si="15"/>
        <v>0</v>
      </c>
      <c r="BQ47" s="97">
        <f t="shared" si="16"/>
        <v>0</v>
      </c>
      <c r="BR47" s="63">
        <v>0</v>
      </c>
      <c r="BS47" s="66">
        <v>0</v>
      </c>
      <c r="BT47" s="20">
        <v>0</v>
      </c>
      <c r="BU47" s="263">
        <v>0</v>
      </c>
      <c r="BV47" s="263">
        <v>0</v>
      </c>
      <c r="BW47" s="263">
        <v>0</v>
      </c>
      <c r="BX47" s="97">
        <f t="shared" si="17"/>
        <v>0</v>
      </c>
      <c r="BY47" s="97">
        <f t="shared" si="18"/>
        <v>0</v>
      </c>
      <c r="BZ47" s="63">
        <v>0</v>
      </c>
      <c r="CA47" s="66">
        <v>0</v>
      </c>
      <c r="CB47" s="20">
        <v>0</v>
      </c>
      <c r="CC47" s="263">
        <v>0</v>
      </c>
      <c r="CD47" s="263">
        <v>0</v>
      </c>
      <c r="CE47" s="263">
        <v>0</v>
      </c>
      <c r="CF47" s="97">
        <f t="shared" si="19"/>
        <v>0</v>
      </c>
      <c r="CG47" s="97">
        <f t="shared" si="20"/>
        <v>0</v>
      </c>
      <c r="CH47" s="63">
        <v>0</v>
      </c>
      <c r="CI47" s="66">
        <v>0</v>
      </c>
      <c r="CJ47" s="20">
        <v>0</v>
      </c>
      <c r="CK47" s="263">
        <v>0</v>
      </c>
      <c r="CL47" s="263">
        <v>0</v>
      </c>
      <c r="CM47" s="263">
        <v>0</v>
      </c>
      <c r="CN47" s="97">
        <f t="shared" si="21"/>
        <v>0</v>
      </c>
      <c r="CO47" s="97">
        <f t="shared" si="22"/>
        <v>0</v>
      </c>
      <c r="CP47" s="63">
        <v>0</v>
      </c>
      <c r="CQ47" s="66">
        <v>0</v>
      </c>
      <c r="CR47" s="20">
        <v>0</v>
      </c>
      <c r="CS47" s="263">
        <v>0</v>
      </c>
      <c r="CT47" s="263">
        <v>0</v>
      </c>
      <c r="CU47" s="263">
        <v>0</v>
      </c>
      <c r="CV47" s="97">
        <f t="shared" si="23"/>
        <v>0</v>
      </c>
      <c r="CW47" s="97">
        <f t="shared" si="24"/>
        <v>0</v>
      </c>
      <c r="CX47" s="78">
        <v>0</v>
      </c>
      <c r="CY47" s="70">
        <f t="shared" si="34"/>
        <v>0</v>
      </c>
      <c r="CZ47" s="52">
        <f t="shared" si="35"/>
        <v>0</v>
      </c>
      <c r="DA47" s="68">
        <f t="shared" si="27"/>
        <v>0</v>
      </c>
      <c r="DB47" s="68">
        <f t="shared" si="28"/>
        <v>0</v>
      </c>
      <c r="DC47" s="68"/>
      <c r="DD47" s="68">
        <f t="shared" si="29"/>
        <v>0</v>
      </c>
      <c r="DE47" s="68">
        <f t="shared" si="30"/>
        <v>0</v>
      </c>
      <c r="DF47" s="69">
        <f t="shared" si="33"/>
        <v>26</v>
      </c>
      <c r="DK47" s="21">
        <f t="shared" si="31"/>
        <v>0</v>
      </c>
      <c r="DL47" s="5" t="str">
        <f t="shared" si="32"/>
        <v>Not Moving</v>
      </c>
    </row>
    <row r="48" spans="1:116" s="5" customFormat="1" ht="16.5" thickTop="1" thickBot="1" x14ac:dyDescent="0.3">
      <c r="A48" s="74">
        <v>37</v>
      </c>
      <c r="B48" s="19">
        <v>734890</v>
      </c>
      <c r="C48" s="19" t="s">
        <v>117</v>
      </c>
      <c r="D48" s="19" t="s">
        <v>118</v>
      </c>
      <c r="E48" s="267">
        <v>119.5</v>
      </c>
      <c r="F48" s="101">
        <v>249</v>
      </c>
      <c r="G48" s="102">
        <v>0</v>
      </c>
      <c r="H48" s="59">
        <v>0</v>
      </c>
      <c r="I48" s="260">
        <v>0</v>
      </c>
      <c r="J48" s="260">
        <v>0</v>
      </c>
      <c r="K48" s="260">
        <v>0</v>
      </c>
      <c r="L48" s="82">
        <f t="shared" si="1"/>
        <v>0</v>
      </c>
      <c r="M48" s="82">
        <f t="shared" si="2"/>
        <v>0</v>
      </c>
      <c r="N48" s="62">
        <v>6</v>
      </c>
      <c r="O48" s="66">
        <v>0</v>
      </c>
      <c r="P48" s="20">
        <v>0</v>
      </c>
      <c r="Q48" s="263">
        <v>0</v>
      </c>
      <c r="R48" s="263">
        <v>0</v>
      </c>
      <c r="S48" s="263">
        <v>0</v>
      </c>
      <c r="T48" s="97">
        <f t="shared" si="3"/>
        <v>0</v>
      </c>
      <c r="U48" s="97">
        <f t="shared" si="4"/>
        <v>0</v>
      </c>
      <c r="V48" s="63">
        <v>6</v>
      </c>
      <c r="W48" s="66">
        <v>0</v>
      </c>
      <c r="X48" s="20">
        <v>0</v>
      </c>
      <c r="Y48" s="263">
        <v>0</v>
      </c>
      <c r="Z48" s="263">
        <v>0</v>
      </c>
      <c r="AA48" s="263">
        <v>0</v>
      </c>
      <c r="AB48" s="97">
        <f t="shared" si="5"/>
        <v>0</v>
      </c>
      <c r="AC48" s="97">
        <f t="shared" si="6"/>
        <v>0</v>
      </c>
      <c r="AD48" s="63">
        <v>6</v>
      </c>
      <c r="AE48" s="66">
        <v>0</v>
      </c>
      <c r="AF48" s="20">
        <v>0</v>
      </c>
      <c r="AG48" s="263">
        <v>0</v>
      </c>
      <c r="AH48" s="263">
        <v>0</v>
      </c>
      <c r="AI48" s="263">
        <v>0</v>
      </c>
      <c r="AJ48" s="97">
        <f t="shared" si="7"/>
        <v>0</v>
      </c>
      <c r="AK48" s="97">
        <f t="shared" si="8"/>
        <v>0</v>
      </c>
      <c r="AL48" s="63">
        <v>4</v>
      </c>
      <c r="AM48" s="66">
        <v>0</v>
      </c>
      <c r="AN48" s="20">
        <v>0</v>
      </c>
      <c r="AO48" s="263">
        <v>0</v>
      </c>
      <c r="AP48" s="263">
        <v>0</v>
      </c>
      <c r="AQ48" s="263">
        <v>0</v>
      </c>
      <c r="AR48" s="97">
        <f t="shared" si="9"/>
        <v>0</v>
      </c>
      <c r="AS48" s="97">
        <f t="shared" si="10"/>
        <v>0</v>
      </c>
      <c r="AT48" s="63">
        <v>4</v>
      </c>
      <c r="AU48" s="66">
        <v>0</v>
      </c>
      <c r="AV48" s="20">
        <v>0</v>
      </c>
      <c r="AW48" s="263">
        <v>0</v>
      </c>
      <c r="AX48" s="263">
        <v>0</v>
      </c>
      <c r="AY48" s="263">
        <v>0</v>
      </c>
      <c r="AZ48" s="97">
        <f t="shared" si="11"/>
        <v>0</v>
      </c>
      <c r="BA48" s="97">
        <f t="shared" si="12"/>
        <v>0</v>
      </c>
      <c r="BB48" s="63">
        <v>0</v>
      </c>
      <c r="BC48" s="66">
        <v>0</v>
      </c>
      <c r="BD48" s="20">
        <v>0</v>
      </c>
      <c r="BE48" s="263">
        <v>0</v>
      </c>
      <c r="BF48" s="263">
        <v>0</v>
      </c>
      <c r="BG48" s="263">
        <v>0</v>
      </c>
      <c r="BH48" s="97">
        <f t="shared" si="13"/>
        <v>0</v>
      </c>
      <c r="BI48" s="97">
        <f t="shared" si="14"/>
        <v>0</v>
      </c>
      <c r="BJ48" s="63">
        <v>0</v>
      </c>
      <c r="BK48" s="66">
        <v>0</v>
      </c>
      <c r="BL48" s="20">
        <v>0</v>
      </c>
      <c r="BM48" s="263">
        <v>0</v>
      </c>
      <c r="BN48" s="263">
        <v>0</v>
      </c>
      <c r="BO48" s="263">
        <v>0</v>
      </c>
      <c r="BP48" s="97">
        <f t="shared" si="15"/>
        <v>0</v>
      </c>
      <c r="BQ48" s="97">
        <f t="shared" si="16"/>
        <v>0</v>
      </c>
      <c r="BR48" s="63">
        <v>0</v>
      </c>
      <c r="BS48" s="66">
        <v>0</v>
      </c>
      <c r="BT48" s="20">
        <v>0</v>
      </c>
      <c r="BU48" s="263">
        <v>0</v>
      </c>
      <c r="BV48" s="263">
        <v>0</v>
      </c>
      <c r="BW48" s="263">
        <v>0</v>
      </c>
      <c r="BX48" s="97">
        <f t="shared" si="17"/>
        <v>0</v>
      </c>
      <c r="BY48" s="97">
        <f t="shared" si="18"/>
        <v>0</v>
      </c>
      <c r="BZ48" s="63">
        <v>0</v>
      </c>
      <c r="CA48" s="66">
        <v>0</v>
      </c>
      <c r="CB48" s="20">
        <v>0</v>
      </c>
      <c r="CC48" s="263">
        <v>0</v>
      </c>
      <c r="CD48" s="263">
        <v>0</v>
      </c>
      <c r="CE48" s="263">
        <v>0</v>
      </c>
      <c r="CF48" s="97">
        <f t="shared" si="19"/>
        <v>0</v>
      </c>
      <c r="CG48" s="97">
        <f t="shared" si="20"/>
        <v>0</v>
      </c>
      <c r="CH48" s="63">
        <v>0</v>
      </c>
      <c r="CI48" s="66">
        <v>0</v>
      </c>
      <c r="CJ48" s="20">
        <v>0</v>
      </c>
      <c r="CK48" s="263">
        <v>0</v>
      </c>
      <c r="CL48" s="263">
        <v>0</v>
      </c>
      <c r="CM48" s="263">
        <v>0</v>
      </c>
      <c r="CN48" s="97">
        <f t="shared" si="21"/>
        <v>0</v>
      </c>
      <c r="CO48" s="97">
        <f t="shared" si="22"/>
        <v>0</v>
      </c>
      <c r="CP48" s="63">
        <v>0</v>
      </c>
      <c r="CQ48" s="66">
        <v>0</v>
      </c>
      <c r="CR48" s="20">
        <v>0</v>
      </c>
      <c r="CS48" s="263">
        <v>0</v>
      </c>
      <c r="CT48" s="263">
        <v>0</v>
      </c>
      <c r="CU48" s="263">
        <v>0</v>
      </c>
      <c r="CV48" s="97">
        <f t="shared" si="23"/>
        <v>0</v>
      </c>
      <c r="CW48" s="97">
        <f t="shared" si="24"/>
        <v>0</v>
      </c>
      <c r="CX48" s="78">
        <v>0</v>
      </c>
      <c r="CY48" s="70">
        <f t="shared" si="34"/>
        <v>0</v>
      </c>
      <c r="CZ48" s="52">
        <f t="shared" si="35"/>
        <v>0</v>
      </c>
      <c r="DA48" s="68">
        <f t="shared" si="27"/>
        <v>0</v>
      </c>
      <c r="DB48" s="68">
        <f t="shared" si="28"/>
        <v>0</v>
      </c>
      <c r="DC48" s="68"/>
      <c r="DD48" s="68">
        <f t="shared" si="29"/>
        <v>0</v>
      </c>
      <c r="DE48" s="68">
        <f t="shared" si="30"/>
        <v>0</v>
      </c>
      <c r="DF48" s="69">
        <f t="shared" si="33"/>
        <v>26</v>
      </c>
      <c r="DK48" s="21">
        <f t="shared" si="31"/>
        <v>0</v>
      </c>
      <c r="DL48" s="5" t="str">
        <f t="shared" si="32"/>
        <v>Not Moving</v>
      </c>
    </row>
    <row r="49" spans="1:116" s="5" customFormat="1" ht="16.5" thickTop="1" thickBot="1" x14ac:dyDescent="0.3">
      <c r="A49" s="74">
        <v>38</v>
      </c>
      <c r="B49" s="19">
        <v>734891</v>
      </c>
      <c r="C49" s="19" t="s">
        <v>119</v>
      </c>
      <c r="D49" s="19" t="s">
        <v>120</v>
      </c>
      <c r="E49" s="267">
        <v>119.5</v>
      </c>
      <c r="F49" s="101">
        <v>249</v>
      </c>
      <c r="G49" s="102">
        <v>0</v>
      </c>
      <c r="H49" s="59">
        <v>0</v>
      </c>
      <c r="I49" s="260">
        <v>0</v>
      </c>
      <c r="J49" s="260">
        <v>0</v>
      </c>
      <c r="K49" s="260">
        <v>0</v>
      </c>
      <c r="L49" s="82">
        <f t="shared" si="1"/>
        <v>0</v>
      </c>
      <c r="M49" s="82">
        <f t="shared" si="2"/>
        <v>0</v>
      </c>
      <c r="N49" s="62">
        <v>6</v>
      </c>
      <c r="O49" s="66">
        <v>0</v>
      </c>
      <c r="P49" s="20">
        <v>0</v>
      </c>
      <c r="Q49" s="263">
        <v>0</v>
      </c>
      <c r="R49" s="263">
        <v>0</v>
      </c>
      <c r="S49" s="263">
        <v>0</v>
      </c>
      <c r="T49" s="97">
        <f t="shared" si="3"/>
        <v>0</v>
      </c>
      <c r="U49" s="97">
        <f t="shared" si="4"/>
        <v>0</v>
      </c>
      <c r="V49" s="63">
        <v>6</v>
      </c>
      <c r="W49" s="66">
        <v>0</v>
      </c>
      <c r="X49" s="20">
        <v>0</v>
      </c>
      <c r="Y49" s="263">
        <v>0</v>
      </c>
      <c r="Z49" s="263">
        <v>0</v>
      </c>
      <c r="AA49" s="263">
        <v>0</v>
      </c>
      <c r="AB49" s="97">
        <f t="shared" si="5"/>
        <v>0</v>
      </c>
      <c r="AC49" s="97">
        <f t="shared" si="6"/>
        <v>0</v>
      </c>
      <c r="AD49" s="63">
        <v>6</v>
      </c>
      <c r="AE49" s="66">
        <v>0</v>
      </c>
      <c r="AF49" s="20">
        <v>0</v>
      </c>
      <c r="AG49" s="263">
        <v>0</v>
      </c>
      <c r="AH49" s="263">
        <v>0</v>
      </c>
      <c r="AI49" s="263">
        <v>0</v>
      </c>
      <c r="AJ49" s="97">
        <f t="shared" si="7"/>
        <v>0</v>
      </c>
      <c r="AK49" s="97">
        <f t="shared" si="8"/>
        <v>0</v>
      </c>
      <c r="AL49" s="63">
        <v>4</v>
      </c>
      <c r="AM49" s="66">
        <v>0</v>
      </c>
      <c r="AN49" s="20">
        <v>0</v>
      </c>
      <c r="AO49" s="263">
        <v>0</v>
      </c>
      <c r="AP49" s="263">
        <v>0</v>
      </c>
      <c r="AQ49" s="263">
        <v>0</v>
      </c>
      <c r="AR49" s="97">
        <f t="shared" si="9"/>
        <v>0</v>
      </c>
      <c r="AS49" s="97">
        <f t="shared" si="10"/>
        <v>0</v>
      </c>
      <c r="AT49" s="63">
        <v>4</v>
      </c>
      <c r="AU49" s="66">
        <v>0</v>
      </c>
      <c r="AV49" s="20">
        <v>0</v>
      </c>
      <c r="AW49" s="263">
        <v>0</v>
      </c>
      <c r="AX49" s="263">
        <v>0</v>
      </c>
      <c r="AY49" s="263">
        <v>0</v>
      </c>
      <c r="AZ49" s="97">
        <f t="shared" si="11"/>
        <v>0</v>
      </c>
      <c r="BA49" s="97">
        <f t="shared" si="12"/>
        <v>0</v>
      </c>
      <c r="BB49" s="63">
        <v>0</v>
      </c>
      <c r="BC49" s="66">
        <v>0</v>
      </c>
      <c r="BD49" s="20">
        <v>0</v>
      </c>
      <c r="BE49" s="263">
        <v>0</v>
      </c>
      <c r="BF49" s="263">
        <v>0</v>
      </c>
      <c r="BG49" s="263">
        <v>0</v>
      </c>
      <c r="BH49" s="97">
        <f t="shared" si="13"/>
        <v>0</v>
      </c>
      <c r="BI49" s="97">
        <f t="shared" si="14"/>
        <v>0</v>
      </c>
      <c r="BJ49" s="63">
        <v>0</v>
      </c>
      <c r="BK49" s="66">
        <v>0</v>
      </c>
      <c r="BL49" s="20">
        <v>0</v>
      </c>
      <c r="BM49" s="263">
        <v>0</v>
      </c>
      <c r="BN49" s="263">
        <v>0</v>
      </c>
      <c r="BO49" s="263">
        <v>0</v>
      </c>
      <c r="BP49" s="97">
        <f t="shared" si="15"/>
        <v>0</v>
      </c>
      <c r="BQ49" s="97">
        <f t="shared" si="16"/>
        <v>0</v>
      </c>
      <c r="BR49" s="63">
        <v>0</v>
      </c>
      <c r="BS49" s="66">
        <v>0</v>
      </c>
      <c r="BT49" s="20">
        <v>0</v>
      </c>
      <c r="BU49" s="263">
        <v>0</v>
      </c>
      <c r="BV49" s="263">
        <v>0</v>
      </c>
      <c r="BW49" s="263">
        <v>0</v>
      </c>
      <c r="BX49" s="97">
        <f t="shared" si="17"/>
        <v>0</v>
      </c>
      <c r="BY49" s="97">
        <f t="shared" si="18"/>
        <v>0</v>
      </c>
      <c r="BZ49" s="63">
        <v>0</v>
      </c>
      <c r="CA49" s="66">
        <v>0</v>
      </c>
      <c r="CB49" s="20">
        <v>0</v>
      </c>
      <c r="CC49" s="263">
        <v>0</v>
      </c>
      <c r="CD49" s="263">
        <v>0</v>
      </c>
      <c r="CE49" s="263">
        <v>0</v>
      </c>
      <c r="CF49" s="97">
        <f t="shared" si="19"/>
        <v>0</v>
      </c>
      <c r="CG49" s="97">
        <f t="shared" si="20"/>
        <v>0</v>
      </c>
      <c r="CH49" s="63">
        <v>0</v>
      </c>
      <c r="CI49" s="66">
        <v>0</v>
      </c>
      <c r="CJ49" s="20">
        <v>0</v>
      </c>
      <c r="CK49" s="263">
        <v>0</v>
      </c>
      <c r="CL49" s="263">
        <v>0</v>
      </c>
      <c r="CM49" s="263">
        <v>0</v>
      </c>
      <c r="CN49" s="97">
        <f t="shared" si="21"/>
        <v>0</v>
      </c>
      <c r="CO49" s="97">
        <f t="shared" si="22"/>
        <v>0</v>
      </c>
      <c r="CP49" s="63">
        <v>0</v>
      </c>
      <c r="CQ49" s="66">
        <v>0</v>
      </c>
      <c r="CR49" s="20">
        <v>0</v>
      </c>
      <c r="CS49" s="263">
        <v>0</v>
      </c>
      <c r="CT49" s="263">
        <v>0</v>
      </c>
      <c r="CU49" s="263">
        <v>0</v>
      </c>
      <c r="CV49" s="97">
        <f t="shared" si="23"/>
        <v>0</v>
      </c>
      <c r="CW49" s="97">
        <f t="shared" si="24"/>
        <v>0</v>
      </c>
      <c r="CX49" s="78">
        <v>0</v>
      </c>
      <c r="CY49" s="70">
        <f t="shared" si="34"/>
        <v>0</v>
      </c>
      <c r="CZ49" s="52">
        <f t="shared" si="35"/>
        <v>0</v>
      </c>
      <c r="DA49" s="68">
        <f t="shared" si="27"/>
        <v>0</v>
      </c>
      <c r="DB49" s="68">
        <f t="shared" si="28"/>
        <v>0</v>
      </c>
      <c r="DC49" s="68"/>
      <c r="DD49" s="68">
        <f t="shared" si="29"/>
        <v>0</v>
      </c>
      <c r="DE49" s="68">
        <f t="shared" si="30"/>
        <v>0</v>
      </c>
      <c r="DF49" s="69">
        <f t="shared" si="33"/>
        <v>26</v>
      </c>
      <c r="DK49" s="21">
        <f t="shared" si="31"/>
        <v>0</v>
      </c>
      <c r="DL49" s="5" t="str">
        <f t="shared" si="32"/>
        <v>Not Moving</v>
      </c>
    </row>
    <row r="50" spans="1:116" s="5" customFormat="1" ht="16.5" thickTop="1" thickBot="1" x14ac:dyDescent="0.3">
      <c r="A50" s="74">
        <v>39</v>
      </c>
      <c r="B50" s="19">
        <v>734892</v>
      </c>
      <c r="C50" s="19" t="s">
        <v>121</v>
      </c>
      <c r="D50" s="19" t="s">
        <v>122</v>
      </c>
      <c r="E50" s="267">
        <v>109.5</v>
      </c>
      <c r="F50" s="101">
        <v>229</v>
      </c>
      <c r="G50" s="102">
        <v>0</v>
      </c>
      <c r="H50" s="59">
        <v>0</v>
      </c>
      <c r="I50" s="260">
        <v>0</v>
      </c>
      <c r="J50" s="260">
        <v>0</v>
      </c>
      <c r="K50" s="260">
        <v>0</v>
      </c>
      <c r="L50" s="82">
        <f t="shared" si="1"/>
        <v>0</v>
      </c>
      <c r="M50" s="82">
        <f t="shared" si="2"/>
        <v>0</v>
      </c>
      <c r="N50" s="62">
        <v>6</v>
      </c>
      <c r="O50" s="66">
        <v>0</v>
      </c>
      <c r="P50" s="20">
        <v>0</v>
      </c>
      <c r="Q50" s="263">
        <v>0</v>
      </c>
      <c r="R50" s="263">
        <v>0</v>
      </c>
      <c r="S50" s="263">
        <v>0</v>
      </c>
      <c r="T50" s="97">
        <f t="shared" si="3"/>
        <v>0</v>
      </c>
      <c r="U50" s="97">
        <f t="shared" si="4"/>
        <v>0</v>
      </c>
      <c r="V50" s="63">
        <v>6</v>
      </c>
      <c r="W50" s="66">
        <v>0</v>
      </c>
      <c r="X50" s="20">
        <v>0</v>
      </c>
      <c r="Y50" s="263">
        <v>0</v>
      </c>
      <c r="Z50" s="263">
        <v>0</v>
      </c>
      <c r="AA50" s="263">
        <v>0</v>
      </c>
      <c r="AB50" s="97">
        <f t="shared" si="5"/>
        <v>0</v>
      </c>
      <c r="AC50" s="97">
        <f t="shared" si="6"/>
        <v>0</v>
      </c>
      <c r="AD50" s="63">
        <v>6</v>
      </c>
      <c r="AE50" s="66">
        <v>0</v>
      </c>
      <c r="AF50" s="20">
        <v>0</v>
      </c>
      <c r="AG50" s="263">
        <v>0</v>
      </c>
      <c r="AH50" s="263">
        <v>0</v>
      </c>
      <c r="AI50" s="263">
        <v>0</v>
      </c>
      <c r="AJ50" s="97">
        <f t="shared" si="7"/>
        <v>0</v>
      </c>
      <c r="AK50" s="97">
        <f t="shared" si="8"/>
        <v>0</v>
      </c>
      <c r="AL50" s="63">
        <v>4</v>
      </c>
      <c r="AM50" s="66">
        <v>0</v>
      </c>
      <c r="AN50" s="20">
        <v>0</v>
      </c>
      <c r="AO50" s="263">
        <v>0</v>
      </c>
      <c r="AP50" s="263">
        <v>0</v>
      </c>
      <c r="AQ50" s="263">
        <v>0</v>
      </c>
      <c r="AR50" s="97">
        <f t="shared" si="9"/>
        <v>0</v>
      </c>
      <c r="AS50" s="97">
        <f t="shared" si="10"/>
        <v>0</v>
      </c>
      <c r="AT50" s="63">
        <v>4</v>
      </c>
      <c r="AU50" s="66">
        <v>0</v>
      </c>
      <c r="AV50" s="20">
        <v>0</v>
      </c>
      <c r="AW50" s="263">
        <v>0</v>
      </c>
      <c r="AX50" s="263">
        <v>0</v>
      </c>
      <c r="AY50" s="263">
        <v>0</v>
      </c>
      <c r="AZ50" s="97">
        <f t="shared" si="11"/>
        <v>0</v>
      </c>
      <c r="BA50" s="97">
        <f t="shared" si="12"/>
        <v>0</v>
      </c>
      <c r="BB50" s="63">
        <v>4</v>
      </c>
      <c r="BC50" s="66">
        <v>0</v>
      </c>
      <c r="BD50" s="20">
        <v>0</v>
      </c>
      <c r="BE50" s="263">
        <v>0</v>
      </c>
      <c r="BF50" s="263">
        <v>0</v>
      </c>
      <c r="BG50" s="263">
        <v>0</v>
      </c>
      <c r="BH50" s="97">
        <f t="shared" si="13"/>
        <v>0</v>
      </c>
      <c r="BI50" s="97">
        <f t="shared" si="14"/>
        <v>0</v>
      </c>
      <c r="BJ50" s="63">
        <v>2</v>
      </c>
      <c r="BK50" s="66">
        <v>0</v>
      </c>
      <c r="BL50" s="20">
        <v>0</v>
      </c>
      <c r="BM50" s="263">
        <v>0</v>
      </c>
      <c r="BN50" s="263">
        <v>0</v>
      </c>
      <c r="BO50" s="263">
        <v>0</v>
      </c>
      <c r="BP50" s="97">
        <f t="shared" si="15"/>
        <v>0</v>
      </c>
      <c r="BQ50" s="97">
        <f t="shared" si="16"/>
        <v>0</v>
      </c>
      <c r="BR50" s="63">
        <v>2</v>
      </c>
      <c r="BS50" s="66">
        <v>0</v>
      </c>
      <c r="BT50" s="20">
        <v>0</v>
      </c>
      <c r="BU50" s="263">
        <v>0</v>
      </c>
      <c r="BV50" s="263">
        <v>0</v>
      </c>
      <c r="BW50" s="263">
        <v>0</v>
      </c>
      <c r="BX50" s="97">
        <f t="shared" si="17"/>
        <v>0</v>
      </c>
      <c r="BY50" s="97">
        <f t="shared" si="18"/>
        <v>0</v>
      </c>
      <c r="BZ50" s="63">
        <v>4</v>
      </c>
      <c r="CA50" s="66">
        <v>0</v>
      </c>
      <c r="CB50" s="20">
        <v>0</v>
      </c>
      <c r="CC50" s="263">
        <v>0</v>
      </c>
      <c r="CD50" s="263">
        <v>0</v>
      </c>
      <c r="CE50" s="263">
        <v>0</v>
      </c>
      <c r="CF50" s="97">
        <f t="shared" si="19"/>
        <v>0</v>
      </c>
      <c r="CG50" s="97">
        <f t="shared" si="20"/>
        <v>0</v>
      </c>
      <c r="CH50" s="63">
        <v>1</v>
      </c>
      <c r="CI50" s="66">
        <v>0</v>
      </c>
      <c r="CJ50" s="20">
        <v>0</v>
      </c>
      <c r="CK50" s="263">
        <v>0</v>
      </c>
      <c r="CL50" s="263">
        <v>0</v>
      </c>
      <c r="CM50" s="263">
        <v>0</v>
      </c>
      <c r="CN50" s="97">
        <f t="shared" si="21"/>
        <v>0</v>
      </c>
      <c r="CO50" s="97">
        <f t="shared" si="22"/>
        <v>0</v>
      </c>
      <c r="CP50" s="63">
        <v>1</v>
      </c>
      <c r="CQ50" s="66">
        <v>0</v>
      </c>
      <c r="CR50" s="20">
        <v>0</v>
      </c>
      <c r="CS50" s="263">
        <v>0</v>
      </c>
      <c r="CT50" s="263">
        <v>0</v>
      </c>
      <c r="CU50" s="263">
        <v>0</v>
      </c>
      <c r="CV50" s="97">
        <f t="shared" si="23"/>
        <v>0</v>
      </c>
      <c r="CW50" s="97">
        <f t="shared" si="24"/>
        <v>0</v>
      </c>
      <c r="CX50" s="78">
        <v>1</v>
      </c>
      <c r="CY50" s="70">
        <f t="shared" si="34"/>
        <v>0</v>
      </c>
      <c r="CZ50" s="52">
        <f t="shared" si="35"/>
        <v>0</v>
      </c>
      <c r="DA50" s="68">
        <f t="shared" si="27"/>
        <v>0</v>
      </c>
      <c r="DB50" s="68">
        <f t="shared" si="28"/>
        <v>0</v>
      </c>
      <c r="DC50" s="68"/>
      <c r="DD50" s="68">
        <f t="shared" si="29"/>
        <v>0</v>
      </c>
      <c r="DE50" s="68">
        <f t="shared" si="30"/>
        <v>0</v>
      </c>
      <c r="DF50" s="69">
        <f t="shared" si="33"/>
        <v>41</v>
      </c>
      <c r="DK50" s="21">
        <f t="shared" si="31"/>
        <v>0</v>
      </c>
      <c r="DL50" s="5" t="str">
        <f t="shared" si="32"/>
        <v>Not Moving</v>
      </c>
    </row>
    <row r="51" spans="1:116" s="5" customFormat="1" ht="16.5" thickTop="1" thickBot="1" x14ac:dyDescent="0.3">
      <c r="A51" s="74">
        <v>40</v>
      </c>
      <c r="B51" s="19">
        <v>734893</v>
      </c>
      <c r="C51" s="19" t="s">
        <v>123</v>
      </c>
      <c r="D51" s="19" t="s">
        <v>124</v>
      </c>
      <c r="E51" s="267">
        <v>109.5</v>
      </c>
      <c r="F51" s="101">
        <v>229</v>
      </c>
      <c r="G51" s="102">
        <v>0</v>
      </c>
      <c r="H51" s="59">
        <v>0</v>
      </c>
      <c r="I51" s="260">
        <v>0</v>
      </c>
      <c r="J51" s="260">
        <v>0</v>
      </c>
      <c r="K51" s="260">
        <v>0</v>
      </c>
      <c r="L51" s="82">
        <f t="shared" si="1"/>
        <v>0</v>
      </c>
      <c r="M51" s="82">
        <f t="shared" si="2"/>
        <v>0</v>
      </c>
      <c r="N51" s="62">
        <v>6</v>
      </c>
      <c r="O51" s="66">
        <v>0</v>
      </c>
      <c r="P51" s="20">
        <v>0</v>
      </c>
      <c r="Q51" s="263">
        <v>0</v>
      </c>
      <c r="R51" s="263">
        <v>0</v>
      </c>
      <c r="S51" s="263">
        <v>0</v>
      </c>
      <c r="T51" s="97">
        <f t="shared" si="3"/>
        <v>0</v>
      </c>
      <c r="U51" s="97">
        <f t="shared" si="4"/>
        <v>0</v>
      </c>
      <c r="V51" s="63">
        <v>6</v>
      </c>
      <c r="W51" s="66">
        <v>0</v>
      </c>
      <c r="X51" s="20">
        <v>0</v>
      </c>
      <c r="Y51" s="263">
        <v>0</v>
      </c>
      <c r="Z51" s="263">
        <v>0</v>
      </c>
      <c r="AA51" s="263">
        <v>0</v>
      </c>
      <c r="AB51" s="97">
        <f t="shared" si="5"/>
        <v>0</v>
      </c>
      <c r="AC51" s="97">
        <f t="shared" si="6"/>
        <v>0</v>
      </c>
      <c r="AD51" s="63">
        <v>6</v>
      </c>
      <c r="AE51" s="66">
        <v>0</v>
      </c>
      <c r="AF51" s="20">
        <v>0</v>
      </c>
      <c r="AG51" s="263">
        <v>0</v>
      </c>
      <c r="AH51" s="263">
        <v>0</v>
      </c>
      <c r="AI51" s="263">
        <v>0</v>
      </c>
      <c r="AJ51" s="97">
        <f t="shared" si="7"/>
        <v>0</v>
      </c>
      <c r="AK51" s="97">
        <f t="shared" si="8"/>
        <v>0</v>
      </c>
      <c r="AL51" s="63">
        <v>4</v>
      </c>
      <c r="AM51" s="66">
        <v>0</v>
      </c>
      <c r="AN51" s="20">
        <v>0</v>
      </c>
      <c r="AO51" s="263">
        <v>0</v>
      </c>
      <c r="AP51" s="263">
        <v>0</v>
      </c>
      <c r="AQ51" s="263">
        <v>0</v>
      </c>
      <c r="AR51" s="97">
        <f t="shared" si="9"/>
        <v>0</v>
      </c>
      <c r="AS51" s="97">
        <f t="shared" si="10"/>
        <v>0</v>
      </c>
      <c r="AT51" s="63">
        <v>4</v>
      </c>
      <c r="AU51" s="66">
        <v>0</v>
      </c>
      <c r="AV51" s="20">
        <v>0</v>
      </c>
      <c r="AW51" s="263">
        <v>0</v>
      </c>
      <c r="AX51" s="263">
        <v>0</v>
      </c>
      <c r="AY51" s="263">
        <v>0</v>
      </c>
      <c r="AZ51" s="97">
        <f t="shared" si="11"/>
        <v>0</v>
      </c>
      <c r="BA51" s="97">
        <f t="shared" si="12"/>
        <v>0</v>
      </c>
      <c r="BB51" s="63">
        <v>4</v>
      </c>
      <c r="BC51" s="66">
        <v>0</v>
      </c>
      <c r="BD51" s="20">
        <v>0</v>
      </c>
      <c r="BE51" s="263">
        <v>0</v>
      </c>
      <c r="BF51" s="263">
        <v>0</v>
      </c>
      <c r="BG51" s="263">
        <v>0</v>
      </c>
      <c r="BH51" s="97">
        <f t="shared" si="13"/>
        <v>0</v>
      </c>
      <c r="BI51" s="97">
        <f t="shared" si="14"/>
        <v>0</v>
      </c>
      <c r="BJ51" s="63">
        <v>2</v>
      </c>
      <c r="BK51" s="66">
        <v>0</v>
      </c>
      <c r="BL51" s="20">
        <v>0</v>
      </c>
      <c r="BM51" s="263">
        <v>0</v>
      </c>
      <c r="BN51" s="263">
        <v>0</v>
      </c>
      <c r="BO51" s="263">
        <v>0</v>
      </c>
      <c r="BP51" s="97">
        <f t="shared" si="15"/>
        <v>0</v>
      </c>
      <c r="BQ51" s="97">
        <f t="shared" si="16"/>
        <v>0</v>
      </c>
      <c r="BR51" s="63">
        <v>2</v>
      </c>
      <c r="BS51" s="66">
        <v>0</v>
      </c>
      <c r="BT51" s="20">
        <v>0</v>
      </c>
      <c r="BU51" s="263">
        <v>0</v>
      </c>
      <c r="BV51" s="263">
        <v>0</v>
      </c>
      <c r="BW51" s="263">
        <v>0</v>
      </c>
      <c r="BX51" s="97">
        <f t="shared" si="17"/>
        <v>0</v>
      </c>
      <c r="BY51" s="97">
        <f t="shared" si="18"/>
        <v>0</v>
      </c>
      <c r="BZ51" s="63">
        <v>4</v>
      </c>
      <c r="CA51" s="66">
        <v>0</v>
      </c>
      <c r="CB51" s="20">
        <v>0</v>
      </c>
      <c r="CC51" s="263">
        <v>0</v>
      </c>
      <c r="CD51" s="263">
        <v>0</v>
      </c>
      <c r="CE51" s="263">
        <v>0</v>
      </c>
      <c r="CF51" s="97">
        <f t="shared" si="19"/>
        <v>0</v>
      </c>
      <c r="CG51" s="97">
        <f t="shared" si="20"/>
        <v>0</v>
      </c>
      <c r="CH51" s="63">
        <v>1</v>
      </c>
      <c r="CI51" s="66">
        <v>0</v>
      </c>
      <c r="CJ51" s="20">
        <v>0</v>
      </c>
      <c r="CK51" s="263">
        <v>0</v>
      </c>
      <c r="CL51" s="263">
        <v>0</v>
      </c>
      <c r="CM51" s="263">
        <v>0</v>
      </c>
      <c r="CN51" s="97">
        <f t="shared" si="21"/>
        <v>0</v>
      </c>
      <c r="CO51" s="97">
        <f t="shared" si="22"/>
        <v>0</v>
      </c>
      <c r="CP51" s="63">
        <v>1</v>
      </c>
      <c r="CQ51" s="66">
        <v>0</v>
      </c>
      <c r="CR51" s="20">
        <v>0</v>
      </c>
      <c r="CS51" s="263">
        <v>0</v>
      </c>
      <c r="CT51" s="263">
        <v>0</v>
      </c>
      <c r="CU51" s="263">
        <v>0</v>
      </c>
      <c r="CV51" s="97">
        <f t="shared" si="23"/>
        <v>0</v>
      </c>
      <c r="CW51" s="97">
        <f t="shared" si="24"/>
        <v>0</v>
      </c>
      <c r="CX51" s="78">
        <v>1</v>
      </c>
      <c r="CY51" s="70">
        <f t="shared" si="34"/>
        <v>0</v>
      </c>
      <c r="CZ51" s="52">
        <f t="shared" si="35"/>
        <v>0</v>
      </c>
      <c r="DA51" s="68">
        <f t="shared" si="27"/>
        <v>0</v>
      </c>
      <c r="DB51" s="68">
        <f t="shared" si="28"/>
        <v>0</v>
      </c>
      <c r="DC51" s="68"/>
      <c r="DD51" s="68">
        <f t="shared" si="29"/>
        <v>0</v>
      </c>
      <c r="DE51" s="68">
        <f t="shared" si="30"/>
        <v>0</v>
      </c>
      <c r="DF51" s="69">
        <f t="shared" si="33"/>
        <v>41</v>
      </c>
      <c r="DK51" s="21">
        <f t="shared" si="31"/>
        <v>0</v>
      </c>
      <c r="DL51" s="5" t="str">
        <f t="shared" si="32"/>
        <v>Not Moving</v>
      </c>
    </row>
    <row r="52" spans="1:116" s="5" customFormat="1" ht="16.5" thickTop="1" thickBot="1" x14ac:dyDescent="0.3">
      <c r="A52" s="74">
        <v>41</v>
      </c>
      <c r="B52" s="19">
        <v>734894</v>
      </c>
      <c r="C52" s="19" t="s">
        <v>125</v>
      </c>
      <c r="D52" s="19" t="s">
        <v>126</v>
      </c>
      <c r="E52" s="267">
        <v>109.5</v>
      </c>
      <c r="F52" s="101">
        <v>229</v>
      </c>
      <c r="G52" s="102">
        <v>0</v>
      </c>
      <c r="H52" s="59">
        <v>0</v>
      </c>
      <c r="I52" s="260">
        <v>0</v>
      </c>
      <c r="J52" s="260">
        <v>0</v>
      </c>
      <c r="K52" s="260">
        <v>0</v>
      </c>
      <c r="L52" s="82">
        <f t="shared" si="1"/>
        <v>0</v>
      </c>
      <c r="M52" s="82">
        <f t="shared" si="2"/>
        <v>0</v>
      </c>
      <c r="N52" s="62">
        <v>6</v>
      </c>
      <c r="O52" s="66">
        <v>0</v>
      </c>
      <c r="P52" s="20">
        <v>0</v>
      </c>
      <c r="Q52" s="263">
        <v>0</v>
      </c>
      <c r="R52" s="263">
        <v>0</v>
      </c>
      <c r="S52" s="263">
        <v>0</v>
      </c>
      <c r="T52" s="97">
        <f t="shared" si="3"/>
        <v>0</v>
      </c>
      <c r="U52" s="97">
        <f t="shared" si="4"/>
        <v>0</v>
      </c>
      <c r="V52" s="63">
        <v>6</v>
      </c>
      <c r="W52" s="66">
        <v>0</v>
      </c>
      <c r="X52" s="20">
        <v>0</v>
      </c>
      <c r="Y52" s="263">
        <v>0</v>
      </c>
      <c r="Z52" s="263">
        <v>0</v>
      </c>
      <c r="AA52" s="263">
        <v>0</v>
      </c>
      <c r="AB52" s="97">
        <f t="shared" si="5"/>
        <v>0</v>
      </c>
      <c r="AC52" s="97">
        <f t="shared" si="6"/>
        <v>0</v>
      </c>
      <c r="AD52" s="63">
        <v>6</v>
      </c>
      <c r="AE52" s="66">
        <v>0</v>
      </c>
      <c r="AF52" s="20">
        <v>0</v>
      </c>
      <c r="AG52" s="263">
        <v>0</v>
      </c>
      <c r="AH52" s="263">
        <v>0</v>
      </c>
      <c r="AI52" s="263">
        <v>0</v>
      </c>
      <c r="AJ52" s="97">
        <f t="shared" si="7"/>
        <v>0</v>
      </c>
      <c r="AK52" s="97">
        <f t="shared" si="8"/>
        <v>0</v>
      </c>
      <c r="AL52" s="63">
        <v>4</v>
      </c>
      <c r="AM52" s="66">
        <v>0</v>
      </c>
      <c r="AN52" s="20">
        <v>0</v>
      </c>
      <c r="AO52" s="263">
        <v>0</v>
      </c>
      <c r="AP52" s="263">
        <v>0</v>
      </c>
      <c r="AQ52" s="263">
        <v>0</v>
      </c>
      <c r="AR52" s="97">
        <f t="shared" si="9"/>
        <v>0</v>
      </c>
      <c r="AS52" s="97">
        <f t="shared" si="10"/>
        <v>0</v>
      </c>
      <c r="AT52" s="63">
        <v>4</v>
      </c>
      <c r="AU52" s="66">
        <v>0</v>
      </c>
      <c r="AV52" s="20">
        <v>0</v>
      </c>
      <c r="AW52" s="263">
        <v>0</v>
      </c>
      <c r="AX52" s="263">
        <v>0</v>
      </c>
      <c r="AY52" s="263">
        <v>0</v>
      </c>
      <c r="AZ52" s="97">
        <f t="shared" si="11"/>
        <v>0</v>
      </c>
      <c r="BA52" s="97">
        <f t="shared" si="12"/>
        <v>0</v>
      </c>
      <c r="BB52" s="63">
        <v>0</v>
      </c>
      <c r="BC52" s="66">
        <v>0</v>
      </c>
      <c r="BD52" s="20">
        <v>0</v>
      </c>
      <c r="BE52" s="263">
        <v>0</v>
      </c>
      <c r="BF52" s="263">
        <v>0</v>
      </c>
      <c r="BG52" s="263">
        <v>0</v>
      </c>
      <c r="BH52" s="97">
        <f t="shared" si="13"/>
        <v>0</v>
      </c>
      <c r="BI52" s="97">
        <f t="shared" si="14"/>
        <v>0</v>
      </c>
      <c r="BJ52" s="63">
        <v>0</v>
      </c>
      <c r="BK52" s="66">
        <v>0</v>
      </c>
      <c r="BL52" s="20">
        <v>0</v>
      </c>
      <c r="BM52" s="263">
        <v>0</v>
      </c>
      <c r="BN52" s="263">
        <v>0</v>
      </c>
      <c r="BO52" s="263">
        <v>0</v>
      </c>
      <c r="BP52" s="97">
        <f t="shared" si="15"/>
        <v>0</v>
      </c>
      <c r="BQ52" s="97">
        <f t="shared" si="16"/>
        <v>0</v>
      </c>
      <c r="BR52" s="63">
        <v>0</v>
      </c>
      <c r="BS52" s="66">
        <v>0</v>
      </c>
      <c r="BT52" s="20">
        <v>0</v>
      </c>
      <c r="BU52" s="263">
        <v>0</v>
      </c>
      <c r="BV52" s="263">
        <v>0</v>
      </c>
      <c r="BW52" s="263">
        <v>0</v>
      </c>
      <c r="BX52" s="97">
        <f t="shared" si="17"/>
        <v>0</v>
      </c>
      <c r="BY52" s="97">
        <f t="shared" si="18"/>
        <v>0</v>
      </c>
      <c r="BZ52" s="63">
        <v>0</v>
      </c>
      <c r="CA52" s="66">
        <v>0</v>
      </c>
      <c r="CB52" s="20">
        <v>0</v>
      </c>
      <c r="CC52" s="263">
        <v>0</v>
      </c>
      <c r="CD52" s="263">
        <v>0</v>
      </c>
      <c r="CE52" s="263">
        <v>0</v>
      </c>
      <c r="CF52" s="97">
        <f t="shared" si="19"/>
        <v>0</v>
      </c>
      <c r="CG52" s="97">
        <f t="shared" si="20"/>
        <v>0</v>
      </c>
      <c r="CH52" s="63">
        <v>0</v>
      </c>
      <c r="CI52" s="66">
        <v>0</v>
      </c>
      <c r="CJ52" s="20">
        <v>0</v>
      </c>
      <c r="CK52" s="263">
        <v>0</v>
      </c>
      <c r="CL52" s="263">
        <v>0</v>
      </c>
      <c r="CM52" s="263">
        <v>0</v>
      </c>
      <c r="CN52" s="97">
        <f t="shared" si="21"/>
        <v>0</v>
      </c>
      <c r="CO52" s="97">
        <f t="shared" si="22"/>
        <v>0</v>
      </c>
      <c r="CP52" s="63">
        <v>0</v>
      </c>
      <c r="CQ52" s="66">
        <v>0</v>
      </c>
      <c r="CR52" s="20">
        <v>0</v>
      </c>
      <c r="CS52" s="263">
        <v>0</v>
      </c>
      <c r="CT52" s="263">
        <v>0</v>
      </c>
      <c r="CU52" s="263">
        <v>0</v>
      </c>
      <c r="CV52" s="97">
        <f t="shared" si="23"/>
        <v>0</v>
      </c>
      <c r="CW52" s="97">
        <f t="shared" si="24"/>
        <v>0</v>
      </c>
      <c r="CX52" s="78">
        <v>0</v>
      </c>
      <c r="CY52" s="70">
        <f t="shared" si="34"/>
        <v>0</v>
      </c>
      <c r="CZ52" s="52">
        <f t="shared" si="35"/>
        <v>0</v>
      </c>
      <c r="DA52" s="68">
        <f t="shared" si="27"/>
        <v>0</v>
      </c>
      <c r="DB52" s="68">
        <f t="shared" si="28"/>
        <v>0</v>
      </c>
      <c r="DC52" s="68"/>
      <c r="DD52" s="68">
        <f t="shared" si="29"/>
        <v>0</v>
      </c>
      <c r="DE52" s="68">
        <f t="shared" si="30"/>
        <v>0</v>
      </c>
      <c r="DF52" s="69">
        <f t="shared" si="33"/>
        <v>26</v>
      </c>
      <c r="DK52" s="21">
        <f t="shared" si="31"/>
        <v>0</v>
      </c>
      <c r="DL52" s="5" t="str">
        <f t="shared" si="32"/>
        <v>Not Moving</v>
      </c>
    </row>
    <row r="53" spans="1:116" s="5" customFormat="1" ht="16.5" thickTop="1" thickBot="1" x14ac:dyDescent="0.3">
      <c r="A53" s="74">
        <v>42</v>
      </c>
      <c r="B53" s="19">
        <v>734895</v>
      </c>
      <c r="C53" s="19" t="s">
        <v>127</v>
      </c>
      <c r="D53" s="19" t="s">
        <v>128</v>
      </c>
      <c r="E53" s="267">
        <v>44.5</v>
      </c>
      <c r="F53" s="101">
        <v>99</v>
      </c>
      <c r="G53" s="102">
        <v>0</v>
      </c>
      <c r="H53" s="59">
        <v>0</v>
      </c>
      <c r="I53" s="260">
        <v>0</v>
      </c>
      <c r="J53" s="260">
        <v>1</v>
      </c>
      <c r="K53" s="260">
        <v>0</v>
      </c>
      <c r="L53" s="82">
        <f t="shared" si="1"/>
        <v>1</v>
      </c>
      <c r="M53" s="82">
        <f t="shared" si="2"/>
        <v>0.2</v>
      </c>
      <c r="N53" s="62">
        <v>5</v>
      </c>
      <c r="O53" s="66">
        <v>0</v>
      </c>
      <c r="P53" s="20">
        <v>0</v>
      </c>
      <c r="Q53" s="263">
        <v>0</v>
      </c>
      <c r="R53" s="263">
        <v>1</v>
      </c>
      <c r="S53" s="263">
        <v>0</v>
      </c>
      <c r="T53" s="97">
        <f t="shared" si="3"/>
        <v>1</v>
      </c>
      <c r="U53" s="97">
        <f t="shared" si="4"/>
        <v>0.25</v>
      </c>
      <c r="V53" s="63">
        <v>5</v>
      </c>
      <c r="W53" s="66">
        <v>0</v>
      </c>
      <c r="X53" s="20">
        <v>0</v>
      </c>
      <c r="Y53" s="263">
        <v>0</v>
      </c>
      <c r="Z53" s="263">
        <v>0</v>
      </c>
      <c r="AA53" s="263">
        <v>0</v>
      </c>
      <c r="AB53" s="97">
        <f t="shared" si="5"/>
        <v>0</v>
      </c>
      <c r="AC53" s="97">
        <f t="shared" si="6"/>
        <v>0</v>
      </c>
      <c r="AD53" s="63">
        <v>6</v>
      </c>
      <c r="AE53" s="66">
        <v>0</v>
      </c>
      <c r="AF53" s="20">
        <v>0</v>
      </c>
      <c r="AG53" s="263">
        <v>0</v>
      </c>
      <c r="AH53" s="263">
        <v>0</v>
      </c>
      <c r="AI53" s="263">
        <v>0</v>
      </c>
      <c r="AJ53" s="97">
        <f t="shared" si="7"/>
        <v>0</v>
      </c>
      <c r="AK53" s="97">
        <f t="shared" si="8"/>
        <v>0</v>
      </c>
      <c r="AL53" s="63">
        <v>4</v>
      </c>
      <c r="AM53" s="66">
        <v>0</v>
      </c>
      <c r="AN53" s="20">
        <v>0</v>
      </c>
      <c r="AO53" s="263">
        <v>0</v>
      </c>
      <c r="AP53" s="263">
        <v>0</v>
      </c>
      <c r="AQ53" s="263">
        <v>0</v>
      </c>
      <c r="AR53" s="97">
        <f t="shared" si="9"/>
        <v>0</v>
      </c>
      <c r="AS53" s="97">
        <f t="shared" si="10"/>
        <v>0</v>
      </c>
      <c r="AT53" s="63">
        <v>4</v>
      </c>
      <c r="AU53" s="66">
        <v>0</v>
      </c>
      <c r="AV53" s="20">
        <v>0</v>
      </c>
      <c r="AW53" s="263">
        <v>0</v>
      </c>
      <c r="AX53" s="263">
        <v>1</v>
      </c>
      <c r="AY53" s="263">
        <v>0</v>
      </c>
      <c r="AZ53" s="97">
        <f t="shared" si="11"/>
        <v>1</v>
      </c>
      <c r="BA53" s="97">
        <f t="shared" si="12"/>
        <v>0.25</v>
      </c>
      <c r="BB53" s="63">
        <v>3</v>
      </c>
      <c r="BC53" s="66">
        <v>0</v>
      </c>
      <c r="BD53" s="20">
        <v>0</v>
      </c>
      <c r="BE53" s="263">
        <v>0</v>
      </c>
      <c r="BF53" s="263">
        <v>0</v>
      </c>
      <c r="BG53" s="263">
        <v>2</v>
      </c>
      <c r="BH53" s="97">
        <f t="shared" si="13"/>
        <v>0</v>
      </c>
      <c r="BI53" s="97">
        <f t="shared" si="14"/>
        <v>0</v>
      </c>
      <c r="BJ53" s="63">
        <v>2</v>
      </c>
      <c r="BK53" s="66">
        <v>0</v>
      </c>
      <c r="BL53" s="20">
        <v>0</v>
      </c>
      <c r="BM53" s="263">
        <v>0</v>
      </c>
      <c r="BN53" s="263">
        <v>0</v>
      </c>
      <c r="BO53" s="263">
        <v>0</v>
      </c>
      <c r="BP53" s="97">
        <f t="shared" si="15"/>
        <v>0</v>
      </c>
      <c r="BQ53" s="97">
        <f t="shared" si="16"/>
        <v>0</v>
      </c>
      <c r="BR53" s="63">
        <v>2</v>
      </c>
      <c r="BS53" s="66">
        <v>0</v>
      </c>
      <c r="BT53" s="20">
        <v>0</v>
      </c>
      <c r="BU53" s="263">
        <v>0</v>
      </c>
      <c r="BV53" s="263">
        <v>0</v>
      </c>
      <c r="BW53" s="263">
        <v>0</v>
      </c>
      <c r="BX53" s="97">
        <f t="shared" si="17"/>
        <v>0</v>
      </c>
      <c r="BY53" s="97">
        <f t="shared" si="18"/>
        <v>0</v>
      </c>
      <c r="BZ53" s="63">
        <v>4</v>
      </c>
      <c r="CA53" s="66">
        <v>0</v>
      </c>
      <c r="CB53" s="20">
        <v>0</v>
      </c>
      <c r="CC53" s="263">
        <v>0</v>
      </c>
      <c r="CD53" s="263">
        <v>0</v>
      </c>
      <c r="CE53" s="263">
        <v>0</v>
      </c>
      <c r="CF53" s="97">
        <f t="shared" si="19"/>
        <v>0</v>
      </c>
      <c r="CG53" s="97">
        <f t="shared" si="20"/>
        <v>0</v>
      </c>
      <c r="CH53" s="63">
        <v>1</v>
      </c>
      <c r="CI53" s="66">
        <v>0</v>
      </c>
      <c r="CJ53" s="20">
        <v>0</v>
      </c>
      <c r="CK53" s="263">
        <v>0</v>
      </c>
      <c r="CL53" s="263">
        <v>0</v>
      </c>
      <c r="CM53" s="263">
        <v>1</v>
      </c>
      <c r="CN53" s="97">
        <f t="shared" si="21"/>
        <v>0</v>
      </c>
      <c r="CO53" s="97">
        <f t="shared" si="22"/>
        <v>0</v>
      </c>
      <c r="CP53" s="63">
        <v>1</v>
      </c>
      <c r="CQ53" s="66">
        <v>0</v>
      </c>
      <c r="CR53" s="20">
        <v>0</v>
      </c>
      <c r="CS53" s="263">
        <v>0</v>
      </c>
      <c r="CT53" s="263">
        <v>0</v>
      </c>
      <c r="CU53" s="263">
        <v>0</v>
      </c>
      <c r="CV53" s="97">
        <f t="shared" si="23"/>
        <v>0</v>
      </c>
      <c r="CW53" s="97">
        <f t="shared" si="24"/>
        <v>0</v>
      </c>
      <c r="CX53" s="78">
        <v>1</v>
      </c>
      <c r="CY53" s="70">
        <f t="shared" si="34"/>
        <v>0</v>
      </c>
      <c r="CZ53" s="52">
        <f t="shared" si="35"/>
        <v>0</v>
      </c>
      <c r="DA53" s="68">
        <f t="shared" si="27"/>
        <v>0</v>
      </c>
      <c r="DB53" s="68">
        <f t="shared" si="28"/>
        <v>3</v>
      </c>
      <c r="DC53" s="68"/>
      <c r="DD53" s="68">
        <f t="shared" si="29"/>
        <v>3</v>
      </c>
      <c r="DE53" s="68">
        <f t="shared" si="30"/>
        <v>0.75</v>
      </c>
      <c r="DF53" s="69">
        <f t="shared" si="33"/>
        <v>38</v>
      </c>
      <c r="DK53" s="21">
        <f t="shared" si="31"/>
        <v>1</v>
      </c>
      <c r="DL53" s="5" t="str">
        <f t="shared" si="32"/>
        <v>OK</v>
      </c>
    </row>
    <row r="54" spans="1:116" s="5" customFormat="1" ht="16.5" thickTop="1" thickBot="1" x14ac:dyDescent="0.3">
      <c r="A54" s="74">
        <v>43</v>
      </c>
      <c r="B54" s="19">
        <v>734896</v>
      </c>
      <c r="C54" s="19" t="s">
        <v>129</v>
      </c>
      <c r="D54" s="19" t="s">
        <v>130</v>
      </c>
      <c r="E54" s="267">
        <v>49.5</v>
      </c>
      <c r="F54" s="101">
        <v>109</v>
      </c>
      <c r="G54" s="102">
        <v>0</v>
      </c>
      <c r="H54" s="59">
        <v>0</v>
      </c>
      <c r="I54" s="260">
        <v>0</v>
      </c>
      <c r="J54" s="260">
        <v>0</v>
      </c>
      <c r="K54" s="260">
        <v>0</v>
      </c>
      <c r="L54" s="82">
        <f t="shared" si="1"/>
        <v>0</v>
      </c>
      <c r="M54" s="82">
        <f t="shared" si="2"/>
        <v>0</v>
      </c>
      <c r="N54" s="62">
        <v>6</v>
      </c>
      <c r="O54" s="66">
        <v>1</v>
      </c>
      <c r="P54" s="20">
        <v>0</v>
      </c>
      <c r="Q54" s="263">
        <v>0</v>
      </c>
      <c r="R54" s="263">
        <v>0</v>
      </c>
      <c r="S54" s="263">
        <v>0</v>
      </c>
      <c r="T54" s="97">
        <f t="shared" si="3"/>
        <v>1</v>
      </c>
      <c r="U54" s="97">
        <f t="shared" si="4"/>
        <v>0.25</v>
      </c>
      <c r="V54" s="63">
        <v>5</v>
      </c>
      <c r="W54" s="66">
        <v>0</v>
      </c>
      <c r="X54" s="20">
        <v>0</v>
      </c>
      <c r="Y54" s="263">
        <v>0</v>
      </c>
      <c r="Z54" s="263">
        <v>0</v>
      </c>
      <c r="AA54" s="263">
        <v>0</v>
      </c>
      <c r="AB54" s="97">
        <f t="shared" si="5"/>
        <v>0</v>
      </c>
      <c r="AC54" s="97">
        <f t="shared" si="6"/>
        <v>0</v>
      </c>
      <c r="AD54" s="63">
        <v>6</v>
      </c>
      <c r="AE54" s="66">
        <v>0</v>
      </c>
      <c r="AF54" s="20">
        <v>0</v>
      </c>
      <c r="AG54" s="263">
        <v>0</v>
      </c>
      <c r="AH54" s="263">
        <v>0</v>
      </c>
      <c r="AI54" s="263">
        <v>0</v>
      </c>
      <c r="AJ54" s="97">
        <f t="shared" si="7"/>
        <v>0</v>
      </c>
      <c r="AK54" s="97">
        <f t="shared" si="8"/>
        <v>0</v>
      </c>
      <c r="AL54" s="63">
        <v>4</v>
      </c>
      <c r="AM54" s="66">
        <v>0</v>
      </c>
      <c r="AN54" s="20">
        <v>0</v>
      </c>
      <c r="AO54" s="263">
        <v>0</v>
      </c>
      <c r="AP54" s="263">
        <v>0</v>
      </c>
      <c r="AQ54" s="263">
        <v>0</v>
      </c>
      <c r="AR54" s="97">
        <f t="shared" si="9"/>
        <v>0</v>
      </c>
      <c r="AS54" s="97">
        <f t="shared" si="10"/>
        <v>0</v>
      </c>
      <c r="AT54" s="63">
        <v>4</v>
      </c>
      <c r="AU54" s="66">
        <v>0</v>
      </c>
      <c r="AV54" s="20">
        <v>0</v>
      </c>
      <c r="AW54" s="263">
        <v>0</v>
      </c>
      <c r="AX54" s="263">
        <v>0</v>
      </c>
      <c r="AY54" s="263">
        <v>0</v>
      </c>
      <c r="AZ54" s="97">
        <f t="shared" si="11"/>
        <v>0</v>
      </c>
      <c r="BA54" s="97">
        <f t="shared" si="12"/>
        <v>0</v>
      </c>
      <c r="BB54" s="63">
        <v>0</v>
      </c>
      <c r="BC54" s="66">
        <v>0</v>
      </c>
      <c r="BD54" s="20">
        <v>0</v>
      </c>
      <c r="BE54" s="263">
        <v>0</v>
      </c>
      <c r="BF54" s="263">
        <v>0</v>
      </c>
      <c r="BG54" s="263">
        <v>0</v>
      </c>
      <c r="BH54" s="97">
        <f t="shared" si="13"/>
        <v>0</v>
      </c>
      <c r="BI54" s="97">
        <f t="shared" si="14"/>
        <v>0</v>
      </c>
      <c r="BJ54" s="63">
        <v>0</v>
      </c>
      <c r="BK54" s="66">
        <v>0</v>
      </c>
      <c r="BL54" s="20">
        <v>0</v>
      </c>
      <c r="BM54" s="263">
        <v>0</v>
      </c>
      <c r="BN54" s="263">
        <v>0</v>
      </c>
      <c r="BO54" s="263">
        <v>0</v>
      </c>
      <c r="BP54" s="97">
        <f t="shared" si="15"/>
        <v>0</v>
      </c>
      <c r="BQ54" s="97">
        <f t="shared" si="16"/>
        <v>0</v>
      </c>
      <c r="BR54" s="63">
        <v>0</v>
      </c>
      <c r="BS54" s="66">
        <v>0</v>
      </c>
      <c r="BT54" s="20">
        <v>0</v>
      </c>
      <c r="BU54" s="263">
        <v>0</v>
      </c>
      <c r="BV54" s="263">
        <v>0</v>
      </c>
      <c r="BW54" s="263">
        <v>0</v>
      </c>
      <c r="BX54" s="97">
        <f t="shared" si="17"/>
        <v>0</v>
      </c>
      <c r="BY54" s="97">
        <f t="shared" si="18"/>
        <v>0</v>
      </c>
      <c r="BZ54" s="63">
        <v>0</v>
      </c>
      <c r="CA54" s="66">
        <v>0</v>
      </c>
      <c r="CB54" s="20">
        <v>0</v>
      </c>
      <c r="CC54" s="263">
        <v>0</v>
      </c>
      <c r="CD54" s="263">
        <v>0</v>
      </c>
      <c r="CE54" s="263">
        <v>0</v>
      </c>
      <c r="CF54" s="97">
        <f t="shared" si="19"/>
        <v>0</v>
      </c>
      <c r="CG54" s="97">
        <f t="shared" si="20"/>
        <v>0</v>
      </c>
      <c r="CH54" s="63">
        <v>0</v>
      </c>
      <c r="CI54" s="66">
        <v>0</v>
      </c>
      <c r="CJ54" s="20">
        <v>0</v>
      </c>
      <c r="CK54" s="263">
        <v>0</v>
      </c>
      <c r="CL54" s="263">
        <v>0</v>
      </c>
      <c r="CM54" s="263">
        <v>0</v>
      </c>
      <c r="CN54" s="97">
        <f t="shared" si="21"/>
        <v>0</v>
      </c>
      <c r="CO54" s="97">
        <f t="shared" si="22"/>
        <v>0</v>
      </c>
      <c r="CP54" s="63">
        <v>0</v>
      </c>
      <c r="CQ54" s="66">
        <v>0</v>
      </c>
      <c r="CR54" s="20">
        <v>0</v>
      </c>
      <c r="CS54" s="263">
        <v>0</v>
      </c>
      <c r="CT54" s="263">
        <v>0</v>
      </c>
      <c r="CU54" s="263">
        <v>0</v>
      </c>
      <c r="CV54" s="97">
        <f t="shared" si="23"/>
        <v>0</v>
      </c>
      <c r="CW54" s="97">
        <f t="shared" si="24"/>
        <v>0</v>
      </c>
      <c r="CX54" s="78">
        <v>0</v>
      </c>
      <c r="CY54" s="70">
        <f t="shared" si="34"/>
        <v>1</v>
      </c>
      <c r="CZ54" s="52">
        <f t="shared" si="35"/>
        <v>0</v>
      </c>
      <c r="DA54" s="68">
        <f t="shared" si="27"/>
        <v>0</v>
      </c>
      <c r="DB54" s="68">
        <f t="shared" si="28"/>
        <v>0</v>
      </c>
      <c r="DC54" s="68"/>
      <c r="DD54" s="68">
        <f t="shared" si="29"/>
        <v>1</v>
      </c>
      <c r="DE54" s="68">
        <f t="shared" si="30"/>
        <v>0.25</v>
      </c>
      <c r="DF54" s="69">
        <f t="shared" si="33"/>
        <v>25</v>
      </c>
      <c r="DK54" s="21">
        <f t="shared" si="31"/>
        <v>1</v>
      </c>
      <c r="DL54" s="5" t="str">
        <f t="shared" si="32"/>
        <v>OK</v>
      </c>
    </row>
    <row r="55" spans="1:116" s="5" customFormat="1" ht="16.5" thickTop="1" thickBot="1" x14ac:dyDescent="0.3">
      <c r="A55" s="74">
        <v>44</v>
      </c>
      <c r="B55" s="19">
        <v>734897</v>
      </c>
      <c r="C55" s="19" t="s">
        <v>131</v>
      </c>
      <c r="D55" s="19" t="s">
        <v>132</v>
      </c>
      <c r="E55" s="267">
        <v>49.5</v>
      </c>
      <c r="F55" s="101">
        <v>109</v>
      </c>
      <c r="G55" s="102">
        <v>0</v>
      </c>
      <c r="H55" s="59">
        <v>0</v>
      </c>
      <c r="I55" s="260">
        <v>0</v>
      </c>
      <c r="J55" s="260">
        <v>0</v>
      </c>
      <c r="K55" s="260">
        <v>0</v>
      </c>
      <c r="L55" s="82">
        <f t="shared" si="1"/>
        <v>0</v>
      </c>
      <c r="M55" s="82">
        <f t="shared" si="2"/>
        <v>0</v>
      </c>
      <c r="N55" s="62">
        <v>6</v>
      </c>
      <c r="O55" s="66">
        <v>0</v>
      </c>
      <c r="P55" s="20">
        <v>0</v>
      </c>
      <c r="Q55" s="263">
        <v>0</v>
      </c>
      <c r="R55" s="263">
        <v>1</v>
      </c>
      <c r="S55" s="263">
        <v>0</v>
      </c>
      <c r="T55" s="97">
        <f t="shared" si="3"/>
        <v>1</v>
      </c>
      <c r="U55" s="97">
        <f t="shared" si="4"/>
        <v>0.25</v>
      </c>
      <c r="V55" s="63">
        <v>5</v>
      </c>
      <c r="W55" s="66">
        <v>0</v>
      </c>
      <c r="X55" s="20">
        <v>0</v>
      </c>
      <c r="Y55" s="263">
        <v>0</v>
      </c>
      <c r="Z55" s="263">
        <v>0</v>
      </c>
      <c r="AA55" s="263">
        <v>0</v>
      </c>
      <c r="AB55" s="97">
        <f t="shared" si="5"/>
        <v>0</v>
      </c>
      <c r="AC55" s="97">
        <f t="shared" si="6"/>
        <v>0</v>
      </c>
      <c r="AD55" s="63">
        <v>6</v>
      </c>
      <c r="AE55" s="66">
        <v>0</v>
      </c>
      <c r="AF55" s="20">
        <v>0</v>
      </c>
      <c r="AG55" s="263">
        <v>0</v>
      </c>
      <c r="AH55" s="263">
        <v>0</v>
      </c>
      <c r="AI55" s="263">
        <v>0</v>
      </c>
      <c r="AJ55" s="97">
        <f t="shared" si="7"/>
        <v>0</v>
      </c>
      <c r="AK55" s="97">
        <f t="shared" si="8"/>
        <v>0</v>
      </c>
      <c r="AL55" s="63">
        <v>4</v>
      </c>
      <c r="AM55" s="66">
        <v>0</v>
      </c>
      <c r="AN55" s="20">
        <v>0</v>
      </c>
      <c r="AO55" s="263">
        <v>0</v>
      </c>
      <c r="AP55" s="263">
        <v>0</v>
      </c>
      <c r="AQ55" s="263">
        <v>0</v>
      </c>
      <c r="AR55" s="97">
        <f t="shared" si="9"/>
        <v>0</v>
      </c>
      <c r="AS55" s="97">
        <f t="shared" si="10"/>
        <v>0</v>
      </c>
      <c r="AT55" s="63">
        <v>3</v>
      </c>
      <c r="AU55" s="66">
        <v>0</v>
      </c>
      <c r="AV55" s="20">
        <v>0</v>
      </c>
      <c r="AW55" s="263">
        <v>0</v>
      </c>
      <c r="AX55" s="263">
        <v>0</v>
      </c>
      <c r="AY55" s="263">
        <v>0</v>
      </c>
      <c r="AZ55" s="97">
        <f t="shared" si="11"/>
        <v>0</v>
      </c>
      <c r="BA55" s="97">
        <f t="shared" si="12"/>
        <v>0</v>
      </c>
      <c r="BB55" s="63">
        <v>0</v>
      </c>
      <c r="BC55" s="66">
        <v>0</v>
      </c>
      <c r="BD55" s="20">
        <v>0</v>
      </c>
      <c r="BE55" s="263">
        <v>0</v>
      </c>
      <c r="BF55" s="263">
        <v>0</v>
      </c>
      <c r="BG55" s="263">
        <v>0</v>
      </c>
      <c r="BH55" s="97">
        <f t="shared" si="13"/>
        <v>0</v>
      </c>
      <c r="BI55" s="97">
        <f t="shared" si="14"/>
        <v>0</v>
      </c>
      <c r="BJ55" s="63">
        <v>0</v>
      </c>
      <c r="BK55" s="66">
        <v>0</v>
      </c>
      <c r="BL55" s="20">
        <v>0</v>
      </c>
      <c r="BM55" s="263">
        <v>0</v>
      </c>
      <c r="BN55" s="263">
        <v>0</v>
      </c>
      <c r="BO55" s="263">
        <v>0</v>
      </c>
      <c r="BP55" s="97">
        <f t="shared" si="15"/>
        <v>0</v>
      </c>
      <c r="BQ55" s="97">
        <f t="shared" si="16"/>
        <v>0</v>
      </c>
      <c r="BR55" s="63">
        <v>1</v>
      </c>
      <c r="BS55" s="66">
        <v>0</v>
      </c>
      <c r="BT55" s="20">
        <v>0</v>
      </c>
      <c r="BU55" s="263">
        <v>0</v>
      </c>
      <c r="BV55" s="263">
        <v>0</v>
      </c>
      <c r="BW55" s="263">
        <v>0</v>
      </c>
      <c r="BX55" s="97">
        <f t="shared" si="17"/>
        <v>0</v>
      </c>
      <c r="BY55" s="97">
        <f t="shared" si="18"/>
        <v>0</v>
      </c>
      <c r="BZ55" s="63">
        <v>0</v>
      </c>
      <c r="CA55" s="66">
        <v>0</v>
      </c>
      <c r="CB55" s="20">
        <v>0</v>
      </c>
      <c r="CC55" s="263">
        <v>0</v>
      </c>
      <c r="CD55" s="263">
        <v>0</v>
      </c>
      <c r="CE55" s="263">
        <v>0</v>
      </c>
      <c r="CF55" s="97">
        <f t="shared" si="19"/>
        <v>0</v>
      </c>
      <c r="CG55" s="97">
        <f t="shared" si="20"/>
        <v>0</v>
      </c>
      <c r="CH55" s="63">
        <v>0</v>
      </c>
      <c r="CI55" s="66">
        <v>0</v>
      </c>
      <c r="CJ55" s="20">
        <v>0</v>
      </c>
      <c r="CK55" s="263">
        <v>0</v>
      </c>
      <c r="CL55" s="263">
        <v>0</v>
      </c>
      <c r="CM55" s="263">
        <v>0</v>
      </c>
      <c r="CN55" s="97">
        <f t="shared" si="21"/>
        <v>0</v>
      </c>
      <c r="CO55" s="97">
        <f t="shared" si="22"/>
        <v>0</v>
      </c>
      <c r="CP55" s="63">
        <v>0</v>
      </c>
      <c r="CQ55" s="66">
        <v>0</v>
      </c>
      <c r="CR55" s="20">
        <v>0</v>
      </c>
      <c r="CS55" s="263">
        <v>0</v>
      </c>
      <c r="CT55" s="263">
        <v>0</v>
      </c>
      <c r="CU55" s="263">
        <v>0</v>
      </c>
      <c r="CV55" s="97">
        <f t="shared" si="23"/>
        <v>0</v>
      </c>
      <c r="CW55" s="97">
        <f t="shared" si="24"/>
        <v>0</v>
      </c>
      <c r="CX55" s="78">
        <v>0</v>
      </c>
      <c r="CY55" s="70">
        <f t="shared" si="34"/>
        <v>0</v>
      </c>
      <c r="CZ55" s="52">
        <f t="shared" si="35"/>
        <v>0</v>
      </c>
      <c r="DA55" s="68">
        <f t="shared" si="27"/>
        <v>0</v>
      </c>
      <c r="DB55" s="68">
        <f t="shared" si="28"/>
        <v>1</v>
      </c>
      <c r="DC55" s="68"/>
      <c r="DD55" s="68">
        <f t="shared" si="29"/>
        <v>1</v>
      </c>
      <c r="DE55" s="68">
        <f t="shared" si="30"/>
        <v>0.25</v>
      </c>
      <c r="DF55" s="69">
        <f t="shared" si="33"/>
        <v>25</v>
      </c>
      <c r="DK55" s="21">
        <f t="shared" si="31"/>
        <v>1</v>
      </c>
      <c r="DL55" s="5" t="str">
        <f t="shared" si="32"/>
        <v>OK</v>
      </c>
    </row>
    <row r="56" spans="1:116" s="5" customFormat="1" ht="16.5" thickTop="1" thickBot="1" x14ac:dyDescent="0.3">
      <c r="A56" s="74">
        <v>45</v>
      </c>
      <c r="B56" s="19">
        <v>734898</v>
      </c>
      <c r="C56" s="19" t="s">
        <v>133</v>
      </c>
      <c r="D56" s="19" t="s">
        <v>134</v>
      </c>
      <c r="E56" s="267">
        <v>49.5</v>
      </c>
      <c r="F56" s="101">
        <v>109</v>
      </c>
      <c r="G56" s="102">
        <v>0</v>
      </c>
      <c r="H56" s="59">
        <v>0</v>
      </c>
      <c r="I56" s="260">
        <v>0</v>
      </c>
      <c r="J56" s="260">
        <v>0</v>
      </c>
      <c r="K56" s="260">
        <v>0</v>
      </c>
      <c r="L56" s="82">
        <f t="shared" si="1"/>
        <v>0</v>
      </c>
      <c r="M56" s="82">
        <f t="shared" si="2"/>
        <v>0</v>
      </c>
      <c r="N56" s="62">
        <v>6</v>
      </c>
      <c r="O56" s="66">
        <v>0</v>
      </c>
      <c r="P56" s="20">
        <v>1</v>
      </c>
      <c r="Q56" s="263">
        <v>0</v>
      </c>
      <c r="R56" s="263">
        <v>0</v>
      </c>
      <c r="S56" s="263">
        <v>0</v>
      </c>
      <c r="T56" s="97">
        <f t="shared" si="3"/>
        <v>1</v>
      </c>
      <c r="U56" s="97">
        <f t="shared" si="4"/>
        <v>0.25</v>
      </c>
      <c r="V56" s="63">
        <v>5</v>
      </c>
      <c r="W56" s="66">
        <v>0</v>
      </c>
      <c r="X56" s="20">
        <v>0</v>
      </c>
      <c r="Y56" s="263">
        <v>1</v>
      </c>
      <c r="Z56" s="263">
        <v>0</v>
      </c>
      <c r="AA56" s="263">
        <v>0</v>
      </c>
      <c r="AB56" s="97">
        <f t="shared" si="5"/>
        <v>1</v>
      </c>
      <c r="AC56" s="97">
        <f t="shared" si="6"/>
        <v>0.25</v>
      </c>
      <c r="AD56" s="63">
        <v>5</v>
      </c>
      <c r="AE56" s="66">
        <v>0</v>
      </c>
      <c r="AF56" s="20">
        <v>0</v>
      </c>
      <c r="AG56" s="263">
        <v>0</v>
      </c>
      <c r="AH56" s="263">
        <v>0</v>
      </c>
      <c r="AI56" s="263">
        <v>0</v>
      </c>
      <c r="AJ56" s="97">
        <f t="shared" si="7"/>
        <v>0</v>
      </c>
      <c r="AK56" s="97">
        <f t="shared" si="8"/>
        <v>0</v>
      </c>
      <c r="AL56" s="63">
        <v>4</v>
      </c>
      <c r="AM56" s="66">
        <v>0</v>
      </c>
      <c r="AN56" s="20">
        <v>0</v>
      </c>
      <c r="AO56" s="263">
        <v>0</v>
      </c>
      <c r="AP56" s="263">
        <v>0</v>
      </c>
      <c r="AQ56" s="263">
        <v>0</v>
      </c>
      <c r="AR56" s="97">
        <f t="shared" si="9"/>
        <v>0</v>
      </c>
      <c r="AS56" s="97">
        <f t="shared" si="10"/>
        <v>0</v>
      </c>
      <c r="AT56" s="63">
        <v>4</v>
      </c>
      <c r="AU56" s="66">
        <v>0</v>
      </c>
      <c r="AV56" s="20">
        <v>0</v>
      </c>
      <c r="AW56" s="263">
        <v>0</v>
      </c>
      <c r="AX56" s="263">
        <v>0</v>
      </c>
      <c r="AY56" s="263">
        <v>0</v>
      </c>
      <c r="AZ56" s="97">
        <f t="shared" si="11"/>
        <v>0</v>
      </c>
      <c r="BA56" s="97">
        <f t="shared" si="12"/>
        <v>0</v>
      </c>
      <c r="BB56" s="63">
        <v>0</v>
      </c>
      <c r="BC56" s="66">
        <v>0</v>
      </c>
      <c r="BD56" s="20">
        <v>0</v>
      </c>
      <c r="BE56" s="263">
        <v>0</v>
      </c>
      <c r="BF56" s="263">
        <v>0</v>
      </c>
      <c r="BG56" s="263">
        <v>0</v>
      </c>
      <c r="BH56" s="97">
        <f t="shared" si="13"/>
        <v>0</v>
      </c>
      <c r="BI56" s="97">
        <f t="shared" si="14"/>
        <v>0</v>
      </c>
      <c r="BJ56" s="63">
        <v>0</v>
      </c>
      <c r="BK56" s="66">
        <v>0</v>
      </c>
      <c r="BL56" s="20">
        <v>0</v>
      </c>
      <c r="BM56" s="263">
        <v>0</v>
      </c>
      <c r="BN56" s="263">
        <v>0</v>
      </c>
      <c r="BO56" s="263">
        <v>0</v>
      </c>
      <c r="BP56" s="97">
        <f t="shared" si="15"/>
        <v>0</v>
      </c>
      <c r="BQ56" s="97">
        <f t="shared" si="16"/>
        <v>0</v>
      </c>
      <c r="BR56" s="63">
        <v>0</v>
      </c>
      <c r="BS56" s="66">
        <v>0</v>
      </c>
      <c r="BT56" s="20">
        <v>0</v>
      </c>
      <c r="BU56" s="263">
        <v>0</v>
      </c>
      <c r="BV56" s="263">
        <v>0</v>
      </c>
      <c r="BW56" s="263">
        <v>0</v>
      </c>
      <c r="BX56" s="97">
        <f t="shared" si="17"/>
        <v>0</v>
      </c>
      <c r="BY56" s="97">
        <f t="shared" si="18"/>
        <v>0</v>
      </c>
      <c r="BZ56" s="63">
        <v>0</v>
      </c>
      <c r="CA56" s="66">
        <v>0</v>
      </c>
      <c r="CB56" s="20">
        <v>0</v>
      </c>
      <c r="CC56" s="263">
        <v>0</v>
      </c>
      <c r="CD56" s="263">
        <v>0</v>
      </c>
      <c r="CE56" s="263">
        <v>0</v>
      </c>
      <c r="CF56" s="97">
        <f t="shared" si="19"/>
        <v>0</v>
      </c>
      <c r="CG56" s="97">
        <f t="shared" si="20"/>
        <v>0</v>
      </c>
      <c r="CH56" s="63">
        <v>0</v>
      </c>
      <c r="CI56" s="66">
        <v>0</v>
      </c>
      <c r="CJ56" s="20">
        <v>0</v>
      </c>
      <c r="CK56" s="263">
        <v>0</v>
      </c>
      <c r="CL56" s="263">
        <v>0</v>
      </c>
      <c r="CM56" s="263">
        <v>0</v>
      </c>
      <c r="CN56" s="97">
        <f t="shared" si="21"/>
        <v>0</v>
      </c>
      <c r="CO56" s="97">
        <f t="shared" si="22"/>
        <v>0</v>
      </c>
      <c r="CP56" s="63">
        <v>0</v>
      </c>
      <c r="CQ56" s="66">
        <v>0</v>
      </c>
      <c r="CR56" s="20">
        <v>0</v>
      </c>
      <c r="CS56" s="263">
        <v>0</v>
      </c>
      <c r="CT56" s="263">
        <v>0</v>
      </c>
      <c r="CU56" s="263">
        <v>0</v>
      </c>
      <c r="CV56" s="97">
        <f t="shared" si="23"/>
        <v>0</v>
      </c>
      <c r="CW56" s="97">
        <f t="shared" si="24"/>
        <v>0</v>
      </c>
      <c r="CX56" s="78">
        <v>0</v>
      </c>
      <c r="CY56" s="70">
        <f t="shared" si="34"/>
        <v>0</v>
      </c>
      <c r="CZ56" s="52">
        <f t="shared" si="35"/>
        <v>1</v>
      </c>
      <c r="DA56" s="68">
        <f t="shared" si="27"/>
        <v>1</v>
      </c>
      <c r="DB56" s="68">
        <f t="shared" si="28"/>
        <v>0</v>
      </c>
      <c r="DC56" s="68"/>
      <c r="DD56" s="68">
        <f t="shared" si="29"/>
        <v>2</v>
      </c>
      <c r="DE56" s="68">
        <f t="shared" si="30"/>
        <v>0.5</v>
      </c>
      <c r="DF56" s="69">
        <f t="shared" si="33"/>
        <v>24</v>
      </c>
      <c r="DK56" s="21">
        <f t="shared" si="31"/>
        <v>1</v>
      </c>
      <c r="DL56" s="5" t="str">
        <f t="shared" si="32"/>
        <v>OK</v>
      </c>
    </row>
    <row r="57" spans="1:116" s="5" customFormat="1" ht="16.5" thickTop="1" thickBot="1" x14ac:dyDescent="0.3">
      <c r="A57" s="74">
        <v>46</v>
      </c>
      <c r="B57" s="19">
        <v>734899</v>
      </c>
      <c r="C57" s="19" t="s">
        <v>135</v>
      </c>
      <c r="D57" s="19" t="s">
        <v>136</v>
      </c>
      <c r="E57" s="267">
        <v>49.5</v>
      </c>
      <c r="F57" s="101">
        <v>109</v>
      </c>
      <c r="G57" s="102">
        <v>0</v>
      </c>
      <c r="H57" s="59">
        <v>1</v>
      </c>
      <c r="I57" s="260">
        <v>0</v>
      </c>
      <c r="J57" s="260">
        <v>0</v>
      </c>
      <c r="K57" s="260">
        <v>0</v>
      </c>
      <c r="L57" s="82">
        <f t="shared" si="1"/>
        <v>1</v>
      </c>
      <c r="M57" s="82">
        <f t="shared" si="2"/>
        <v>0.2</v>
      </c>
      <c r="N57" s="62">
        <v>4</v>
      </c>
      <c r="O57" s="66">
        <v>0</v>
      </c>
      <c r="P57" s="20">
        <v>0</v>
      </c>
      <c r="Q57" s="263">
        <v>0</v>
      </c>
      <c r="R57" s="263">
        <v>0</v>
      </c>
      <c r="S57" s="263">
        <v>1</v>
      </c>
      <c r="T57" s="97">
        <f t="shared" si="3"/>
        <v>0</v>
      </c>
      <c r="U57" s="97">
        <f t="shared" si="4"/>
        <v>0</v>
      </c>
      <c r="V57" s="63">
        <v>2</v>
      </c>
      <c r="W57" s="66">
        <v>0</v>
      </c>
      <c r="X57" s="20">
        <v>0</v>
      </c>
      <c r="Y57" s="263">
        <v>0</v>
      </c>
      <c r="Z57" s="263">
        <v>0</v>
      </c>
      <c r="AA57" s="263">
        <v>0</v>
      </c>
      <c r="AB57" s="97">
        <f t="shared" si="5"/>
        <v>0</v>
      </c>
      <c r="AC57" s="97">
        <f t="shared" si="6"/>
        <v>0</v>
      </c>
      <c r="AD57" s="63">
        <v>6</v>
      </c>
      <c r="AE57" s="66">
        <v>0</v>
      </c>
      <c r="AF57" s="20">
        <v>0</v>
      </c>
      <c r="AG57" s="263">
        <v>0</v>
      </c>
      <c r="AH57" s="263">
        <v>0</v>
      </c>
      <c r="AI57" s="263">
        <v>0</v>
      </c>
      <c r="AJ57" s="97">
        <f t="shared" si="7"/>
        <v>0</v>
      </c>
      <c r="AK57" s="97">
        <f t="shared" si="8"/>
        <v>0</v>
      </c>
      <c r="AL57" s="63">
        <v>1</v>
      </c>
      <c r="AM57" s="66">
        <v>0</v>
      </c>
      <c r="AN57" s="20">
        <v>0</v>
      </c>
      <c r="AO57" s="263">
        <v>0</v>
      </c>
      <c r="AP57" s="263">
        <v>0</v>
      </c>
      <c r="AQ57" s="263">
        <v>0</v>
      </c>
      <c r="AR57" s="97">
        <f t="shared" si="9"/>
        <v>0</v>
      </c>
      <c r="AS57" s="97">
        <f t="shared" si="10"/>
        <v>0</v>
      </c>
      <c r="AT57" s="63">
        <v>2</v>
      </c>
      <c r="AU57" s="66">
        <v>0</v>
      </c>
      <c r="AV57" s="20">
        <v>20</v>
      </c>
      <c r="AW57" s="263">
        <v>0</v>
      </c>
      <c r="AX57" s="263">
        <v>0</v>
      </c>
      <c r="AY57" s="263">
        <v>0</v>
      </c>
      <c r="AZ57" s="97">
        <f t="shared" si="11"/>
        <v>20</v>
      </c>
      <c r="BA57" s="97">
        <f t="shared" si="12"/>
        <v>5</v>
      </c>
      <c r="BB57" s="63">
        <v>3</v>
      </c>
      <c r="BC57" s="66">
        <v>0</v>
      </c>
      <c r="BD57" s="20">
        <v>0</v>
      </c>
      <c r="BE57" s="263">
        <v>0</v>
      </c>
      <c r="BF57" s="263">
        <v>0</v>
      </c>
      <c r="BG57" s="263">
        <v>0</v>
      </c>
      <c r="BH57" s="97">
        <f t="shared" si="13"/>
        <v>0</v>
      </c>
      <c r="BI57" s="97">
        <f t="shared" si="14"/>
        <v>0</v>
      </c>
      <c r="BJ57" s="63">
        <v>2</v>
      </c>
      <c r="BK57" s="66">
        <v>0</v>
      </c>
      <c r="BL57" s="20">
        <v>0</v>
      </c>
      <c r="BM57" s="263">
        <v>0</v>
      </c>
      <c r="BN57" s="263">
        <v>0</v>
      </c>
      <c r="BO57" s="263">
        <v>0</v>
      </c>
      <c r="BP57" s="97">
        <f t="shared" si="15"/>
        <v>0</v>
      </c>
      <c r="BQ57" s="97">
        <f t="shared" si="16"/>
        <v>0</v>
      </c>
      <c r="BR57" s="63">
        <v>2</v>
      </c>
      <c r="BS57" s="66">
        <v>0</v>
      </c>
      <c r="BT57" s="20">
        <v>0</v>
      </c>
      <c r="BU57" s="263">
        <v>0</v>
      </c>
      <c r="BV57" s="263">
        <v>0</v>
      </c>
      <c r="BW57" s="263">
        <v>0</v>
      </c>
      <c r="BX57" s="97">
        <f t="shared" si="17"/>
        <v>0</v>
      </c>
      <c r="BY57" s="97">
        <f t="shared" si="18"/>
        <v>0</v>
      </c>
      <c r="BZ57" s="63">
        <v>1</v>
      </c>
      <c r="CA57" s="66">
        <v>0</v>
      </c>
      <c r="CB57" s="20">
        <v>0</v>
      </c>
      <c r="CC57" s="263">
        <v>0</v>
      </c>
      <c r="CD57" s="263">
        <v>0</v>
      </c>
      <c r="CE57" s="263">
        <v>0</v>
      </c>
      <c r="CF57" s="97">
        <f t="shared" si="19"/>
        <v>0</v>
      </c>
      <c r="CG57" s="97">
        <f t="shared" si="20"/>
        <v>0</v>
      </c>
      <c r="CH57" s="63">
        <v>1</v>
      </c>
      <c r="CI57" s="66">
        <v>0</v>
      </c>
      <c r="CJ57" s="20">
        <v>0</v>
      </c>
      <c r="CK57" s="263">
        <v>0</v>
      </c>
      <c r="CL57" s="263">
        <v>0</v>
      </c>
      <c r="CM57" s="263">
        <v>0</v>
      </c>
      <c r="CN57" s="97">
        <f t="shared" si="21"/>
        <v>0</v>
      </c>
      <c r="CO57" s="97">
        <f t="shared" si="22"/>
        <v>0</v>
      </c>
      <c r="CP57" s="63">
        <v>1</v>
      </c>
      <c r="CQ57" s="66">
        <v>0</v>
      </c>
      <c r="CR57" s="20">
        <v>0</v>
      </c>
      <c r="CS57" s="263">
        <v>0</v>
      </c>
      <c r="CT57" s="263">
        <v>0</v>
      </c>
      <c r="CU57" s="263">
        <v>0</v>
      </c>
      <c r="CV57" s="97">
        <f t="shared" si="23"/>
        <v>0</v>
      </c>
      <c r="CW57" s="97">
        <f t="shared" si="24"/>
        <v>0</v>
      </c>
      <c r="CX57" s="78">
        <v>1</v>
      </c>
      <c r="CY57" s="70">
        <f t="shared" si="34"/>
        <v>0</v>
      </c>
      <c r="CZ57" s="52">
        <f t="shared" si="35"/>
        <v>21</v>
      </c>
      <c r="DA57" s="68">
        <f t="shared" si="27"/>
        <v>0</v>
      </c>
      <c r="DB57" s="68">
        <f t="shared" si="28"/>
        <v>0</v>
      </c>
      <c r="DC57" s="68"/>
      <c r="DD57" s="68">
        <f t="shared" si="29"/>
        <v>21</v>
      </c>
      <c r="DE57" s="68">
        <f t="shared" si="30"/>
        <v>5.25</v>
      </c>
      <c r="DF57" s="69">
        <f t="shared" si="33"/>
        <v>26</v>
      </c>
      <c r="DK57" s="21">
        <f t="shared" si="31"/>
        <v>20</v>
      </c>
      <c r="DL57" s="5" t="str">
        <f t="shared" si="32"/>
        <v>OK</v>
      </c>
    </row>
    <row r="58" spans="1:116" s="5" customFormat="1" ht="16.5" thickTop="1" thickBot="1" x14ac:dyDescent="0.3">
      <c r="A58" s="74">
        <v>47</v>
      </c>
      <c r="B58" s="19">
        <v>734900</v>
      </c>
      <c r="C58" s="19" t="s">
        <v>137</v>
      </c>
      <c r="D58" s="19" t="s">
        <v>138</v>
      </c>
      <c r="E58" s="267">
        <v>39.5</v>
      </c>
      <c r="F58" s="101">
        <v>79</v>
      </c>
      <c r="G58" s="102">
        <v>0</v>
      </c>
      <c r="H58" s="59">
        <v>0</v>
      </c>
      <c r="I58" s="260">
        <v>0</v>
      </c>
      <c r="J58" s="260">
        <v>0</v>
      </c>
      <c r="K58" s="260">
        <v>0</v>
      </c>
      <c r="L58" s="82">
        <f t="shared" si="1"/>
        <v>0</v>
      </c>
      <c r="M58" s="82">
        <f t="shared" si="2"/>
        <v>0</v>
      </c>
      <c r="N58" s="62">
        <v>0</v>
      </c>
      <c r="O58" s="66">
        <v>0</v>
      </c>
      <c r="P58" s="20">
        <v>0</v>
      </c>
      <c r="Q58" s="263">
        <v>0</v>
      </c>
      <c r="R58" s="263">
        <v>0</v>
      </c>
      <c r="S58" s="263">
        <v>0</v>
      </c>
      <c r="T58" s="97">
        <f t="shared" si="3"/>
        <v>0</v>
      </c>
      <c r="U58" s="97">
        <f t="shared" si="4"/>
        <v>0</v>
      </c>
      <c r="V58" s="63">
        <v>0</v>
      </c>
      <c r="W58" s="66">
        <v>0</v>
      </c>
      <c r="X58" s="20">
        <v>0</v>
      </c>
      <c r="Y58" s="263">
        <v>0</v>
      </c>
      <c r="Z58" s="263">
        <v>0</v>
      </c>
      <c r="AA58" s="263">
        <v>0</v>
      </c>
      <c r="AB58" s="97">
        <f t="shared" si="5"/>
        <v>0</v>
      </c>
      <c r="AC58" s="97">
        <f t="shared" si="6"/>
        <v>0</v>
      </c>
      <c r="AD58" s="63">
        <v>0</v>
      </c>
      <c r="AE58" s="66">
        <v>0</v>
      </c>
      <c r="AF58" s="20">
        <v>0</v>
      </c>
      <c r="AG58" s="263">
        <v>0</v>
      </c>
      <c r="AH58" s="263">
        <v>0</v>
      </c>
      <c r="AI58" s="263">
        <v>0</v>
      </c>
      <c r="AJ58" s="97">
        <f t="shared" si="7"/>
        <v>0</v>
      </c>
      <c r="AK58" s="97">
        <f t="shared" si="8"/>
        <v>0</v>
      </c>
      <c r="AL58" s="63">
        <v>0</v>
      </c>
      <c r="AM58" s="66">
        <v>0</v>
      </c>
      <c r="AN58" s="20">
        <v>0</v>
      </c>
      <c r="AO58" s="263">
        <v>0</v>
      </c>
      <c r="AP58" s="263">
        <v>0</v>
      </c>
      <c r="AQ58" s="263">
        <v>0</v>
      </c>
      <c r="AR58" s="97">
        <f t="shared" si="9"/>
        <v>0</v>
      </c>
      <c r="AS58" s="97">
        <f t="shared" si="10"/>
        <v>0</v>
      </c>
      <c r="AT58" s="63">
        <v>0</v>
      </c>
      <c r="AU58" s="66">
        <v>0</v>
      </c>
      <c r="AV58" s="20">
        <v>0</v>
      </c>
      <c r="AW58" s="263">
        <v>0</v>
      </c>
      <c r="AX58" s="263">
        <v>0</v>
      </c>
      <c r="AY58" s="263">
        <v>0</v>
      </c>
      <c r="AZ58" s="97">
        <f t="shared" si="11"/>
        <v>0</v>
      </c>
      <c r="BA58" s="97">
        <f t="shared" si="12"/>
        <v>0</v>
      </c>
      <c r="BB58" s="63">
        <v>0</v>
      </c>
      <c r="BC58" s="66">
        <v>0</v>
      </c>
      <c r="BD58" s="20">
        <v>0</v>
      </c>
      <c r="BE58" s="263">
        <v>0</v>
      </c>
      <c r="BF58" s="263">
        <v>0</v>
      </c>
      <c r="BG58" s="263">
        <v>0</v>
      </c>
      <c r="BH58" s="97">
        <f t="shared" si="13"/>
        <v>0</v>
      </c>
      <c r="BI58" s="97">
        <f t="shared" si="14"/>
        <v>0</v>
      </c>
      <c r="BJ58" s="63">
        <v>0</v>
      </c>
      <c r="BK58" s="66">
        <v>0</v>
      </c>
      <c r="BL58" s="20">
        <v>0</v>
      </c>
      <c r="BM58" s="263">
        <v>0</v>
      </c>
      <c r="BN58" s="263">
        <v>0</v>
      </c>
      <c r="BO58" s="263">
        <v>0</v>
      </c>
      <c r="BP58" s="97">
        <f t="shared" si="15"/>
        <v>0</v>
      </c>
      <c r="BQ58" s="97">
        <f t="shared" si="16"/>
        <v>0</v>
      </c>
      <c r="BR58" s="63">
        <v>0</v>
      </c>
      <c r="BS58" s="66">
        <v>0</v>
      </c>
      <c r="BT58" s="20">
        <v>0</v>
      </c>
      <c r="BU58" s="263">
        <v>0</v>
      </c>
      <c r="BV58" s="263">
        <v>0</v>
      </c>
      <c r="BW58" s="263">
        <v>0</v>
      </c>
      <c r="BX58" s="97">
        <f t="shared" si="17"/>
        <v>0</v>
      </c>
      <c r="BY58" s="97">
        <f t="shared" si="18"/>
        <v>0</v>
      </c>
      <c r="BZ58" s="63">
        <v>0</v>
      </c>
      <c r="CA58" s="66">
        <v>0</v>
      </c>
      <c r="CB58" s="20">
        <v>0</v>
      </c>
      <c r="CC58" s="263">
        <v>0</v>
      </c>
      <c r="CD58" s="263">
        <v>0</v>
      </c>
      <c r="CE58" s="263">
        <v>0</v>
      </c>
      <c r="CF58" s="97">
        <f t="shared" si="19"/>
        <v>0</v>
      </c>
      <c r="CG58" s="97">
        <f t="shared" si="20"/>
        <v>0</v>
      </c>
      <c r="CH58" s="63">
        <v>0</v>
      </c>
      <c r="CI58" s="66">
        <v>0</v>
      </c>
      <c r="CJ58" s="20">
        <v>0</v>
      </c>
      <c r="CK58" s="263">
        <v>0</v>
      </c>
      <c r="CL58" s="263">
        <v>0</v>
      </c>
      <c r="CM58" s="263">
        <v>0</v>
      </c>
      <c r="CN58" s="97">
        <f t="shared" si="21"/>
        <v>0</v>
      </c>
      <c r="CO58" s="97">
        <f t="shared" si="22"/>
        <v>0</v>
      </c>
      <c r="CP58" s="63">
        <v>0</v>
      </c>
      <c r="CQ58" s="66">
        <v>0</v>
      </c>
      <c r="CR58" s="20">
        <v>0</v>
      </c>
      <c r="CS58" s="263">
        <v>0</v>
      </c>
      <c r="CT58" s="263">
        <v>0</v>
      </c>
      <c r="CU58" s="263">
        <v>0</v>
      </c>
      <c r="CV58" s="97">
        <f t="shared" si="23"/>
        <v>0</v>
      </c>
      <c r="CW58" s="97">
        <f t="shared" si="24"/>
        <v>0</v>
      </c>
      <c r="CX58" s="78">
        <v>0</v>
      </c>
      <c r="CY58" s="70">
        <f t="shared" si="34"/>
        <v>0</v>
      </c>
      <c r="CZ58" s="52">
        <f t="shared" si="35"/>
        <v>0</v>
      </c>
      <c r="DA58" s="68">
        <f t="shared" si="27"/>
        <v>0</v>
      </c>
      <c r="DB58" s="68">
        <f t="shared" si="28"/>
        <v>0</v>
      </c>
      <c r="DC58" s="68"/>
      <c r="DD58" s="68">
        <f t="shared" si="29"/>
        <v>0</v>
      </c>
      <c r="DE58" s="68">
        <f t="shared" si="30"/>
        <v>0</v>
      </c>
      <c r="DF58" s="69">
        <f t="shared" si="33"/>
        <v>0</v>
      </c>
      <c r="DK58" s="21">
        <f t="shared" si="31"/>
        <v>0</v>
      </c>
      <c r="DL58" s="5" t="str">
        <f t="shared" si="32"/>
        <v>Not Moving</v>
      </c>
    </row>
    <row r="59" spans="1:116" s="5" customFormat="1" ht="16.5" thickTop="1" thickBot="1" x14ac:dyDescent="0.3">
      <c r="A59" s="74">
        <v>48</v>
      </c>
      <c r="B59" s="19">
        <v>734901</v>
      </c>
      <c r="C59" s="19" t="s">
        <v>139</v>
      </c>
      <c r="D59" s="19" t="s">
        <v>140</v>
      </c>
      <c r="E59" s="267">
        <v>39.5</v>
      </c>
      <c r="F59" s="101">
        <v>79</v>
      </c>
      <c r="G59" s="102">
        <v>0</v>
      </c>
      <c r="H59" s="59">
        <v>0</v>
      </c>
      <c r="I59" s="260">
        <v>0</v>
      </c>
      <c r="J59" s="260">
        <v>0</v>
      </c>
      <c r="K59" s="260">
        <v>0</v>
      </c>
      <c r="L59" s="82">
        <f t="shared" si="1"/>
        <v>0</v>
      </c>
      <c r="M59" s="82">
        <f t="shared" si="2"/>
        <v>0</v>
      </c>
      <c r="N59" s="62">
        <v>0</v>
      </c>
      <c r="O59" s="66">
        <v>0</v>
      </c>
      <c r="P59" s="20">
        <v>0</v>
      </c>
      <c r="Q59" s="263">
        <v>0</v>
      </c>
      <c r="R59" s="263">
        <v>0</v>
      </c>
      <c r="S59" s="263">
        <v>0</v>
      </c>
      <c r="T59" s="97">
        <f t="shared" si="3"/>
        <v>0</v>
      </c>
      <c r="U59" s="97">
        <f t="shared" si="4"/>
        <v>0</v>
      </c>
      <c r="V59" s="63">
        <v>0</v>
      </c>
      <c r="W59" s="66">
        <v>0</v>
      </c>
      <c r="X59" s="20">
        <v>0</v>
      </c>
      <c r="Y59" s="263">
        <v>0</v>
      </c>
      <c r="Z59" s="263">
        <v>0</v>
      </c>
      <c r="AA59" s="263">
        <v>0</v>
      </c>
      <c r="AB59" s="97">
        <f t="shared" si="5"/>
        <v>0</v>
      </c>
      <c r="AC59" s="97">
        <f t="shared" si="6"/>
        <v>0</v>
      </c>
      <c r="AD59" s="63">
        <v>0</v>
      </c>
      <c r="AE59" s="66">
        <v>0</v>
      </c>
      <c r="AF59" s="20">
        <v>0</v>
      </c>
      <c r="AG59" s="263">
        <v>0</v>
      </c>
      <c r="AH59" s="263">
        <v>0</v>
      </c>
      <c r="AI59" s="263">
        <v>0</v>
      </c>
      <c r="AJ59" s="97">
        <f t="shared" si="7"/>
        <v>0</v>
      </c>
      <c r="AK59" s="97">
        <f t="shared" si="8"/>
        <v>0</v>
      </c>
      <c r="AL59" s="63">
        <v>0</v>
      </c>
      <c r="AM59" s="66">
        <v>0</v>
      </c>
      <c r="AN59" s="20">
        <v>0</v>
      </c>
      <c r="AO59" s="263">
        <v>0</v>
      </c>
      <c r="AP59" s="263">
        <v>0</v>
      </c>
      <c r="AQ59" s="263">
        <v>0</v>
      </c>
      <c r="AR59" s="97">
        <f t="shared" si="9"/>
        <v>0</v>
      </c>
      <c r="AS59" s="97">
        <f t="shared" si="10"/>
        <v>0</v>
      </c>
      <c r="AT59" s="63">
        <v>0</v>
      </c>
      <c r="AU59" s="66">
        <v>0</v>
      </c>
      <c r="AV59" s="20">
        <v>0</v>
      </c>
      <c r="AW59" s="263">
        <v>0</v>
      </c>
      <c r="AX59" s="263">
        <v>0</v>
      </c>
      <c r="AY59" s="263">
        <v>0</v>
      </c>
      <c r="AZ59" s="97">
        <f t="shared" si="11"/>
        <v>0</v>
      </c>
      <c r="BA59" s="97">
        <f t="shared" si="12"/>
        <v>0</v>
      </c>
      <c r="BB59" s="63">
        <v>0</v>
      </c>
      <c r="BC59" s="66">
        <v>0</v>
      </c>
      <c r="BD59" s="20">
        <v>0</v>
      </c>
      <c r="BE59" s="263">
        <v>0</v>
      </c>
      <c r="BF59" s="263">
        <v>0</v>
      </c>
      <c r="BG59" s="263">
        <v>0</v>
      </c>
      <c r="BH59" s="97">
        <f t="shared" si="13"/>
        <v>0</v>
      </c>
      <c r="BI59" s="97">
        <f t="shared" si="14"/>
        <v>0</v>
      </c>
      <c r="BJ59" s="63">
        <v>0</v>
      </c>
      <c r="BK59" s="66">
        <v>0</v>
      </c>
      <c r="BL59" s="20">
        <v>0</v>
      </c>
      <c r="BM59" s="263">
        <v>0</v>
      </c>
      <c r="BN59" s="263">
        <v>0</v>
      </c>
      <c r="BO59" s="263">
        <v>0</v>
      </c>
      <c r="BP59" s="97">
        <f t="shared" si="15"/>
        <v>0</v>
      </c>
      <c r="BQ59" s="97">
        <f t="shared" si="16"/>
        <v>0</v>
      </c>
      <c r="BR59" s="63">
        <v>0</v>
      </c>
      <c r="BS59" s="66">
        <v>0</v>
      </c>
      <c r="BT59" s="20">
        <v>0</v>
      </c>
      <c r="BU59" s="263">
        <v>0</v>
      </c>
      <c r="BV59" s="263">
        <v>0</v>
      </c>
      <c r="BW59" s="263">
        <v>0</v>
      </c>
      <c r="BX59" s="97">
        <f t="shared" si="17"/>
        <v>0</v>
      </c>
      <c r="BY59" s="97">
        <f t="shared" si="18"/>
        <v>0</v>
      </c>
      <c r="BZ59" s="63">
        <v>0</v>
      </c>
      <c r="CA59" s="66">
        <v>0</v>
      </c>
      <c r="CB59" s="20">
        <v>0</v>
      </c>
      <c r="CC59" s="263">
        <v>0</v>
      </c>
      <c r="CD59" s="263">
        <v>0</v>
      </c>
      <c r="CE59" s="263">
        <v>0</v>
      </c>
      <c r="CF59" s="97">
        <f t="shared" si="19"/>
        <v>0</v>
      </c>
      <c r="CG59" s="97">
        <f t="shared" si="20"/>
        <v>0</v>
      </c>
      <c r="CH59" s="63">
        <v>0</v>
      </c>
      <c r="CI59" s="66">
        <v>0</v>
      </c>
      <c r="CJ59" s="20">
        <v>0</v>
      </c>
      <c r="CK59" s="263">
        <v>0</v>
      </c>
      <c r="CL59" s="263">
        <v>0</v>
      </c>
      <c r="CM59" s="263">
        <v>0</v>
      </c>
      <c r="CN59" s="97">
        <f t="shared" si="21"/>
        <v>0</v>
      </c>
      <c r="CO59" s="97">
        <f t="shared" si="22"/>
        <v>0</v>
      </c>
      <c r="CP59" s="63">
        <v>0</v>
      </c>
      <c r="CQ59" s="66">
        <v>0</v>
      </c>
      <c r="CR59" s="20">
        <v>0</v>
      </c>
      <c r="CS59" s="263">
        <v>0</v>
      </c>
      <c r="CT59" s="263">
        <v>0</v>
      </c>
      <c r="CU59" s="263">
        <v>0</v>
      </c>
      <c r="CV59" s="97">
        <f t="shared" si="23"/>
        <v>0</v>
      </c>
      <c r="CW59" s="97">
        <f t="shared" si="24"/>
        <v>0</v>
      </c>
      <c r="CX59" s="78">
        <v>0</v>
      </c>
      <c r="CY59" s="70">
        <f t="shared" si="34"/>
        <v>0</v>
      </c>
      <c r="CZ59" s="52">
        <f t="shared" si="35"/>
        <v>0</v>
      </c>
      <c r="DA59" s="68">
        <f t="shared" si="27"/>
        <v>0</v>
      </c>
      <c r="DB59" s="68">
        <f t="shared" si="28"/>
        <v>0</v>
      </c>
      <c r="DC59" s="68"/>
      <c r="DD59" s="68">
        <f t="shared" si="29"/>
        <v>0</v>
      </c>
      <c r="DE59" s="68">
        <f t="shared" si="30"/>
        <v>0</v>
      </c>
      <c r="DF59" s="69">
        <f t="shared" si="33"/>
        <v>0</v>
      </c>
      <c r="DK59" s="21">
        <f t="shared" si="31"/>
        <v>0</v>
      </c>
      <c r="DL59" s="5" t="str">
        <f t="shared" si="32"/>
        <v>Not Moving</v>
      </c>
    </row>
    <row r="60" spans="1:116" s="5" customFormat="1" ht="16.5" thickTop="1" thickBot="1" x14ac:dyDescent="0.3">
      <c r="A60" s="74">
        <v>49</v>
      </c>
      <c r="B60" s="19">
        <v>734902</v>
      </c>
      <c r="C60" s="19" t="s">
        <v>141</v>
      </c>
      <c r="D60" s="19" t="s">
        <v>142</v>
      </c>
      <c r="E60" s="267">
        <v>104.5</v>
      </c>
      <c r="F60" s="101">
        <v>219</v>
      </c>
      <c r="G60" s="102">
        <v>0</v>
      </c>
      <c r="H60" s="59">
        <v>0</v>
      </c>
      <c r="I60" s="260">
        <v>0</v>
      </c>
      <c r="J60" s="260">
        <v>0</v>
      </c>
      <c r="K60" s="260">
        <v>2</v>
      </c>
      <c r="L60" s="82">
        <f t="shared" si="1"/>
        <v>2</v>
      </c>
      <c r="M60" s="82">
        <f t="shared" si="2"/>
        <v>0.4</v>
      </c>
      <c r="N60" s="62">
        <v>6</v>
      </c>
      <c r="O60" s="66">
        <v>0</v>
      </c>
      <c r="P60" s="20">
        <v>0</v>
      </c>
      <c r="Q60" s="263">
        <v>0</v>
      </c>
      <c r="R60" s="263">
        <v>0</v>
      </c>
      <c r="S60" s="263">
        <v>2</v>
      </c>
      <c r="T60" s="97">
        <f t="shared" si="3"/>
        <v>0</v>
      </c>
      <c r="U60" s="97">
        <f t="shared" si="4"/>
        <v>0</v>
      </c>
      <c r="V60" s="63">
        <v>6</v>
      </c>
      <c r="W60" s="66">
        <v>0</v>
      </c>
      <c r="X60" s="20">
        <v>0</v>
      </c>
      <c r="Y60" s="263">
        <v>0</v>
      </c>
      <c r="Z60" s="263">
        <v>0</v>
      </c>
      <c r="AA60" s="263">
        <v>0</v>
      </c>
      <c r="AB60" s="97">
        <f t="shared" si="5"/>
        <v>0</v>
      </c>
      <c r="AC60" s="97">
        <f t="shared" si="6"/>
        <v>0</v>
      </c>
      <c r="AD60" s="63">
        <v>6</v>
      </c>
      <c r="AE60" s="66">
        <v>0</v>
      </c>
      <c r="AF60" s="20">
        <v>0</v>
      </c>
      <c r="AG60" s="263">
        <v>0</v>
      </c>
      <c r="AH60" s="263">
        <v>0</v>
      </c>
      <c r="AI60" s="263">
        <v>0</v>
      </c>
      <c r="AJ60" s="97">
        <f t="shared" si="7"/>
        <v>0</v>
      </c>
      <c r="AK60" s="97">
        <f t="shared" si="8"/>
        <v>0</v>
      </c>
      <c r="AL60" s="63">
        <v>3</v>
      </c>
      <c r="AM60" s="66">
        <v>0</v>
      </c>
      <c r="AN60" s="20">
        <v>0</v>
      </c>
      <c r="AO60" s="263">
        <v>0</v>
      </c>
      <c r="AP60" s="263">
        <v>0</v>
      </c>
      <c r="AQ60" s="263">
        <v>0</v>
      </c>
      <c r="AR60" s="97">
        <f t="shared" si="9"/>
        <v>0</v>
      </c>
      <c r="AS60" s="97">
        <f t="shared" si="10"/>
        <v>0</v>
      </c>
      <c r="AT60" s="63">
        <v>4</v>
      </c>
      <c r="AU60" s="66">
        <v>0</v>
      </c>
      <c r="AV60" s="20">
        <v>0</v>
      </c>
      <c r="AW60" s="263">
        <v>0</v>
      </c>
      <c r="AX60" s="263">
        <v>0</v>
      </c>
      <c r="AY60" s="263">
        <v>0</v>
      </c>
      <c r="AZ60" s="97">
        <f t="shared" si="11"/>
        <v>0</v>
      </c>
      <c r="BA60" s="97">
        <f t="shared" si="12"/>
        <v>0</v>
      </c>
      <c r="BB60" s="63">
        <v>4</v>
      </c>
      <c r="BC60" s="66">
        <v>1</v>
      </c>
      <c r="BD60" s="20">
        <v>0</v>
      </c>
      <c r="BE60" s="263">
        <v>0</v>
      </c>
      <c r="BF60" s="263">
        <v>0</v>
      </c>
      <c r="BG60" s="263">
        <v>0</v>
      </c>
      <c r="BH60" s="97">
        <f t="shared" si="13"/>
        <v>1</v>
      </c>
      <c r="BI60" s="97">
        <f t="shared" si="14"/>
        <v>0.25</v>
      </c>
      <c r="BJ60" s="63">
        <v>3</v>
      </c>
      <c r="BK60" s="66">
        <v>0</v>
      </c>
      <c r="BL60" s="20">
        <v>0</v>
      </c>
      <c r="BM60" s="263">
        <v>0</v>
      </c>
      <c r="BN60" s="263">
        <v>0</v>
      </c>
      <c r="BO60" s="263">
        <v>0</v>
      </c>
      <c r="BP60" s="97">
        <f t="shared" si="15"/>
        <v>0</v>
      </c>
      <c r="BQ60" s="97">
        <f t="shared" si="16"/>
        <v>0</v>
      </c>
      <c r="BR60" s="63">
        <v>2</v>
      </c>
      <c r="BS60" s="66">
        <v>0</v>
      </c>
      <c r="BT60" s="20">
        <v>0</v>
      </c>
      <c r="BU60" s="263">
        <v>0</v>
      </c>
      <c r="BV60" s="263">
        <v>0</v>
      </c>
      <c r="BW60" s="263">
        <v>0</v>
      </c>
      <c r="BX60" s="97">
        <f t="shared" si="17"/>
        <v>0</v>
      </c>
      <c r="BY60" s="97">
        <f t="shared" si="18"/>
        <v>0</v>
      </c>
      <c r="BZ60" s="63">
        <v>3</v>
      </c>
      <c r="CA60" s="66">
        <v>0</v>
      </c>
      <c r="CB60" s="20">
        <v>0</v>
      </c>
      <c r="CC60" s="263">
        <v>0</v>
      </c>
      <c r="CD60" s="263">
        <v>0</v>
      </c>
      <c r="CE60" s="263">
        <v>0</v>
      </c>
      <c r="CF60" s="97">
        <f t="shared" si="19"/>
        <v>0</v>
      </c>
      <c r="CG60" s="97">
        <f t="shared" si="20"/>
        <v>0</v>
      </c>
      <c r="CH60" s="63">
        <v>1</v>
      </c>
      <c r="CI60" s="66">
        <v>0</v>
      </c>
      <c r="CJ60" s="20">
        <v>0</v>
      </c>
      <c r="CK60" s="263">
        <v>0</v>
      </c>
      <c r="CL60" s="263">
        <v>0</v>
      </c>
      <c r="CM60" s="263">
        <v>0</v>
      </c>
      <c r="CN60" s="97">
        <f t="shared" si="21"/>
        <v>0</v>
      </c>
      <c r="CO60" s="97">
        <f t="shared" si="22"/>
        <v>0</v>
      </c>
      <c r="CP60" s="63">
        <v>1</v>
      </c>
      <c r="CQ60" s="66">
        <v>0</v>
      </c>
      <c r="CR60" s="20">
        <v>0</v>
      </c>
      <c r="CS60" s="263">
        <v>0</v>
      </c>
      <c r="CT60" s="263">
        <v>0</v>
      </c>
      <c r="CU60" s="263">
        <v>0</v>
      </c>
      <c r="CV60" s="97">
        <f t="shared" si="23"/>
        <v>0</v>
      </c>
      <c r="CW60" s="97">
        <f t="shared" si="24"/>
        <v>0</v>
      </c>
      <c r="CX60" s="78">
        <v>1</v>
      </c>
      <c r="CY60" s="70">
        <f t="shared" si="34"/>
        <v>1</v>
      </c>
      <c r="CZ60" s="52">
        <f t="shared" si="35"/>
        <v>0</v>
      </c>
      <c r="DA60" s="68">
        <f t="shared" si="27"/>
        <v>0</v>
      </c>
      <c r="DB60" s="68">
        <f t="shared" si="28"/>
        <v>0</v>
      </c>
      <c r="DC60" s="68"/>
      <c r="DD60" s="68">
        <f t="shared" si="29"/>
        <v>1</v>
      </c>
      <c r="DE60" s="68">
        <f t="shared" si="30"/>
        <v>0.25</v>
      </c>
      <c r="DF60" s="69">
        <f t="shared" si="33"/>
        <v>40</v>
      </c>
      <c r="DK60" s="21">
        <f t="shared" si="31"/>
        <v>1</v>
      </c>
      <c r="DL60" s="5" t="str">
        <f t="shared" si="32"/>
        <v>OK</v>
      </c>
    </row>
    <row r="61" spans="1:116" s="5" customFormat="1" ht="16.5" thickTop="1" thickBot="1" x14ac:dyDescent="0.3">
      <c r="A61" s="74">
        <v>50</v>
      </c>
      <c r="B61" s="19">
        <v>734903</v>
      </c>
      <c r="C61" s="19" t="s">
        <v>143</v>
      </c>
      <c r="D61" s="19" t="s">
        <v>144</v>
      </c>
      <c r="E61" s="267">
        <v>169.5</v>
      </c>
      <c r="F61" s="101">
        <v>359</v>
      </c>
      <c r="G61" s="102">
        <v>0</v>
      </c>
      <c r="H61" s="59">
        <v>1</v>
      </c>
      <c r="I61" s="260">
        <v>0</v>
      </c>
      <c r="J61" s="260">
        <v>0</v>
      </c>
      <c r="K61" s="260">
        <v>0</v>
      </c>
      <c r="L61" s="82">
        <f t="shared" si="1"/>
        <v>1</v>
      </c>
      <c r="M61" s="82">
        <f t="shared" si="2"/>
        <v>0.2</v>
      </c>
      <c r="N61" s="62">
        <v>5</v>
      </c>
      <c r="O61" s="66">
        <v>0</v>
      </c>
      <c r="P61" s="20">
        <v>0</v>
      </c>
      <c r="Q61" s="263">
        <v>0</v>
      </c>
      <c r="R61" s="263">
        <v>0</v>
      </c>
      <c r="S61" s="263">
        <v>0</v>
      </c>
      <c r="T61" s="97">
        <f t="shared" si="3"/>
        <v>0</v>
      </c>
      <c r="U61" s="97">
        <f t="shared" si="4"/>
        <v>0</v>
      </c>
      <c r="V61" s="63">
        <v>6</v>
      </c>
      <c r="W61" s="66">
        <v>0</v>
      </c>
      <c r="X61" s="20">
        <v>1</v>
      </c>
      <c r="Y61" s="263">
        <v>0</v>
      </c>
      <c r="Z61" s="263">
        <v>0</v>
      </c>
      <c r="AA61" s="263">
        <v>0</v>
      </c>
      <c r="AB61" s="97">
        <f t="shared" si="5"/>
        <v>1</v>
      </c>
      <c r="AC61" s="97">
        <f t="shared" si="6"/>
        <v>0.25</v>
      </c>
      <c r="AD61" s="63">
        <v>5</v>
      </c>
      <c r="AE61" s="66">
        <v>0</v>
      </c>
      <c r="AF61" s="20">
        <v>0</v>
      </c>
      <c r="AG61" s="263">
        <v>1</v>
      </c>
      <c r="AH61" s="263">
        <v>0</v>
      </c>
      <c r="AI61" s="263">
        <v>0</v>
      </c>
      <c r="AJ61" s="97">
        <f t="shared" si="7"/>
        <v>1</v>
      </c>
      <c r="AK61" s="97">
        <f t="shared" si="8"/>
        <v>0.25</v>
      </c>
      <c r="AL61" s="63">
        <v>3</v>
      </c>
      <c r="AM61" s="66">
        <v>0</v>
      </c>
      <c r="AN61" s="20">
        <v>0</v>
      </c>
      <c r="AO61" s="263">
        <v>0</v>
      </c>
      <c r="AP61" s="263">
        <v>0</v>
      </c>
      <c r="AQ61" s="263">
        <v>0</v>
      </c>
      <c r="AR61" s="97">
        <f t="shared" si="9"/>
        <v>0</v>
      </c>
      <c r="AS61" s="97">
        <f t="shared" si="10"/>
        <v>0</v>
      </c>
      <c r="AT61" s="63">
        <v>4</v>
      </c>
      <c r="AU61" s="66">
        <v>0</v>
      </c>
      <c r="AV61" s="20">
        <v>0</v>
      </c>
      <c r="AW61" s="263">
        <v>0</v>
      </c>
      <c r="AX61" s="263">
        <v>0</v>
      </c>
      <c r="AY61" s="263">
        <v>0</v>
      </c>
      <c r="AZ61" s="97">
        <f t="shared" si="11"/>
        <v>0</v>
      </c>
      <c r="BA61" s="97">
        <f t="shared" si="12"/>
        <v>0</v>
      </c>
      <c r="BB61" s="63">
        <v>3</v>
      </c>
      <c r="BC61" s="66">
        <v>0</v>
      </c>
      <c r="BD61" s="20">
        <v>0</v>
      </c>
      <c r="BE61" s="263">
        <v>0</v>
      </c>
      <c r="BF61" s="263">
        <v>0</v>
      </c>
      <c r="BG61" s="263">
        <v>0</v>
      </c>
      <c r="BH61" s="97">
        <f t="shared" si="13"/>
        <v>0</v>
      </c>
      <c r="BI61" s="97">
        <f t="shared" si="14"/>
        <v>0</v>
      </c>
      <c r="BJ61" s="63">
        <v>2</v>
      </c>
      <c r="BK61" s="66">
        <v>1</v>
      </c>
      <c r="BL61" s="20">
        <v>0</v>
      </c>
      <c r="BM61" s="263">
        <v>0</v>
      </c>
      <c r="BN61" s="263">
        <v>0</v>
      </c>
      <c r="BO61" s="263">
        <v>0</v>
      </c>
      <c r="BP61" s="97">
        <f t="shared" si="15"/>
        <v>1</v>
      </c>
      <c r="BQ61" s="97">
        <f t="shared" si="16"/>
        <v>0.25</v>
      </c>
      <c r="BR61" s="63">
        <v>4</v>
      </c>
      <c r="BS61" s="66">
        <v>0</v>
      </c>
      <c r="BT61" s="20">
        <v>0</v>
      </c>
      <c r="BU61" s="263">
        <v>0</v>
      </c>
      <c r="BV61" s="263">
        <v>0</v>
      </c>
      <c r="BW61" s="263">
        <v>0</v>
      </c>
      <c r="BX61" s="97">
        <f t="shared" si="17"/>
        <v>0</v>
      </c>
      <c r="BY61" s="97">
        <f t="shared" si="18"/>
        <v>0</v>
      </c>
      <c r="BZ61" s="63">
        <v>2</v>
      </c>
      <c r="CA61" s="66">
        <v>0</v>
      </c>
      <c r="CB61" s="20">
        <v>0</v>
      </c>
      <c r="CC61" s="263">
        <v>0</v>
      </c>
      <c r="CD61" s="263">
        <v>0</v>
      </c>
      <c r="CE61" s="263">
        <v>0</v>
      </c>
      <c r="CF61" s="97">
        <f t="shared" si="19"/>
        <v>0</v>
      </c>
      <c r="CG61" s="97">
        <f t="shared" si="20"/>
        <v>0</v>
      </c>
      <c r="CH61" s="63">
        <v>1</v>
      </c>
      <c r="CI61" s="66">
        <v>0</v>
      </c>
      <c r="CJ61" s="20">
        <v>0</v>
      </c>
      <c r="CK61" s="263">
        <v>0</v>
      </c>
      <c r="CL61" s="263">
        <v>0</v>
      </c>
      <c r="CM61" s="263">
        <v>0</v>
      </c>
      <c r="CN61" s="97">
        <f t="shared" si="21"/>
        <v>0</v>
      </c>
      <c r="CO61" s="97">
        <f t="shared" si="22"/>
        <v>0</v>
      </c>
      <c r="CP61" s="63">
        <v>1</v>
      </c>
      <c r="CQ61" s="66">
        <v>0</v>
      </c>
      <c r="CR61" s="20">
        <v>0</v>
      </c>
      <c r="CS61" s="263">
        <v>0</v>
      </c>
      <c r="CT61" s="263">
        <v>0</v>
      </c>
      <c r="CU61" s="263">
        <v>0</v>
      </c>
      <c r="CV61" s="97">
        <f t="shared" si="23"/>
        <v>0</v>
      </c>
      <c r="CW61" s="97">
        <f t="shared" si="24"/>
        <v>0</v>
      </c>
      <c r="CX61" s="78">
        <v>1</v>
      </c>
      <c r="CY61" s="70">
        <f t="shared" si="34"/>
        <v>1</v>
      </c>
      <c r="CZ61" s="52">
        <f t="shared" si="35"/>
        <v>2</v>
      </c>
      <c r="DA61" s="68">
        <f t="shared" si="27"/>
        <v>1</v>
      </c>
      <c r="DB61" s="68">
        <f t="shared" si="28"/>
        <v>0</v>
      </c>
      <c r="DC61" s="68"/>
      <c r="DD61" s="68">
        <f t="shared" si="29"/>
        <v>4</v>
      </c>
      <c r="DE61" s="68">
        <f t="shared" si="30"/>
        <v>1</v>
      </c>
      <c r="DF61" s="69">
        <f t="shared" si="33"/>
        <v>37</v>
      </c>
      <c r="DK61" s="21">
        <f t="shared" si="31"/>
        <v>1</v>
      </c>
      <c r="DL61" s="5" t="str">
        <f t="shared" si="32"/>
        <v>OK</v>
      </c>
    </row>
    <row r="62" spans="1:116" s="5" customFormat="1" ht="16.5" thickTop="1" thickBot="1" x14ac:dyDescent="0.3">
      <c r="A62" s="74">
        <v>51</v>
      </c>
      <c r="B62" s="19">
        <v>734904</v>
      </c>
      <c r="C62" s="19" t="s">
        <v>145</v>
      </c>
      <c r="D62" s="19" t="s">
        <v>146</v>
      </c>
      <c r="E62" s="267">
        <v>59.5</v>
      </c>
      <c r="F62" s="101">
        <v>129</v>
      </c>
      <c r="G62" s="102">
        <v>1</v>
      </c>
      <c r="H62" s="59">
        <v>1</v>
      </c>
      <c r="I62" s="260">
        <v>0</v>
      </c>
      <c r="J62" s="260">
        <v>0</v>
      </c>
      <c r="K62" s="260">
        <v>0</v>
      </c>
      <c r="L62" s="82">
        <f t="shared" si="1"/>
        <v>2</v>
      </c>
      <c r="M62" s="82">
        <f t="shared" si="2"/>
        <v>0.4</v>
      </c>
      <c r="N62" s="62">
        <v>10</v>
      </c>
      <c r="O62" s="66">
        <v>0</v>
      </c>
      <c r="P62" s="20">
        <v>1</v>
      </c>
      <c r="Q62" s="263">
        <v>0</v>
      </c>
      <c r="R62" s="263">
        <v>0</v>
      </c>
      <c r="S62" s="263">
        <v>3</v>
      </c>
      <c r="T62" s="97">
        <f t="shared" si="3"/>
        <v>1</v>
      </c>
      <c r="U62" s="97">
        <f t="shared" si="4"/>
        <v>0.25</v>
      </c>
      <c r="V62" s="63">
        <v>5</v>
      </c>
      <c r="W62" s="66">
        <v>0</v>
      </c>
      <c r="X62" s="20">
        <v>1</v>
      </c>
      <c r="Y62" s="263">
        <v>0</v>
      </c>
      <c r="Z62" s="263">
        <v>0</v>
      </c>
      <c r="AA62" s="263">
        <v>0</v>
      </c>
      <c r="AB62" s="97">
        <f t="shared" si="5"/>
        <v>1</v>
      </c>
      <c r="AC62" s="97">
        <f t="shared" si="6"/>
        <v>0.25</v>
      </c>
      <c r="AD62" s="63">
        <v>4</v>
      </c>
      <c r="AE62" s="66">
        <v>0</v>
      </c>
      <c r="AF62" s="20">
        <v>0</v>
      </c>
      <c r="AG62" s="263">
        <v>1</v>
      </c>
      <c r="AH62" s="263">
        <v>1</v>
      </c>
      <c r="AI62" s="263">
        <v>0</v>
      </c>
      <c r="AJ62" s="97">
        <f t="shared" si="7"/>
        <v>2</v>
      </c>
      <c r="AK62" s="97">
        <f t="shared" si="8"/>
        <v>0.5</v>
      </c>
      <c r="AL62" s="63">
        <v>1</v>
      </c>
      <c r="AM62" s="66">
        <v>0</v>
      </c>
      <c r="AN62" s="20">
        <v>0</v>
      </c>
      <c r="AO62" s="263">
        <v>1</v>
      </c>
      <c r="AP62" s="263">
        <v>0</v>
      </c>
      <c r="AQ62" s="263">
        <v>0</v>
      </c>
      <c r="AR62" s="97">
        <f t="shared" si="9"/>
        <v>1</v>
      </c>
      <c r="AS62" s="97">
        <f t="shared" si="10"/>
        <v>0.25</v>
      </c>
      <c r="AT62" s="63">
        <v>2</v>
      </c>
      <c r="AU62" s="66">
        <v>1</v>
      </c>
      <c r="AV62" s="20">
        <v>0</v>
      </c>
      <c r="AW62" s="263">
        <v>0</v>
      </c>
      <c r="AX62" s="263">
        <v>0</v>
      </c>
      <c r="AY62" s="263">
        <v>0</v>
      </c>
      <c r="AZ62" s="97">
        <f t="shared" si="11"/>
        <v>1</v>
      </c>
      <c r="BA62" s="97">
        <f t="shared" si="12"/>
        <v>0.25</v>
      </c>
      <c r="BB62" s="63">
        <v>5</v>
      </c>
      <c r="BC62" s="66">
        <v>0</v>
      </c>
      <c r="BD62" s="20">
        <v>0</v>
      </c>
      <c r="BE62" s="263">
        <v>1</v>
      </c>
      <c r="BF62" s="263">
        <v>0</v>
      </c>
      <c r="BG62" s="263">
        <v>1</v>
      </c>
      <c r="BH62" s="97">
        <f t="shared" si="13"/>
        <v>1</v>
      </c>
      <c r="BI62" s="97">
        <f t="shared" si="14"/>
        <v>0.25</v>
      </c>
      <c r="BJ62" s="63">
        <v>1</v>
      </c>
      <c r="BK62" s="66">
        <v>0</v>
      </c>
      <c r="BL62" s="20">
        <v>0</v>
      </c>
      <c r="BM62" s="263">
        <v>0</v>
      </c>
      <c r="BN62" s="263">
        <v>0</v>
      </c>
      <c r="BO62" s="263">
        <v>0</v>
      </c>
      <c r="BP62" s="97">
        <f t="shared" si="15"/>
        <v>0</v>
      </c>
      <c r="BQ62" s="97">
        <f t="shared" si="16"/>
        <v>0</v>
      </c>
      <c r="BR62" s="63">
        <v>1</v>
      </c>
      <c r="BS62" s="66">
        <v>0</v>
      </c>
      <c r="BT62" s="20">
        <v>0</v>
      </c>
      <c r="BU62" s="263">
        <v>0</v>
      </c>
      <c r="BV62" s="263">
        <v>1</v>
      </c>
      <c r="BW62" s="263">
        <v>0</v>
      </c>
      <c r="BX62" s="97">
        <f t="shared" si="17"/>
        <v>1</v>
      </c>
      <c r="BY62" s="97">
        <f t="shared" si="18"/>
        <v>0.25</v>
      </c>
      <c r="BZ62" s="63">
        <v>3</v>
      </c>
      <c r="CA62" s="66">
        <v>0</v>
      </c>
      <c r="CB62" s="20">
        <v>0</v>
      </c>
      <c r="CC62" s="263">
        <v>0</v>
      </c>
      <c r="CD62" s="263">
        <v>0</v>
      </c>
      <c r="CE62" s="263">
        <v>0</v>
      </c>
      <c r="CF62" s="97">
        <f t="shared" si="19"/>
        <v>0</v>
      </c>
      <c r="CG62" s="97">
        <f t="shared" si="20"/>
        <v>0</v>
      </c>
      <c r="CH62" s="63">
        <v>1</v>
      </c>
      <c r="CI62" s="66">
        <v>0</v>
      </c>
      <c r="CJ62" s="20">
        <v>0</v>
      </c>
      <c r="CK62" s="263">
        <v>0</v>
      </c>
      <c r="CL62" s="263">
        <v>0</v>
      </c>
      <c r="CM62" s="263">
        <v>0</v>
      </c>
      <c r="CN62" s="97">
        <f t="shared" si="21"/>
        <v>0</v>
      </c>
      <c r="CO62" s="97">
        <f t="shared" si="22"/>
        <v>0</v>
      </c>
      <c r="CP62" s="63">
        <v>1</v>
      </c>
      <c r="CQ62" s="66">
        <v>0</v>
      </c>
      <c r="CR62" s="20">
        <v>0</v>
      </c>
      <c r="CS62" s="263">
        <v>0</v>
      </c>
      <c r="CT62" s="263">
        <v>0</v>
      </c>
      <c r="CU62" s="263">
        <v>0</v>
      </c>
      <c r="CV62" s="97">
        <f t="shared" si="23"/>
        <v>0</v>
      </c>
      <c r="CW62" s="97">
        <f t="shared" si="24"/>
        <v>0</v>
      </c>
      <c r="CX62" s="78">
        <v>1</v>
      </c>
      <c r="CY62" s="70">
        <f t="shared" si="34"/>
        <v>2</v>
      </c>
      <c r="CZ62" s="52">
        <f t="shared" si="35"/>
        <v>3</v>
      </c>
      <c r="DA62" s="68">
        <f t="shared" si="27"/>
        <v>3</v>
      </c>
      <c r="DB62" s="68">
        <f t="shared" si="28"/>
        <v>2</v>
      </c>
      <c r="DC62" s="68"/>
      <c r="DD62" s="68">
        <f t="shared" si="29"/>
        <v>10</v>
      </c>
      <c r="DE62" s="68">
        <f t="shared" si="30"/>
        <v>2.5</v>
      </c>
      <c r="DF62" s="69">
        <f t="shared" si="33"/>
        <v>35</v>
      </c>
      <c r="DK62" s="21">
        <f t="shared" si="31"/>
        <v>1</v>
      </c>
      <c r="DL62" s="5" t="str">
        <f t="shared" si="32"/>
        <v>OK</v>
      </c>
    </row>
    <row r="63" spans="1:116" s="5" customFormat="1" ht="16.5" thickTop="1" thickBot="1" x14ac:dyDescent="0.3">
      <c r="A63" s="74">
        <v>52</v>
      </c>
      <c r="B63" s="19">
        <v>734905</v>
      </c>
      <c r="C63" s="19" t="s">
        <v>147</v>
      </c>
      <c r="D63" s="19" t="s">
        <v>148</v>
      </c>
      <c r="E63" s="267">
        <v>114.5</v>
      </c>
      <c r="F63" s="101">
        <v>239</v>
      </c>
      <c r="G63" s="102">
        <v>0</v>
      </c>
      <c r="H63" s="59">
        <v>0</v>
      </c>
      <c r="I63" s="260">
        <v>0</v>
      </c>
      <c r="J63" s="260">
        <v>0</v>
      </c>
      <c r="K63" s="260">
        <v>0</v>
      </c>
      <c r="L63" s="82">
        <f t="shared" si="1"/>
        <v>0</v>
      </c>
      <c r="M63" s="82">
        <f t="shared" si="2"/>
        <v>0</v>
      </c>
      <c r="N63" s="62">
        <v>6</v>
      </c>
      <c r="O63" s="66">
        <v>0</v>
      </c>
      <c r="P63" s="20">
        <v>0</v>
      </c>
      <c r="Q63" s="263">
        <v>0</v>
      </c>
      <c r="R63" s="263">
        <v>0</v>
      </c>
      <c r="S63" s="263">
        <v>0</v>
      </c>
      <c r="T63" s="97">
        <f t="shared" si="3"/>
        <v>0</v>
      </c>
      <c r="U63" s="97">
        <f t="shared" si="4"/>
        <v>0</v>
      </c>
      <c r="V63" s="63">
        <v>6</v>
      </c>
      <c r="W63" s="66">
        <v>0</v>
      </c>
      <c r="X63" s="20">
        <v>0</v>
      </c>
      <c r="Y63" s="263">
        <v>0</v>
      </c>
      <c r="Z63" s="263">
        <v>1</v>
      </c>
      <c r="AA63" s="263">
        <v>0</v>
      </c>
      <c r="AB63" s="97">
        <f t="shared" si="5"/>
        <v>1</v>
      </c>
      <c r="AC63" s="97">
        <f t="shared" si="6"/>
        <v>0.25</v>
      </c>
      <c r="AD63" s="63">
        <v>5</v>
      </c>
      <c r="AE63" s="66">
        <v>0</v>
      </c>
      <c r="AF63" s="20">
        <v>0</v>
      </c>
      <c r="AG63" s="263">
        <v>0</v>
      </c>
      <c r="AH63" s="263">
        <v>0</v>
      </c>
      <c r="AI63" s="263">
        <v>0</v>
      </c>
      <c r="AJ63" s="97">
        <f t="shared" si="7"/>
        <v>0</v>
      </c>
      <c r="AK63" s="97">
        <f t="shared" si="8"/>
        <v>0</v>
      </c>
      <c r="AL63" s="63">
        <v>4</v>
      </c>
      <c r="AM63" s="66">
        <v>0</v>
      </c>
      <c r="AN63" s="20">
        <v>0</v>
      </c>
      <c r="AO63" s="263">
        <v>0</v>
      </c>
      <c r="AP63" s="263">
        <v>0</v>
      </c>
      <c r="AQ63" s="263">
        <v>0</v>
      </c>
      <c r="AR63" s="97">
        <f t="shared" si="9"/>
        <v>0</v>
      </c>
      <c r="AS63" s="97">
        <f t="shared" si="10"/>
        <v>0</v>
      </c>
      <c r="AT63" s="63">
        <v>4</v>
      </c>
      <c r="AU63" s="66">
        <v>0</v>
      </c>
      <c r="AV63" s="20">
        <v>0</v>
      </c>
      <c r="AW63" s="263">
        <v>0</v>
      </c>
      <c r="AX63" s="263">
        <v>0</v>
      </c>
      <c r="AY63" s="263">
        <v>0</v>
      </c>
      <c r="AZ63" s="97">
        <f t="shared" si="11"/>
        <v>0</v>
      </c>
      <c r="BA63" s="97">
        <f t="shared" si="12"/>
        <v>0</v>
      </c>
      <c r="BB63" s="63">
        <v>4</v>
      </c>
      <c r="BC63" s="66">
        <v>0</v>
      </c>
      <c r="BD63" s="20">
        <v>0</v>
      </c>
      <c r="BE63" s="263">
        <v>0</v>
      </c>
      <c r="BF63" s="263">
        <v>0</v>
      </c>
      <c r="BG63" s="263">
        <v>0</v>
      </c>
      <c r="BH63" s="97">
        <f t="shared" si="13"/>
        <v>0</v>
      </c>
      <c r="BI63" s="97">
        <f t="shared" si="14"/>
        <v>0</v>
      </c>
      <c r="BJ63" s="63">
        <v>2</v>
      </c>
      <c r="BK63" s="66">
        <v>0</v>
      </c>
      <c r="BL63" s="20">
        <v>0</v>
      </c>
      <c r="BM63" s="263">
        <v>0</v>
      </c>
      <c r="BN63" s="263">
        <v>0</v>
      </c>
      <c r="BO63" s="263">
        <v>1</v>
      </c>
      <c r="BP63" s="97">
        <f t="shared" si="15"/>
        <v>0</v>
      </c>
      <c r="BQ63" s="97">
        <f t="shared" si="16"/>
        <v>0</v>
      </c>
      <c r="BR63" s="63">
        <v>2</v>
      </c>
      <c r="BS63" s="66">
        <v>0</v>
      </c>
      <c r="BT63" s="20">
        <v>0</v>
      </c>
      <c r="BU63" s="263">
        <v>0</v>
      </c>
      <c r="BV63" s="263">
        <v>0</v>
      </c>
      <c r="BW63" s="263">
        <v>0</v>
      </c>
      <c r="BX63" s="97">
        <f t="shared" si="17"/>
        <v>0</v>
      </c>
      <c r="BY63" s="97">
        <f t="shared" si="18"/>
        <v>0</v>
      </c>
      <c r="BZ63" s="63">
        <v>4</v>
      </c>
      <c r="CA63" s="66">
        <v>0</v>
      </c>
      <c r="CB63" s="20">
        <v>0</v>
      </c>
      <c r="CC63" s="263">
        <v>0</v>
      </c>
      <c r="CD63" s="263">
        <v>0</v>
      </c>
      <c r="CE63" s="263">
        <v>0</v>
      </c>
      <c r="CF63" s="97">
        <f t="shared" si="19"/>
        <v>0</v>
      </c>
      <c r="CG63" s="97">
        <f t="shared" si="20"/>
        <v>0</v>
      </c>
      <c r="CH63" s="63">
        <v>1</v>
      </c>
      <c r="CI63" s="66">
        <v>0</v>
      </c>
      <c r="CJ63" s="20">
        <v>0</v>
      </c>
      <c r="CK63" s="263">
        <v>0</v>
      </c>
      <c r="CL63" s="263">
        <v>0</v>
      </c>
      <c r="CM63" s="263">
        <v>0</v>
      </c>
      <c r="CN63" s="97">
        <f t="shared" si="21"/>
        <v>0</v>
      </c>
      <c r="CO63" s="97">
        <f t="shared" si="22"/>
        <v>0</v>
      </c>
      <c r="CP63" s="63">
        <v>1</v>
      </c>
      <c r="CQ63" s="66">
        <v>0</v>
      </c>
      <c r="CR63" s="20">
        <v>0</v>
      </c>
      <c r="CS63" s="263">
        <v>0</v>
      </c>
      <c r="CT63" s="263">
        <v>0</v>
      </c>
      <c r="CU63" s="263">
        <v>0</v>
      </c>
      <c r="CV63" s="97">
        <f t="shared" si="23"/>
        <v>0</v>
      </c>
      <c r="CW63" s="97">
        <f t="shared" si="24"/>
        <v>0</v>
      </c>
      <c r="CX63" s="78">
        <v>1</v>
      </c>
      <c r="CY63" s="70">
        <f t="shared" si="34"/>
        <v>0</v>
      </c>
      <c r="CZ63" s="52">
        <f t="shared" si="35"/>
        <v>0</v>
      </c>
      <c r="DA63" s="68">
        <f t="shared" si="27"/>
        <v>0</v>
      </c>
      <c r="DB63" s="68">
        <f t="shared" si="28"/>
        <v>1</v>
      </c>
      <c r="DC63" s="68"/>
      <c r="DD63" s="68">
        <f t="shared" si="29"/>
        <v>1</v>
      </c>
      <c r="DE63" s="68">
        <f t="shared" si="30"/>
        <v>0.25</v>
      </c>
      <c r="DF63" s="69">
        <f t="shared" si="33"/>
        <v>40</v>
      </c>
      <c r="DK63" s="21">
        <f t="shared" si="31"/>
        <v>1</v>
      </c>
      <c r="DL63" s="5" t="str">
        <f t="shared" si="32"/>
        <v>OK</v>
      </c>
    </row>
    <row r="64" spans="1:116" s="5" customFormat="1" ht="16.5" thickTop="1" thickBot="1" x14ac:dyDescent="0.3">
      <c r="A64" s="74">
        <v>53</v>
      </c>
      <c r="B64" s="19">
        <v>734906</v>
      </c>
      <c r="C64" s="19" t="s">
        <v>149</v>
      </c>
      <c r="D64" s="19" t="s">
        <v>150</v>
      </c>
      <c r="E64" s="267">
        <v>49.5</v>
      </c>
      <c r="F64" s="101">
        <v>109</v>
      </c>
      <c r="G64" s="102">
        <v>0</v>
      </c>
      <c r="H64" s="59">
        <v>0</v>
      </c>
      <c r="I64" s="260">
        <v>0</v>
      </c>
      <c r="J64" s="260">
        <v>0</v>
      </c>
      <c r="K64" s="260">
        <v>0</v>
      </c>
      <c r="L64" s="82">
        <f t="shared" si="1"/>
        <v>0</v>
      </c>
      <c r="M64" s="82">
        <f t="shared" si="2"/>
        <v>0</v>
      </c>
      <c r="N64" s="62">
        <v>15</v>
      </c>
      <c r="O64" s="66">
        <v>0</v>
      </c>
      <c r="P64" s="20">
        <v>0</v>
      </c>
      <c r="Q64" s="263">
        <v>0</v>
      </c>
      <c r="R64" s="263">
        <v>0</v>
      </c>
      <c r="S64" s="263">
        <v>0</v>
      </c>
      <c r="T64" s="97">
        <f t="shared" si="3"/>
        <v>0</v>
      </c>
      <c r="U64" s="97">
        <f t="shared" si="4"/>
        <v>0</v>
      </c>
      <c r="V64" s="63">
        <v>15</v>
      </c>
      <c r="W64" s="66">
        <v>0</v>
      </c>
      <c r="X64" s="20">
        <v>0</v>
      </c>
      <c r="Y64" s="263">
        <v>0</v>
      </c>
      <c r="Z64" s="263">
        <v>0</v>
      </c>
      <c r="AA64" s="263">
        <v>0</v>
      </c>
      <c r="AB64" s="97">
        <f t="shared" si="5"/>
        <v>0</v>
      </c>
      <c r="AC64" s="97">
        <f t="shared" si="6"/>
        <v>0</v>
      </c>
      <c r="AD64" s="63">
        <v>15</v>
      </c>
      <c r="AE64" s="66">
        <v>0</v>
      </c>
      <c r="AF64" s="20">
        <v>0</v>
      </c>
      <c r="AG64" s="263">
        <v>0</v>
      </c>
      <c r="AH64" s="263">
        <v>0</v>
      </c>
      <c r="AI64" s="263">
        <v>0</v>
      </c>
      <c r="AJ64" s="97">
        <f t="shared" si="7"/>
        <v>0</v>
      </c>
      <c r="AK64" s="97">
        <f t="shared" si="8"/>
        <v>0</v>
      </c>
      <c r="AL64" s="63">
        <v>10</v>
      </c>
      <c r="AM64" s="66">
        <v>0</v>
      </c>
      <c r="AN64" s="20">
        <v>0</v>
      </c>
      <c r="AO64" s="263">
        <v>0</v>
      </c>
      <c r="AP64" s="263">
        <v>0</v>
      </c>
      <c r="AQ64" s="263">
        <v>0</v>
      </c>
      <c r="AR64" s="97">
        <f t="shared" si="9"/>
        <v>0</v>
      </c>
      <c r="AS64" s="97">
        <f t="shared" si="10"/>
        <v>0</v>
      </c>
      <c r="AT64" s="63">
        <v>10</v>
      </c>
      <c r="AU64" s="66">
        <v>0</v>
      </c>
      <c r="AV64" s="20">
        <v>0</v>
      </c>
      <c r="AW64" s="263">
        <v>0</v>
      </c>
      <c r="AX64" s="263">
        <v>0</v>
      </c>
      <c r="AY64" s="263">
        <v>0</v>
      </c>
      <c r="AZ64" s="97">
        <f t="shared" si="11"/>
        <v>0</v>
      </c>
      <c r="BA64" s="97">
        <f t="shared" si="12"/>
        <v>0</v>
      </c>
      <c r="BB64" s="63">
        <v>10</v>
      </c>
      <c r="BC64" s="66">
        <v>0</v>
      </c>
      <c r="BD64" s="20">
        <v>0</v>
      </c>
      <c r="BE64" s="263">
        <v>0</v>
      </c>
      <c r="BF64" s="263">
        <v>0</v>
      </c>
      <c r="BG64" s="263">
        <v>0</v>
      </c>
      <c r="BH64" s="97">
        <f t="shared" si="13"/>
        <v>0</v>
      </c>
      <c r="BI64" s="97">
        <f t="shared" si="14"/>
        <v>0</v>
      </c>
      <c r="BJ64" s="63">
        <v>6</v>
      </c>
      <c r="BK64" s="66">
        <v>0</v>
      </c>
      <c r="BL64" s="20">
        <v>0</v>
      </c>
      <c r="BM64" s="263">
        <v>0</v>
      </c>
      <c r="BN64" s="263">
        <v>1</v>
      </c>
      <c r="BO64" s="263">
        <v>0</v>
      </c>
      <c r="BP64" s="97">
        <f t="shared" si="15"/>
        <v>1</v>
      </c>
      <c r="BQ64" s="97">
        <f t="shared" si="16"/>
        <v>0.25</v>
      </c>
      <c r="BR64" s="63">
        <v>5</v>
      </c>
      <c r="BS64" s="66">
        <v>0</v>
      </c>
      <c r="BT64" s="20">
        <v>0</v>
      </c>
      <c r="BU64" s="263">
        <v>0</v>
      </c>
      <c r="BV64" s="263">
        <v>0</v>
      </c>
      <c r="BW64" s="263">
        <v>0</v>
      </c>
      <c r="BX64" s="97">
        <f t="shared" si="17"/>
        <v>0</v>
      </c>
      <c r="BY64" s="97">
        <f t="shared" si="18"/>
        <v>0</v>
      </c>
      <c r="BZ64" s="63">
        <v>10</v>
      </c>
      <c r="CA64" s="66">
        <v>0</v>
      </c>
      <c r="CB64" s="20">
        <v>0</v>
      </c>
      <c r="CC64" s="263">
        <v>0</v>
      </c>
      <c r="CD64" s="263">
        <v>0</v>
      </c>
      <c r="CE64" s="263">
        <v>0</v>
      </c>
      <c r="CF64" s="97">
        <f t="shared" si="19"/>
        <v>0</v>
      </c>
      <c r="CG64" s="97">
        <f t="shared" si="20"/>
        <v>0</v>
      </c>
      <c r="CH64" s="63">
        <v>6</v>
      </c>
      <c r="CI64" s="66">
        <v>0</v>
      </c>
      <c r="CJ64" s="20">
        <v>0</v>
      </c>
      <c r="CK64" s="263">
        <v>0</v>
      </c>
      <c r="CL64" s="263">
        <v>0</v>
      </c>
      <c r="CM64" s="263">
        <v>0</v>
      </c>
      <c r="CN64" s="97">
        <f t="shared" si="21"/>
        <v>0</v>
      </c>
      <c r="CO64" s="97">
        <f t="shared" si="22"/>
        <v>0</v>
      </c>
      <c r="CP64" s="63">
        <v>6</v>
      </c>
      <c r="CQ64" s="66">
        <v>0</v>
      </c>
      <c r="CR64" s="20">
        <v>0</v>
      </c>
      <c r="CS64" s="263">
        <v>0</v>
      </c>
      <c r="CT64" s="263">
        <v>0</v>
      </c>
      <c r="CU64" s="263">
        <v>0</v>
      </c>
      <c r="CV64" s="97">
        <f t="shared" si="23"/>
        <v>0</v>
      </c>
      <c r="CW64" s="97">
        <f t="shared" si="24"/>
        <v>0</v>
      </c>
      <c r="CX64" s="78">
        <v>6</v>
      </c>
      <c r="CY64" s="70">
        <f t="shared" si="34"/>
        <v>0</v>
      </c>
      <c r="CZ64" s="52">
        <f t="shared" si="35"/>
        <v>0</v>
      </c>
      <c r="DA64" s="68">
        <f t="shared" si="27"/>
        <v>0</v>
      </c>
      <c r="DB64" s="68">
        <f t="shared" si="28"/>
        <v>1</v>
      </c>
      <c r="DC64" s="68"/>
      <c r="DD64" s="68">
        <f t="shared" si="29"/>
        <v>1</v>
      </c>
      <c r="DE64" s="68">
        <f t="shared" si="30"/>
        <v>0.25</v>
      </c>
      <c r="DF64" s="69">
        <f t="shared" si="33"/>
        <v>114</v>
      </c>
      <c r="DK64" s="21">
        <f t="shared" si="31"/>
        <v>1</v>
      </c>
      <c r="DL64" s="5" t="str">
        <f t="shared" si="32"/>
        <v>OK</v>
      </c>
    </row>
    <row r="65" spans="1:116" s="5" customFormat="1" ht="16.5" thickTop="1" thickBot="1" x14ac:dyDescent="0.3">
      <c r="A65" s="74">
        <v>54</v>
      </c>
      <c r="B65" s="19">
        <v>734907</v>
      </c>
      <c r="C65" s="19" t="s">
        <v>151</v>
      </c>
      <c r="D65" s="19" t="s">
        <v>152</v>
      </c>
      <c r="E65" s="267">
        <v>24.5</v>
      </c>
      <c r="F65" s="101">
        <v>49</v>
      </c>
      <c r="G65" s="102">
        <v>1</v>
      </c>
      <c r="H65" s="59">
        <v>2</v>
      </c>
      <c r="I65" s="260">
        <v>0</v>
      </c>
      <c r="J65" s="260">
        <v>0</v>
      </c>
      <c r="K65" s="260">
        <v>2</v>
      </c>
      <c r="L65" s="82">
        <f t="shared" si="1"/>
        <v>5</v>
      </c>
      <c r="M65" s="82">
        <f t="shared" si="2"/>
        <v>1</v>
      </c>
      <c r="N65" s="62">
        <v>3</v>
      </c>
      <c r="O65" s="66">
        <v>2</v>
      </c>
      <c r="P65" s="20">
        <v>0</v>
      </c>
      <c r="Q65" s="263">
        <v>1</v>
      </c>
      <c r="R65" s="263">
        <v>0</v>
      </c>
      <c r="S65" s="263">
        <v>0</v>
      </c>
      <c r="T65" s="97">
        <f t="shared" si="3"/>
        <v>3</v>
      </c>
      <c r="U65" s="97">
        <f t="shared" si="4"/>
        <v>0.75</v>
      </c>
      <c r="V65" s="63">
        <v>3</v>
      </c>
      <c r="W65" s="66">
        <v>3</v>
      </c>
      <c r="X65" s="20">
        <v>1</v>
      </c>
      <c r="Y65" s="263">
        <v>2</v>
      </c>
      <c r="Z65" s="263">
        <v>0</v>
      </c>
      <c r="AA65" s="263">
        <v>0</v>
      </c>
      <c r="AB65" s="97">
        <f t="shared" si="5"/>
        <v>6</v>
      </c>
      <c r="AC65" s="97">
        <f t="shared" si="6"/>
        <v>1.5</v>
      </c>
      <c r="AD65" s="63">
        <v>0</v>
      </c>
      <c r="AE65" s="66">
        <v>0</v>
      </c>
      <c r="AF65" s="20">
        <v>1</v>
      </c>
      <c r="AG65" s="263">
        <v>0</v>
      </c>
      <c r="AH65" s="263">
        <v>1</v>
      </c>
      <c r="AI65" s="263">
        <v>0</v>
      </c>
      <c r="AJ65" s="97">
        <f t="shared" si="7"/>
        <v>2</v>
      </c>
      <c r="AK65" s="97">
        <f t="shared" si="8"/>
        <v>0.5</v>
      </c>
      <c r="AL65" s="63">
        <v>2</v>
      </c>
      <c r="AM65" s="66">
        <v>2</v>
      </c>
      <c r="AN65" s="20">
        <v>1</v>
      </c>
      <c r="AO65" s="263">
        <v>0</v>
      </c>
      <c r="AP65" s="263">
        <v>0</v>
      </c>
      <c r="AQ65" s="263">
        <v>0</v>
      </c>
      <c r="AR65" s="97">
        <f t="shared" si="9"/>
        <v>3</v>
      </c>
      <c r="AS65" s="97">
        <f t="shared" si="10"/>
        <v>0.75</v>
      </c>
      <c r="AT65" s="63">
        <v>1</v>
      </c>
      <c r="AU65" s="66">
        <v>0</v>
      </c>
      <c r="AV65" s="20">
        <v>0</v>
      </c>
      <c r="AW65" s="263">
        <v>0</v>
      </c>
      <c r="AX65" s="263">
        <v>0</v>
      </c>
      <c r="AY65" s="263">
        <v>0</v>
      </c>
      <c r="AZ65" s="97">
        <f t="shared" si="11"/>
        <v>0</v>
      </c>
      <c r="BA65" s="97">
        <f t="shared" si="12"/>
        <v>0</v>
      </c>
      <c r="BB65" s="63">
        <v>0</v>
      </c>
      <c r="BC65" s="66">
        <v>0</v>
      </c>
      <c r="BD65" s="20">
        <v>0</v>
      </c>
      <c r="BE65" s="263">
        <v>0</v>
      </c>
      <c r="BF65" s="263">
        <v>0</v>
      </c>
      <c r="BG65" s="263">
        <v>0</v>
      </c>
      <c r="BH65" s="97">
        <f t="shared" si="13"/>
        <v>0</v>
      </c>
      <c r="BI65" s="97">
        <f t="shared" si="14"/>
        <v>0</v>
      </c>
      <c r="BJ65" s="63">
        <v>0</v>
      </c>
      <c r="BK65" s="66">
        <v>0</v>
      </c>
      <c r="BL65" s="20">
        <v>0</v>
      </c>
      <c r="BM65" s="263">
        <v>0</v>
      </c>
      <c r="BN65" s="263">
        <v>0</v>
      </c>
      <c r="BO65" s="263">
        <v>0</v>
      </c>
      <c r="BP65" s="97">
        <f t="shared" si="15"/>
        <v>0</v>
      </c>
      <c r="BQ65" s="97">
        <f t="shared" si="16"/>
        <v>0</v>
      </c>
      <c r="BR65" s="63">
        <v>0</v>
      </c>
      <c r="BS65" s="66">
        <v>0</v>
      </c>
      <c r="BT65" s="20">
        <v>0</v>
      </c>
      <c r="BU65" s="263">
        <v>0</v>
      </c>
      <c r="BV65" s="263">
        <v>0</v>
      </c>
      <c r="BW65" s="263">
        <v>0</v>
      </c>
      <c r="BX65" s="97">
        <f t="shared" si="17"/>
        <v>0</v>
      </c>
      <c r="BY65" s="97">
        <f t="shared" si="18"/>
        <v>0</v>
      </c>
      <c r="BZ65" s="63">
        <v>0</v>
      </c>
      <c r="CA65" s="66">
        <v>0</v>
      </c>
      <c r="CB65" s="20">
        <v>0</v>
      </c>
      <c r="CC65" s="263">
        <v>0</v>
      </c>
      <c r="CD65" s="263">
        <v>0</v>
      </c>
      <c r="CE65" s="263">
        <v>0</v>
      </c>
      <c r="CF65" s="97">
        <f t="shared" si="19"/>
        <v>0</v>
      </c>
      <c r="CG65" s="97">
        <f t="shared" si="20"/>
        <v>0</v>
      </c>
      <c r="CH65" s="63">
        <v>0</v>
      </c>
      <c r="CI65" s="66">
        <v>0</v>
      </c>
      <c r="CJ65" s="20">
        <v>0</v>
      </c>
      <c r="CK65" s="263">
        <v>0</v>
      </c>
      <c r="CL65" s="263">
        <v>0</v>
      </c>
      <c r="CM65" s="263">
        <v>0</v>
      </c>
      <c r="CN65" s="97">
        <f t="shared" si="21"/>
        <v>0</v>
      </c>
      <c r="CO65" s="97">
        <f t="shared" si="22"/>
        <v>0</v>
      </c>
      <c r="CP65" s="63">
        <v>0</v>
      </c>
      <c r="CQ65" s="66">
        <v>0</v>
      </c>
      <c r="CR65" s="20">
        <v>0</v>
      </c>
      <c r="CS65" s="263">
        <v>0</v>
      </c>
      <c r="CT65" s="263">
        <v>0</v>
      </c>
      <c r="CU65" s="263">
        <v>0</v>
      </c>
      <c r="CV65" s="97">
        <f t="shared" si="23"/>
        <v>0</v>
      </c>
      <c r="CW65" s="97">
        <f t="shared" si="24"/>
        <v>0</v>
      </c>
      <c r="CX65" s="78">
        <v>0</v>
      </c>
      <c r="CY65" s="70">
        <f t="shared" si="34"/>
        <v>8</v>
      </c>
      <c r="CZ65" s="52">
        <f t="shared" si="35"/>
        <v>5</v>
      </c>
      <c r="DA65" s="68">
        <f t="shared" si="27"/>
        <v>3</v>
      </c>
      <c r="DB65" s="68">
        <f t="shared" si="28"/>
        <v>1</v>
      </c>
      <c r="DC65" s="68"/>
      <c r="DD65" s="68">
        <f t="shared" si="29"/>
        <v>17</v>
      </c>
      <c r="DE65" s="68">
        <f t="shared" si="30"/>
        <v>4.25</v>
      </c>
      <c r="DF65" s="69">
        <f t="shared" si="33"/>
        <v>9</v>
      </c>
      <c r="DK65" s="21">
        <f t="shared" si="31"/>
        <v>3</v>
      </c>
      <c r="DL65" s="5" t="str">
        <f t="shared" si="32"/>
        <v>OK</v>
      </c>
    </row>
    <row r="66" spans="1:116" s="5" customFormat="1" ht="16.5" thickTop="1" thickBot="1" x14ac:dyDescent="0.3">
      <c r="A66" s="74">
        <v>55</v>
      </c>
      <c r="B66" s="19">
        <v>734909</v>
      </c>
      <c r="C66" s="19" t="s">
        <v>153</v>
      </c>
      <c r="D66" s="19" t="s">
        <v>154</v>
      </c>
      <c r="E66" s="267">
        <v>24.5</v>
      </c>
      <c r="F66" s="101">
        <v>49</v>
      </c>
      <c r="G66" s="102">
        <v>0</v>
      </c>
      <c r="H66" s="59">
        <v>0</v>
      </c>
      <c r="I66" s="260">
        <v>0</v>
      </c>
      <c r="J66" s="260">
        <v>0</v>
      </c>
      <c r="K66" s="260">
        <v>2</v>
      </c>
      <c r="L66" s="82">
        <f t="shared" si="1"/>
        <v>2</v>
      </c>
      <c r="M66" s="82">
        <f t="shared" si="2"/>
        <v>0.4</v>
      </c>
      <c r="N66" s="62">
        <v>6</v>
      </c>
      <c r="O66" s="66">
        <v>0</v>
      </c>
      <c r="P66" s="20">
        <v>1</v>
      </c>
      <c r="Q66" s="263">
        <v>4</v>
      </c>
      <c r="R66" s="263">
        <v>2</v>
      </c>
      <c r="S66" s="263">
        <v>0</v>
      </c>
      <c r="T66" s="97">
        <f t="shared" si="3"/>
        <v>7</v>
      </c>
      <c r="U66" s="97">
        <f t="shared" si="4"/>
        <v>1.75</v>
      </c>
      <c r="V66" s="63">
        <v>7</v>
      </c>
      <c r="W66" s="66">
        <v>1</v>
      </c>
      <c r="X66" s="20">
        <v>0</v>
      </c>
      <c r="Y66" s="263">
        <v>0</v>
      </c>
      <c r="Z66" s="263">
        <v>0</v>
      </c>
      <c r="AA66" s="263">
        <v>1</v>
      </c>
      <c r="AB66" s="97">
        <f t="shared" si="5"/>
        <v>1</v>
      </c>
      <c r="AC66" s="97">
        <f t="shared" si="6"/>
        <v>0.25</v>
      </c>
      <c r="AD66" s="63">
        <v>5</v>
      </c>
      <c r="AE66" s="66">
        <v>0</v>
      </c>
      <c r="AF66" s="20">
        <v>1</v>
      </c>
      <c r="AG66" s="263">
        <v>1</v>
      </c>
      <c r="AH66" s="263">
        <v>0</v>
      </c>
      <c r="AI66" s="263">
        <v>0</v>
      </c>
      <c r="AJ66" s="97">
        <f t="shared" si="7"/>
        <v>2</v>
      </c>
      <c r="AK66" s="97">
        <f t="shared" si="8"/>
        <v>0.5</v>
      </c>
      <c r="AL66" s="63">
        <v>2</v>
      </c>
      <c r="AM66" s="66">
        <v>0</v>
      </c>
      <c r="AN66" s="20">
        <v>0</v>
      </c>
      <c r="AO66" s="263">
        <v>0</v>
      </c>
      <c r="AP66" s="263">
        <v>0</v>
      </c>
      <c r="AQ66" s="263">
        <v>1</v>
      </c>
      <c r="AR66" s="97">
        <f t="shared" si="9"/>
        <v>0</v>
      </c>
      <c r="AS66" s="97">
        <f t="shared" si="10"/>
        <v>0</v>
      </c>
      <c r="AT66" s="63">
        <v>3</v>
      </c>
      <c r="AU66" s="66">
        <v>0</v>
      </c>
      <c r="AV66" s="20">
        <v>1</v>
      </c>
      <c r="AW66" s="263">
        <v>0</v>
      </c>
      <c r="AX66" s="263">
        <v>0</v>
      </c>
      <c r="AY66" s="263">
        <v>1</v>
      </c>
      <c r="AZ66" s="97">
        <f t="shared" si="11"/>
        <v>1</v>
      </c>
      <c r="BA66" s="97">
        <f t="shared" si="12"/>
        <v>0.25</v>
      </c>
      <c r="BB66" s="63">
        <v>3</v>
      </c>
      <c r="BC66" s="66">
        <v>0</v>
      </c>
      <c r="BD66" s="20">
        <v>1</v>
      </c>
      <c r="BE66" s="263">
        <v>0</v>
      </c>
      <c r="BF66" s="263">
        <v>0</v>
      </c>
      <c r="BG66" s="263">
        <v>0</v>
      </c>
      <c r="BH66" s="97">
        <f t="shared" si="13"/>
        <v>1</v>
      </c>
      <c r="BI66" s="97">
        <f t="shared" si="14"/>
        <v>0.25</v>
      </c>
      <c r="BJ66" s="63">
        <v>2</v>
      </c>
      <c r="BK66" s="66">
        <v>0</v>
      </c>
      <c r="BL66" s="20">
        <v>1</v>
      </c>
      <c r="BM66" s="263">
        <v>0</v>
      </c>
      <c r="BN66" s="263">
        <v>0</v>
      </c>
      <c r="BO66" s="263">
        <v>0</v>
      </c>
      <c r="BP66" s="97">
        <f t="shared" si="15"/>
        <v>1</v>
      </c>
      <c r="BQ66" s="97">
        <f t="shared" si="16"/>
        <v>0.25</v>
      </c>
      <c r="BR66" s="63">
        <v>3</v>
      </c>
      <c r="BS66" s="66">
        <v>0</v>
      </c>
      <c r="BT66" s="20">
        <v>0</v>
      </c>
      <c r="BU66" s="263">
        <v>0</v>
      </c>
      <c r="BV66" s="263">
        <v>0</v>
      </c>
      <c r="BW66" s="263">
        <v>0</v>
      </c>
      <c r="BX66" s="97">
        <f t="shared" si="17"/>
        <v>0</v>
      </c>
      <c r="BY66" s="97">
        <f t="shared" si="18"/>
        <v>0</v>
      </c>
      <c r="BZ66" s="63">
        <v>3</v>
      </c>
      <c r="CA66" s="66">
        <v>0</v>
      </c>
      <c r="CB66" s="20">
        <v>0</v>
      </c>
      <c r="CC66" s="263">
        <v>0</v>
      </c>
      <c r="CD66" s="263">
        <v>0</v>
      </c>
      <c r="CE66" s="263">
        <v>0</v>
      </c>
      <c r="CF66" s="97">
        <f t="shared" si="19"/>
        <v>0</v>
      </c>
      <c r="CG66" s="97">
        <f t="shared" si="20"/>
        <v>0</v>
      </c>
      <c r="CH66" s="63">
        <v>1</v>
      </c>
      <c r="CI66" s="66">
        <v>0</v>
      </c>
      <c r="CJ66" s="20">
        <v>1</v>
      </c>
      <c r="CK66" s="263">
        <v>0</v>
      </c>
      <c r="CL66" s="263">
        <v>0</v>
      </c>
      <c r="CM66" s="263">
        <v>0</v>
      </c>
      <c r="CN66" s="97">
        <f t="shared" si="21"/>
        <v>1</v>
      </c>
      <c r="CO66" s="97">
        <f t="shared" si="22"/>
        <v>0.25</v>
      </c>
      <c r="CP66" s="63">
        <v>2</v>
      </c>
      <c r="CQ66" s="66">
        <v>1</v>
      </c>
      <c r="CR66" s="20">
        <v>0</v>
      </c>
      <c r="CS66" s="263">
        <v>0</v>
      </c>
      <c r="CT66" s="263">
        <v>1</v>
      </c>
      <c r="CU66" s="263">
        <v>1</v>
      </c>
      <c r="CV66" s="97">
        <f t="shared" si="23"/>
        <v>2</v>
      </c>
      <c r="CW66" s="97">
        <f t="shared" si="24"/>
        <v>0.5</v>
      </c>
      <c r="CX66" s="78">
        <v>1</v>
      </c>
      <c r="CY66" s="70">
        <f t="shared" si="34"/>
        <v>2</v>
      </c>
      <c r="CZ66" s="52">
        <f t="shared" si="35"/>
        <v>6</v>
      </c>
      <c r="DA66" s="68">
        <f t="shared" si="27"/>
        <v>5</v>
      </c>
      <c r="DB66" s="68">
        <f t="shared" si="28"/>
        <v>3</v>
      </c>
      <c r="DC66" s="68"/>
      <c r="DD66" s="68">
        <f t="shared" si="29"/>
        <v>16</v>
      </c>
      <c r="DE66" s="68">
        <f t="shared" si="30"/>
        <v>4</v>
      </c>
      <c r="DF66" s="69">
        <f t="shared" si="33"/>
        <v>38</v>
      </c>
      <c r="DK66" s="21">
        <f t="shared" si="31"/>
        <v>4</v>
      </c>
      <c r="DL66" s="5" t="str">
        <f t="shared" si="32"/>
        <v>OK</v>
      </c>
    </row>
    <row r="67" spans="1:116" s="5" customFormat="1" ht="16.5" thickTop="1" thickBot="1" x14ac:dyDescent="0.3">
      <c r="A67" s="74">
        <v>56</v>
      </c>
      <c r="B67" s="19">
        <v>734910</v>
      </c>
      <c r="C67" s="19" t="s">
        <v>155</v>
      </c>
      <c r="D67" s="19" t="s">
        <v>156</v>
      </c>
      <c r="E67" s="267">
        <v>24.5</v>
      </c>
      <c r="F67" s="101">
        <v>49</v>
      </c>
      <c r="G67" s="102">
        <v>0</v>
      </c>
      <c r="H67" s="59">
        <v>0</v>
      </c>
      <c r="I67" s="260">
        <v>0</v>
      </c>
      <c r="J67" s="260">
        <v>0</v>
      </c>
      <c r="K67" s="260">
        <v>0</v>
      </c>
      <c r="L67" s="82">
        <f t="shared" si="1"/>
        <v>0</v>
      </c>
      <c r="M67" s="82">
        <f t="shared" si="2"/>
        <v>0</v>
      </c>
      <c r="N67" s="62">
        <v>6</v>
      </c>
      <c r="O67" s="66">
        <v>0</v>
      </c>
      <c r="P67" s="20">
        <v>0</v>
      </c>
      <c r="Q67" s="263">
        <v>0</v>
      </c>
      <c r="R67" s="263">
        <v>0</v>
      </c>
      <c r="S67" s="263">
        <v>0</v>
      </c>
      <c r="T67" s="97">
        <f t="shared" si="3"/>
        <v>0</v>
      </c>
      <c r="U67" s="97">
        <f t="shared" si="4"/>
        <v>0</v>
      </c>
      <c r="V67" s="63">
        <v>6</v>
      </c>
      <c r="W67" s="66">
        <v>0</v>
      </c>
      <c r="X67" s="20">
        <v>0</v>
      </c>
      <c r="Y67" s="263">
        <v>1</v>
      </c>
      <c r="Z67" s="263">
        <v>0</v>
      </c>
      <c r="AA67" s="263">
        <v>0</v>
      </c>
      <c r="AB67" s="97">
        <f t="shared" si="5"/>
        <v>1</v>
      </c>
      <c r="AC67" s="97">
        <f t="shared" si="6"/>
        <v>0.25</v>
      </c>
      <c r="AD67" s="63">
        <v>5</v>
      </c>
      <c r="AE67" s="66">
        <v>0</v>
      </c>
      <c r="AF67" s="20">
        <v>1</v>
      </c>
      <c r="AG67" s="263">
        <v>0</v>
      </c>
      <c r="AH67" s="263">
        <v>0</v>
      </c>
      <c r="AI67" s="263">
        <v>0</v>
      </c>
      <c r="AJ67" s="97">
        <f t="shared" si="7"/>
        <v>1</v>
      </c>
      <c r="AK67" s="97">
        <f>AVERAGE(AE67:AH67)</f>
        <v>0.25</v>
      </c>
      <c r="AL67" s="63">
        <v>3</v>
      </c>
      <c r="AM67" s="66">
        <v>0</v>
      </c>
      <c r="AN67" s="20">
        <v>0</v>
      </c>
      <c r="AO67" s="263">
        <v>0</v>
      </c>
      <c r="AP67" s="263">
        <v>0</v>
      </c>
      <c r="AQ67" s="263">
        <v>0</v>
      </c>
      <c r="AR67" s="97">
        <f t="shared" si="9"/>
        <v>0</v>
      </c>
      <c r="AS67" s="97">
        <f t="shared" si="10"/>
        <v>0</v>
      </c>
      <c r="AT67" s="63">
        <v>4</v>
      </c>
      <c r="AU67" s="66">
        <v>0</v>
      </c>
      <c r="AV67" s="20">
        <v>0</v>
      </c>
      <c r="AW67" s="263">
        <v>0</v>
      </c>
      <c r="AX67" s="263">
        <v>0</v>
      </c>
      <c r="AY67" s="263">
        <v>0</v>
      </c>
      <c r="AZ67" s="97">
        <f t="shared" si="11"/>
        <v>0</v>
      </c>
      <c r="BA67" s="97">
        <f t="shared" si="12"/>
        <v>0</v>
      </c>
      <c r="BB67" s="63">
        <v>0</v>
      </c>
      <c r="BC67" s="66">
        <v>0</v>
      </c>
      <c r="BD67" s="20">
        <v>0</v>
      </c>
      <c r="BE67" s="263">
        <v>0</v>
      </c>
      <c r="BF67" s="263">
        <v>0</v>
      </c>
      <c r="BG67" s="263">
        <v>0</v>
      </c>
      <c r="BH67" s="97">
        <f t="shared" si="13"/>
        <v>0</v>
      </c>
      <c r="BI67" s="97">
        <f t="shared" si="14"/>
        <v>0</v>
      </c>
      <c r="BJ67" s="63">
        <v>0</v>
      </c>
      <c r="BK67" s="66">
        <v>0</v>
      </c>
      <c r="BL67" s="20">
        <v>0</v>
      </c>
      <c r="BM67" s="263">
        <v>0</v>
      </c>
      <c r="BN67" s="263">
        <v>0</v>
      </c>
      <c r="BO67" s="263">
        <v>0</v>
      </c>
      <c r="BP67" s="97">
        <f t="shared" si="15"/>
        <v>0</v>
      </c>
      <c r="BQ67" s="97">
        <f t="shared" si="16"/>
        <v>0</v>
      </c>
      <c r="BR67" s="63">
        <v>0</v>
      </c>
      <c r="BS67" s="66">
        <v>0</v>
      </c>
      <c r="BT67" s="20">
        <v>0</v>
      </c>
      <c r="BU67" s="263">
        <v>0</v>
      </c>
      <c r="BV67" s="263">
        <v>0</v>
      </c>
      <c r="BW67" s="263">
        <v>0</v>
      </c>
      <c r="BX67" s="97">
        <f t="shared" si="17"/>
        <v>0</v>
      </c>
      <c r="BY67" s="97">
        <f t="shared" si="18"/>
        <v>0</v>
      </c>
      <c r="BZ67" s="63">
        <v>0</v>
      </c>
      <c r="CA67" s="66">
        <v>0</v>
      </c>
      <c r="CB67" s="20">
        <v>0</v>
      </c>
      <c r="CC67" s="263">
        <v>0</v>
      </c>
      <c r="CD67" s="263">
        <v>0</v>
      </c>
      <c r="CE67" s="263">
        <v>0</v>
      </c>
      <c r="CF67" s="97">
        <f t="shared" si="19"/>
        <v>0</v>
      </c>
      <c r="CG67" s="97">
        <f t="shared" si="20"/>
        <v>0</v>
      </c>
      <c r="CH67" s="63">
        <v>0</v>
      </c>
      <c r="CI67" s="66">
        <v>0</v>
      </c>
      <c r="CJ67" s="20">
        <v>0</v>
      </c>
      <c r="CK67" s="263">
        <v>0</v>
      </c>
      <c r="CL67" s="263">
        <v>0</v>
      </c>
      <c r="CM67" s="263">
        <v>0</v>
      </c>
      <c r="CN67" s="97">
        <f t="shared" si="21"/>
        <v>0</v>
      </c>
      <c r="CO67" s="97">
        <f t="shared" si="22"/>
        <v>0</v>
      </c>
      <c r="CP67" s="63">
        <v>0</v>
      </c>
      <c r="CQ67" s="66">
        <v>0</v>
      </c>
      <c r="CR67" s="20">
        <v>0</v>
      </c>
      <c r="CS67" s="263">
        <v>0</v>
      </c>
      <c r="CT67" s="263">
        <v>0</v>
      </c>
      <c r="CU67" s="263">
        <v>0</v>
      </c>
      <c r="CV67" s="97">
        <f t="shared" si="23"/>
        <v>0</v>
      </c>
      <c r="CW67" s="97">
        <f t="shared" si="24"/>
        <v>0</v>
      </c>
      <c r="CX67" s="78">
        <v>0</v>
      </c>
      <c r="CY67" s="70">
        <f t="shared" si="34"/>
        <v>0</v>
      </c>
      <c r="CZ67" s="52">
        <f t="shared" si="35"/>
        <v>1</v>
      </c>
      <c r="DA67" s="68">
        <f t="shared" si="27"/>
        <v>1</v>
      </c>
      <c r="DB67" s="68">
        <f t="shared" si="28"/>
        <v>0</v>
      </c>
      <c r="DC67" s="68"/>
      <c r="DD67" s="68">
        <f t="shared" si="29"/>
        <v>2</v>
      </c>
      <c r="DE67" s="68">
        <f t="shared" si="30"/>
        <v>0.5</v>
      </c>
      <c r="DF67" s="69">
        <f t="shared" si="33"/>
        <v>24</v>
      </c>
      <c r="DK67" s="21">
        <f t="shared" si="31"/>
        <v>1</v>
      </c>
      <c r="DL67" s="5" t="str">
        <f t="shared" si="32"/>
        <v>OK</v>
      </c>
    </row>
    <row r="68" spans="1:116" s="5" customFormat="1" ht="16.5" thickTop="1" thickBot="1" x14ac:dyDescent="0.3">
      <c r="A68" s="74">
        <v>57</v>
      </c>
      <c r="B68" s="19">
        <v>734911</v>
      </c>
      <c r="C68" s="19" t="s">
        <v>157</v>
      </c>
      <c r="D68" s="19" t="s">
        <v>158</v>
      </c>
      <c r="E68" s="267">
        <v>24.5</v>
      </c>
      <c r="F68" s="101">
        <v>49</v>
      </c>
      <c r="G68" s="102">
        <v>0</v>
      </c>
      <c r="H68" s="59">
        <v>0</v>
      </c>
      <c r="I68" s="260">
        <v>1</v>
      </c>
      <c r="J68" s="260">
        <v>0</v>
      </c>
      <c r="K68" s="260">
        <v>2</v>
      </c>
      <c r="L68" s="82">
        <f t="shared" si="1"/>
        <v>3</v>
      </c>
      <c r="M68" s="82">
        <f t="shared" si="2"/>
        <v>0.6</v>
      </c>
      <c r="N68" s="62">
        <v>5</v>
      </c>
      <c r="O68" s="66">
        <v>0</v>
      </c>
      <c r="P68" s="20">
        <v>0</v>
      </c>
      <c r="Q68" s="263">
        <v>2</v>
      </c>
      <c r="R68" s="263">
        <v>0</v>
      </c>
      <c r="S68" s="263">
        <v>1</v>
      </c>
      <c r="T68" s="97">
        <f t="shared" si="3"/>
        <v>2</v>
      </c>
      <c r="U68" s="97">
        <f t="shared" si="4"/>
        <v>0.5</v>
      </c>
      <c r="V68" s="63">
        <v>8</v>
      </c>
      <c r="W68" s="66">
        <v>0</v>
      </c>
      <c r="X68" s="20">
        <v>0</v>
      </c>
      <c r="Y68" s="263">
        <v>2</v>
      </c>
      <c r="Z68" s="263">
        <v>1</v>
      </c>
      <c r="AA68" s="263">
        <v>0</v>
      </c>
      <c r="AB68" s="97">
        <f t="shared" si="5"/>
        <v>3</v>
      </c>
      <c r="AC68" s="97">
        <f t="shared" si="6"/>
        <v>0.75</v>
      </c>
      <c r="AD68" s="63">
        <v>3</v>
      </c>
      <c r="AE68" s="66">
        <v>0</v>
      </c>
      <c r="AF68" s="20">
        <v>0</v>
      </c>
      <c r="AG68" s="263">
        <v>0</v>
      </c>
      <c r="AH68" s="263">
        <v>0</v>
      </c>
      <c r="AI68" s="263">
        <v>0</v>
      </c>
      <c r="AJ68" s="97">
        <f t="shared" si="7"/>
        <v>0</v>
      </c>
      <c r="AK68" s="97">
        <f t="shared" si="8"/>
        <v>0</v>
      </c>
      <c r="AL68" s="63">
        <v>3</v>
      </c>
      <c r="AM68" s="66">
        <v>0</v>
      </c>
      <c r="AN68" s="20">
        <v>0</v>
      </c>
      <c r="AO68" s="263">
        <v>0</v>
      </c>
      <c r="AP68" s="263">
        <v>0</v>
      </c>
      <c r="AQ68" s="263">
        <v>0</v>
      </c>
      <c r="AR68" s="97">
        <f t="shared" si="9"/>
        <v>0</v>
      </c>
      <c r="AS68" s="97">
        <f t="shared" si="10"/>
        <v>0</v>
      </c>
      <c r="AT68" s="63">
        <v>4</v>
      </c>
      <c r="AU68" s="66">
        <v>0</v>
      </c>
      <c r="AV68" s="20">
        <v>0</v>
      </c>
      <c r="AW68" s="263">
        <v>0</v>
      </c>
      <c r="AX68" s="263">
        <v>0</v>
      </c>
      <c r="AY68" s="263">
        <v>0</v>
      </c>
      <c r="AZ68" s="97">
        <f t="shared" si="11"/>
        <v>0</v>
      </c>
      <c r="BA68" s="97">
        <f t="shared" si="12"/>
        <v>0</v>
      </c>
      <c r="BB68" s="63">
        <v>4</v>
      </c>
      <c r="BC68" s="66">
        <v>0</v>
      </c>
      <c r="BD68" s="20">
        <v>1</v>
      </c>
      <c r="BE68" s="263">
        <v>0</v>
      </c>
      <c r="BF68" s="263">
        <v>0</v>
      </c>
      <c r="BG68" s="263">
        <v>0</v>
      </c>
      <c r="BH68" s="97">
        <f t="shared" si="13"/>
        <v>1</v>
      </c>
      <c r="BI68" s="97">
        <f t="shared" si="14"/>
        <v>0.25</v>
      </c>
      <c r="BJ68" s="63">
        <v>5</v>
      </c>
      <c r="BK68" s="66">
        <v>0</v>
      </c>
      <c r="BL68" s="20">
        <v>0</v>
      </c>
      <c r="BM68" s="263">
        <v>0</v>
      </c>
      <c r="BN68" s="263">
        <v>0</v>
      </c>
      <c r="BO68" s="263">
        <v>0</v>
      </c>
      <c r="BP68" s="97">
        <f t="shared" si="15"/>
        <v>0</v>
      </c>
      <c r="BQ68" s="97">
        <f t="shared" si="16"/>
        <v>0</v>
      </c>
      <c r="BR68" s="63">
        <v>2</v>
      </c>
      <c r="BS68" s="66">
        <v>0</v>
      </c>
      <c r="BT68" s="20">
        <v>0</v>
      </c>
      <c r="BU68" s="263">
        <v>0</v>
      </c>
      <c r="BV68" s="263">
        <v>0</v>
      </c>
      <c r="BW68" s="263">
        <v>0</v>
      </c>
      <c r="BX68" s="97">
        <f t="shared" si="17"/>
        <v>0</v>
      </c>
      <c r="BY68" s="97">
        <f t="shared" si="18"/>
        <v>0</v>
      </c>
      <c r="BZ68" s="63">
        <v>1</v>
      </c>
      <c r="CA68" s="66">
        <v>0</v>
      </c>
      <c r="CB68" s="20">
        <v>0</v>
      </c>
      <c r="CC68" s="263">
        <v>0</v>
      </c>
      <c r="CD68" s="263">
        <v>0</v>
      </c>
      <c r="CE68" s="263">
        <v>0</v>
      </c>
      <c r="CF68" s="97">
        <f t="shared" si="19"/>
        <v>0</v>
      </c>
      <c r="CG68" s="97">
        <f t="shared" si="20"/>
        <v>0</v>
      </c>
      <c r="CH68" s="63">
        <v>1</v>
      </c>
      <c r="CI68" s="66">
        <v>0</v>
      </c>
      <c r="CJ68" s="20">
        <v>0</v>
      </c>
      <c r="CK68" s="263">
        <v>0</v>
      </c>
      <c r="CL68" s="263">
        <v>0</v>
      </c>
      <c r="CM68" s="263">
        <v>0</v>
      </c>
      <c r="CN68" s="97">
        <f t="shared" si="21"/>
        <v>0</v>
      </c>
      <c r="CO68" s="97">
        <f t="shared" si="22"/>
        <v>0</v>
      </c>
      <c r="CP68" s="63">
        <v>1</v>
      </c>
      <c r="CQ68" s="66">
        <v>0</v>
      </c>
      <c r="CR68" s="20">
        <v>0</v>
      </c>
      <c r="CS68" s="263">
        <v>0</v>
      </c>
      <c r="CT68" s="263">
        <v>0</v>
      </c>
      <c r="CU68" s="263">
        <v>1</v>
      </c>
      <c r="CV68" s="97">
        <f t="shared" si="23"/>
        <v>0</v>
      </c>
      <c r="CW68" s="97">
        <f t="shared" si="24"/>
        <v>0</v>
      </c>
      <c r="CX68" s="78">
        <v>1</v>
      </c>
      <c r="CY68" s="70">
        <f t="shared" si="34"/>
        <v>0</v>
      </c>
      <c r="CZ68" s="52">
        <f t="shared" si="35"/>
        <v>1</v>
      </c>
      <c r="DA68" s="68">
        <f t="shared" si="27"/>
        <v>5</v>
      </c>
      <c r="DB68" s="68">
        <f t="shared" si="28"/>
        <v>1</v>
      </c>
      <c r="DC68" s="68"/>
      <c r="DD68" s="68">
        <f t="shared" si="29"/>
        <v>7</v>
      </c>
      <c r="DE68" s="68">
        <f t="shared" si="30"/>
        <v>1.75</v>
      </c>
      <c r="DF68" s="69">
        <f t="shared" si="33"/>
        <v>38</v>
      </c>
      <c r="DK68" s="21">
        <f t="shared" si="31"/>
        <v>2</v>
      </c>
      <c r="DL68" s="5" t="str">
        <f t="shared" si="32"/>
        <v>OK</v>
      </c>
    </row>
    <row r="69" spans="1:116" s="5" customFormat="1" ht="16.5" thickTop="1" thickBot="1" x14ac:dyDescent="0.3">
      <c r="A69" s="74">
        <v>58</v>
      </c>
      <c r="B69" s="19">
        <v>734912</v>
      </c>
      <c r="C69" s="19" t="s">
        <v>159</v>
      </c>
      <c r="D69" s="19" t="s">
        <v>160</v>
      </c>
      <c r="E69" s="267">
        <v>24.5</v>
      </c>
      <c r="F69" s="101">
        <v>49</v>
      </c>
      <c r="G69" s="102">
        <v>1</v>
      </c>
      <c r="H69" s="59">
        <v>0</v>
      </c>
      <c r="I69" s="260">
        <v>2</v>
      </c>
      <c r="J69" s="260">
        <v>0</v>
      </c>
      <c r="K69" s="260">
        <v>1</v>
      </c>
      <c r="L69" s="82">
        <f t="shared" si="1"/>
        <v>4</v>
      </c>
      <c r="M69" s="82">
        <f t="shared" si="2"/>
        <v>0.8</v>
      </c>
      <c r="N69" s="62">
        <v>8</v>
      </c>
      <c r="O69" s="66">
        <v>0</v>
      </c>
      <c r="P69" s="20">
        <v>1</v>
      </c>
      <c r="Q69" s="263">
        <v>0</v>
      </c>
      <c r="R69" s="263">
        <v>0</v>
      </c>
      <c r="S69" s="263">
        <v>0</v>
      </c>
      <c r="T69" s="97">
        <f t="shared" si="3"/>
        <v>1</v>
      </c>
      <c r="U69" s="97">
        <f t="shared" si="4"/>
        <v>0.25</v>
      </c>
      <c r="V69" s="63">
        <v>5</v>
      </c>
      <c r="W69" s="66">
        <v>0</v>
      </c>
      <c r="X69" s="20">
        <v>0</v>
      </c>
      <c r="Y69" s="263">
        <v>0</v>
      </c>
      <c r="Z69" s="263">
        <v>1</v>
      </c>
      <c r="AA69" s="263">
        <v>0</v>
      </c>
      <c r="AB69" s="97">
        <f t="shared" si="5"/>
        <v>1</v>
      </c>
      <c r="AC69" s="97">
        <f t="shared" si="6"/>
        <v>0.25</v>
      </c>
      <c r="AD69" s="63">
        <v>5</v>
      </c>
      <c r="AE69" s="66">
        <v>0</v>
      </c>
      <c r="AF69" s="20">
        <v>0</v>
      </c>
      <c r="AG69" s="263">
        <v>0</v>
      </c>
      <c r="AH69" s="263">
        <v>0</v>
      </c>
      <c r="AI69" s="263">
        <v>0</v>
      </c>
      <c r="AJ69" s="97">
        <f t="shared" si="7"/>
        <v>0</v>
      </c>
      <c r="AK69" s="97">
        <f t="shared" si="8"/>
        <v>0</v>
      </c>
      <c r="AL69" s="63">
        <v>4</v>
      </c>
      <c r="AM69" s="66">
        <v>0</v>
      </c>
      <c r="AN69" s="20">
        <v>0</v>
      </c>
      <c r="AO69" s="263">
        <v>0</v>
      </c>
      <c r="AP69" s="263">
        <v>0</v>
      </c>
      <c r="AQ69" s="263">
        <v>0</v>
      </c>
      <c r="AR69" s="97">
        <f t="shared" si="9"/>
        <v>0</v>
      </c>
      <c r="AS69" s="97">
        <f t="shared" si="10"/>
        <v>0</v>
      </c>
      <c r="AT69" s="63">
        <v>4</v>
      </c>
      <c r="AU69" s="66">
        <v>0</v>
      </c>
      <c r="AV69" s="20">
        <v>0</v>
      </c>
      <c r="AW69" s="263">
        <v>0</v>
      </c>
      <c r="AX69" s="263">
        <v>0</v>
      </c>
      <c r="AY69" s="263">
        <v>0</v>
      </c>
      <c r="AZ69" s="97">
        <f t="shared" si="11"/>
        <v>0</v>
      </c>
      <c r="BA69" s="97">
        <f t="shared" si="12"/>
        <v>0</v>
      </c>
      <c r="BB69" s="63">
        <v>0</v>
      </c>
      <c r="BC69" s="66">
        <v>0</v>
      </c>
      <c r="BD69" s="20">
        <v>0</v>
      </c>
      <c r="BE69" s="263">
        <v>0</v>
      </c>
      <c r="BF69" s="263">
        <v>0</v>
      </c>
      <c r="BG69" s="263">
        <v>0</v>
      </c>
      <c r="BH69" s="97">
        <f t="shared" si="13"/>
        <v>0</v>
      </c>
      <c r="BI69" s="97">
        <f t="shared" si="14"/>
        <v>0</v>
      </c>
      <c r="BJ69" s="63">
        <v>0</v>
      </c>
      <c r="BK69" s="66">
        <v>0</v>
      </c>
      <c r="BL69" s="20">
        <v>0</v>
      </c>
      <c r="BM69" s="263">
        <v>0</v>
      </c>
      <c r="BN69" s="263">
        <v>0</v>
      </c>
      <c r="BO69" s="263">
        <v>0</v>
      </c>
      <c r="BP69" s="97">
        <f t="shared" si="15"/>
        <v>0</v>
      </c>
      <c r="BQ69" s="97">
        <f t="shared" si="16"/>
        <v>0</v>
      </c>
      <c r="BR69" s="63">
        <v>0</v>
      </c>
      <c r="BS69" s="66">
        <v>0</v>
      </c>
      <c r="BT69" s="20">
        <v>0</v>
      </c>
      <c r="BU69" s="263">
        <v>0</v>
      </c>
      <c r="BV69" s="263">
        <v>0</v>
      </c>
      <c r="BW69" s="263">
        <v>0</v>
      </c>
      <c r="BX69" s="97">
        <f t="shared" si="17"/>
        <v>0</v>
      </c>
      <c r="BY69" s="97">
        <f t="shared" si="18"/>
        <v>0</v>
      </c>
      <c r="BZ69" s="63">
        <v>0</v>
      </c>
      <c r="CA69" s="66">
        <v>0</v>
      </c>
      <c r="CB69" s="20">
        <v>0</v>
      </c>
      <c r="CC69" s="263">
        <v>0</v>
      </c>
      <c r="CD69" s="263">
        <v>0</v>
      </c>
      <c r="CE69" s="263">
        <v>0</v>
      </c>
      <c r="CF69" s="97">
        <f t="shared" si="19"/>
        <v>0</v>
      </c>
      <c r="CG69" s="97">
        <f t="shared" si="20"/>
        <v>0</v>
      </c>
      <c r="CH69" s="63">
        <v>0</v>
      </c>
      <c r="CI69" s="66">
        <v>0</v>
      </c>
      <c r="CJ69" s="20">
        <v>0</v>
      </c>
      <c r="CK69" s="263">
        <v>0</v>
      </c>
      <c r="CL69" s="263">
        <v>0</v>
      </c>
      <c r="CM69" s="263">
        <v>0</v>
      </c>
      <c r="CN69" s="97">
        <f t="shared" si="21"/>
        <v>0</v>
      </c>
      <c r="CO69" s="97">
        <f t="shared" si="22"/>
        <v>0</v>
      </c>
      <c r="CP69" s="63">
        <v>0</v>
      </c>
      <c r="CQ69" s="66">
        <v>0</v>
      </c>
      <c r="CR69" s="20">
        <v>0</v>
      </c>
      <c r="CS69" s="263">
        <v>0</v>
      </c>
      <c r="CT69" s="263">
        <v>0</v>
      </c>
      <c r="CU69" s="263">
        <v>0</v>
      </c>
      <c r="CV69" s="97">
        <f t="shared" si="23"/>
        <v>0</v>
      </c>
      <c r="CW69" s="97">
        <f t="shared" si="24"/>
        <v>0</v>
      </c>
      <c r="CX69" s="78">
        <v>0</v>
      </c>
      <c r="CY69" s="70">
        <f t="shared" si="34"/>
        <v>1</v>
      </c>
      <c r="CZ69" s="52">
        <f t="shared" si="35"/>
        <v>1</v>
      </c>
      <c r="DA69" s="68">
        <f t="shared" si="27"/>
        <v>2</v>
      </c>
      <c r="DB69" s="68">
        <f t="shared" si="28"/>
        <v>1</v>
      </c>
      <c r="DC69" s="68"/>
      <c r="DD69" s="68">
        <f t="shared" si="29"/>
        <v>5</v>
      </c>
      <c r="DE69" s="68">
        <f t="shared" si="30"/>
        <v>1.25</v>
      </c>
      <c r="DF69" s="69">
        <f t="shared" si="33"/>
        <v>26</v>
      </c>
      <c r="DK69" s="21">
        <f t="shared" si="31"/>
        <v>2</v>
      </c>
      <c r="DL69" s="5" t="str">
        <f t="shared" si="32"/>
        <v>OK</v>
      </c>
    </row>
    <row r="70" spans="1:116" s="5" customFormat="1" ht="16.5" thickTop="1" thickBot="1" x14ac:dyDescent="0.3">
      <c r="A70" s="74">
        <v>59</v>
      </c>
      <c r="B70" s="19">
        <v>734913</v>
      </c>
      <c r="C70" s="19" t="s">
        <v>161</v>
      </c>
      <c r="D70" s="19" t="s">
        <v>156</v>
      </c>
      <c r="E70" s="267">
        <v>24.5</v>
      </c>
      <c r="F70" s="101">
        <v>49</v>
      </c>
      <c r="G70" s="102">
        <v>0</v>
      </c>
      <c r="H70" s="59">
        <v>0</v>
      </c>
      <c r="I70" s="260">
        <v>0</v>
      </c>
      <c r="J70" s="260">
        <v>0</v>
      </c>
      <c r="K70" s="260">
        <v>1</v>
      </c>
      <c r="L70" s="82">
        <f t="shared" si="1"/>
        <v>1</v>
      </c>
      <c r="M70" s="82">
        <f t="shared" si="2"/>
        <v>0.2</v>
      </c>
      <c r="N70" s="62">
        <v>6</v>
      </c>
      <c r="O70" s="66">
        <v>0</v>
      </c>
      <c r="P70" s="20">
        <v>0</v>
      </c>
      <c r="Q70" s="263">
        <v>0</v>
      </c>
      <c r="R70" s="263">
        <v>0</v>
      </c>
      <c r="S70" s="263">
        <v>0</v>
      </c>
      <c r="T70" s="97">
        <f t="shared" si="3"/>
        <v>0</v>
      </c>
      <c r="U70" s="97">
        <f t="shared" si="4"/>
        <v>0</v>
      </c>
      <c r="V70" s="63">
        <v>6</v>
      </c>
      <c r="W70" s="66">
        <v>0</v>
      </c>
      <c r="X70" s="20">
        <v>0</v>
      </c>
      <c r="Y70" s="263">
        <v>0</v>
      </c>
      <c r="Z70" s="263">
        <v>1</v>
      </c>
      <c r="AA70" s="263">
        <v>0</v>
      </c>
      <c r="AB70" s="97">
        <f t="shared" si="5"/>
        <v>1</v>
      </c>
      <c r="AC70" s="97">
        <f t="shared" si="6"/>
        <v>0.25</v>
      </c>
      <c r="AD70" s="63">
        <v>5</v>
      </c>
      <c r="AE70" s="66">
        <v>0</v>
      </c>
      <c r="AF70" s="20">
        <v>0</v>
      </c>
      <c r="AG70" s="263">
        <v>0</v>
      </c>
      <c r="AH70" s="263">
        <v>0</v>
      </c>
      <c r="AI70" s="263">
        <v>0</v>
      </c>
      <c r="AJ70" s="97">
        <f t="shared" si="7"/>
        <v>0</v>
      </c>
      <c r="AK70" s="97">
        <f t="shared" si="8"/>
        <v>0</v>
      </c>
      <c r="AL70" s="63">
        <v>4</v>
      </c>
      <c r="AM70" s="66">
        <v>0</v>
      </c>
      <c r="AN70" s="20">
        <v>0</v>
      </c>
      <c r="AO70" s="263">
        <v>0</v>
      </c>
      <c r="AP70" s="263">
        <v>0</v>
      </c>
      <c r="AQ70" s="263">
        <v>0</v>
      </c>
      <c r="AR70" s="97">
        <f t="shared" si="9"/>
        <v>0</v>
      </c>
      <c r="AS70" s="97">
        <f t="shared" si="10"/>
        <v>0</v>
      </c>
      <c r="AT70" s="63">
        <v>4</v>
      </c>
      <c r="AU70" s="66">
        <v>0</v>
      </c>
      <c r="AV70" s="20">
        <v>0</v>
      </c>
      <c r="AW70" s="263">
        <v>0</v>
      </c>
      <c r="AX70" s="263">
        <v>0</v>
      </c>
      <c r="AY70" s="263">
        <v>0</v>
      </c>
      <c r="AZ70" s="97">
        <f t="shared" si="11"/>
        <v>0</v>
      </c>
      <c r="BA70" s="97">
        <f>AVERAGE(AU70:AX70)</f>
        <v>0</v>
      </c>
      <c r="BB70" s="63">
        <v>0</v>
      </c>
      <c r="BC70" s="66">
        <v>0</v>
      </c>
      <c r="BD70" s="20">
        <v>0</v>
      </c>
      <c r="BE70" s="263">
        <v>0</v>
      </c>
      <c r="BF70" s="263">
        <v>0</v>
      </c>
      <c r="BG70" s="263">
        <v>0</v>
      </c>
      <c r="BH70" s="97">
        <f t="shared" si="13"/>
        <v>0</v>
      </c>
      <c r="BI70" s="97">
        <f t="shared" si="14"/>
        <v>0</v>
      </c>
      <c r="BJ70" s="63">
        <v>0</v>
      </c>
      <c r="BK70" s="66">
        <v>0</v>
      </c>
      <c r="BL70" s="20">
        <v>0</v>
      </c>
      <c r="BM70" s="263">
        <v>0</v>
      </c>
      <c r="BN70" s="263">
        <v>0</v>
      </c>
      <c r="BO70" s="263">
        <v>0</v>
      </c>
      <c r="BP70" s="97">
        <f t="shared" si="15"/>
        <v>0</v>
      </c>
      <c r="BQ70" s="97">
        <f t="shared" si="16"/>
        <v>0</v>
      </c>
      <c r="BR70" s="63">
        <v>0</v>
      </c>
      <c r="BS70" s="66">
        <v>0</v>
      </c>
      <c r="BT70" s="20">
        <v>0</v>
      </c>
      <c r="BU70" s="263">
        <v>0</v>
      </c>
      <c r="BV70" s="263">
        <v>0</v>
      </c>
      <c r="BW70" s="263">
        <v>0</v>
      </c>
      <c r="BX70" s="97">
        <f t="shared" si="17"/>
        <v>0</v>
      </c>
      <c r="BY70" s="97">
        <f t="shared" si="18"/>
        <v>0</v>
      </c>
      <c r="BZ70" s="63">
        <v>0</v>
      </c>
      <c r="CA70" s="66">
        <v>0</v>
      </c>
      <c r="CB70" s="20">
        <v>0</v>
      </c>
      <c r="CC70" s="263">
        <v>0</v>
      </c>
      <c r="CD70" s="263">
        <v>0</v>
      </c>
      <c r="CE70" s="263">
        <v>0</v>
      </c>
      <c r="CF70" s="97">
        <f t="shared" si="19"/>
        <v>0</v>
      </c>
      <c r="CG70" s="97">
        <f t="shared" si="20"/>
        <v>0</v>
      </c>
      <c r="CH70" s="63">
        <v>0</v>
      </c>
      <c r="CI70" s="66">
        <v>0</v>
      </c>
      <c r="CJ70" s="20">
        <v>0</v>
      </c>
      <c r="CK70" s="263">
        <v>0</v>
      </c>
      <c r="CL70" s="263">
        <v>0</v>
      </c>
      <c r="CM70" s="263">
        <v>0</v>
      </c>
      <c r="CN70" s="97">
        <f t="shared" si="21"/>
        <v>0</v>
      </c>
      <c r="CO70" s="97">
        <f t="shared" si="22"/>
        <v>0</v>
      </c>
      <c r="CP70" s="63">
        <v>0</v>
      </c>
      <c r="CQ70" s="66">
        <v>0</v>
      </c>
      <c r="CR70" s="20">
        <v>0</v>
      </c>
      <c r="CS70" s="263">
        <v>0</v>
      </c>
      <c r="CT70" s="263">
        <v>0</v>
      </c>
      <c r="CU70" s="263">
        <v>0</v>
      </c>
      <c r="CV70" s="97">
        <f t="shared" si="23"/>
        <v>0</v>
      </c>
      <c r="CW70" s="97">
        <f t="shared" si="24"/>
        <v>0</v>
      </c>
      <c r="CX70" s="78">
        <v>0</v>
      </c>
      <c r="CY70" s="70">
        <f t="shared" si="34"/>
        <v>0</v>
      </c>
      <c r="CZ70" s="52">
        <f t="shared" si="35"/>
        <v>0</v>
      </c>
      <c r="DA70" s="68">
        <f t="shared" si="27"/>
        <v>0</v>
      </c>
      <c r="DB70" s="68">
        <f t="shared" si="28"/>
        <v>1</v>
      </c>
      <c r="DC70" s="68"/>
      <c r="DD70" s="68">
        <f t="shared" si="29"/>
        <v>1</v>
      </c>
      <c r="DE70" s="68">
        <f t="shared" si="30"/>
        <v>0.25</v>
      </c>
      <c r="DF70" s="69">
        <f t="shared" si="33"/>
        <v>25</v>
      </c>
      <c r="DK70" s="21">
        <f t="shared" si="31"/>
        <v>1</v>
      </c>
      <c r="DL70" s="5" t="str">
        <f t="shared" si="32"/>
        <v>OK</v>
      </c>
    </row>
    <row r="71" spans="1:116" s="5" customFormat="1" ht="16.5" thickTop="1" thickBot="1" x14ac:dyDescent="0.3">
      <c r="A71" s="74">
        <v>60</v>
      </c>
      <c r="B71" s="19">
        <v>734914</v>
      </c>
      <c r="C71" s="19" t="s">
        <v>162</v>
      </c>
      <c r="D71" s="19" t="s">
        <v>163</v>
      </c>
      <c r="E71" s="267">
        <v>24.5</v>
      </c>
      <c r="F71" s="101">
        <v>49</v>
      </c>
      <c r="G71" s="102">
        <v>0</v>
      </c>
      <c r="H71" s="59">
        <v>0</v>
      </c>
      <c r="I71" s="260">
        <v>0</v>
      </c>
      <c r="J71" s="260">
        <v>0</v>
      </c>
      <c r="K71" s="260">
        <v>0</v>
      </c>
      <c r="L71" s="82">
        <f t="shared" si="1"/>
        <v>0</v>
      </c>
      <c r="M71" s="82">
        <f t="shared" si="2"/>
        <v>0</v>
      </c>
      <c r="N71" s="62">
        <v>6</v>
      </c>
      <c r="O71" s="66">
        <v>0</v>
      </c>
      <c r="P71" s="20">
        <v>0</v>
      </c>
      <c r="Q71" s="263">
        <v>0</v>
      </c>
      <c r="R71" s="263">
        <v>0</v>
      </c>
      <c r="S71" s="263">
        <v>0</v>
      </c>
      <c r="T71" s="97">
        <f>SUM(O71:R71)</f>
        <v>0</v>
      </c>
      <c r="U71" s="97">
        <f t="shared" si="4"/>
        <v>0</v>
      </c>
      <c r="V71" s="63">
        <v>6</v>
      </c>
      <c r="W71" s="66">
        <v>0</v>
      </c>
      <c r="X71" s="20">
        <v>0</v>
      </c>
      <c r="Y71" s="263">
        <v>0</v>
      </c>
      <c r="Z71" s="263">
        <v>3</v>
      </c>
      <c r="AA71" s="263">
        <v>0</v>
      </c>
      <c r="AB71" s="97">
        <f t="shared" si="5"/>
        <v>3</v>
      </c>
      <c r="AC71" s="97">
        <f t="shared" si="6"/>
        <v>0.75</v>
      </c>
      <c r="AD71" s="63">
        <v>3</v>
      </c>
      <c r="AE71" s="66">
        <v>0</v>
      </c>
      <c r="AF71" s="20">
        <v>0</v>
      </c>
      <c r="AG71" s="263">
        <v>0</v>
      </c>
      <c r="AH71" s="263">
        <v>0</v>
      </c>
      <c r="AI71" s="263">
        <v>0</v>
      </c>
      <c r="AJ71" s="97">
        <f t="shared" si="7"/>
        <v>0</v>
      </c>
      <c r="AK71" s="97">
        <f t="shared" si="8"/>
        <v>0</v>
      </c>
      <c r="AL71" s="63">
        <v>4</v>
      </c>
      <c r="AM71" s="66">
        <v>1</v>
      </c>
      <c r="AN71" s="20">
        <v>0</v>
      </c>
      <c r="AO71" s="263">
        <v>0</v>
      </c>
      <c r="AP71" s="263">
        <v>0</v>
      </c>
      <c r="AQ71" s="263">
        <v>0</v>
      </c>
      <c r="AR71" s="97">
        <f t="shared" si="9"/>
        <v>1</v>
      </c>
      <c r="AS71" s="97">
        <f t="shared" si="10"/>
        <v>0.25</v>
      </c>
      <c r="AT71" s="63">
        <v>3</v>
      </c>
      <c r="AU71" s="66">
        <v>1</v>
      </c>
      <c r="AV71" s="20">
        <v>0</v>
      </c>
      <c r="AW71" s="263">
        <v>0</v>
      </c>
      <c r="AX71" s="263">
        <v>0</v>
      </c>
      <c r="AY71" s="263">
        <v>0</v>
      </c>
      <c r="AZ71" s="97">
        <f t="shared" si="11"/>
        <v>1</v>
      </c>
      <c r="BA71" s="97">
        <f t="shared" si="12"/>
        <v>0.25</v>
      </c>
      <c r="BB71" s="63">
        <v>3</v>
      </c>
      <c r="BC71" s="66">
        <v>0</v>
      </c>
      <c r="BD71" s="20">
        <v>0</v>
      </c>
      <c r="BE71" s="263">
        <v>0</v>
      </c>
      <c r="BF71" s="263">
        <v>0</v>
      </c>
      <c r="BG71" s="263">
        <v>0</v>
      </c>
      <c r="BH71" s="97">
        <f t="shared" si="13"/>
        <v>0</v>
      </c>
      <c r="BI71" s="97">
        <f t="shared" si="14"/>
        <v>0</v>
      </c>
      <c r="BJ71" s="63">
        <v>2</v>
      </c>
      <c r="BK71" s="66">
        <v>0</v>
      </c>
      <c r="BL71" s="20">
        <v>0</v>
      </c>
      <c r="BM71" s="263">
        <v>0</v>
      </c>
      <c r="BN71" s="263">
        <v>0</v>
      </c>
      <c r="BO71" s="263">
        <v>0</v>
      </c>
      <c r="BP71" s="97">
        <f t="shared" si="15"/>
        <v>0</v>
      </c>
      <c r="BQ71" s="97">
        <f t="shared" si="16"/>
        <v>0</v>
      </c>
      <c r="BR71" s="63">
        <v>2</v>
      </c>
      <c r="BS71" s="66">
        <v>0</v>
      </c>
      <c r="BT71" s="20">
        <v>0</v>
      </c>
      <c r="BU71" s="263">
        <v>0</v>
      </c>
      <c r="BV71" s="263">
        <v>0</v>
      </c>
      <c r="BW71" s="263">
        <v>0</v>
      </c>
      <c r="BX71" s="97">
        <f t="shared" si="17"/>
        <v>0</v>
      </c>
      <c r="BY71" s="97">
        <f t="shared" si="18"/>
        <v>0</v>
      </c>
      <c r="BZ71" s="63">
        <v>3</v>
      </c>
      <c r="CA71" s="66">
        <v>0</v>
      </c>
      <c r="CB71" s="20">
        <v>0</v>
      </c>
      <c r="CC71" s="263">
        <v>0</v>
      </c>
      <c r="CD71" s="263">
        <v>0</v>
      </c>
      <c r="CE71" s="263">
        <v>0</v>
      </c>
      <c r="CF71" s="97">
        <f t="shared" si="19"/>
        <v>0</v>
      </c>
      <c r="CG71" s="97">
        <f t="shared" si="20"/>
        <v>0</v>
      </c>
      <c r="CH71" s="63">
        <v>1</v>
      </c>
      <c r="CI71" s="66">
        <v>0</v>
      </c>
      <c r="CJ71" s="20">
        <v>0</v>
      </c>
      <c r="CK71" s="263">
        <v>0</v>
      </c>
      <c r="CL71" s="263">
        <v>0</v>
      </c>
      <c r="CM71" s="263">
        <v>0</v>
      </c>
      <c r="CN71" s="97">
        <f t="shared" si="21"/>
        <v>0</v>
      </c>
      <c r="CO71" s="97">
        <f t="shared" si="22"/>
        <v>0</v>
      </c>
      <c r="CP71" s="63">
        <v>1</v>
      </c>
      <c r="CQ71" s="66">
        <v>1</v>
      </c>
      <c r="CR71" s="20">
        <v>0</v>
      </c>
      <c r="CS71" s="263">
        <v>0</v>
      </c>
      <c r="CT71" s="263">
        <v>0</v>
      </c>
      <c r="CU71" s="263">
        <v>0</v>
      </c>
      <c r="CV71" s="97">
        <f t="shared" si="23"/>
        <v>1</v>
      </c>
      <c r="CW71" s="97">
        <f t="shared" si="24"/>
        <v>0.25</v>
      </c>
      <c r="CX71" s="78">
        <v>1</v>
      </c>
      <c r="CY71" s="70">
        <f t="shared" si="34"/>
        <v>3</v>
      </c>
      <c r="CZ71" s="52">
        <f t="shared" si="35"/>
        <v>0</v>
      </c>
      <c r="DA71" s="68">
        <f t="shared" si="27"/>
        <v>0</v>
      </c>
      <c r="DB71" s="68">
        <f t="shared" si="28"/>
        <v>3</v>
      </c>
      <c r="DC71" s="68"/>
      <c r="DD71" s="68">
        <f t="shared" si="29"/>
        <v>6</v>
      </c>
      <c r="DE71" s="68">
        <f t="shared" si="30"/>
        <v>1.5</v>
      </c>
      <c r="DF71" s="69">
        <f t="shared" si="33"/>
        <v>35</v>
      </c>
      <c r="DK71" s="21">
        <f t="shared" si="31"/>
        <v>3</v>
      </c>
      <c r="DL71" s="5" t="str">
        <f t="shared" si="32"/>
        <v>OK</v>
      </c>
    </row>
    <row r="72" spans="1:116" s="5" customFormat="1" ht="16.5" thickTop="1" thickBot="1" x14ac:dyDescent="0.3">
      <c r="A72" s="74">
        <v>61</v>
      </c>
      <c r="B72" s="19">
        <v>734915</v>
      </c>
      <c r="C72" s="19" t="s">
        <v>164</v>
      </c>
      <c r="D72" s="19" t="s">
        <v>165</v>
      </c>
      <c r="E72" s="267">
        <v>24.5</v>
      </c>
      <c r="F72" s="101">
        <v>49</v>
      </c>
      <c r="G72" s="102">
        <v>0</v>
      </c>
      <c r="H72" s="59">
        <v>0</v>
      </c>
      <c r="I72" s="260">
        <v>0</v>
      </c>
      <c r="J72" s="260">
        <v>0</v>
      </c>
      <c r="K72" s="260">
        <v>0</v>
      </c>
      <c r="L72" s="82">
        <f t="shared" si="1"/>
        <v>0</v>
      </c>
      <c r="M72" s="82">
        <f t="shared" si="2"/>
        <v>0</v>
      </c>
      <c r="N72" s="62">
        <v>6</v>
      </c>
      <c r="O72" s="66">
        <v>0</v>
      </c>
      <c r="P72" s="20">
        <v>0</v>
      </c>
      <c r="Q72" s="263">
        <v>0</v>
      </c>
      <c r="R72" s="263">
        <v>0</v>
      </c>
      <c r="S72" s="263">
        <v>0</v>
      </c>
      <c r="T72" s="97">
        <f t="shared" si="3"/>
        <v>0</v>
      </c>
      <c r="U72" s="97">
        <f t="shared" si="4"/>
        <v>0</v>
      </c>
      <c r="V72" s="63">
        <v>6</v>
      </c>
      <c r="W72" s="66">
        <v>0</v>
      </c>
      <c r="X72" s="20">
        <v>2</v>
      </c>
      <c r="Y72" s="263">
        <v>0</v>
      </c>
      <c r="Z72" s="263">
        <v>0</v>
      </c>
      <c r="AA72" s="263">
        <v>0</v>
      </c>
      <c r="AB72" s="97">
        <f t="shared" si="5"/>
        <v>2</v>
      </c>
      <c r="AC72" s="97">
        <f t="shared" si="6"/>
        <v>0.5</v>
      </c>
      <c r="AD72" s="63">
        <v>4</v>
      </c>
      <c r="AE72" s="66">
        <v>0</v>
      </c>
      <c r="AF72" s="20">
        <v>0</v>
      </c>
      <c r="AG72" s="263">
        <v>0</v>
      </c>
      <c r="AH72" s="263">
        <v>0</v>
      </c>
      <c r="AI72" s="263">
        <v>0</v>
      </c>
      <c r="AJ72" s="97">
        <f t="shared" si="7"/>
        <v>0</v>
      </c>
      <c r="AK72" s="97">
        <f t="shared" si="8"/>
        <v>0</v>
      </c>
      <c r="AL72" s="63">
        <v>4</v>
      </c>
      <c r="AM72" s="66">
        <v>0</v>
      </c>
      <c r="AN72" s="20">
        <v>0</v>
      </c>
      <c r="AO72" s="263">
        <v>0</v>
      </c>
      <c r="AP72" s="263">
        <v>0</v>
      </c>
      <c r="AQ72" s="263">
        <v>0</v>
      </c>
      <c r="AR72" s="97">
        <f t="shared" si="9"/>
        <v>0</v>
      </c>
      <c r="AS72" s="97">
        <f t="shared" si="10"/>
        <v>0</v>
      </c>
      <c r="AT72" s="63">
        <v>4</v>
      </c>
      <c r="AU72" s="66">
        <v>0</v>
      </c>
      <c r="AV72" s="20">
        <v>0</v>
      </c>
      <c r="AW72" s="263">
        <v>0</v>
      </c>
      <c r="AX72" s="263">
        <v>0</v>
      </c>
      <c r="AY72" s="263">
        <v>0</v>
      </c>
      <c r="AZ72" s="97">
        <f t="shared" si="11"/>
        <v>0</v>
      </c>
      <c r="BA72" s="97">
        <f t="shared" si="12"/>
        <v>0</v>
      </c>
      <c r="BB72" s="63">
        <v>0</v>
      </c>
      <c r="BC72" s="66">
        <v>0</v>
      </c>
      <c r="BD72" s="20">
        <v>0</v>
      </c>
      <c r="BE72" s="263">
        <v>0</v>
      </c>
      <c r="BF72" s="263">
        <v>0</v>
      </c>
      <c r="BG72" s="263">
        <v>0</v>
      </c>
      <c r="BH72" s="97">
        <f t="shared" si="13"/>
        <v>0</v>
      </c>
      <c r="BI72" s="97">
        <f t="shared" si="14"/>
        <v>0</v>
      </c>
      <c r="BJ72" s="63">
        <v>0</v>
      </c>
      <c r="BK72" s="66">
        <v>0</v>
      </c>
      <c r="BL72" s="20">
        <v>0</v>
      </c>
      <c r="BM72" s="263">
        <v>0</v>
      </c>
      <c r="BN72" s="263">
        <v>0</v>
      </c>
      <c r="BO72" s="263">
        <v>0</v>
      </c>
      <c r="BP72" s="97">
        <f t="shared" si="15"/>
        <v>0</v>
      </c>
      <c r="BQ72" s="97">
        <f t="shared" si="16"/>
        <v>0</v>
      </c>
      <c r="BR72" s="63">
        <v>0</v>
      </c>
      <c r="BS72" s="66">
        <v>0</v>
      </c>
      <c r="BT72" s="20">
        <v>0</v>
      </c>
      <c r="BU72" s="263">
        <v>0</v>
      </c>
      <c r="BV72" s="263">
        <v>0</v>
      </c>
      <c r="BW72" s="263">
        <v>0</v>
      </c>
      <c r="BX72" s="97">
        <f t="shared" si="17"/>
        <v>0</v>
      </c>
      <c r="BY72" s="97">
        <f t="shared" si="18"/>
        <v>0</v>
      </c>
      <c r="BZ72" s="63">
        <v>0</v>
      </c>
      <c r="CA72" s="66">
        <v>0</v>
      </c>
      <c r="CB72" s="20">
        <v>0</v>
      </c>
      <c r="CC72" s="263">
        <v>0</v>
      </c>
      <c r="CD72" s="263">
        <v>0</v>
      </c>
      <c r="CE72" s="263">
        <v>0</v>
      </c>
      <c r="CF72" s="97">
        <f t="shared" si="19"/>
        <v>0</v>
      </c>
      <c r="CG72" s="97">
        <f t="shared" si="20"/>
        <v>0</v>
      </c>
      <c r="CH72" s="63">
        <v>0</v>
      </c>
      <c r="CI72" s="66">
        <v>0</v>
      </c>
      <c r="CJ72" s="20">
        <v>0</v>
      </c>
      <c r="CK72" s="263">
        <v>0</v>
      </c>
      <c r="CL72" s="263">
        <v>0</v>
      </c>
      <c r="CM72" s="263">
        <v>0</v>
      </c>
      <c r="CN72" s="97">
        <f t="shared" si="21"/>
        <v>0</v>
      </c>
      <c r="CO72" s="97">
        <f t="shared" si="22"/>
        <v>0</v>
      </c>
      <c r="CP72" s="63">
        <v>0</v>
      </c>
      <c r="CQ72" s="66">
        <v>0</v>
      </c>
      <c r="CR72" s="20">
        <v>0</v>
      </c>
      <c r="CS72" s="263">
        <v>0</v>
      </c>
      <c r="CT72" s="263">
        <v>0</v>
      </c>
      <c r="CU72" s="263">
        <v>0</v>
      </c>
      <c r="CV72" s="97">
        <f t="shared" si="23"/>
        <v>0</v>
      </c>
      <c r="CW72" s="97">
        <f t="shared" si="24"/>
        <v>0</v>
      </c>
      <c r="CX72" s="78">
        <v>0</v>
      </c>
      <c r="CY72" s="70">
        <f t="shared" si="34"/>
        <v>0</v>
      </c>
      <c r="CZ72" s="52">
        <f t="shared" si="35"/>
        <v>2</v>
      </c>
      <c r="DA72" s="68">
        <f t="shared" si="27"/>
        <v>0</v>
      </c>
      <c r="DB72" s="68">
        <f t="shared" si="28"/>
        <v>0</v>
      </c>
      <c r="DC72" s="68"/>
      <c r="DD72" s="68">
        <f t="shared" si="29"/>
        <v>2</v>
      </c>
      <c r="DE72" s="68">
        <f t="shared" si="30"/>
        <v>0.5</v>
      </c>
      <c r="DF72" s="69">
        <f t="shared" si="33"/>
        <v>24</v>
      </c>
      <c r="DK72" s="21">
        <f t="shared" si="31"/>
        <v>2</v>
      </c>
      <c r="DL72" s="5" t="str">
        <f t="shared" si="32"/>
        <v>OK</v>
      </c>
    </row>
    <row r="73" spans="1:116" s="5" customFormat="1" ht="16.5" thickTop="1" thickBot="1" x14ac:dyDescent="0.3">
      <c r="A73" s="74">
        <v>62</v>
      </c>
      <c r="B73" s="19">
        <v>734916</v>
      </c>
      <c r="C73" s="19" t="s">
        <v>166</v>
      </c>
      <c r="D73" s="19" t="s">
        <v>167</v>
      </c>
      <c r="E73" s="267">
        <v>29.5</v>
      </c>
      <c r="F73" s="101">
        <v>59</v>
      </c>
      <c r="G73" s="102">
        <v>0</v>
      </c>
      <c r="H73" s="59">
        <v>0</v>
      </c>
      <c r="I73" s="260">
        <v>0</v>
      </c>
      <c r="J73" s="260">
        <v>0</v>
      </c>
      <c r="K73" s="260">
        <v>0</v>
      </c>
      <c r="L73" s="82">
        <f t="shared" si="1"/>
        <v>0</v>
      </c>
      <c r="M73" s="82">
        <f t="shared" si="2"/>
        <v>0</v>
      </c>
      <c r="N73" s="62">
        <v>6</v>
      </c>
      <c r="O73" s="66">
        <v>0</v>
      </c>
      <c r="P73" s="20">
        <v>0</v>
      </c>
      <c r="Q73" s="263">
        <v>0</v>
      </c>
      <c r="R73" s="263">
        <v>1</v>
      </c>
      <c r="S73" s="263">
        <v>0</v>
      </c>
      <c r="T73" s="97">
        <f t="shared" si="3"/>
        <v>1</v>
      </c>
      <c r="U73" s="97">
        <f t="shared" si="4"/>
        <v>0.25</v>
      </c>
      <c r="V73" s="63">
        <v>5</v>
      </c>
      <c r="W73" s="66">
        <v>0</v>
      </c>
      <c r="X73" s="20">
        <v>0</v>
      </c>
      <c r="Y73" s="263">
        <v>2</v>
      </c>
      <c r="Z73" s="263">
        <v>0</v>
      </c>
      <c r="AA73" s="263">
        <v>0</v>
      </c>
      <c r="AB73" s="97">
        <f t="shared" si="5"/>
        <v>2</v>
      </c>
      <c r="AC73" s="97">
        <f t="shared" si="6"/>
        <v>0.5</v>
      </c>
      <c r="AD73" s="63">
        <v>4</v>
      </c>
      <c r="AE73" s="66">
        <v>0</v>
      </c>
      <c r="AF73" s="20">
        <v>0</v>
      </c>
      <c r="AG73" s="263">
        <v>0</v>
      </c>
      <c r="AH73" s="263">
        <v>0</v>
      </c>
      <c r="AI73" s="263">
        <v>0</v>
      </c>
      <c r="AJ73" s="97">
        <f t="shared" si="7"/>
        <v>0</v>
      </c>
      <c r="AK73" s="97">
        <f t="shared" si="8"/>
        <v>0</v>
      </c>
      <c r="AL73" s="63">
        <v>4</v>
      </c>
      <c r="AM73" s="66">
        <v>0</v>
      </c>
      <c r="AN73" s="20">
        <v>0</v>
      </c>
      <c r="AO73" s="263">
        <v>0</v>
      </c>
      <c r="AP73" s="263">
        <v>0</v>
      </c>
      <c r="AQ73" s="263">
        <v>0</v>
      </c>
      <c r="AR73" s="97">
        <f t="shared" si="9"/>
        <v>0</v>
      </c>
      <c r="AS73" s="97">
        <f t="shared" si="10"/>
        <v>0</v>
      </c>
      <c r="AT73" s="63">
        <v>4</v>
      </c>
      <c r="AU73" s="66">
        <v>0</v>
      </c>
      <c r="AV73" s="20">
        <v>0</v>
      </c>
      <c r="AW73" s="263">
        <v>0</v>
      </c>
      <c r="AX73" s="263">
        <v>0</v>
      </c>
      <c r="AY73" s="263">
        <v>0</v>
      </c>
      <c r="AZ73" s="97">
        <f t="shared" si="11"/>
        <v>0</v>
      </c>
      <c r="BA73" s="97">
        <f t="shared" si="12"/>
        <v>0</v>
      </c>
      <c r="BB73" s="63">
        <v>4</v>
      </c>
      <c r="BC73" s="66">
        <v>0</v>
      </c>
      <c r="BD73" s="20">
        <v>0</v>
      </c>
      <c r="BE73" s="263">
        <v>0</v>
      </c>
      <c r="BF73" s="263">
        <v>0</v>
      </c>
      <c r="BG73" s="263">
        <v>1</v>
      </c>
      <c r="BH73" s="97">
        <f t="shared" si="13"/>
        <v>0</v>
      </c>
      <c r="BI73" s="97">
        <f t="shared" si="14"/>
        <v>0</v>
      </c>
      <c r="BJ73" s="63">
        <v>2</v>
      </c>
      <c r="BK73" s="66">
        <v>0</v>
      </c>
      <c r="BL73" s="20">
        <v>0</v>
      </c>
      <c r="BM73" s="263">
        <v>0</v>
      </c>
      <c r="BN73" s="263">
        <v>0</v>
      </c>
      <c r="BO73" s="263">
        <v>0</v>
      </c>
      <c r="BP73" s="97">
        <f t="shared" si="15"/>
        <v>0</v>
      </c>
      <c r="BQ73" s="97">
        <f t="shared" si="16"/>
        <v>0</v>
      </c>
      <c r="BR73" s="63">
        <v>2</v>
      </c>
      <c r="BS73" s="66">
        <v>0</v>
      </c>
      <c r="BT73" s="20">
        <v>0</v>
      </c>
      <c r="BU73" s="263">
        <v>0</v>
      </c>
      <c r="BV73" s="263">
        <v>0</v>
      </c>
      <c r="BW73" s="263">
        <v>0</v>
      </c>
      <c r="BX73" s="97">
        <f t="shared" si="17"/>
        <v>0</v>
      </c>
      <c r="BY73" s="97">
        <f t="shared" si="18"/>
        <v>0</v>
      </c>
      <c r="BZ73" s="63">
        <v>4</v>
      </c>
      <c r="CA73" s="66">
        <v>0</v>
      </c>
      <c r="CB73" s="20">
        <v>0</v>
      </c>
      <c r="CC73" s="263">
        <v>0</v>
      </c>
      <c r="CD73" s="263">
        <v>0</v>
      </c>
      <c r="CE73" s="263">
        <v>0</v>
      </c>
      <c r="CF73" s="97">
        <f t="shared" si="19"/>
        <v>0</v>
      </c>
      <c r="CG73" s="97">
        <f t="shared" si="20"/>
        <v>0</v>
      </c>
      <c r="CH73" s="63">
        <v>1</v>
      </c>
      <c r="CI73" s="66">
        <v>0</v>
      </c>
      <c r="CJ73" s="20">
        <v>0</v>
      </c>
      <c r="CK73" s="263">
        <v>0</v>
      </c>
      <c r="CL73" s="263">
        <v>0</v>
      </c>
      <c r="CM73" s="263">
        <v>0</v>
      </c>
      <c r="CN73" s="97">
        <f t="shared" si="21"/>
        <v>0</v>
      </c>
      <c r="CO73" s="97">
        <f t="shared" si="22"/>
        <v>0</v>
      </c>
      <c r="CP73" s="63">
        <v>1</v>
      </c>
      <c r="CQ73" s="66">
        <v>0</v>
      </c>
      <c r="CR73" s="20">
        <v>0</v>
      </c>
      <c r="CS73" s="263">
        <v>0</v>
      </c>
      <c r="CT73" s="263">
        <v>1</v>
      </c>
      <c r="CU73" s="263">
        <v>0</v>
      </c>
      <c r="CV73" s="97">
        <f t="shared" si="23"/>
        <v>1</v>
      </c>
      <c r="CW73" s="97">
        <f t="shared" si="24"/>
        <v>0.25</v>
      </c>
      <c r="CX73" s="78">
        <v>0</v>
      </c>
      <c r="CY73" s="70">
        <f t="shared" si="34"/>
        <v>0</v>
      </c>
      <c r="CZ73" s="52">
        <f t="shared" si="35"/>
        <v>0</v>
      </c>
      <c r="DA73" s="68">
        <f t="shared" si="27"/>
        <v>2</v>
      </c>
      <c r="DB73" s="68">
        <f t="shared" si="28"/>
        <v>2</v>
      </c>
      <c r="DC73" s="68"/>
      <c r="DD73" s="68">
        <f t="shared" si="29"/>
        <v>4</v>
      </c>
      <c r="DE73" s="68">
        <f t="shared" si="30"/>
        <v>1</v>
      </c>
      <c r="DF73" s="69">
        <f t="shared" si="33"/>
        <v>37</v>
      </c>
      <c r="DK73" s="21">
        <f t="shared" si="31"/>
        <v>2</v>
      </c>
      <c r="DL73" s="5" t="str">
        <f t="shared" si="32"/>
        <v>OK</v>
      </c>
    </row>
    <row r="74" spans="1:116" s="5" customFormat="1" ht="16.5" thickTop="1" thickBot="1" x14ac:dyDescent="0.3">
      <c r="A74" s="74">
        <v>63</v>
      </c>
      <c r="B74" s="19">
        <v>734917</v>
      </c>
      <c r="C74" s="19" t="s">
        <v>168</v>
      </c>
      <c r="D74" s="19" t="s">
        <v>169</v>
      </c>
      <c r="E74" s="267">
        <v>29.5</v>
      </c>
      <c r="F74" s="101">
        <v>59</v>
      </c>
      <c r="G74" s="102">
        <v>0</v>
      </c>
      <c r="H74" s="59">
        <v>0</v>
      </c>
      <c r="I74" s="260">
        <v>2</v>
      </c>
      <c r="J74" s="260">
        <v>0</v>
      </c>
      <c r="K74" s="260">
        <v>0</v>
      </c>
      <c r="L74" s="82">
        <f t="shared" si="1"/>
        <v>2</v>
      </c>
      <c r="M74" s="82">
        <f t="shared" si="2"/>
        <v>0.4</v>
      </c>
      <c r="N74" s="62">
        <v>9</v>
      </c>
      <c r="O74" s="66">
        <v>0</v>
      </c>
      <c r="P74" s="20">
        <v>0</v>
      </c>
      <c r="Q74" s="263">
        <v>0</v>
      </c>
      <c r="R74" s="263">
        <v>0</v>
      </c>
      <c r="S74" s="263">
        <v>0</v>
      </c>
      <c r="T74" s="97">
        <f t="shared" si="3"/>
        <v>0</v>
      </c>
      <c r="U74" s="97">
        <f t="shared" si="4"/>
        <v>0</v>
      </c>
      <c r="V74" s="63">
        <v>6</v>
      </c>
      <c r="W74" s="66">
        <v>0</v>
      </c>
      <c r="X74" s="20">
        <v>0</v>
      </c>
      <c r="Y74" s="263">
        <v>0</v>
      </c>
      <c r="Z74" s="263">
        <v>0</v>
      </c>
      <c r="AA74" s="263">
        <v>0</v>
      </c>
      <c r="AB74" s="97">
        <f t="shared" si="5"/>
        <v>0</v>
      </c>
      <c r="AC74" s="97">
        <f t="shared" si="6"/>
        <v>0</v>
      </c>
      <c r="AD74" s="63">
        <v>6</v>
      </c>
      <c r="AE74" s="66">
        <v>0</v>
      </c>
      <c r="AF74" s="20">
        <v>0</v>
      </c>
      <c r="AG74" s="263">
        <v>0</v>
      </c>
      <c r="AH74" s="263">
        <v>0</v>
      </c>
      <c r="AI74" s="263">
        <v>0</v>
      </c>
      <c r="AJ74" s="97">
        <f t="shared" si="7"/>
        <v>0</v>
      </c>
      <c r="AK74" s="97">
        <f t="shared" si="8"/>
        <v>0</v>
      </c>
      <c r="AL74" s="63">
        <v>4</v>
      </c>
      <c r="AM74" s="66">
        <v>0</v>
      </c>
      <c r="AN74" s="20">
        <v>0</v>
      </c>
      <c r="AO74" s="263">
        <v>0</v>
      </c>
      <c r="AP74" s="263">
        <v>0</v>
      </c>
      <c r="AQ74" s="263">
        <v>0</v>
      </c>
      <c r="AR74" s="97">
        <f t="shared" si="9"/>
        <v>0</v>
      </c>
      <c r="AS74" s="97">
        <f t="shared" si="10"/>
        <v>0</v>
      </c>
      <c r="AT74" s="63">
        <v>4</v>
      </c>
      <c r="AU74" s="66">
        <v>0</v>
      </c>
      <c r="AV74" s="20">
        <v>0</v>
      </c>
      <c r="AW74" s="263">
        <v>0</v>
      </c>
      <c r="AX74" s="263">
        <v>0</v>
      </c>
      <c r="AY74" s="263">
        <v>0</v>
      </c>
      <c r="AZ74" s="97">
        <f t="shared" si="11"/>
        <v>0</v>
      </c>
      <c r="BA74" s="97">
        <f t="shared" si="12"/>
        <v>0</v>
      </c>
      <c r="BB74" s="63">
        <v>4</v>
      </c>
      <c r="BC74" s="66">
        <v>0</v>
      </c>
      <c r="BD74" s="20">
        <v>0</v>
      </c>
      <c r="BE74" s="263">
        <v>0</v>
      </c>
      <c r="BF74" s="263">
        <v>0</v>
      </c>
      <c r="BG74" s="263">
        <v>0</v>
      </c>
      <c r="BH74" s="97">
        <f t="shared" si="13"/>
        <v>0</v>
      </c>
      <c r="BI74" s="97">
        <f t="shared" si="14"/>
        <v>0</v>
      </c>
      <c r="BJ74" s="63">
        <v>3</v>
      </c>
      <c r="BK74" s="66">
        <v>0</v>
      </c>
      <c r="BL74" s="20">
        <v>0</v>
      </c>
      <c r="BM74" s="263">
        <v>0</v>
      </c>
      <c r="BN74" s="263">
        <v>0</v>
      </c>
      <c r="BO74" s="263">
        <v>0</v>
      </c>
      <c r="BP74" s="97">
        <f t="shared" si="15"/>
        <v>0</v>
      </c>
      <c r="BQ74" s="97">
        <f t="shared" si="16"/>
        <v>0</v>
      </c>
      <c r="BR74" s="63">
        <v>2</v>
      </c>
      <c r="BS74" s="66">
        <v>0</v>
      </c>
      <c r="BT74" s="20">
        <v>0</v>
      </c>
      <c r="BU74" s="263">
        <v>0</v>
      </c>
      <c r="BV74" s="263">
        <v>0</v>
      </c>
      <c r="BW74" s="263">
        <v>0</v>
      </c>
      <c r="BX74" s="97">
        <f t="shared" si="17"/>
        <v>0</v>
      </c>
      <c r="BY74" s="97">
        <f t="shared" si="18"/>
        <v>0</v>
      </c>
      <c r="BZ74" s="63">
        <v>3</v>
      </c>
      <c r="CA74" s="66">
        <v>0</v>
      </c>
      <c r="CB74" s="20">
        <v>0</v>
      </c>
      <c r="CC74" s="263">
        <v>1</v>
      </c>
      <c r="CD74" s="263">
        <v>0</v>
      </c>
      <c r="CE74" s="263">
        <v>0</v>
      </c>
      <c r="CF74" s="97">
        <f t="shared" si="19"/>
        <v>1</v>
      </c>
      <c r="CG74" s="97">
        <f t="shared" si="20"/>
        <v>0.25</v>
      </c>
      <c r="CH74" s="63">
        <v>0</v>
      </c>
      <c r="CI74" s="66">
        <v>0</v>
      </c>
      <c r="CJ74" s="20">
        <v>0</v>
      </c>
      <c r="CK74" s="263">
        <v>0</v>
      </c>
      <c r="CL74" s="263">
        <v>0</v>
      </c>
      <c r="CM74" s="263">
        <v>0</v>
      </c>
      <c r="CN74" s="97">
        <f t="shared" si="21"/>
        <v>0</v>
      </c>
      <c r="CO74" s="97">
        <f t="shared" si="22"/>
        <v>0</v>
      </c>
      <c r="CP74" s="63">
        <v>1</v>
      </c>
      <c r="CQ74" s="66">
        <v>0</v>
      </c>
      <c r="CR74" s="20">
        <v>0</v>
      </c>
      <c r="CS74" s="263">
        <v>0</v>
      </c>
      <c r="CT74" s="263">
        <v>1</v>
      </c>
      <c r="CU74" s="263">
        <v>0</v>
      </c>
      <c r="CV74" s="97">
        <f t="shared" si="23"/>
        <v>1</v>
      </c>
      <c r="CW74" s="97">
        <f t="shared" si="24"/>
        <v>0.25</v>
      </c>
      <c r="CX74" s="78">
        <v>0</v>
      </c>
      <c r="CY74" s="70">
        <f t="shared" si="34"/>
        <v>0</v>
      </c>
      <c r="CZ74" s="52">
        <f t="shared" si="35"/>
        <v>0</v>
      </c>
      <c r="DA74" s="68">
        <f t="shared" si="27"/>
        <v>3</v>
      </c>
      <c r="DB74" s="68">
        <f t="shared" si="28"/>
        <v>1</v>
      </c>
      <c r="DC74" s="68"/>
      <c r="DD74" s="68">
        <f t="shared" si="29"/>
        <v>4</v>
      </c>
      <c r="DE74" s="68">
        <f t="shared" si="30"/>
        <v>1</v>
      </c>
      <c r="DF74" s="69">
        <f t="shared" si="33"/>
        <v>42</v>
      </c>
      <c r="DK74" s="21">
        <f t="shared" si="31"/>
        <v>2</v>
      </c>
      <c r="DL74" s="5" t="str">
        <f t="shared" si="32"/>
        <v>OK</v>
      </c>
    </row>
    <row r="75" spans="1:116" s="5" customFormat="1" ht="16.5" thickTop="1" thickBot="1" x14ac:dyDescent="0.3">
      <c r="A75" s="74">
        <v>64</v>
      </c>
      <c r="B75" s="19">
        <v>734918</v>
      </c>
      <c r="C75" s="19" t="s">
        <v>170</v>
      </c>
      <c r="D75" s="19" t="s">
        <v>171</v>
      </c>
      <c r="E75" s="267">
        <v>44.5</v>
      </c>
      <c r="F75" s="101">
        <v>99</v>
      </c>
      <c r="G75" s="102">
        <v>1</v>
      </c>
      <c r="H75" s="59">
        <v>0</v>
      </c>
      <c r="I75" s="260">
        <v>1</v>
      </c>
      <c r="J75" s="260">
        <v>1</v>
      </c>
      <c r="K75" s="260">
        <v>0</v>
      </c>
      <c r="L75" s="82">
        <f t="shared" si="1"/>
        <v>3</v>
      </c>
      <c r="M75" s="82">
        <f t="shared" si="2"/>
        <v>0.6</v>
      </c>
      <c r="N75" s="62">
        <v>8</v>
      </c>
      <c r="O75" s="66">
        <v>0</v>
      </c>
      <c r="P75" s="20">
        <v>0</v>
      </c>
      <c r="Q75" s="263">
        <v>0</v>
      </c>
      <c r="R75" s="263">
        <v>0</v>
      </c>
      <c r="S75" s="263">
        <v>0</v>
      </c>
      <c r="T75" s="97">
        <f t="shared" si="3"/>
        <v>0</v>
      </c>
      <c r="U75" s="97">
        <f t="shared" si="4"/>
        <v>0</v>
      </c>
      <c r="V75" s="63">
        <v>6</v>
      </c>
      <c r="W75" s="66">
        <v>0</v>
      </c>
      <c r="X75" s="20">
        <v>0</v>
      </c>
      <c r="Y75" s="263">
        <v>0</v>
      </c>
      <c r="Z75" s="263">
        <v>0</v>
      </c>
      <c r="AA75" s="263">
        <v>0</v>
      </c>
      <c r="AB75" s="97">
        <f t="shared" si="5"/>
        <v>0</v>
      </c>
      <c r="AC75" s="97">
        <f t="shared" si="6"/>
        <v>0</v>
      </c>
      <c r="AD75" s="63">
        <v>6</v>
      </c>
      <c r="AE75" s="66">
        <v>0</v>
      </c>
      <c r="AF75" s="20">
        <v>0</v>
      </c>
      <c r="AG75" s="263">
        <v>0</v>
      </c>
      <c r="AH75" s="263">
        <v>0</v>
      </c>
      <c r="AI75" s="263">
        <v>0</v>
      </c>
      <c r="AJ75" s="97">
        <f t="shared" si="7"/>
        <v>0</v>
      </c>
      <c r="AK75" s="97">
        <f t="shared" si="8"/>
        <v>0</v>
      </c>
      <c r="AL75" s="63">
        <v>4</v>
      </c>
      <c r="AM75" s="66">
        <v>0</v>
      </c>
      <c r="AN75" s="20">
        <v>0</v>
      </c>
      <c r="AO75" s="263">
        <v>0</v>
      </c>
      <c r="AP75" s="263">
        <v>0</v>
      </c>
      <c r="AQ75" s="263">
        <v>0</v>
      </c>
      <c r="AR75" s="97">
        <f t="shared" si="9"/>
        <v>0</v>
      </c>
      <c r="AS75" s="97">
        <f t="shared" si="10"/>
        <v>0</v>
      </c>
      <c r="AT75" s="63">
        <v>4</v>
      </c>
      <c r="AU75" s="66">
        <v>0</v>
      </c>
      <c r="AV75" s="20">
        <v>0</v>
      </c>
      <c r="AW75" s="263">
        <v>0</v>
      </c>
      <c r="AX75" s="263">
        <v>0</v>
      </c>
      <c r="AY75" s="263">
        <v>0</v>
      </c>
      <c r="AZ75" s="97">
        <f t="shared" si="11"/>
        <v>0</v>
      </c>
      <c r="BA75" s="97">
        <f t="shared" si="12"/>
        <v>0</v>
      </c>
      <c r="BB75" s="63">
        <v>4</v>
      </c>
      <c r="BC75" s="66">
        <v>0</v>
      </c>
      <c r="BD75" s="20">
        <v>0</v>
      </c>
      <c r="BE75" s="263">
        <v>0</v>
      </c>
      <c r="BF75" s="263">
        <v>0</v>
      </c>
      <c r="BG75" s="263">
        <v>0</v>
      </c>
      <c r="BH75" s="97">
        <f t="shared" si="13"/>
        <v>0</v>
      </c>
      <c r="BI75" s="97">
        <f t="shared" si="14"/>
        <v>0</v>
      </c>
      <c r="BJ75" s="63">
        <v>2</v>
      </c>
      <c r="BK75" s="66">
        <v>0</v>
      </c>
      <c r="BL75" s="20">
        <v>0</v>
      </c>
      <c r="BM75" s="263">
        <v>0</v>
      </c>
      <c r="BN75" s="263">
        <v>0</v>
      </c>
      <c r="BO75" s="263">
        <v>0</v>
      </c>
      <c r="BP75" s="97">
        <f t="shared" si="15"/>
        <v>0</v>
      </c>
      <c r="BQ75" s="97">
        <f t="shared" si="16"/>
        <v>0</v>
      </c>
      <c r="BR75" s="63">
        <v>2</v>
      </c>
      <c r="BS75" s="66">
        <v>0</v>
      </c>
      <c r="BT75" s="20">
        <v>0</v>
      </c>
      <c r="BU75" s="263">
        <v>0</v>
      </c>
      <c r="BV75" s="263">
        <v>0</v>
      </c>
      <c r="BW75" s="263">
        <v>0</v>
      </c>
      <c r="BX75" s="97">
        <f t="shared" si="17"/>
        <v>0</v>
      </c>
      <c r="BY75" s="97">
        <f t="shared" si="18"/>
        <v>0</v>
      </c>
      <c r="BZ75" s="63">
        <v>4</v>
      </c>
      <c r="CA75" s="66">
        <v>0</v>
      </c>
      <c r="CB75" s="20">
        <v>0</v>
      </c>
      <c r="CC75" s="263">
        <v>0</v>
      </c>
      <c r="CD75" s="263">
        <v>0</v>
      </c>
      <c r="CE75" s="263">
        <v>0</v>
      </c>
      <c r="CF75" s="97">
        <f t="shared" si="19"/>
        <v>0</v>
      </c>
      <c r="CG75" s="97">
        <f t="shared" si="20"/>
        <v>0</v>
      </c>
      <c r="CH75" s="63">
        <v>1</v>
      </c>
      <c r="CI75" s="66">
        <v>0</v>
      </c>
      <c r="CJ75" s="20">
        <v>0</v>
      </c>
      <c r="CK75" s="263">
        <v>0</v>
      </c>
      <c r="CL75" s="263">
        <v>0</v>
      </c>
      <c r="CM75" s="263">
        <v>0</v>
      </c>
      <c r="CN75" s="97">
        <f t="shared" si="21"/>
        <v>0</v>
      </c>
      <c r="CO75" s="97">
        <f t="shared" si="22"/>
        <v>0</v>
      </c>
      <c r="CP75" s="63">
        <v>1</v>
      </c>
      <c r="CQ75" s="66">
        <v>0</v>
      </c>
      <c r="CR75" s="20">
        <v>0</v>
      </c>
      <c r="CS75" s="263">
        <v>0</v>
      </c>
      <c r="CT75" s="263">
        <v>0</v>
      </c>
      <c r="CU75" s="263">
        <v>1</v>
      </c>
      <c r="CV75" s="97">
        <f t="shared" si="23"/>
        <v>0</v>
      </c>
      <c r="CW75" s="97">
        <f t="shared" si="24"/>
        <v>0</v>
      </c>
      <c r="CX75" s="78">
        <v>1</v>
      </c>
      <c r="CY75" s="70">
        <f t="shared" si="34"/>
        <v>1</v>
      </c>
      <c r="CZ75" s="52">
        <f t="shared" si="35"/>
        <v>0</v>
      </c>
      <c r="DA75" s="68">
        <f t="shared" si="27"/>
        <v>1</v>
      </c>
      <c r="DB75" s="68">
        <f t="shared" si="28"/>
        <v>1</v>
      </c>
      <c r="DC75" s="68"/>
      <c r="DD75" s="68">
        <f t="shared" si="29"/>
        <v>3</v>
      </c>
      <c r="DE75" s="68">
        <f t="shared" si="30"/>
        <v>0.75</v>
      </c>
      <c r="DF75" s="69">
        <f t="shared" si="33"/>
        <v>43</v>
      </c>
      <c r="DK75" s="21">
        <f t="shared" si="31"/>
        <v>1</v>
      </c>
      <c r="DL75" s="5" t="str">
        <f t="shared" si="32"/>
        <v>OK</v>
      </c>
    </row>
    <row r="76" spans="1:116" s="5" customFormat="1" ht="16.5" thickTop="1" thickBot="1" x14ac:dyDescent="0.3">
      <c r="A76" s="74">
        <v>65</v>
      </c>
      <c r="B76" s="19">
        <v>734920</v>
      </c>
      <c r="C76" s="19" t="s">
        <v>172</v>
      </c>
      <c r="D76" s="19" t="s">
        <v>173</v>
      </c>
      <c r="E76" s="267">
        <v>34.5</v>
      </c>
      <c r="F76" s="101">
        <v>69</v>
      </c>
      <c r="G76" s="102">
        <v>0</v>
      </c>
      <c r="H76" s="59">
        <v>0</v>
      </c>
      <c r="I76" s="260">
        <v>1</v>
      </c>
      <c r="J76" s="260">
        <v>0</v>
      </c>
      <c r="K76" s="260">
        <v>0</v>
      </c>
      <c r="L76" s="82">
        <f t="shared" si="1"/>
        <v>1</v>
      </c>
      <c r="M76" s="82">
        <f t="shared" si="2"/>
        <v>0.2</v>
      </c>
      <c r="N76" s="62">
        <v>4</v>
      </c>
      <c r="O76" s="66">
        <v>1</v>
      </c>
      <c r="P76" s="20">
        <v>0</v>
      </c>
      <c r="Q76" s="263">
        <v>1</v>
      </c>
      <c r="R76" s="263">
        <v>1</v>
      </c>
      <c r="S76" s="263">
        <v>1</v>
      </c>
      <c r="T76" s="97">
        <f t="shared" si="3"/>
        <v>3</v>
      </c>
      <c r="U76" s="97">
        <f t="shared" si="4"/>
        <v>0.75</v>
      </c>
      <c r="V76" s="63">
        <v>3</v>
      </c>
      <c r="W76" s="66">
        <v>1</v>
      </c>
      <c r="X76" s="20">
        <v>2</v>
      </c>
      <c r="Y76" s="263">
        <v>2</v>
      </c>
      <c r="Z76" s="263">
        <v>0</v>
      </c>
      <c r="AA76" s="263">
        <v>3</v>
      </c>
      <c r="AB76" s="97">
        <f t="shared" si="5"/>
        <v>5</v>
      </c>
      <c r="AC76" s="97">
        <f t="shared" si="6"/>
        <v>1.25</v>
      </c>
      <c r="AD76" s="63">
        <v>4</v>
      </c>
      <c r="AE76" s="66">
        <v>0</v>
      </c>
      <c r="AF76" s="20">
        <v>0</v>
      </c>
      <c r="AG76" s="263">
        <v>0</v>
      </c>
      <c r="AH76" s="263">
        <v>0</v>
      </c>
      <c r="AI76" s="263">
        <v>0</v>
      </c>
      <c r="AJ76" s="97">
        <f t="shared" si="7"/>
        <v>0</v>
      </c>
      <c r="AK76" s="97">
        <f t="shared" si="8"/>
        <v>0</v>
      </c>
      <c r="AL76" s="63">
        <v>4</v>
      </c>
      <c r="AM76" s="66">
        <v>0</v>
      </c>
      <c r="AN76" s="20">
        <v>1</v>
      </c>
      <c r="AO76" s="263">
        <v>1</v>
      </c>
      <c r="AP76" s="263">
        <v>0</v>
      </c>
      <c r="AQ76" s="263">
        <v>0</v>
      </c>
      <c r="AR76" s="97">
        <f t="shared" si="9"/>
        <v>2</v>
      </c>
      <c r="AS76" s="97">
        <f t="shared" si="10"/>
        <v>0.5</v>
      </c>
      <c r="AT76" s="63">
        <v>2</v>
      </c>
      <c r="AU76" s="66">
        <v>0</v>
      </c>
      <c r="AV76" s="20">
        <v>0</v>
      </c>
      <c r="AW76" s="263">
        <v>0</v>
      </c>
      <c r="AX76" s="263">
        <v>0</v>
      </c>
      <c r="AY76" s="263">
        <v>0</v>
      </c>
      <c r="AZ76" s="97">
        <f t="shared" si="11"/>
        <v>0</v>
      </c>
      <c r="BA76" s="97">
        <f t="shared" si="12"/>
        <v>0</v>
      </c>
      <c r="BB76" s="63">
        <v>0</v>
      </c>
      <c r="BC76" s="66">
        <v>0</v>
      </c>
      <c r="BD76" s="20">
        <v>0</v>
      </c>
      <c r="BE76" s="263">
        <v>0</v>
      </c>
      <c r="BF76" s="263">
        <v>0</v>
      </c>
      <c r="BG76" s="263">
        <v>0</v>
      </c>
      <c r="BH76" s="97">
        <f t="shared" si="13"/>
        <v>0</v>
      </c>
      <c r="BI76" s="97">
        <f t="shared" si="14"/>
        <v>0</v>
      </c>
      <c r="BJ76" s="63">
        <v>0</v>
      </c>
      <c r="BK76" s="66">
        <v>0</v>
      </c>
      <c r="BL76" s="20">
        <v>0</v>
      </c>
      <c r="BM76" s="263">
        <v>0</v>
      </c>
      <c r="BN76" s="263">
        <v>0</v>
      </c>
      <c r="BO76" s="263">
        <v>0</v>
      </c>
      <c r="BP76" s="97">
        <f t="shared" si="15"/>
        <v>0</v>
      </c>
      <c r="BQ76" s="97">
        <f t="shared" si="16"/>
        <v>0</v>
      </c>
      <c r="BR76" s="63">
        <v>0</v>
      </c>
      <c r="BS76" s="66">
        <v>0</v>
      </c>
      <c r="BT76" s="20">
        <v>0</v>
      </c>
      <c r="BU76" s="263">
        <v>0</v>
      </c>
      <c r="BV76" s="263">
        <v>0</v>
      </c>
      <c r="BW76" s="263">
        <v>0</v>
      </c>
      <c r="BX76" s="97">
        <f t="shared" si="17"/>
        <v>0</v>
      </c>
      <c r="BY76" s="97">
        <f t="shared" si="18"/>
        <v>0</v>
      </c>
      <c r="BZ76" s="63">
        <v>0</v>
      </c>
      <c r="CA76" s="66">
        <v>0</v>
      </c>
      <c r="CB76" s="20">
        <v>0</v>
      </c>
      <c r="CC76" s="263">
        <v>0</v>
      </c>
      <c r="CD76" s="263">
        <v>0</v>
      </c>
      <c r="CE76" s="263">
        <v>0</v>
      </c>
      <c r="CF76" s="97">
        <f t="shared" si="19"/>
        <v>0</v>
      </c>
      <c r="CG76" s="97">
        <f t="shared" si="20"/>
        <v>0</v>
      </c>
      <c r="CH76" s="63">
        <v>0</v>
      </c>
      <c r="CI76" s="66">
        <v>0</v>
      </c>
      <c r="CJ76" s="20">
        <v>0</v>
      </c>
      <c r="CK76" s="263">
        <v>0</v>
      </c>
      <c r="CL76" s="263">
        <v>0</v>
      </c>
      <c r="CM76" s="263">
        <v>0</v>
      </c>
      <c r="CN76" s="97">
        <f t="shared" si="21"/>
        <v>0</v>
      </c>
      <c r="CO76" s="97">
        <f t="shared" si="22"/>
        <v>0</v>
      </c>
      <c r="CP76" s="63">
        <v>0</v>
      </c>
      <c r="CQ76" s="66">
        <v>0</v>
      </c>
      <c r="CR76" s="20">
        <v>0</v>
      </c>
      <c r="CS76" s="263">
        <v>0</v>
      </c>
      <c r="CT76" s="263">
        <v>0</v>
      </c>
      <c r="CU76" s="263">
        <v>0</v>
      </c>
      <c r="CV76" s="97">
        <f t="shared" si="23"/>
        <v>0</v>
      </c>
      <c r="CW76" s="97">
        <f t="shared" si="24"/>
        <v>0</v>
      </c>
      <c r="CX76" s="78">
        <v>0</v>
      </c>
      <c r="CY76" s="70">
        <f t="shared" si="34"/>
        <v>2</v>
      </c>
      <c r="CZ76" s="52">
        <f t="shared" si="35"/>
        <v>3</v>
      </c>
      <c r="DA76" s="68">
        <f t="shared" si="27"/>
        <v>5</v>
      </c>
      <c r="DB76" s="68">
        <f t="shared" si="28"/>
        <v>1</v>
      </c>
      <c r="DC76" s="68"/>
      <c r="DD76" s="68">
        <f t="shared" si="29"/>
        <v>11</v>
      </c>
      <c r="DE76" s="68">
        <f t="shared" si="30"/>
        <v>2.75</v>
      </c>
      <c r="DF76" s="69">
        <f t="shared" ref="DF76:DF107" si="36">SUM(CX76,CP76,CH76,BZ76,BR76,BJ76,BB76,AT76,AL76,AD76,V76,N76)</f>
        <v>17</v>
      </c>
      <c r="DK76" s="21">
        <f t="shared" si="31"/>
        <v>2</v>
      </c>
      <c r="DL76" s="5" t="str">
        <f t="shared" si="32"/>
        <v>OK</v>
      </c>
    </row>
    <row r="77" spans="1:116" s="5" customFormat="1" ht="16.5" thickTop="1" thickBot="1" x14ac:dyDescent="0.3">
      <c r="A77" s="74">
        <v>66</v>
      </c>
      <c r="B77" s="19">
        <v>734921</v>
      </c>
      <c r="C77" s="19" t="s">
        <v>174</v>
      </c>
      <c r="D77" s="19" t="s">
        <v>175</v>
      </c>
      <c r="E77" s="267">
        <v>34.5</v>
      </c>
      <c r="F77" s="101">
        <v>69</v>
      </c>
      <c r="G77" s="102">
        <v>0</v>
      </c>
      <c r="H77" s="59">
        <v>0</v>
      </c>
      <c r="I77" s="260">
        <v>0</v>
      </c>
      <c r="J77" s="260">
        <v>0</v>
      </c>
      <c r="K77" s="260">
        <v>0</v>
      </c>
      <c r="L77" s="82">
        <f t="shared" ref="L77:L140" si="37">SUM(G77:K77)</f>
        <v>0</v>
      </c>
      <c r="M77" s="82">
        <f t="shared" ref="M77:M140" si="38">AVERAGE(G77:K77)</f>
        <v>0</v>
      </c>
      <c r="N77" s="62">
        <v>6</v>
      </c>
      <c r="O77" s="66">
        <v>1</v>
      </c>
      <c r="P77" s="20">
        <v>0</v>
      </c>
      <c r="Q77" s="263">
        <v>0</v>
      </c>
      <c r="R77" s="263">
        <v>1</v>
      </c>
      <c r="S77" s="263">
        <v>0</v>
      </c>
      <c r="T77" s="97">
        <f t="shared" ref="T77:T127" si="39">SUM(O77:R77)</f>
        <v>2</v>
      </c>
      <c r="U77" s="97">
        <f t="shared" ref="U77:U127" si="40">AVERAGE(O77:R77)</f>
        <v>0.5</v>
      </c>
      <c r="V77" s="63">
        <v>4</v>
      </c>
      <c r="W77" s="66">
        <v>1</v>
      </c>
      <c r="X77" s="20">
        <v>1</v>
      </c>
      <c r="Y77" s="263">
        <v>1</v>
      </c>
      <c r="Z77" s="263">
        <v>0</v>
      </c>
      <c r="AA77" s="263">
        <v>2</v>
      </c>
      <c r="AB77" s="97">
        <f t="shared" ref="AB77:AB127" si="41">SUM(W77:Z77)</f>
        <v>3</v>
      </c>
      <c r="AC77" s="97">
        <f t="shared" ref="AC77:AC127" si="42">AVERAGE(W77:Z77)</f>
        <v>0.75</v>
      </c>
      <c r="AD77" s="63">
        <v>3</v>
      </c>
      <c r="AE77" s="66">
        <v>0</v>
      </c>
      <c r="AF77" s="20">
        <v>2</v>
      </c>
      <c r="AG77" s="263">
        <v>0</v>
      </c>
      <c r="AH77" s="263">
        <v>0</v>
      </c>
      <c r="AI77" s="263">
        <v>0</v>
      </c>
      <c r="AJ77" s="97">
        <f t="shared" ref="AJ77:AJ127" si="43">SUM(AE77:AH77)</f>
        <v>2</v>
      </c>
      <c r="AK77" s="97">
        <f t="shared" ref="AK77:AK127" si="44">AVERAGE(AE77:AH77)</f>
        <v>0.5</v>
      </c>
      <c r="AL77" s="63">
        <v>4</v>
      </c>
      <c r="AM77" s="66">
        <v>0</v>
      </c>
      <c r="AN77" s="20">
        <v>0</v>
      </c>
      <c r="AO77" s="263">
        <v>0</v>
      </c>
      <c r="AP77" s="263">
        <v>2</v>
      </c>
      <c r="AQ77" s="263">
        <v>0</v>
      </c>
      <c r="AR77" s="97">
        <f t="shared" ref="AR77:AR127" si="45">SUM(AM77:AP77)</f>
        <v>2</v>
      </c>
      <c r="AS77" s="97">
        <f t="shared" ref="AS77:AS127" si="46">AVERAGE(AM77:AP77)</f>
        <v>0.5</v>
      </c>
      <c r="AT77" s="63">
        <v>2</v>
      </c>
      <c r="AU77" s="66">
        <v>0</v>
      </c>
      <c r="AV77" s="20">
        <v>0</v>
      </c>
      <c r="AW77" s="263">
        <v>0</v>
      </c>
      <c r="AX77" s="263">
        <v>0</v>
      </c>
      <c r="AY77" s="263">
        <v>0</v>
      </c>
      <c r="AZ77" s="97">
        <f t="shared" ref="AZ77:AZ127" si="47">SUM(AU77:AX77)</f>
        <v>0</v>
      </c>
      <c r="BA77" s="97">
        <f t="shared" ref="BA77:BA127" si="48">AVERAGE(AU77:AX77)</f>
        <v>0</v>
      </c>
      <c r="BB77" s="63">
        <v>0</v>
      </c>
      <c r="BC77" s="66">
        <v>0</v>
      </c>
      <c r="BD77" s="20">
        <v>0</v>
      </c>
      <c r="BE77" s="263">
        <v>0</v>
      </c>
      <c r="BF77" s="263">
        <v>0</v>
      </c>
      <c r="BG77" s="263">
        <v>0</v>
      </c>
      <c r="BH77" s="97">
        <f t="shared" ref="BH77:BH127" si="49">SUM(BC77:BF77)</f>
        <v>0</v>
      </c>
      <c r="BI77" s="97">
        <f t="shared" ref="BI77:BI127" si="50">AVERAGE(BC77:BF77)</f>
        <v>0</v>
      </c>
      <c r="BJ77" s="63">
        <v>0</v>
      </c>
      <c r="BK77" s="66">
        <v>0</v>
      </c>
      <c r="BL77" s="20">
        <v>0</v>
      </c>
      <c r="BM77" s="263">
        <v>0</v>
      </c>
      <c r="BN77" s="263">
        <v>0</v>
      </c>
      <c r="BO77" s="263">
        <v>0</v>
      </c>
      <c r="BP77" s="97">
        <f t="shared" ref="BP77:BP127" si="51">SUM(BK77:BN77)</f>
        <v>0</v>
      </c>
      <c r="BQ77" s="97">
        <f t="shared" ref="BQ77:BQ127" si="52">AVERAGE(BK77:BN77)</f>
        <v>0</v>
      </c>
      <c r="BR77" s="63">
        <v>0</v>
      </c>
      <c r="BS77" s="66">
        <v>0</v>
      </c>
      <c r="BT77" s="20">
        <v>0</v>
      </c>
      <c r="BU77" s="263">
        <v>0</v>
      </c>
      <c r="BV77" s="263">
        <v>0</v>
      </c>
      <c r="BW77" s="263">
        <v>0</v>
      </c>
      <c r="BX77" s="97">
        <f t="shared" ref="BX77:BX127" si="53">SUM(BS77:BV77)</f>
        <v>0</v>
      </c>
      <c r="BY77" s="97">
        <f t="shared" ref="BY77:BY127" si="54">AVERAGE(BS77:BV77)</f>
        <v>0</v>
      </c>
      <c r="BZ77" s="63">
        <v>0</v>
      </c>
      <c r="CA77" s="66">
        <v>0</v>
      </c>
      <c r="CB77" s="20">
        <v>0</v>
      </c>
      <c r="CC77" s="263">
        <v>0</v>
      </c>
      <c r="CD77" s="263">
        <v>0</v>
      </c>
      <c r="CE77" s="263">
        <v>0</v>
      </c>
      <c r="CF77" s="97">
        <f t="shared" ref="CF77:CF127" si="55">SUM(CA77:CD77)</f>
        <v>0</v>
      </c>
      <c r="CG77" s="97">
        <f t="shared" ref="CG77:CG127" si="56">AVERAGE(CA77:CD77)</f>
        <v>0</v>
      </c>
      <c r="CH77" s="63">
        <v>0</v>
      </c>
      <c r="CI77" s="66">
        <v>0</v>
      </c>
      <c r="CJ77" s="20">
        <v>0</v>
      </c>
      <c r="CK77" s="263">
        <v>0</v>
      </c>
      <c r="CL77" s="263">
        <v>0</v>
      </c>
      <c r="CM77" s="263">
        <v>0</v>
      </c>
      <c r="CN77" s="97">
        <f t="shared" ref="CN77:CN127" si="57">SUM(CI77:CL77)</f>
        <v>0</v>
      </c>
      <c r="CO77" s="97">
        <f t="shared" ref="CO77:CO127" si="58">AVERAGE(CI77:CL77)</f>
        <v>0</v>
      </c>
      <c r="CP77" s="63">
        <v>0</v>
      </c>
      <c r="CQ77" s="66">
        <v>0</v>
      </c>
      <c r="CR77" s="20">
        <v>0</v>
      </c>
      <c r="CS77" s="263">
        <v>0</v>
      </c>
      <c r="CT77" s="263">
        <v>0</v>
      </c>
      <c r="CU77" s="263">
        <v>0</v>
      </c>
      <c r="CV77" s="97">
        <f t="shared" ref="CV77:CV127" si="59">SUM(CQ77:CT77)</f>
        <v>0</v>
      </c>
      <c r="CW77" s="97">
        <f t="shared" ref="CW77:CW127" si="60">AVERAGE(CQ77:CT77)</f>
        <v>0</v>
      </c>
      <c r="CX77" s="78">
        <v>0</v>
      </c>
      <c r="CY77" s="70">
        <f t="shared" ref="CY77:CY108" si="61">SUM(CQ77,CI77,CA77,BS77,BK77,BC77,AU77,AM77,AE77,W77,O77,G77)</f>
        <v>2</v>
      </c>
      <c r="CZ77" s="52">
        <f t="shared" ref="CZ77:CZ108" si="62">SUM(CR77,CJ77,CB77,BT77,BL77,BD77,AV77,AN77,AF77,X77,P77,H77)</f>
        <v>3</v>
      </c>
      <c r="DA77" s="68">
        <f t="shared" ref="DA77:DA127" si="63">SUM(CS77,CK77,CC77,BU77,BM77,BE77,AW77,AO77,AG77,Y77,Q77,I77)</f>
        <v>1</v>
      </c>
      <c r="DB77" s="68">
        <f t="shared" ref="DB77:DB127" si="64">SUM(CT77,CL77,CD77,BV77,BN77,BF77,AX77,AP77,AH77,Z77,R77,J77)</f>
        <v>3</v>
      </c>
      <c r="DC77" s="68"/>
      <c r="DD77" s="68">
        <f t="shared" ref="DD77:DD127" si="65">SUM(CY77:DB77)</f>
        <v>9</v>
      </c>
      <c r="DE77" s="68">
        <f t="shared" ref="DE77:DE127" si="66">AVERAGE(CY77:DB77)</f>
        <v>2.25</v>
      </c>
      <c r="DF77" s="69">
        <f t="shared" si="36"/>
        <v>19</v>
      </c>
      <c r="DK77" s="21">
        <f t="shared" ref="DK77:DK127" si="67">MAX(CQ77:CT77,CI77:CL77,CA77:CD77,BS77:BV77,BK77:BN77,BC77:BF77,AU77:AX77,AM77:AP77,AE77:AH77,W77:Z77,O77:R77,G77:J77)</f>
        <v>2</v>
      </c>
      <c r="DL77" s="5" t="str">
        <f t="shared" ref="DL77:DL127" si="68">IF(DD77=0,"Not Moving","OK")</f>
        <v>OK</v>
      </c>
    </row>
    <row r="78" spans="1:116" s="5" customFormat="1" ht="16.5" thickTop="1" thickBot="1" x14ac:dyDescent="0.3">
      <c r="A78" s="74">
        <v>67</v>
      </c>
      <c r="B78" s="19">
        <v>734922</v>
      </c>
      <c r="C78" s="19" t="s">
        <v>176</v>
      </c>
      <c r="D78" s="19" t="s">
        <v>177</v>
      </c>
      <c r="E78" s="267">
        <v>34.5</v>
      </c>
      <c r="F78" s="101">
        <v>69</v>
      </c>
      <c r="G78" s="102">
        <v>1</v>
      </c>
      <c r="H78" s="59">
        <v>0</v>
      </c>
      <c r="I78" s="260">
        <v>1</v>
      </c>
      <c r="J78" s="260">
        <v>0</v>
      </c>
      <c r="K78" s="260">
        <v>1</v>
      </c>
      <c r="L78" s="82">
        <f t="shared" si="37"/>
        <v>3</v>
      </c>
      <c r="M78" s="82">
        <f t="shared" si="38"/>
        <v>0.6</v>
      </c>
      <c r="N78" s="62">
        <v>4</v>
      </c>
      <c r="O78" s="66">
        <v>1</v>
      </c>
      <c r="P78" s="20">
        <v>0</v>
      </c>
      <c r="Q78" s="263">
        <v>0</v>
      </c>
      <c r="R78" s="263">
        <v>0</v>
      </c>
      <c r="S78" s="263">
        <v>1</v>
      </c>
      <c r="T78" s="97">
        <f t="shared" si="39"/>
        <v>1</v>
      </c>
      <c r="U78" s="97">
        <f t="shared" si="40"/>
        <v>0.25</v>
      </c>
      <c r="V78" s="63">
        <v>5</v>
      </c>
      <c r="W78" s="66">
        <v>0</v>
      </c>
      <c r="X78" s="20">
        <v>1</v>
      </c>
      <c r="Y78" s="263">
        <v>0</v>
      </c>
      <c r="Z78" s="263">
        <v>0</v>
      </c>
      <c r="AA78" s="263">
        <v>0</v>
      </c>
      <c r="AB78" s="97">
        <f t="shared" si="41"/>
        <v>1</v>
      </c>
      <c r="AC78" s="97">
        <f t="shared" si="42"/>
        <v>0.25</v>
      </c>
      <c r="AD78" s="63">
        <v>5</v>
      </c>
      <c r="AE78" s="66">
        <v>1</v>
      </c>
      <c r="AF78" s="20">
        <v>0</v>
      </c>
      <c r="AG78" s="263">
        <v>0</v>
      </c>
      <c r="AH78" s="263">
        <v>1</v>
      </c>
      <c r="AI78" s="263">
        <v>1</v>
      </c>
      <c r="AJ78" s="97">
        <f t="shared" si="43"/>
        <v>2</v>
      </c>
      <c r="AK78" s="97">
        <f t="shared" si="44"/>
        <v>0.5</v>
      </c>
      <c r="AL78" s="63">
        <v>2</v>
      </c>
      <c r="AM78" s="66">
        <v>0</v>
      </c>
      <c r="AN78" s="20">
        <v>0</v>
      </c>
      <c r="AO78" s="263">
        <v>0</v>
      </c>
      <c r="AP78" s="263">
        <v>0</v>
      </c>
      <c r="AQ78" s="263">
        <v>0</v>
      </c>
      <c r="AR78" s="97">
        <f t="shared" si="45"/>
        <v>0</v>
      </c>
      <c r="AS78" s="97">
        <f t="shared" si="46"/>
        <v>0</v>
      </c>
      <c r="AT78" s="63">
        <v>3</v>
      </c>
      <c r="AU78" s="66">
        <v>0</v>
      </c>
      <c r="AV78" s="20">
        <v>0</v>
      </c>
      <c r="AW78" s="263">
        <v>0</v>
      </c>
      <c r="AX78" s="263">
        <v>0</v>
      </c>
      <c r="AY78" s="263">
        <v>0</v>
      </c>
      <c r="AZ78" s="97">
        <f t="shared" si="47"/>
        <v>0</v>
      </c>
      <c r="BA78" s="97">
        <f t="shared" si="48"/>
        <v>0</v>
      </c>
      <c r="BB78" s="63">
        <v>0</v>
      </c>
      <c r="BC78" s="66">
        <v>0</v>
      </c>
      <c r="BD78" s="20">
        <v>0</v>
      </c>
      <c r="BE78" s="263">
        <v>0</v>
      </c>
      <c r="BF78" s="263">
        <v>0</v>
      </c>
      <c r="BG78" s="263">
        <v>0</v>
      </c>
      <c r="BH78" s="97">
        <f t="shared" si="49"/>
        <v>0</v>
      </c>
      <c r="BI78" s="97">
        <f t="shared" si="50"/>
        <v>0</v>
      </c>
      <c r="BJ78" s="63">
        <v>0</v>
      </c>
      <c r="BK78" s="66">
        <v>0</v>
      </c>
      <c r="BL78" s="20">
        <v>0</v>
      </c>
      <c r="BM78" s="263">
        <v>0</v>
      </c>
      <c r="BN78" s="263">
        <v>0</v>
      </c>
      <c r="BO78" s="263">
        <v>0</v>
      </c>
      <c r="BP78" s="97">
        <f t="shared" si="51"/>
        <v>0</v>
      </c>
      <c r="BQ78" s="97">
        <f t="shared" si="52"/>
        <v>0</v>
      </c>
      <c r="BR78" s="63">
        <v>0</v>
      </c>
      <c r="BS78" s="66">
        <v>0</v>
      </c>
      <c r="BT78" s="20">
        <v>0</v>
      </c>
      <c r="BU78" s="263">
        <v>0</v>
      </c>
      <c r="BV78" s="263">
        <v>0</v>
      </c>
      <c r="BW78" s="263">
        <v>0</v>
      </c>
      <c r="BX78" s="97">
        <f t="shared" si="53"/>
        <v>0</v>
      </c>
      <c r="BY78" s="97">
        <f t="shared" si="54"/>
        <v>0</v>
      </c>
      <c r="BZ78" s="63">
        <v>0</v>
      </c>
      <c r="CA78" s="66">
        <v>0</v>
      </c>
      <c r="CB78" s="20">
        <v>0</v>
      </c>
      <c r="CC78" s="263">
        <v>0</v>
      </c>
      <c r="CD78" s="263">
        <v>0</v>
      </c>
      <c r="CE78" s="263">
        <v>0</v>
      </c>
      <c r="CF78" s="97">
        <f t="shared" si="55"/>
        <v>0</v>
      </c>
      <c r="CG78" s="97">
        <f t="shared" si="56"/>
        <v>0</v>
      </c>
      <c r="CH78" s="63">
        <v>0</v>
      </c>
      <c r="CI78" s="66">
        <v>0</v>
      </c>
      <c r="CJ78" s="20">
        <v>0</v>
      </c>
      <c r="CK78" s="263">
        <v>0</v>
      </c>
      <c r="CL78" s="263">
        <v>0</v>
      </c>
      <c r="CM78" s="263">
        <v>0</v>
      </c>
      <c r="CN78" s="97">
        <f t="shared" si="57"/>
        <v>0</v>
      </c>
      <c r="CO78" s="97">
        <f t="shared" si="58"/>
        <v>0</v>
      </c>
      <c r="CP78" s="63">
        <v>0</v>
      </c>
      <c r="CQ78" s="66">
        <v>0</v>
      </c>
      <c r="CR78" s="20">
        <v>0</v>
      </c>
      <c r="CS78" s="263">
        <v>0</v>
      </c>
      <c r="CT78" s="263">
        <v>0</v>
      </c>
      <c r="CU78" s="263">
        <v>0</v>
      </c>
      <c r="CV78" s="97">
        <f t="shared" si="59"/>
        <v>0</v>
      </c>
      <c r="CW78" s="97">
        <f t="shared" si="60"/>
        <v>0</v>
      </c>
      <c r="CX78" s="78">
        <v>0</v>
      </c>
      <c r="CY78" s="70">
        <f t="shared" si="61"/>
        <v>3</v>
      </c>
      <c r="CZ78" s="52">
        <f t="shared" si="62"/>
        <v>1</v>
      </c>
      <c r="DA78" s="68">
        <f t="shared" si="63"/>
        <v>1</v>
      </c>
      <c r="DB78" s="68">
        <f t="shared" si="64"/>
        <v>1</v>
      </c>
      <c r="DC78" s="68"/>
      <c r="DD78" s="68">
        <f t="shared" si="65"/>
        <v>6</v>
      </c>
      <c r="DE78" s="68">
        <f t="shared" si="66"/>
        <v>1.5</v>
      </c>
      <c r="DF78" s="69">
        <f t="shared" si="36"/>
        <v>19</v>
      </c>
      <c r="DK78" s="21">
        <f t="shared" si="67"/>
        <v>1</v>
      </c>
      <c r="DL78" s="5" t="str">
        <f t="shared" si="68"/>
        <v>OK</v>
      </c>
    </row>
    <row r="79" spans="1:116" s="5" customFormat="1" ht="16.5" thickTop="1" thickBot="1" x14ac:dyDescent="0.3">
      <c r="A79" s="74">
        <v>68</v>
      </c>
      <c r="B79" s="19">
        <v>734923</v>
      </c>
      <c r="C79" s="19" t="s">
        <v>178</v>
      </c>
      <c r="D79" s="19" t="s">
        <v>179</v>
      </c>
      <c r="E79" s="267">
        <v>29.5</v>
      </c>
      <c r="F79" s="101">
        <v>59</v>
      </c>
      <c r="G79" s="102">
        <v>0</v>
      </c>
      <c r="H79" s="59">
        <v>0</v>
      </c>
      <c r="I79" s="260">
        <v>0</v>
      </c>
      <c r="J79" s="260">
        <v>0</v>
      </c>
      <c r="K79" s="260">
        <v>0</v>
      </c>
      <c r="L79" s="82">
        <f t="shared" si="37"/>
        <v>0</v>
      </c>
      <c r="M79" s="82">
        <f t="shared" si="38"/>
        <v>0</v>
      </c>
      <c r="N79" s="62">
        <v>0</v>
      </c>
      <c r="O79" s="66">
        <v>0</v>
      </c>
      <c r="P79" s="20">
        <v>0</v>
      </c>
      <c r="Q79" s="263">
        <v>0</v>
      </c>
      <c r="R79" s="263">
        <v>0</v>
      </c>
      <c r="S79" s="263">
        <v>0</v>
      </c>
      <c r="T79" s="97">
        <f t="shared" si="39"/>
        <v>0</v>
      </c>
      <c r="U79" s="97">
        <f t="shared" si="40"/>
        <v>0</v>
      </c>
      <c r="V79" s="63">
        <v>0</v>
      </c>
      <c r="W79" s="66">
        <v>0</v>
      </c>
      <c r="X79" s="20">
        <v>0</v>
      </c>
      <c r="Y79" s="263">
        <v>0</v>
      </c>
      <c r="Z79" s="263">
        <v>0</v>
      </c>
      <c r="AA79" s="263">
        <v>0</v>
      </c>
      <c r="AB79" s="97">
        <f t="shared" si="41"/>
        <v>0</v>
      </c>
      <c r="AC79" s="97">
        <f t="shared" si="42"/>
        <v>0</v>
      </c>
      <c r="AD79" s="63">
        <v>0</v>
      </c>
      <c r="AE79" s="66">
        <v>0</v>
      </c>
      <c r="AF79" s="20">
        <v>0</v>
      </c>
      <c r="AG79" s="263">
        <v>0</v>
      </c>
      <c r="AH79" s="263">
        <v>0</v>
      </c>
      <c r="AI79" s="263">
        <v>0</v>
      </c>
      <c r="AJ79" s="97">
        <f t="shared" si="43"/>
        <v>0</v>
      </c>
      <c r="AK79" s="97">
        <f t="shared" si="44"/>
        <v>0</v>
      </c>
      <c r="AL79" s="63">
        <v>0</v>
      </c>
      <c r="AM79" s="66">
        <v>0</v>
      </c>
      <c r="AN79" s="20">
        <v>0</v>
      </c>
      <c r="AO79" s="263">
        <v>0</v>
      </c>
      <c r="AP79" s="263">
        <v>0</v>
      </c>
      <c r="AQ79" s="263">
        <v>0</v>
      </c>
      <c r="AR79" s="97">
        <f t="shared" si="45"/>
        <v>0</v>
      </c>
      <c r="AS79" s="97">
        <f t="shared" si="46"/>
        <v>0</v>
      </c>
      <c r="AT79" s="63">
        <v>0</v>
      </c>
      <c r="AU79" s="66">
        <v>0</v>
      </c>
      <c r="AV79" s="20">
        <v>0</v>
      </c>
      <c r="AW79" s="263">
        <v>0</v>
      </c>
      <c r="AX79" s="263">
        <v>0</v>
      </c>
      <c r="AY79" s="263">
        <v>0</v>
      </c>
      <c r="AZ79" s="97">
        <f t="shared" si="47"/>
        <v>0</v>
      </c>
      <c r="BA79" s="97">
        <f t="shared" si="48"/>
        <v>0</v>
      </c>
      <c r="BB79" s="63">
        <v>0</v>
      </c>
      <c r="BC79" s="66">
        <v>0</v>
      </c>
      <c r="BD79" s="20">
        <v>0</v>
      </c>
      <c r="BE79" s="263">
        <v>0</v>
      </c>
      <c r="BF79" s="263">
        <v>0</v>
      </c>
      <c r="BG79" s="263">
        <v>0</v>
      </c>
      <c r="BH79" s="97">
        <f t="shared" si="49"/>
        <v>0</v>
      </c>
      <c r="BI79" s="97">
        <f t="shared" si="50"/>
        <v>0</v>
      </c>
      <c r="BJ79" s="63">
        <v>0</v>
      </c>
      <c r="BK79" s="66">
        <v>0</v>
      </c>
      <c r="BL79" s="20">
        <v>0</v>
      </c>
      <c r="BM79" s="263">
        <v>0</v>
      </c>
      <c r="BN79" s="263">
        <v>0</v>
      </c>
      <c r="BO79" s="263">
        <v>0</v>
      </c>
      <c r="BP79" s="97">
        <f t="shared" si="51"/>
        <v>0</v>
      </c>
      <c r="BQ79" s="97">
        <f t="shared" si="52"/>
        <v>0</v>
      </c>
      <c r="BR79" s="63">
        <v>0</v>
      </c>
      <c r="BS79" s="66">
        <v>0</v>
      </c>
      <c r="BT79" s="20">
        <v>0</v>
      </c>
      <c r="BU79" s="263">
        <v>0</v>
      </c>
      <c r="BV79" s="263">
        <v>0</v>
      </c>
      <c r="BW79" s="263">
        <v>0</v>
      </c>
      <c r="BX79" s="97">
        <f t="shared" si="53"/>
        <v>0</v>
      </c>
      <c r="BY79" s="97">
        <f t="shared" si="54"/>
        <v>0</v>
      </c>
      <c r="BZ79" s="63">
        <v>0</v>
      </c>
      <c r="CA79" s="66">
        <v>0</v>
      </c>
      <c r="CB79" s="20">
        <v>0</v>
      </c>
      <c r="CC79" s="263">
        <v>0</v>
      </c>
      <c r="CD79" s="263">
        <v>0</v>
      </c>
      <c r="CE79" s="263">
        <v>0</v>
      </c>
      <c r="CF79" s="97">
        <f t="shared" si="55"/>
        <v>0</v>
      </c>
      <c r="CG79" s="97">
        <f t="shared" si="56"/>
        <v>0</v>
      </c>
      <c r="CH79" s="63">
        <v>0</v>
      </c>
      <c r="CI79" s="66">
        <v>0</v>
      </c>
      <c r="CJ79" s="20">
        <v>0</v>
      </c>
      <c r="CK79" s="263">
        <v>0</v>
      </c>
      <c r="CL79" s="263">
        <v>0</v>
      </c>
      <c r="CM79" s="263">
        <v>0</v>
      </c>
      <c r="CN79" s="97">
        <f t="shared" si="57"/>
        <v>0</v>
      </c>
      <c r="CO79" s="97">
        <f t="shared" si="58"/>
        <v>0</v>
      </c>
      <c r="CP79" s="63">
        <v>0</v>
      </c>
      <c r="CQ79" s="66">
        <v>0</v>
      </c>
      <c r="CR79" s="20">
        <v>0</v>
      </c>
      <c r="CS79" s="263">
        <v>0</v>
      </c>
      <c r="CT79" s="263">
        <v>0</v>
      </c>
      <c r="CU79" s="263">
        <v>0</v>
      </c>
      <c r="CV79" s="97">
        <f t="shared" si="59"/>
        <v>0</v>
      </c>
      <c r="CW79" s="97">
        <f t="shared" si="60"/>
        <v>0</v>
      </c>
      <c r="CX79" s="78">
        <v>0</v>
      </c>
      <c r="CY79" s="70">
        <f t="shared" si="61"/>
        <v>0</v>
      </c>
      <c r="CZ79" s="52">
        <f t="shared" si="62"/>
        <v>0</v>
      </c>
      <c r="DA79" s="68">
        <f t="shared" si="63"/>
        <v>0</v>
      </c>
      <c r="DB79" s="68">
        <f t="shared" si="64"/>
        <v>0</v>
      </c>
      <c r="DC79" s="68"/>
      <c r="DD79" s="68">
        <f t="shared" si="65"/>
        <v>0</v>
      </c>
      <c r="DE79" s="68">
        <f t="shared" si="66"/>
        <v>0</v>
      </c>
      <c r="DF79" s="69">
        <f t="shared" si="36"/>
        <v>0</v>
      </c>
      <c r="DK79" s="21">
        <f t="shared" si="67"/>
        <v>0</v>
      </c>
      <c r="DL79" s="5" t="str">
        <f t="shared" si="68"/>
        <v>Not Moving</v>
      </c>
    </row>
    <row r="80" spans="1:116" s="5" customFormat="1" ht="16.5" thickTop="1" thickBot="1" x14ac:dyDescent="0.3">
      <c r="A80" s="74">
        <v>69</v>
      </c>
      <c r="B80" s="19">
        <v>734924</v>
      </c>
      <c r="C80" s="19" t="s">
        <v>180</v>
      </c>
      <c r="D80" s="19" t="s">
        <v>181</v>
      </c>
      <c r="E80" s="267">
        <v>29.5</v>
      </c>
      <c r="F80" s="101">
        <v>59</v>
      </c>
      <c r="G80" s="102">
        <v>0</v>
      </c>
      <c r="H80" s="59">
        <v>0</v>
      </c>
      <c r="I80" s="260">
        <v>0</v>
      </c>
      <c r="J80" s="260">
        <v>0</v>
      </c>
      <c r="K80" s="260">
        <v>0</v>
      </c>
      <c r="L80" s="82">
        <f t="shared" si="37"/>
        <v>0</v>
      </c>
      <c r="M80" s="82">
        <f t="shared" si="38"/>
        <v>0</v>
      </c>
      <c r="N80" s="62">
        <v>0</v>
      </c>
      <c r="O80" s="66">
        <v>0</v>
      </c>
      <c r="P80" s="20">
        <v>0</v>
      </c>
      <c r="Q80" s="263">
        <v>0</v>
      </c>
      <c r="R80" s="263">
        <v>0</v>
      </c>
      <c r="S80" s="263">
        <v>0</v>
      </c>
      <c r="T80" s="97">
        <f t="shared" si="39"/>
        <v>0</v>
      </c>
      <c r="U80" s="97">
        <f t="shared" si="40"/>
        <v>0</v>
      </c>
      <c r="V80" s="63">
        <v>0</v>
      </c>
      <c r="W80" s="66">
        <v>0</v>
      </c>
      <c r="X80" s="20">
        <v>0</v>
      </c>
      <c r="Y80" s="263">
        <v>0</v>
      </c>
      <c r="Z80" s="263">
        <v>0</v>
      </c>
      <c r="AA80" s="263">
        <v>0</v>
      </c>
      <c r="AB80" s="97">
        <f t="shared" si="41"/>
        <v>0</v>
      </c>
      <c r="AC80" s="97">
        <f t="shared" si="42"/>
        <v>0</v>
      </c>
      <c r="AD80" s="63">
        <v>0</v>
      </c>
      <c r="AE80" s="66">
        <v>0</v>
      </c>
      <c r="AF80" s="20">
        <v>0</v>
      </c>
      <c r="AG80" s="263">
        <v>0</v>
      </c>
      <c r="AH80" s="263">
        <v>0</v>
      </c>
      <c r="AI80" s="263">
        <v>0</v>
      </c>
      <c r="AJ80" s="97">
        <f t="shared" si="43"/>
        <v>0</v>
      </c>
      <c r="AK80" s="97">
        <f t="shared" si="44"/>
        <v>0</v>
      </c>
      <c r="AL80" s="63">
        <v>0</v>
      </c>
      <c r="AM80" s="66">
        <v>0</v>
      </c>
      <c r="AN80" s="20">
        <v>0</v>
      </c>
      <c r="AO80" s="263">
        <v>0</v>
      </c>
      <c r="AP80" s="263">
        <v>0</v>
      </c>
      <c r="AQ80" s="263">
        <v>0</v>
      </c>
      <c r="AR80" s="97">
        <f t="shared" si="45"/>
        <v>0</v>
      </c>
      <c r="AS80" s="97">
        <f t="shared" si="46"/>
        <v>0</v>
      </c>
      <c r="AT80" s="63">
        <v>0</v>
      </c>
      <c r="AU80" s="66">
        <v>0</v>
      </c>
      <c r="AV80" s="20">
        <v>0</v>
      </c>
      <c r="AW80" s="263">
        <v>0</v>
      </c>
      <c r="AX80" s="263">
        <v>0</v>
      </c>
      <c r="AY80" s="263">
        <v>0</v>
      </c>
      <c r="AZ80" s="97">
        <f t="shared" si="47"/>
        <v>0</v>
      </c>
      <c r="BA80" s="97">
        <f t="shared" si="48"/>
        <v>0</v>
      </c>
      <c r="BB80" s="63">
        <v>0</v>
      </c>
      <c r="BC80" s="66">
        <v>0</v>
      </c>
      <c r="BD80" s="20">
        <v>0</v>
      </c>
      <c r="BE80" s="263">
        <v>0</v>
      </c>
      <c r="BF80" s="263">
        <v>0</v>
      </c>
      <c r="BG80" s="263">
        <v>0</v>
      </c>
      <c r="BH80" s="97">
        <f t="shared" si="49"/>
        <v>0</v>
      </c>
      <c r="BI80" s="97">
        <f t="shared" si="50"/>
        <v>0</v>
      </c>
      <c r="BJ80" s="63">
        <v>0</v>
      </c>
      <c r="BK80" s="66">
        <v>0</v>
      </c>
      <c r="BL80" s="20">
        <v>0</v>
      </c>
      <c r="BM80" s="263">
        <v>0</v>
      </c>
      <c r="BN80" s="263">
        <v>0</v>
      </c>
      <c r="BO80" s="263">
        <v>0</v>
      </c>
      <c r="BP80" s="97">
        <f t="shared" si="51"/>
        <v>0</v>
      </c>
      <c r="BQ80" s="97">
        <f t="shared" si="52"/>
        <v>0</v>
      </c>
      <c r="BR80" s="63">
        <v>0</v>
      </c>
      <c r="BS80" s="66">
        <v>0</v>
      </c>
      <c r="BT80" s="20">
        <v>0</v>
      </c>
      <c r="BU80" s="263">
        <v>0</v>
      </c>
      <c r="BV80" s="263">
        <v>0</v>
      </c>
      <c r="BW80" s="263">
        <v>0</v>
      </c>
      <c r="BX80" s="97">
        <f t="shared" si="53"/>
        <v>0</v>
      </c>
      <c r="BY80" s="97">
        <f t="shared" si="54"/>
        <v>0</v>
      </c>
      <c r="BZ80" s="63">
        <v>0</v>
      </c>
      <c r="CA80" s="66">
        <v>0</v>
      </c>
      <c r="CB80" s="20">
        <v>0</v>
      </c>
      <c r="CC80" s="263">
        <v>0</v>
      </c>
      <c r="CD80" s="263">
        <v>0</v>
      </c>
      <c r="CE80" s="263">
        <v>0</v>
      </c>
      <c r="CF80" s="97">
        <f t="shared" si="55"/>
        <v>0</v>
      </c>
      <c r="CG80" s="97">
        <f t="shared" si="56"/>
        <v>0</v>
      </c>
      <c r="CH80" s="63">
        <v>0</v>
      </c>
      <c r="CI80" s="66">
        <v>0</v>
      </c>
      <c r="CJ80" s="20">
        <v>0</v>
      </c>
      <c r="CK80" s="263">
        <v>0</v>
      </c>
      <c r="CL80" s="263">
        <v>0</v>
      </c>
      <c r="CM80" s="263">
        <v>0</v>
      </c>
      <c r="CN80" s="97">
        <f t="shared" si="57"/>
        <v>0</v>
      </c>
      <c r="CO80" s="97">
        <f t="shared" si="58"/>
        <v>0</v>
      </c>
      <c r="CP80" s="63">
        <v>0</v>
      </c>
      <c r="CQ80" s="66">
        <v>0</v>
      </c>
      <c r="CR80" s="20">
        <v>0</v>
      </c>
      <c r="CS80" s="263">
        <v>0</v>
      </c>
      <c r="CT80" s="263">
        <v>0</v>
      </c>
      <c r="CU80" s="263">
        <v>0</v>
      </c>
      <c r="CV80" s="97">
        <f t="shared" si="59"/>
        <v>0</v>
      </c>
      <c r="CW80" s="97">
        <f t="shared" si="60"/>
        <v>0</v>
      </c>
      <c r="CX80" s="78">
        <v>0</v>
      </c>
      <c r="CY80" s="70">
        <f t="shared" si="61"/>
        <v>0</v>
      </c>
      <c r="CZ80" s="52">
        <f t="shared" si="62"/>
        <v>0</v>
      </c>
      <c r="DA80" s="68">
        <f t="shared" si="63"/>
        <v>0</v>
      </c>
      <c r="DB80" s="68">
        <f t="shared" si="64"/>
        <v>0</v>
      </c>
      <c r="DC80" s="68"/>
      <c r="DD80" s="68">
        <f t="shared" si="65"/>
        <v>0</v>
      </c>
      <c r="DE80" s="68">
        <f t="shared" si="66"/>
        <v>0</v>
      </c>
      <c r="DF80" s="69">
        <f t="shared" si="36"/>
        <v>0</v>
      </c>
      <c r="DK80" s="21">
        <f t="shared" si="67"/>
        <v>0</v>
      </c>
      <c r="DL80" s="5" t="str">
        <f t="shared" si="68"/>
        <v>Not Moving</v>
      </c>
    </row>
    <row r="81" spans="1:116" s="5" customFormat="1" ht="16.5" thickTop="1" thickBot="1" x14ac:dyDescent="0.3">
      <c r="A81" s="74">
        <v>70</v>
      </c>
      <c r="B81" s="19">
        <v>734925</v>
      </c>
      <c r="C81" s="19" t="s">
        <v>182</v>
      </c>
      <c r="D81" s="19" t="s">
        <v>183</v>
      </c>
      <c r="E81" s="267">
        <v>29.5</v>
      </c>
      <c r="F81" s="101">
        <v>59</v>
      </c>
      <c r="G81" s="102">
        <v>0</v>
      </c>
      <c r="H81" s="59">
        <v>0</v>
      </c>
      <c r="I81" s="260">
        <v>0</v>
      </c>
      <c r="J81" s="260">
        <v>0</v>
      </c>
      <c r="K81" s="260">
        <v>0</v>
      </c>
      <c r="L81" s="82">
        <f t="shared" si="37"/>
        <v>0</v>
      </c>
      <c r="M81" s="82">
        <f t="shared" si="38"/>
        <v>0</v>
      </c>
      <c r="N81" s="62">
        <v>0</v>
      </c>
      <c r="O81" s="66">
        <v>0</v>
      </c>
      <c r="P81" s="20">
        <v>0</v>
      </c>
      <c r="Q81" s="263">
        <v>0</v>
      </c>
      <c r="R81" s="263">
        <v>0</v>
      </c>
      <c r="S81" s="263">
        <v>0</v>
      </c>
      <c r="T81" s="97">
        <f t="shared" si="39"/>
        <v>0</v>
      </c>
      <c r="U81" s="97">
        <f t="shared" si="40"/>
        <v>0</v>
      </c>
      <c r="V81" s="63">
        <v>0</v>
      </c>
      <c r="W81" s="66">
        <v>0</v>
      </c>
      <c r="X81" s="20">
        <v>0</v>
      </c>
      <c r="Y81" s="263">
        <v>0</v>
      </c>
      <c r="Z81" s="263">
        <v>0</v>
      </c>
      <c r="AA81" s="263">
        <v>0</v>
      </c>
      <c r="AB81" s="97">
        <f t="shared" si="41"/>
        <v>0</v>
      </c>
      <c r="AC81" s="97">
        <f t="shared" si="42"/>
        <v>0</v>
      </c>
      <c r="AD81" s="63">
        <v>0</v>
      </c>
      <c r="AE81" s="66">
        <v>0</v>
      </c>
      <c r="AF81" s="20">
        <v>0</v>
      </c>
      <c r="AG81" s="263">
        <v>0</v>
      </c>
      <c r="AH81" s="263">
        <v>0</v>
      </c>
      <c r="AI81" s="263">
        <v>0</v>
      </c>
      <c r="AJ81" s="97">
        <f t="shared" si="43"/>
        <v>0</v>
      </c>
      <c r="AK81" s="97">
        <f t="shared" si="44"/>
        <v>0</v>
      </c>
      <c r="AL81" s="63">
        <v>0</v>
      </c>
      <c r="AM81" s="66">
        <v>0</v>
      </c>
      <c r="AN81" s="20">
        <v>0</v>
      </c>
      <c r="AO81" s="263">
        <v>0</v>
      </c>
      <c r="AP81" s="263">
        <v>0</v>
      </c>
      <c r="AQ81" s="263">
        <v>0</v>
      </c>
      <c r="AR81" s="97">
        <f t="shared" si="45"/>
        <v>0</v>
      </c>
      <c r="AS81" s="97">
        <f t="shared" si="46"/>
        <v>0</v>
      </c>
      <c r="AT81" s="63">
        <v>0</v>
      </c>
      <c r="AU81" s="66">
        <v>0</v>
      </c>
      <c r="AV81" s="20">
        <v>0</v>
      </c>
      <c r="AW81" s="263">
        <v>0</v>
      </c>
      <c r="AX81" s="263">
        <v>0</v>
      </c>
      <c r="AY81" s="263">
        <v>0</v>
      </c>
      <c r="AZ81" s="97">
        <f t="shared" si="47"/>
        <v>0</v>
      </c>
      <c r="BA81" s="97">
        <f t="shared" si="48"/>
        <v>0</v>
      </c>
      <c r="BB81" s="63">
        <v>0</v>
      </c>
      <c r="BC81" s="66">
        <v>0</v>
      </c>
      <c r="BD81" s="20">
        <v>0</v>
      </c>
      <c r="BE81" s="263">
        <v>0</v>
      </c>
      <c r="BF81" s="263">
        <v>0</v>
      </c>
      <c r="BG81" s="263">
        <v>0</v>
      </c>
      <c r="BH81" s="97">
        <f t="shared" si="49"/>
        <v>0</v>
      </c>
      <c r="BI81" s="97">
        <f t="shared" si="50"/>
        <v>0</v>
      </c>
      <c r="BJ81" s="63">
        <v>0</v>
      </c>
      <c r="BK81" s="66">
        <v>0</v>
      </c>
      <c r="BL81" s="20">
        <v>0</v>
      </c>
      <c r="BM81" s="263">
        <v>0</v>
      </c>
      <c r="BN81" s="263">
        <v>0</v>
      </c>
      <c r="BO81" s="263">
        <v>0</v>
      </c>
      <c r="BP81" s="97">
        <f t="shared" si="51"/>
        <v>0</v>
      </c>
      <c r="BQ81" s="97">
        <f t="shared" si="52"/>
        <v>0</v>
      </c>
      <c r="BR81" s="63">
        <v>0</v>
      </c>
      <c r="BS81" s="66">
        <v>0</v>
      </c>
      <c r="BT81" s="20">
        <v>0</v>
      </c>
      <c r="BU81" s="263">
        <v>0</v>
      </c>
      <c r="BV81" s="263">
        <v>0</v>
      </c>
      <c r="BW81" s="263">
        <v>0</v>
      </c>
      <c r="BX81" s="97">
        <f t="shared" si="53"/>
        <v>0</v>
      </c>
      <c r="BY81" s="97">
        <f t="shared" si="54"/>
        <v>0</v>
      </c>
      <c r="BZ81" s="63">
        <v>0</v>
      </c>
      <c r="CA81" s="66">
        <v>0</v>
      </c>
      <c r="CB81" s="20">
        <v>0</v>
      </c>
      <c r="CC81" s="263">
        <v>0</v>
      </c>
      <c r="CD81" s="263">
        <v>0</v>
      </c>
      <c r="CE81" s="263">
        <v>0</v>
      </c>
      <c r="CF81" s="97">
        <f t="shared" si="55"/>
        <v>0</v>
      </c>
      <c r="CG81" s="97">
        <f t="shared" si="56"/>
        <v>0</v>
      </c>
      <c r="CH81" s="63">
        <v>0</v>
      </c>
      <c r="CI81" s="66">
        <v>0</v>
      </c>
      <c r="CJ81" s="20">
        <v>0</v>
      </c>
      <c r="CK81" s="263">
        <v>0</v>
      </c>
      <c r="CL81" s="263">
        <v>0</v>
      </c>
      <c r="CM81" s="263">
        <v>0</v>
      </c>
      <c r="CN81" s="97">
        <f t="shared" si="57"/>
        <v>0</v>
      </c>
      <c r="CO81" s="97">
        <f t="shared" si="58"/>
        <v>0</v>
      </c>
      <c r="CP81" s="63">
        <v>0</v>
      </c>
      <c r="CQ81" s="66">
        <v>0</v>
      </c>
      <c r="CR81" s="20">
        <v>0</v>
      </c>
      <c r="CS81" s="263">
        <v>0</v>
      </c>
      <c r="CT81" s="263">
        <v>0</v>
      </c>
      <c r="CU81" s="263">
        <v>0</v>
      </c>
      <c r="CV81" s="97">
        <f t="shared" si="59"/>
        <v>0</v>
      </c>
      <c r="CW81" s="97">
        <f t="shared" si="60"/>
        <v>0</v>
      </c>
      <c r="CX81" s="78">
        <v>0</v>
      </c>
      <c r="CY81" s="70">
        <f t="shared" si="61"/>
        <v>0</v>
      </c>
      <c r="CZ81" s="52">
        <f t="shared" si="62"/>
        <v>0</v>
      </c>
      <c r="DA81" s="68">
        <f t="shared" si="63"/>
        <v>0</v>
      </c>
      <c r="DB81" s="68">
        <f t="shared" si="64"/>
        <v>0</v>
      </c>
      <c r="DC81" s="68"/>
      <c r="DD81" s="68">
        <f t="shared" si="65"/>
        <v>0</v>
      </c>
      <c r="DE81" s="68">
        <f t="shared" si="66"/>
        <v>0</v>
      </c>
      <c r="DF81" s="69">
        <f t="shared" si="36"/>
        <v>0</v>
      </c>
      <c r="DK81" s="21">
        <f t="shared" si="67"/>
        <v>0</v>
      </c>
      <c r="DL81" s="5" t="str">
        <f t="shared" si="68"/>
        <v>Not Moving</v>
      </c>
    </row>
    <row r="82" spans="1:116" s="5" customFormat="1" ht="16.5" thickTop="1" thickBot="1" x14ac:dyDescent="0.3">
      <c r="A82" s="74">
        <v>71</v>
      </c>
      <c r="B82" s="19">
        <v>734926</v>
      </c>
      <c r="C82" s="19" t="s">
        <v>184</v>
      </c>
      <c r="D82" s="19" t="s">
        <v>185</v>
      </c>
      <c r="E82" s="267">
        <v>24.5</v>
      </c>
      <c r="F82" s="101">
        <v>49</v>
      </c>
      <c r="G82" s="102">
        <v>0</v>
      </c>
      <c r="H82" s="59">
        <v>0</v>
      </c>
      <c r="I82" s="260">
        <v>0</v>
      </c>
      <c r="J82" s="260">
        <v>0</v>
      </c>
      <c r="K82" s="260">
        <v>0</v>
      </c>
      <c r="L82" s="82">
        <f t="shared" si="37"/>
        <v>0</v>
      </c>
      <c r="M82" s="82">
        <f t="shared" si="38"/>
        <v>0</v>
      </c>
      <c r="N82" s="62">
        <v>0</v>
      </c>
      <c r="O82" s="66">
        <v>0</v>
      </c>
      <c r="P82" s="20">
        <v>0</v>
      </c>
      <c r="Q82" s="263">
        <v>0</v>
      </c>
      <c r="R82" s="263">
        <v>0</v>
      </c>
      <c r="S82" s="263">
        <v>0</v>
      </c>
      <c r="T82" s="97">
        <f t="shared" si="39"/>
        <v>0</v>
      </c>
      <c r="U82" s="97">
        <f t="shared" si="40"/>
        <v>0</v>
      </c>
      <c r="V82" s="63">
        <v>0</v>
      </c>
      <c r="W82" s="66">
        <v>0</v>
      </c>
      <c r="X82" s="20">
        <v>0</v>
      </c>
      <c r="Y82" s="263">
        <v>0</v>
      </c>
      <c r="Z82" s="263">
        <v>0</v>
      </c>
      <c r="AA82" s="263">
        <v>0</v>
      </c>
      <c r="AB82" s="97">
        <f t="shared" si="41"/>
        <v>0</v>
      </c>
      <c r="AC82" s="97">
        <f t="shared" si="42"/>
        <v>0</v>
      </c>
      <c r="AD82" s="63">
        <v>0</v>
      </c>
      <c r="AE82" s="66">
        <v>0</v>
      </c>
      <c r="AF82" s="20">
        <v>0</v>
      </c>
      <c r="AG82" s="263">
        <v>0</v>
      </c>
      <c r="AH82" s="263">
        <v>0</v>
      </c>
      <c r="AI82" s="263">
        <v>0</v>
      </c>
      <c r="AJ82" s="97">
        <f t="shared" si="43"/>
        <v>0</v>
      </c>
      <c r="AK82" s="97">
        <f t="shared" si="44"/>
        <v>0</v>
      </c>
      <c r="AL82" s="63">
        <v>0</v>
      </c>
      <c r="AM82" s="66">
        <v>0</v>
      </c>
      <c r="AN82" s="20">
        <v>0</v>
      </c>
      <c r="AO82" s="263">
        <v>0</v>
      </c>
      <c r="AP82" s="263">
        <v>0</v>
      </c>
      <c r="AQ82" s="263">
        <v>0</v>
      </c>
      <c r="AR82" s="97">
        <f t="shared" si="45"/>
        <v>0</v>
      </c>
      <c r="AS82" s="97">
        <f t="shared" si="46"/>
        <v>0</v>
      </c>
      <c r="AT82" s="63">
        <v>0</v>
      </c>
      <c r="AU82" s="66">
        <v>0</v>
      </c>
      <c r="AV82" s="20">
        <v>0</v>
      </c>
      <c r="AW82" s="263">
        <v>0</v>
      </c>
      <c r="AX82" s="263">
        <v>0</v>
      </c>
      <c r="AY82" s="263">
        <v>0</v>
      </c>
      <c r="AZ82" s="97">
        <f t="shared" si="47"/>
        <v>0</v>
      </c>
      <c r="BA82" s="97">
        <f t="shared" si="48"/>
        <v>0</v>
      </c>
      <c r="BB82" s="63">
        <v>0</v>
      </c>
      <c r="BC82" s="66">
        <v>0</v>
      </c>
      <c r="BD82" s="20">
        <v>0</v>
      </c>
      <c r="BE82" s="263">
        <v>0</v>
      </c>
      <c r="BF82" s="263">
        <v>0</v>
      </c>
      <c r="BG82" s="263">
        <v>0</v>
      </c>
      <c r="BH82" s="97">
        <f t="shared" si="49"/>
        <v>0</v>
      </c>
      <c r="BI82" s="97">
        <f t="shared" si="50"/>
        <v>0</v>
      </c>
      <c r="BJ82" s="63">
        <v>0</v>
      </c>
      <c r="BK82" s="66">
        <v>0</v>
      </c>
      <c r="BL82" s="20">
        <v>0</v>
      </c>
      <c r="BM82" s="263">
        <v>0</v>
      </c>
      <c r="BN82" s="263">
        <v>0</v>
      </c>
      <c r="BO82" s="263">
        <v>0</v>
      </c>
      <c r="BP82" s="97">
        <f t="shared" si="51"/>
        <v>0</v>
      </c>
      <c r="BQ82" s="97">
        <f t="shared" si="52"/>
        <v>0</v>
      </c>
      <c r="BR82" s="63">
        <v>0</v>
      </c>
      <c r="BS82" s="66">
        <v>0</v>
      </c>
      <c r="BT82" s="20">
        <v>0</v>
      </c>
      <c r="BU82" s="263">
        <v>0</v>
      </c>
      <c r="BV82" s="263">
        <v>0</v>
      </c>
      <c r="BW82" s="263">
        <v>0</v>
      </c>
      <c r="BX82" s="97">
        <f t="shared" si="53"/>
        <v>0</v>
      </c>
      <c r="BY82" s="97">
        <f t="shared" si="54"/>
        <v>0</v>
      </c>
      <c r="BZ82" s="63">
        <v>0</v>
      </c>
      <c r="CA82" s="66">
        <v>0</v>
      </c>
      <c r="CB82" s="20">
        <v>0</v>
      </c>
      <c r="CC82" s="263">
        <v>0</v>
      </c>
      <c r="CD82" s="263">
        <v>0</v>
      </c>
      <c r="CE82" s="263">
        <v>0</v>
      </c>
      <c r="CF82" s="97">
        <f t="shared" si="55"/>
        <v>0</v>
      </c>
      <c r="CG82" s="97">
        <f t="shared" si="56"/>
        <v>0</v>
      </c>
      <c r="CH82" s="63">
        <v>0</v>
      </c>
      <c r="CI82" s="66">
        <v>0</v>
      </c>
      <c r="CJ82" s="20">
        <v>0</v>
      </c>
      <c r="CK82" s="263">
        <v>0</v>
      </c>
      <c r="CL82" s="263">
        <v>0</v>
      </c>
      <c r="CM82" s="263">
        <v>0</v>
      </c>
      <c r="CN82" s="97">
        <f t="shared" si="57"/>
        <v>0</v>
      </c>
      <c r="CO82" s="97">
        <f t="shared" si="58"/>
        <v>0</v>
      </c>
      <c r="CP82" s="63">
        <v>0</v>
      </c>
      <c r="CQ82" s="66">
        <v>0</v>
      </c>
      <c r="CR82" s="20">
        <v>0</v>
      </c>
      <c r="CS82" s="263">
        <v>0</v>
      </c>
      <c r="CT82" s="263">
        <v>0</v>
      </c>
      <c r="CU82" s="263">
        <v>0</v>
      </c>
      <c r="CV82" s="97">
        <f t="shared" si="59"/>
        <v>0</v>
      </c>
      <c r="CW82" s="97">
        <f t="shared" si="60"/>
        <v>0</v>
      </c>
      <c r="CX82" s="78">
        <v>0</v>
      </c>
      <c r="CY82" s="70">
        <f t="shared" si="61"/>
        <v>0</v>
      </c>
      <c r="CZ82" s="52">
        <f t="shared" si="62"/>
        <v>0</v>
      </c>
      <c r="DA82" s="68">
        <f t="shared" si="63"/>
        <v>0</v>
      </c>
      <c r="DB82" s="68">
        <f t="shared" si="64"/>
        <v>0</v>
      </c>
      <c r="DC82" s="68"/>
      <c r="DD82" s="68">
        <f t="shared" si="65"/>
        <v>0</v>
      </c>
      <c r="DE82" s="68">
        <f t="shared" si="66"/>
        <v>0</v>
      </c>
      <c r="DF82" s="69">
        <f t="shared" si="36"/>
        <v>0</v>
      </c>
      <c r="DK82" s="21">
        <f t="shared" si="67"/>
        <v>0</v>
      </c>
      <c r="DL82" s="5" t="str">
        <f t="shared" si="68"/>
        <v>Not Moving</v>
      </c>
    </row>
    <row r="83" spans="1:116" s="5" customFormat="1" ht="16.5" thickTop="1" thickBot="1" x14ac:dyDescent="0.3">
      <c r="A83" s="74">
        <v>72</v>
      </c>
      <c r="B83" s="19">
        <v>734927</v>
      </c>
      <c r="C83" s="19" t="s">
        <v>186</v>
      </c>
      <c r="D83" s="19" t="s">
        <v>187</v>
      </c>
      <c r="E83" s="267">
        <v>24.5</v>
      </c>
      <c r="F83" s="101">
        <v>49</v>
      </c>
      <c r="G83" s="102">
        <v>0</v>
      </c>
      <c r="H83" s="59">
        <v>0</v>
      </c>
      <c r="I83" s="260">
        <v>2</v>
      </c>
      <c r="J83" s="260">
        <v>0</v>
      </c>
      <c r="K83" s="260">
        <v>0</v>
      </c>
      <c r="L83" s="82">
        <f t="shared" si="37"/>
        <v>2</v>
      </c>
      <c r="M83" s="82">
        <f t="shared" si="38"/>
        <v>0.4</v>
      </c>
      <c r="N83" s="62">
        <v>7</v>
      </c>
      <c r="O83" s="66">
        <v>0</v>
      </c>
      <c r="P83" s="20">
        <v>0</v>
      </c>
      <c r="Q83" s="263">
        <v>1</v>
      </c>
      <c r="R83" s="263">
        <v>2</v>
      </c>
      <c r="S83" s="263">
        <v>1</v>
      </c>
      <c r="T83" s="97">
        <f t="shared" si="39"/>
        <v>3</v>
      </c>
      <c r="U83" s="97">
        <f t="shared" si="40"/>
        <v>0.75</v>
      </c>
      <c r="V83" s="63">
        <v>7</v>
      </c>
      <c r="W83" s="66">
        <v>1</v>
      </c>
      <c r="X83" s="20">
        <v>0</v>
      </c>
      <c r="Y83" s="263">
        <v>0</v>
      </c>
      <c r="Z83" s="263">
        <v>0</v>
      </c>
      <c r="AA83" s="263">
        <v>0</v>
      </c>
      <c r="AB83" s="97">
        <f t="shared" si="41"/>
        <v>1</v>
      </c>
      <c r="AC83" s="97">
        <f t="shared" si="42"/>
        <v>0.25</v>
      </c>
      <c r="AD83" s="63">
        <v>5</v>
      </c>
      <c r="AE83" s="66">
        <v>1</v>
      </c>
      <c r="AF83" s="20">
        <v>0</v>
      </c>
      <c r="AG83" s="263">
        <v>0</v>
      </c>
      <c r="AH83" s="263">
        <v>0</v>
      </c>
      <c r="AI83" s="263">
        <v>0</v>
      </c>
      <c r="AJ83" s="97">
        <f t="shared" si="43"/>
        <v>1</v>
      </c>
      <c r="AK83" s="97">
        <f t="shared" si="44"/>
        <v>0.25</v>
      </c>
      <c r="AL83" s="63">
        <v>3</v>
      </c>
      <c r="AM83" s="66">
        <v>1</v>
      </c>
      <c r="AN83" s="20">
        <v>0</v>
      </c>
      <c r="AO83" s="263">
        <v>1</v>
      </c>
      <c r="AP83" s="263">
        <v>0</v>
      </c>
      <c r="AQ83" s="263">
        <v>0</v>
      </c>
      <c r="AR83" s="97">
        <f t="shared" si="45"/>
        <v>2</v>
      </c>
      <c r="AS83" s="97">
        <f t="shared" si="46"/>
        <v>0.5</v>
      </c>
      <c r="AT83" s="63">
        <v>2</v>
      </c>
      <c r="AU83" s="66">
        <v>0</v>
      </c>
      <c r="AV83" s="20">
        <v>0</v>
      </c>
      <c r="AW83" s="263">
        <v>0</v>
      </c>
      <c r="AX83" s="263">
        <v>0</v>
      </c>
      <c r="AY83" s="263">
        <v>1</v>
      </c>
      <c r="AZ83" s="97">
        <f t="shared" si="47"/>
        <v>0</v>
      </c>
      <c r="BA83" s="97">
        <f t="shared" si="48"/>
        <v>0</v>
      </c>
      <c r="BB83" s="63">
        <v>2</v>
      </c>
      <c r="BC83" s="66">
        <v>2</v>
      </c>
      <c r="BD83" s="20">
        <v>0</v>
      </c>
      <c r="BE83" s="263">
        <v>0</v>
      </c>
      <c r="BF83" s="263">
        <v>0</v>
      </c>
      <c r="BG83" s="263">
        <v>0</v>
      </c>
      <c r="BH83" s="97">
        <f t="shared" si="49"/>
        <v>2</v>
      </c>
      <c r="BI83" s="97">
        <f t="shared" si="50"/>
        <v>0.5</v>
      </c>
      <c r="BJ83" s="63">
        <v>3</v>
      </c>
      <c r="BK83" s="66">
        <v>0</v>
      </c>
      <c r="BL83" s="20">
        <v>0</v>
      </c>
      <c r="BM83" s="263">
        <v>0</v>
      </c>
      <c r="BN83" s="263">
        <v>0</v>
      </c>
      <c r="BO83" s="263">
        <v>0</v>
      </c>
      <c r="BP83" s="97">
        <f t="shared" si="51"/>
        <v>0</v>
      </c>
      <c r="BQ83" s="97">
        <f t="shared" si="52"/>
        <v>0</v>
      </c>
      <c r="BR83" s="63">
        <v>2</v>
      </c>
      <c r="BS83" s="66">
        <v>0</v>
      </c>
      <c r="BT83" s="20">
        <v>0</v>
      </c>
      <c r="BU83" s="263">
        <v>2</v>
      </c>
      <c r="BV83" s="263">
        <v>0</v>
      </c>
      <c r="BW83" s="263">
        <v>0</v>
      </c>
      <c r="BX83" s="97">
        <f t="shared" si="53"/>
        <v>2</v>
      </c>
      <c r="BY83" s="97">
        <f t="shared" si="54"/>
        <v>0.5</v>
      </c>
      <c r="BZ83" s="63">
        <v>2</v>
      </c>
      <c r="CA83" s="66">
        <v>0</v>
      </c>
      <c r="CB83" s="20">
        <v>0</v>
      </c>
      <c r="CC83" s="263">
        <v>0</v>
      </c>
      <c r="CD83" s="263">
        <v>0</v>
      </c>
      <c r="CE83" s="263">
        <v>0</v>
      </c>
      <c r="CF83" s="97">
        <f t="shared" si="55"/>
        <v>0</v>
      </c>
      <c r="CG83" s="97">
        <f t="shared" si="56"/>
        <v>0</v>
      </c>
      <c r="CH83" s="63">
        <v>1</v>
      </c>
      <c r="CI83" s="66">
        <v>0</v>
      </c>
      <c r="CJ83" s="20">
        <v>0</v>
      </c>
      <c r="CK83" s="263">
        <v>0</v>
      </c>
      <c r="CL83" s="263">
        <v>0</v>
      </c>
      <c r="CM83" s="263">
        <v>0</v>
      </c>
      <c r="CN83" s="97">
        <f t="shared" si="57"/>
        <v>0</v>
      </c>
      <c r="CO83" s="97">
        <f t="shared" si="58"/>
        <v>0</v>
      </c>
      <c r="CP83" s="63">
        <v>1</v>
      </c>
      <c r="CQ83" s="66">
        <v>0</v>
      </c>
      <c r="CR83" s="20">
        <v>0</v>
      </c>
      <c r="CS83" s="263">
        <v>0</v>
      </c>
      <c r="CT83" s="263">
        <v>0</v>
      </c>
      <c r="CU83" s="263">
        <v>0</v>
      </c>
      <c r="CV83" s="97">
        <f t="shared" si="59"/>
        <v>0</v>
      </c>
      <c r="CW83" s="97">
        <f t="shared" si="60"/>
        <v>0</v>
      </c>
      <c r="CX83" s="78">
        <v>1</v>
      </c>
      <c r="CY83" s="70">
        <f t="shared" si="61"/>
        <v>5</v>
      </c>
      <c r="CZ83" s="52">
        <f t="shared" si="62"/>
        <v>0</v>
      </c>
      <c r="DA83" s="68">
        <f t="shared" si="63"/>
        <v>6</v>
      </c>
      <c r="DB83" s="68">
        <f t="shared" si="64"/>
        <v>2</v>
      </c>
      <c r="DC83" s="68"/>
      <c r="DD83" s="68">
        <f t="shared" si="65"/>
        <v>13</v>
      </c>
      <c r="DE83" s="68">
        <f t="shared" si="66"/>
        <v>3.25</v>
      </c>
      <c r="DF83" s="69">
        <f t="shared" si="36"/>
        <v>36</v>
      </c>
      <c r="DK83" s="21">
        <f t="shared" si="67"/>
        <v>2</v>
      </c>
      <c r="DL83" s="5" t="str">
        <f t="shared" si="68"/>
        <v>OK</v>
      </c>
    </row>
    <row r="84" spans="1:116" s="5" customFormat="1" ht="16.5" thickTop="1" thickBot="1" x14ac:dyDescent="0.3">
      <c r="A84" s="74">
        <v>73</v>
      </c>
      <c r="B84" s="19">
        <v>734928</v>
      </c>
      <c r="C84" s="19" t="s">
        <v>188</v>
      </c>
      <c r="D84" s="19" t="s">
        <v>189</v>
      </c>
      <c r="E84" s="267">
        <v>24</v>
      </c>
      <c r="F84" s="101">
        <v>49</v>
      </c>
      <c r="G84" s="102">
        <v>0</v>
      </c>
      <c r="H84" s="59">
        <v>0</v>
      </c>
      <c r="I84" s="260">
        <v>2</v>
      </c>
      <c r="J84" s="260">
        <v>0</v>
      </c>
      <c r="K84" s="260">
        <v>0</v>
      </c>
      <c r="L84" s="82">
        <f t="shared" si="37"/>
        <v>2</v>
      </c>
      <c r="M84" s="82">
        <f t="shared" si="38"/>
        <v>0.4</v>
      </c>
      <c r="N84" s="62">
        <v>9</v>
      </c>
      <c r="O84" s="66">
        <v>0</v>
      </c>
      <c r="P84" s="20">
        <v>0</v>
      </c>
      <c r="Q84" s="263">
        <v>1</v>
      </c>
      <c r="R84" s="263">
        <v>1</v>
      </c>
      <c r="S84" s="263">
        <v>0</v>
      </c>
      <c r="T84" s="97">
        <f t="shared" si="39"/>
        <v>2</v>
      </c>
      <c r="U84" s="97">
        <f t="shared" si="40"/>
        <v>0.5</v>
      </c>
      <c r="V84" s="63">
        <v>4</v>
      </c>
      <c r="W84" s="66">
        <v>1</v>
      </c>
      <c r="X84" s="20">
        <v>1</v>
      </c>
      <c r="Y84" s="263">
        <v>0</v>
      </c>
      <c r="Z84" s="263">
        <v>0</v>
      </c>
      <c r="AA84" s="263">
        <v>0</v>
      </c>
      <c r="AB84" s="97">
        <f t="shared" si="41"/>
        <v>2</v>
      </c>
      <c r="AC84" s="97">
        <f t="shared" si="42"/>
        <v>0.5</v>
      </c>
      <c r="AD84" s="63">
        <v>4</v>
      </c>
      <c r="AE84" s="66">
        <v>0</v>
      </c>
      <c r="AF84" s="20">
        <v>0</v>
      </c>
      <c r="AG84" s="263">
        <v>0</v>
      </c>
      <c r="AH84" s="263">
        <v>0</v>
      </c>
      <c r="AI84" s="263">
        <v>0</v>
      </c>
      <c r="AJ84" s="97">
        <f t="shared" si="43"/>
        <v>0</v>
      </c>
      <c r="AK84" s="97">
        <f t="shared" si="44"/>
        <v>0</v>
      </c>
      <c r="AL84" s="63">
        <v>4</v>
      </c>
      <c r="AM84" s="66">
        <v>0</v>
      </c>
      <c r="AN84" s="20">
        <v>0</v>
      </c>
      <c r="AO84" s="263">
        <v>0</v>
      </c>
      <c r="AP84" s="263">
        <v>0</v>
      </c>
      <c r="AQ84" s="263">
        <v>0</v>
      </c>
      <c r="AR84" s="97">
        <f t="shared" si="45"/>
        <v>0</v>
      </c>
      <c r="AS84" s="97">
        <f t="shared" si="46"/>
        <v>0</v>
      </c>
      <c r="AT84" s="63">
        <v>4</v>
      </c>
      <c r="AU84" s="66">
        <v>0</v>
      </c>
      <c r="AV84" s="20">
        <v>0</v>
      </c>
      <c r="AW84" s="263">
        <v>0</v>
      </c>
      <c r="AX84" s="263">
        <v>0</v>
      </c>
      <c r="AY84" s="263">
        <v>0</v>
      </c>
      <c r="AZ84" s="97">
        <f t="shared" si="47"/>
        <v>0</v>
      </c>
      <c r="BA84" s="97">
        <f t="shared" si="48"/>
        <v>0</v>
      </c>
      <c r="BB84" s="63">
        <v>0</v>
      </c>
      <c r="BC84" s="66">
        <v>0</v>
      </c>
      <c r="BD84" s="20">
        <v>0</v>
      </c>
      <c r="BE84" s="263">
        <v>0</v>
      </c>
      <c r="BF84" s="263">
        <v>0</v>
      </c>
      <c r="BG84" s="263">
        <v>0</v>
      </c>
      <c r="BH84" s="97">
        <f t="shared" si="49"/>
        <v>0</v>
      </c>
      <c r="BI84" s="97">
        <f t="shared" si="50"/>
        <v>0</v>
      </c>
      <c r="BJ84" s="63">
        <v>0</v>
      </c>
      <c r="BK84" s="66">
        <v>0</v>
      </c>
      <c r="BL84" s="20">
        <v>0</v>
      </c>
      <c r="BM84" s="263">
        <v>0</v>
      </c>
      <c r="BN84" s="263">
        <v>0</v>
      </c>
      <c r="BO84" s="263">
        <v>0</v>
      </c>
      <c r="BP84" s="97">
        <f t="shared" si="51"/>
        <v>0</v>
      </c>
      <c r="BQ84" s="97">
        <f t="shared" si="52"/>
        <v>0</v>
      </c>
      <c r="BR84" s="63">
        <v>0</v>
      </c>
      <c r="BS84" s="66">
        <v>0</v>
      </c>
      <c r="BT84" s="20">
        <v>0</v>
      </c>
      <c r="BU84" s="263">
        <v>0</v>
      </c>
      <c r="BV84" s="263">
        <v>0</v>
      </c>
      <c r="BW84" s="263">
        <v>0</v>
      </c>
      <c r="BX84" s="97">
        <f t="shared" si="53"/>
        <v>0</v>
      </c>
      <c r="BY84" s="97">
        <f t="shared" si="54"/>
        <v>0</v>
      </c>
      <c r="BZ84" s="63">
        <v>0</v>
      </c>
      <c r="CA84" s="66">
        <v>0</v>
      </c>
      <c r="CB84" s="20">
        <v>0</v>
      </c>
      <c r="CC84" s="263">
        <v>0</v>
      </c>
      <c r="CD84" s="263">
        <v>0</v>
      </c>
      <c r="CE84" s="263">
        <v>0</v>
      </c>
      <c r="CF84" s="97">
        <f t="shared" si="55"/>
        <v>0</v>
      </c>
      <c r="CG84" s="97">
        <f t="shared" si="56"/>
        <v>0</v>
      </c>
      <c r="CH84" s="63">
        <v>0</v>
      </c>
      <c r="CI84" s="66">
        <v>0</v>
      </c>
      <c r="CJ84" s="20">
        <v>0</v>
      </c>
      <c r="CK84" s="263">
        <v>0</v>
      </c>
      <c r="CL84" s="263">
        <v>0</v>
      </c>
      <c r="CM84" s="263">
        <v>0</v>
      </c>
      <c r="CN84" s="97">
        <f t="shared" si="57"/>
        <v>0</v>
      </c>
      <c r="CO84" s="97">
        <f t="shared" si="58"/>
        <v>0</v>
      </c>
      <c r="CP84" s="63">
        <v>0</v>
      </c>
      <c r="CQ84" s="66">
        <v>0</v>
      </c>
      <c r="CR84" s="20">
        <v>0</v>
      </c>
      <c r="CS84" s="263">
        <v>0</v>
      </c>
      <c r="CT84" s="263">
        <v>0</v>
      </c>
      <c r="CU84" s="263">
        <v>0</v>
      </c>
      <c r="CV84" s="97">
        <f t="shared" si="59"/>
        <v>0</v>
      </c>
      <c r="CW84" s="97">
        <f t="shared" si="60"/>
        <v>0</v>
      </c>
      <c r="CX84" s="78">
        <v>0</v>
      </c>
      <c r="CY84" s="70">
        <f t="shared" si="61"/>
        <v>1</v>
      </c>
      <c r="CZ84" s="52">
        <f t="shared" si="62"/>
        <v>1</v>
      </c>
      <c r="DA84" s="68">
        <f t="shared" si="63"/>
        <v>3</v>
      </c>
      <c r="DB84" s="68">
        <f t="shared" si="64"/>
        <v>1</v>
      </c>
      <c r="DC84" s="68"/>
      <c r="DD84" s="68">
        <f t="shared" si="65"/>
        <v>6</v>
      </c>
      <c r="DE84" s="68">
        <f t="shared" si="66"/>
        <v>1.5</v>
      </c>
      <c r="DF84" s="69">
        <f t="shared" si="36"/>
        <v>25</v>
      </c>
      <c r="DK84" s="21">
        <f t="shared" si="67"/>
        <v>2</v>
      </c>
      <c r="DL84" s="5" t="str">
        <f t="shared" si="68"/>
        <v>OK</v>
      </c>
    </row>
    <row r="85" spans="1:116" s="5" customFormat="1" ht="16.5" thickTop="1" thickBot="1" x14ac:dyDescent="0.3">
      <c r="A85" s="74">
        <v>74</v>
      </c>
      <c r="B85" s="19">
        <v>734929</v>
      </c>
      <c r="C85" s="19" t="s">
        <v>190</v>
      </c>
      <c r="D85" s="19" t="s">
        <v>191</v>
      </c>
      <c r="E85" s="267">
        <v>24.5</v>
      </c>
      <c r="F85" s="101">
        <v>49</v>
      </c>
      <c r="G85" s="102">
        <v>0</v>
      </c>
      <c r="H85" s="59">
        <v>0</v>
      </c>
      <c r="I85" s="260">
        <v>0</v>
      </c>
      <c r="J85" s="260">
        <v>1</v>
      </c>
      <c r="K85" s="260">
        <v>0</v>
      </c>
      <c r="L85" s="82">
        <f t="shared" si="37"/>
        <v>1</v>
      </c>
      <c r="M85" s="82">
        <f t="shared" si="38"/>
        <v>0.2</v>
      </c>
      <c r="N85" s="62">
        <v>5</v>
      </c>
      <c r="O85" s="66">
        <v>0</v>
      </c>
      <c r="P85" s="20">
        <v>0</v>
      </c>
      <c r="Q85" s="263">
        <v>0</v>
      </c>
      <c r="R85" s="263">
        <v>1</v>
      </c>
      <c r="S85" s="263">
        <v>0</v>
      </c>
      <c r="T85" s="97">
        <f t="shared" si="39"/>
        <v>1</v>
      </c>
      <c r="U85" s="97">
        <f t="shared" si="40"/>
        <v>0.25</v>
      </c>
      <c r="V85" s="63">
        <v>5</v>
      </c>
      <c r="W85" s="66">
        <v>0</v>
      </c>
      <c r="X85" s="20">
        <v>0</v>
      </c>
      <c r="Y85" s="263">
        <v>1</v>
      </c>
      <c r="Z85" s="263">
        <v>0</v>
      </c>
      <c r="AA85" s="263">
        <v>0</v>
      </c>
      <c r="AB85" s="97">
        <f t="shared" si="41"/>
        <v>1</v>
      </c>
      <c r="AC85" s="97">
        <f t="shared" si="42"/>
        <v>0.25</v>
      </c>
      <c r="AD85" s="63">
        <v>5</v>
      </c>
      <c r="AE85" s="66">
        <v>0</v>
      </c>
      <c r="AF85" s="20">
        <v>0</v>
      </c>
      <c r="AG85" s="263">
        <v>0</v>
      </c>
      <c r="AH85" s="263">
        <v>0</v>
      </c>
      <c r="AI85" s="263">
        <v>0</v>
      </c>
      <c r="AJ85" s="97">
        <f t="shared" si="43"/>
        <v>0</v>
      </c>
      <c r="AK85" s="97">
        <f t="shared" si="44"/>
        <v>0</v>
      </c>
      <c r="AL85" s="63">
        <v>4</v>
      </c>
      <c r="AM85" s="66">
        <v>0</v>
      </c>
      <c r="AN85" s="20">
        <v>0</v>
      </c>
      <c r="AO85" s="263">
        <v>0</v>
      </c>
      <c r="AP85" s="263">
        <v>0</v>
      </c>
      <c r="AQ85" s="263">
        <v>0</v>
      </c>
      <c r="AR85" s="97">
        <f t="shared" si="45"/>
        <v>0</v>
      </c>
      <c r="AS85" s="97">
        <f t="shared" si="46"/>
        <v>0</v>
      </c>
      <c r="AT85" s="63">
        <v>4</v>
      </c>
      <c r="AU85" s="66">
        <v>0</v>
      </c>
      <c r="AV85" s="20">
        <v>0</v>
      </c>
      <c r="AW85" s="263">
        <v>0</v>
      </c>
      <c r="AX85" s="263">
        <v>0</v>
      </c>
      <c r="AY85" s="263">
        <v>0</v>
      </c>
      <c r="AZ85" s="97">
        <f t="shared" si="47"/>
        <v>0</v>
      </c>
      <c r="BA85" s="97">
        <f t="shared" si="48"/>
        <v>0</v>
      </c>
      <c r="BB85" s="63">
        <v>0</v>
      </c>
      <c r="BC85" s="66">
        <v>0</v>
      </c>
      <c r="BD85" s="20">
        <v>0</v>
      </c>
      <c r="BE85" s="263">
        <v>0</v>
      </c>
      <c r="BF85" s="263">
        <v>0</v>
      </c>
      <c r="BG85" s="263">
        <v>0</v>
      </c>
      <c r="BH85" s="97">
        <f t="shared" si="49"/>
        <v>0</v>
      </c>
      <c r="BI85" s="97">
        <f t="shared" si="50"/>
        <v>0</v>
      </c>
      <c r="BJ85" s="63">
        <v>0</v>
      </c>
      <c r="BK85" s="66">
        <v>0</v>
      </c>
      <c r="BL85" s="20">
        <v>0</v>
      </c>
      <c r="BM85" s="263">
        <v>0</v>
      </c>
      <c r="BN85" s="263">
        <v>0</v>
      </c>
      <c r="BO85" s="263">
        <v>0</v>
      </c>
      <c r="BP85" s="97">
        <f t="shared" si="51"/>
        <v>0</v>
      </c>
      <c r="BQ85" s="97">
        <f t="shared" si="52"/>
        <v>0</v>
      </c>
      <c r="BR85" s="63">
        <v>0</v>
      </c>
      <c r="BS85" s="66">
        <v>0</v>
      </c>
      <c r="BT85" s="20">
        <v>0</v>
      </c>
      <c r="BU85" s="263">
        <v>0</v>
      </c>
      <c r="BV85" s="263">
        <v>0</v>
      </c>
      <c r="BW85" s="263">
        <v>0</v>
      </c>
      <c r="BX85" s="97">
        <f t="shared" si="53"/>
        <v>0</v>
      </c>
      <c r="BY85" s="97">
        <f t="shared" si="54"/>
        <v>0</v>
      </c>
      <c r="BZ85" s="63">
        <v>0</v>
      </c>
      <c r="CA85" s="66">
        <v>0</v>
      </c>
      <c r="CB85" s="20">
        <v>0</v>
      </c>
      <c r="CC85" s="263">
        <v>0</v>
      </c>
      <c r="CD85" s="263">
        <v>0</v>
      </c>
      <c r="CE85" s="263">
        <v>0</v>
      </c>
      <c r="CF85" s="97">
        <f t="shared" si="55"/>
        <v>0</v>
      </c>
      <c r="CG85" s="97">
        <f t="shared" si="56"/>
        <v>0</v>
      </c>
      <c r="CH85" s="63">
        <v>0</v>
      </c>
      <c r="CI85" s="66">
        <v>0</v>
      </c>
      <c r="CJ85" s="20">
        <v>0</v>
      </c>
      <c r="CK85" s="263">
        <v>0</v>
      </c>
      <c r="CL85" s="263">
        <v>0</v>
      </c>
      <c r="CM85" s="263">
        <v>0</v>
      </c>
      <c r="CN85" s="97">
        <f t="shared" si="57"/>
        <v>0</v>
      </c>
      <c r="CO85" s="97">
        <f t="shared" si="58"/>
        <v>0</v>
      </c>
      <c r="CP85" s="63">
        <v>0</v>
      </c>
      <c r="CQ85" s="66">
        <v>0</v>
      </c>
      <c r="CR85" s="20">
        <v>0</v>
      </c>
      <c r="CS85" s="263">
        <v>0</v>
      </c>
      <c r="CT85" s="263">
        <v>0</v>
      </c>
      <c r="CU85" s="263">
        <v>0</v>
      </c>
      <c r="CV85" s="97">
        <f t="shared" si="59"/>
        <v>0</v>
      </c>
      <c r="CW85" s="97">
        <f t="shared" si="60"/>
        <v>0</v>
      </c>
      <c r="CX85" s="78">
        <v>0</v>
      </c>
      <c r="CY85" s="70">
        <f t="shared" si="61"/>
        <v>0</v>
      </c>
      <c r="CZ85" s="52">
        <f t="shared" si="62"/>
        <v>0</v>
      </c>
      <c r="DA85" s="68">
        <f t="shared" si="63"/>
        <v>1</v>
      </c>
      <c r="DB85" s="68">
        <f t="shared" si="64"/>
        <v>2</v>
      </c>
      <c r="DC85" s="68"/>
      <c r="DD85" s="68">
        <f t="shared" si="65"/>
        <v>3</v>
      </c>
      <c r="DE85" s="68">
        <f t="shared" si="66"/>
        <v>0.75</v>
      </c>
      <c r="DF85" s="69">
        <f t="shared" si="36"/>
        <v>23</v>
      </c>
      <c r="DK85" s="21">
        <f t="shared" si="67"/>
        <v>1</v>
      </c>
      <c r="DL85" s="5" t="str">
        <f t="shared" si="68"/>
        <v>OK</v>
      </c>
    </row>
    <row r="86" spans="1:116" s="5" customFormat="1" ht="16.5" thickTop="1" thickBot="1" x14ac:dyDescent="0.3">
      <c r="A86" s="74">
        <v>75</v>
      </c>
      <c r="B86" s="19">
        <v>734930</v>
      </c>
      <c r="C86" s="19" t="s">
        <v>192</v>
      </c>
      <c r="D86" s="19" t="s">
        <v>193</v>
      </c>
      <c r="E86" s="267">
        <v>24.5</v>
      </c>
      <c r="F86" s="101">
        <v>49</v>
      </c>
      <c r="G86" s="102">
        <v>0</v>
      </c>
      <c r="H86" s="59">
        <v>0</v>
      </c>
      <c r="I86" s="260">
        <v>1</v>
      </c>
      <c r="J86" s="260">
        <v>1</v>
      </c>
      <c r="K86" s="260">
        <v>0</v>
      </c>
      <c r="L86" s="82">
        <f t="shared" si="37"/>
        <v>2</v>
      </c>
      <c r="M86" s="82">
        <f t="shared" si="38"/>
        <v>0.4</v>
      </c>
      <c r="N86" s="62">
        <v>4</v>
      </c>
      <c r="O86" s="66">
        <v>0</v>
      </c>
      <c r="P86" s="20">
        <v>0</v>
      </c>
      <c r="Q86" s="263">
        <v>0</v>
      </c>
      <c r="R86" s="263">
        <v>0</v>
      </c>
      <c r="S86" s="263">
        <v>0</v>
      </c>
      <c r="T86" s="97">
        <f t="shared" si="39"/>
        <v>0</v>
      </c>
      <c r="U86" s="97">
        <f t="shared" si="40"/>
        <v>0</v>
      </c>
      <c r="V86" s="63">
        <v>6</v>
      </c>
      <c r="W86" s="66">
        <v>2</v>
      </c>
      <c r="X86" s="20">
        <v>1</v>
      </c>
      <c r="Y86" s="263">
        <v>1</v>
      </c>
      <c r="Z86" s="263">
        <v>1</v>
      </c>
      <c r="AA86" s="263">
        <v>1</v>
      </c>
      <c r="AB86" s="97">
        <f t="shared" si="41"/>
        <v>5</v>
      </c>
      <c r="AC86" s="97">
        <f t="shared" si="42"/>
        <v>1.25</v>
      </c>
      <c r="AD86" s="63">
        <v>4</v>
      </c>
      <c r="AE86" s="66">
        <v>1</v>
      </c>
      <c r="AF86" s="20">
        <v>0</v>
      </c>
      <c r="AG86" s="263">
        <v>0</v>
      </c>
      <c r="AH86" s="263">
        <v>0</v>
      </c>
      <c r="AI86" s="263">
        <v>0</v>
      </c>
      <c r="AJ86" s="97">
        <f t="shared" si="43"/>
        <v>1</v>
      </c>
      <c r="AK86" s="97">
        <f t="shared" si="44"/>
        <v>0.25</v>
      </c>
      <c r="AL86" s="63">
        <v>3</v>
      </c>
      <c r="AM86" s="66">
        <v>0</v>
      </c>
      <c r="AN86" s="20">
        <v>0</v>
      </c>
      <c r="AO86" s="263">
        <v>0</v>
      </c>
      <c r="AP86" s="263">
        <v>0</v>
      </c>
      <c r="AQ86" s="263">
        <v>0</v>
      </c>
      <c r="AR86" s="97">
        <f t="shared" si="45"/>
        <v>0</v>
      </c>
      <c r="AS86" s="97">
        <f t="shared" si="46"/>
        <v>0</v>
      </c>
      <c r="AT86" s="63">
        <v>4</v>
      </c>
      <c r="AU86" s="66">
        <v>0</v>
      </c>
      <c r="AV86" s="20">
        <v>0</v>
      </c>
      <c r="AW86" s="263">
        <v>0</v>
      </c>
      <c r="AX86" s="263">
        <v>0</v>
      </c>
      <c r="AY86" s="263">
        <v>0</v>
      </c>
      <c r="AZ86" s="97">
        <f t="shared" si="47"/>
        <v>0</v>
      </c>
      <c r="BA86" s="97">
        <f t="shared" si="48"/>
        <v>0</v>
      </c>
      <c r="BB86" s="63">
        <v>0</v>
      </c>
      <c r="BC86" s="66">
        <v>0</v>
      </c>
      <c r="BD86" s="20">
        <v>0</v>
      </c>
      <c r="BE86" s="263">
        <v>0</v>
      </c>
      <c r="BF86" s="263">
        <v>0</v>
      </c>
      <c r="BG86" s="263">
        <v>0</v>
      </c>
      <c r="BH86" s="97">
        <f t="shared" si="49"/>
        <v>0</v>
      </c>
      <c r="BI86" s="97">
        <f t="shared" si="50"/>
        <v>0</v>
      </c>
      <c r="BJ86" s="63">
        <v>0</v>
      </c>
      <c r="BK86" s="66">
        <v>0</v>
      </c>
      <c r="BL86" s="20">
        <v>0</v>
      </c>
      <c r="BM86" s="263">
        <v>0</v>
      </c>
      <c r="BN86" s="263">
        <v>0</v>
      </c>
      <c r="BO86" s="263">
        <v>0</v>
      </c>
      <c r="BP86" s="97">
        <f t="shared" si="51"/>
        <v>0</v>
      </c>
      <c r="BQ86" s="97">
        <f t="shared" si="52"/>
        <v>0</v>
      </c>
      <c r="BR86" s="63">
        <v>0</v>
      </c>
      <c r="BS86" s="66">
        <v>0</v>
      </c>
      <c r="BT86" s="20">
        <v>0</v>
      </c>
      <c r="BU86" s="263">
        <v>0</v>
      </c>
      <c r="BV86" s="263">
        <v>0</v>
      </c>
      <c r="BW86" s="263">
        <v>0</v>
      </c>
      <c r="BX86" s="97">
        <f t="shared" si="53"/>
        <v>0</v>
      </c>
      <c r="BY86" s="97">
        <f t="shared" si="54"/>
        <v>0</v>
      </c>
      <c r="BZ86" s="63">
        <v>0</v>
      </c>
      <c r="CA86" s="66">
        <v>0</v>
      </c>
      <c r="CB86" s="20">
        <v>0</v>
      </c>
      <c r="CC86" s="263">
        <v>0</v>
      </c>
      <c r="CD86" s="263">
        <v>0</v>
      </c>
      <c r="CE86" s="263">
        <v>0</v>
      </c>
      <c r="CF86" s="97">
        <f t="shared" si="55"/>
        <v>0</v>
      </c>
      <c r="CG86" s="97">
        <f t="shared" si="56"/>
        <v>0</v>
      </c>
      <c r="CH86" s="63">
        <v>0</v>
      </c>
      <c r="CI86" s="66">
        <v>0</v>
      </c>
      <c r="CJ86" s="20">
        <v>0</v>
      </c>
      <c r="CK86" s="263">
        <v>0</v>
      </c>
      <c r="CL86" s="263">
        <v>0</v>
      </c>
      <c r="CM86" s="263">
        <v>0</v>
      </c>
      <c r="CN86" s="97">
        <f t="shared" si="57"/>
        <v>0</v>
      </c>
      <c r="CO86" s="97">
        <f t="shared" si="58"/>
        <v>0</v>
      </c>
      <c r="CP86" s="63">
        <v>0</v>
      </c>
      <c r="CQ86" s="66">
        <v>0</v>
      </c>
      <c r="CR86" s="20">
        <v>0</v>
      </c>
      <c r="CS86" s="263">
        <v>0</v>
      </c>
      <c r="CT86" s="263">
        <v>0</v>
      </c>
      <c r="CU86" s="263">
        <v>0</v>
      </c>
      <c r="CV86" s="97">
        <f t="shared" si="59"/>
        <v>0</v>
      </c>
      <c r="CW86" s="97">
        <f t="shared" si="60"/>
        <v>0</v>
      </c>
      <c r="CX86" s="78">
        <v>0</v>
      </c>
      <c r="CY86" s="70">
        <f t="shared" si="61"/>
        <v>3</v>
      </c>
      <c r="CZ86" s="52">
        <f t="shared" si="62"/>
        <v>1</v>
      </c>
      <c r="DA86" s="68">
        <f t="shared" si="63"/>
        <v>2</v>
      </c>
      <c r="DB86" s="68">
        <f t="shared" si="64"/>
        <v>2</v>
      </c>
      <c r="DC86" s="68"/>
      <c r="DD86" s="68">
        <f t="shared" si="65"/>
        <v>8</v>
      </c>
      <c r="DE86" s="68">
        <f t="shared" si="66"/>
        <v>2</v>
      </c>
      <c r="DF86" s="69">
        <f t="shared" si="36"/>
        <v>21</v>
      </c>
      <c r="DK86" s="21">
        <f t="shared" si="67"/>
        <v>2</v>
      </c>
      <c r="DL86" s="5" t="str">
        <f t="shared" si="68"/>
        <v>OK</v>
      </c>
    </row>
    <row r="87" spans="1:116" s="5" customFormat="1" ht="16.5" thickTop="1" thickBot="1" x14ac:dyDescent="0.3">
      <c r="A87" s="74">
        <v>76</v>
      </c>
      <c r="B87" s="19">
        <v>734931</v>
      </c>
      <c r="C87" s="19" t="s">
        <v>194</v>
      </c>
      <c r="D87" s="19" t="s">
        <v>195</v>
      </c>
      <c r="E87" s="267">
        <v>24.5</v>
      </c>
      <c r="F87" s="101">
        <v>49</v>
      </c>
      <c r="G87" s="102">
        <v>0</v>
      </c>
      <c r="H87" s="59">
        <v>0</v>
      </c>
      <c r="I87" s="260">
        <v>0</v>
      </c>
      <c r="J87" s="260">
        <v>0</v>
      </c>
      <c r="K87" s="260">
        <v>0</v>
      </c>
      <c r="L87" s="82">
        <f t="shared" si="37"/>
        <v>0</v>
      </c>
      <c r="M87" s="82">
        <f t="shared" si="38"/>
        <v>0</v>
      </c>
      <c r="N87" s="62">
        <v>0</v>
      </c>
      <c r="O87" s="66">
        <v>0</v>
      </c>
      <c r="P87" s="20">
        <v>0</v>
      </c>
      <c r="Q87" s="263">
        <v>0</v>
      </c>
      <c r="R87" s="263">
        <v>0</v>
      </c>
      <c r="S87" s="263">
        <v>0</v>
      </c>
      <c r="T87" s="97">
        <f t="shared" si="39"/>
        <v>0</v>
      </c>
      <c r="U87" s="97">
        <f t="shared" si="40"/>
        <v>0</v>
      </c>
      <c r="V87" s="63">
        <v>0</v>
      </c>
      <c r="W87" s="66">
        <v>0</v>
      </c>
      <c r="X87" s="20">
        <v>0</v>
      </c>
      <c r="Y87" s="263">
        <v>0</v>
      </c>
      <c r="Z87" s="263">
        <v>0</v>
      </c>
      <c r="AA87" s="263">
        <v>0</v>
      </c>
      <c r="AB87" s="97">
        <f t="shared" si="41"/>
        <v>0</v>
      </c>
      <c r="AC87" s="97">
        <f>AVERAGE(W87:Z87)</f>
        <v>0</v>
      </c>
      <c r="AD87" s="63">
        <v>0</v>
      </c>
      <c r="AE87" s="66">
        <v>0</v>
      </c>
      <c r="AF87" s="20">
        <v>0</v>
      </c>
      <c r="AG87" s="263">
        <v>0</v>
      </c>
      <c r="AH87" s="263">
        <v>0</v>
      </c>
      <c r="AI87" s="263">
        <v>0</v>
      </c>
      <c r="AJ87" s="97">
        <f t="shared" si="43"/>
        <v>0</v>
      </c>
      <c r="AK87" s="97">
        <f t="shared" si="44"/>
        <v>0</v>
      </c>
      <c r="AL87" s="63">
        <v>0</v>
      </c>
      <c r="AM87" s="66">
        <v>0</v>
      </c>
      <c r="AN87" s="20">
        <v>0</v>
      </c>
      <c r="AO87" s="263">
        <v>0</v>
      </c>
      <c r="AP87" s="263">
        <v>0</v>
      </c>
      <c r="AQ87" s="263">
        <v>0</v>
      </c>
      <c r="AR87" s="97">
        <f t="shared" si="45"/>
        <v>0</v>
      </c>
      <c r="AS87" s="97">
        <f t="shared" si="46"/>
        <v>0</v>
      </c>
      <c r="AT87" s="63">
        <v>0</v>
      </c>
      <c r="AU87" s="66">
        <v>0</v>
      </c>
      <c r="AV87" s="20">
        <v>0</v>
      </c>
      <c r="AW87" s="263">
        <v>0</v>
      </c>
      <c r="AX87" s="263">
        <v>0</v>
      </c>
      <c r="AY87" s="263">
        <v>0</v>
      </c>
      <c r="AZ87" s="97">
        <f t="shared" si="47"/>
        <v>0</v>
      </c>
      <c r="BA87" s="97">
        <f t="shared" si="48"/>
        <v>0</v>
      </c>
      <c r="BB87" s="63">
        <v>0</v>
      </c>
      <c r="BC87" s="66">
        <v>0</v>
      </c>
      <c r="BD87" s="20">
        <v>0</v>
      </c>
      <c r="BE87" s="263">
        <v>0</v>
      </c>
      <c r="BF87" s="263">
        <v>0</v>
      </c>
      <c r="BG87" s="263">
        <v>0</v>
      </c>
      <c r="BH87" s="97">
        <f t="shared" si="49"/>
        <v>0</v>
      </c>
      <c r="BI87" s="97">
        <f t="shared" si="50"/>
        <v>0</v>
      </c>
      <c r="BJ87" s="63">
        <v>0</v>
      </c>
      <c r="BK87" s="66">
        <v>0</v>
      </c>
      <c r="BL87" s="20">
        <v>0</v>
      </c>
      <c r="BM87" s="263">
        <v>0</v>
      </c>
      <c r="BN87" s="263">
        <v>0</v>
      </c>
      <c r="BO87" s="263">
        <v>0</v>
      </c>
      <c r="BP87" s="97">
        <f t="shared" si="51"/>
        <v>0</v>
      </c>
      <c r="BQ87" s="97">
        <f t="shared" si="52"/>
        <v>0</v>
      </c>
      <c r="BR87" s="63">
        <v>0</v>
      </c>
      <c r="BS87" s="66">
        <v>0</v>
      </c>
      <c r="BT87" s="20">
        <v>0</v>
      </c>
      <c r="BU87" s="263">
        <v>0</v>
      </c>
      <c r="BV87" s="263">
        <v>0</v>
      </c>
      <c r="BW87" s="263">
        <v>0</v>
      </c>
      <c r="BX87" s="97">
        <f t="shared" si="53"/>
        <v>0</v>
      </c>
      <c r="BY87" s="97">
        <f t="shared" si="54"/>
        <v>0</v>
      </c>
      <c r="BZ87" s="63">
        <v>0</v>
      </c>
      <c r="CA87" s="66">
        <v>0</v>
      </c>
      <c r="CB87" s="20">
        <v>0</v>
      </c>
      <c r="CC87" s="263">
        <v>0</v>
      </c>
      <c r="CD87" s="263">
        <v>0</v>
      </c>
      <c r="CE87" s="263">
        <v>0</v>
      </c>
      <c r="CF87" s="97">
        <f t="shared" si="55"/>
        <v>0</v>
      </c>
      <c r="CG87" s="97">
        <f t="shared" si="56"/>
        <v>0</v>
      </c>
      <c r="CH87" s="63">
        <v>0</v>
      </c>
      <c r="CI87" s="66">
        <v>0</v>
      </c>
      <c r="CJ87" s="20">
        <v>0</v>
      </c>
      <c r="CK87" s="263">
        <v>0</v>
      </c>
      <c r="CL87" s="263">
        <v>0</v>
      </c>
      <c r="CM87" s="263">
        <v>0</v>
      </c>
      <c r="CN87" s="97">
        <f t="shared" si="57"/>
        <v>0</v>
      </c>
      <c r="CO87" s="97">
        <f t="shared" si="58"/>
        <v>0</v>
      </c>
      <c r="CP87" s="63">
        <v>0</v>
      </c>
      <c r="CQ87" s="66">
        <v>0</v>
      </c>
      <c r="CR87" s="20">
        <v>0</v>
      </c>
      <c r="CS87" s="263">
        <v>0</v>
      </c>
      <c r="CT87" s="263">
        <v>0</v>
      </c>
      <c r="CU87" s="263">
        <v>0</v>
      </c>
      <c r="CV87" s="97">
        <f t="shared" si="59"/>
        <v>0</v>
      </c>
      <c r="CW87" s="97">
        <f t="shared" si="60"/>
        <v>0</v>
      </c>
      <c r="CX87" s="78">
        <v>0</v>
      </c>
      <c r="CY87" s="70">
        <f t="shared" si="61"/>
        <v>0</v>
      </c>
      <c r="CZ87" s="52">
        <f t="shared" si="62"/>
        <v>0</v>
      </c>
      <c r="DA87" s="68">
        <f t="shared" si="63"/>
        <v>0</v>
      </c>
      <c r="DB87" s="68">
        <f t="shared" si="64"/>
        <v>0</v>
      </c>
      <c r="DC87" s="68"/>
      <c r="DD87" s="68">
        <f t="shared" si="65"/>
        <v>0</v>
      </c>
      <c r="DE87" s="68">
        <f t="shared" si="66"/>
        <v>0</v>
      </c>
      <c r="DF87" s="69">
        <f t="shared" si="36"/>
        <v>0</v>
      </c>
      <c r="DK87" s="21">
        <f t="shared" si="67"/>
        <v>0</v>
      </c>
      <c r="DL87" s="5" t="str">
        <f t="shared" si="68"/>
        <v>Not Moving</v>
      </c>
    </row>
    <row r="88" spans="1:116" s="5" customFormat="1" ht="16.5" thickTop="1" thickBot="1" x14ac:dyDescent="0.3">
      <c r="A88" s="74">
        <v>77</v>
      </c>
      <c r="B88" s="19">
        <v>734933</v>
      </c>
      <c r="C88" s="19" t="s">
        <v>196</v>
      </c>
      <c r="D88" s="19" t="s">
        <v>197</v>
      </c>
      <c r="E88" s="267">
        <v>24.5</v>
      </c>
      <c r="F88" s="101">
        <v>49</v>
      </c>
      <c r="G88" s="102">
        <v>0</v>
      </c>
      <c r="H88" s="59">
        <v>0</v>
      </c>
      <c r="I88" s="260">
        <v>0</v>
      </c>
      <c r="J88" s="260">
        <v>0</v>
      </c>
      <c r="K88" s="260">
        <v>0</v>
      </c>
      <c r="L88" s="82">
        <f t="shared" si="37"/>
        <v>0</v>
      </c>
      <c r="M88" s="82">
        <f t="shared" si="38"/>
        <v>0</v>
      </c>
      <c r="N88" s="62">
        <v>0</v>
      </c>
      <c r="O88" s="66">
        <v>0</v>
      </c>
      <c r="P88" s="20">
        <v>0</v>
      </c>
      <c r="Q88" s="263">
        <v>0</v>
      </c>
      <c r="R88" s="263">
        <v>0</v>
      </c>
      <c r="S88" s="263">
        <v>0</v>
      </c>
      <c r="T88" s="97">
        <f t="shared" si="39"/>
        <v>0</v>
      </c>
      <c r="U88" s="97">
        <f t="shared" si="40"/>
        <v>0</v>
      </c>
      <c r="V88" s="63">
        <v>0</v>
      </c>
      <c r="W88" s="66">
        <v>0</v>
      </c>
      <c r="X88" s="20">
        <v>0</v>
      </c>
      <c r="Y88" s="263">
        <v>0</v>
      </c>
      <c r="Z88" s="263">
        <v>0</v>
      </c>
      <c r="AA88" s="263">
        <v>0</v>
      </c>
      <c r="AB88" s="97">
        <f t="shared" si="41"/>
        <v>0</v>
      </c>
      <c r="AC88" s="97">
        <f t="shared" si="42"/>
        <v>0</v>
      </c>
      <c r="AD88" s="63">
        <v>0</v>
      </c>
      <c r="AE88" s="66">
        <v>0</v>
      </c>
      <c r="AF88" s="20">
        <v>0</v>
      </c>
      <c r="AG88" s="263">
        <v>0</v>
      </c>
      <c r="AH88" s="263">
        <v>0</v>
      </c>
      <c r="AI88" s="263">
        <v>0</v>
      </c>
      <c r="AJ88" s="97">
        <f t="shared" si="43"/>
        <v>0</v>
      </c>
      <c r="AK88" s="97">
        <f t="shared" si="44"/>
        <v>0</v>
      </c>
      <c r="AL88" s="63">
        <v>0</v>
      </c>
      <c r="AM88" s="66">
        <v>0</v>
      </c>
      <c r="AN88" s="20">
        <v>0</v>
      </c>
      <c r="AO88" s="263">
        <v>0</v>
      </c>
      <c r="AP88" s="263">
        <v>0</v>
      </c>
      <c r="AQ88" s="263">
        <v>0</v>
      </c>
      <c r="AR88" s="97">
        <f t="shared" si="45"/>
        <v>0</v>
      </c>
      <c r="AS88" s="97">
        <f t="shared" si="46"/>
        <v>0</v>
      </c>
      <c r="AT88" s="63">
        <v>0</v>
      </c>
      <c r="AU88" s="66">
        <v>0</v>
      </c>
      <c r="AV88" s="20">
        <v>0</v>
      </c>
      <c r="AW88" s="263">
        <v>0</v>
      </c>
      <c r="AX88" s="263">
        <v>0</v>
      </c>
      <c r="AY88" s="263">
        <v>0</v>
      </c>
      <c r="AZ88" s="97">
        <f t="shared" si="47"/>
        <v>0</v>
      </c>
      <c r="BA88" s="97">
        <f t="shared" si="48"/>
        <v>0</v>
      </c>
      <c r="BB88" s="63">
        <v>0</v>
      </c>
      <c r="BC88" s="66">
        <v>0</v>
      </c>
      <c r="BD88" s="20">
        <v>0</v>
      </c>
      <c r="BE88" s="263">
        <v>0</v>
      </c>
      <c r="BF88" s="263">
        <v>0</v>
      </c>
      <c r="BG88" s="263">
        <v>0</v>
      </c>
      <c r="BH88" s="97">
        <f t="shared" si="49"/>
        <v>0</v>
      </c>
      <c r="BI88" s="97">
        <f t="shared" si="50"/>
        <v>0</v>
      </c>
      <c r="BJ88" s="63">
        <v>0</v>
      </c>
      <c r="BK88" s="66">
        <v>0</v>
      </c>
      <c r="BL88" s="20">
        <v>0</v>
      </c>
      <c r="BM88" s="263">
        <v>0</v>
      </c>
      <c r="BN88" s="263">
        <v>0</v>
      </c>
      <c r="BO88" s="263">
        <v>0</v>
      </c>
      <c r="BP88" s="97">
        <f t="shared" si="51"/>
        <v>0</v>
      </c>
      <c r="BQ88" s="97">
        <f t="shared" si="52"/>
        <v>0</v>
      </c>
      <c r="BR88" s="63">
        <v>0</v>
      </c>
      <c r="BS88" s="66">
        <v>0</v>
      </c>
      <c r="BT88" s="20">
        <v>0</v>
      </c>
      <c r="BU88" s="263">
        <v>0</v>
      </c>
      <c r="BV88" s="263">
        <v>0</v>
      </c>
      <c r="BW88" s="263">
        <v>0</v>
      </c>
      <c r="BX88" s="97">
        <f t="shared" si="53"/>
        <v>0</v>
      </c>
      <c r="BY88" s="97">
        <f t="shared" si="54"/>
        <v>0</v>
      </c>
      <c r="BZ88" s="63">
        <v>0</v>
      </c>
      <c r="CA88" s="66">
        <v>0</v>
      </c>
      <c r="CB88" s="20">
        <v>0</v>
      </c>
      <c r="CC88" s="263">
        <v>0</v>
      </c>
      <c r="CD88" s="263">
        <v>0</v>
      </c>
      <c r="CE88" s="263">
        <v>0</v>
      </c>
      <c r="CF88" s="97">
        <f t="shared" si="55"/>
        <v>0</v>
      </c>
      <c r="CG88" s="97">
        <f t="shared" si="56"/>
        <v>0</v>
      </c>
      <c r="CH88" s="63">
        <v>0</v>
      </c>
      <c r="CI88" s="66">
        <v>0</v>
      </c>
      <c r="CJ88" s="20">
        <v>0</v>
      </c>
      <c r="CK88" s="263">
        <v>0</v>
      </c>
      <c r="CL88" s="263">
        <v>0</v>
      </c>
      <c r="CM88" s="263">
        <v>0</v>
      </c>
      <c r="CN88" s="97">
        <f t="shared" si="57"/>
        <v>0</v>
      </c>
      <c r="CO88" s="97">
        <f t="shared" si="58"/>
        <v>0</v>
      </c>
      <c r="CP88" s="63">
        <v>0</v>
      </c>
      <c r="CQ88" s="66">
        <v>0</v>
      </c>
      <c r="CR88" s="20">
        <v>0</v>
      </c>
      <c r="CS88" s="263">
        <v>0</v>
      </c>
      <c r="CT88" s="263">
        <v>0</v>
      </c>
      <c r="CU88" s="263">
        <v>0</v>
      </c>
      <c r="CV88" s="97">
        <f t="shared" si="59"/>
        <v>0</v>
      </c>
      <c r="CW88" s="97">
        <f t="shared" si="60"/>
        <v>0</v>
      </c>
      <c r="CX88" s="78">
        <v>0</v>
      </c>
      <c r="CY88" s="70">
        <f t="shared" si="61"/>
        <v>0</v>
      </c>
      <c r="CZ88" s="52">
        <f t="shared" si="62"/>
        <v>0</v>
      </c>
      <c r="DA88" s="68">
        <f t="shared" si="63"/>
        <v>0</v>
      </c>
      <c r="DB88" s="68">
        <f t="shared" si="64"/>
        <v>0</v>
      </c>
      <c r="DC88" s="68"/>
      <c r="DD88" s="68">
        <f t="shared" si="65"/>
        <v>0</v>
      </c>
      <c r="DE88" s="68">
        <f t="shared" si="66"/>
        <v>0</v>
      </c>
      <c r="DF88" s="69">
        <f t="shared" si="36"/>
        <v>0</v>
      </c>
      <c r="DK88" s="21">
        <f t="shared" si="67"/>
        <v>0</v>
      </c>
      <c r="DL88" s="5" t="str">
        <f t="shared" si="68"/>
        <v>Not Moving</v>
      </c>
    </row>
    <row r="89" spans="1:116" s="5" customFormat="1" ht="16.5" thickTop="1" thickBot="1" x14ac:dyDescent="0.3">
      <c r="A89" s="74">
        <v>78</v>
      </c>
      <c r="B89" s="19">
        <v>734934</v>
      </c>
      <c r="C89" s="19" t="s">
        <v>198</v>
      </c>
      <c r="D89" s="19" t="s">
        <v>199</v>
      </c>
      <c r="E89" s="267">
        <v>24.5</v>
      </c>
      <c r="F89" s="101">
        <v>49</v>
      </c>
      <c r="G89" s="102">
        <v>0</v>
      </c>
      <c r="H89" s="59">
        <v>0</v>
      </c>
      <c r="I89" s="260">
        <v>0</v>
      </c>
      <c r="J89" s="260">
        <v>0</v>
      </c>
      <c r="K89" s="260">
        <v>0</v>
      </c>
      <c r="L89" s="82">
        <f t="shared" si="37"/>
        <v>0</v>
      </c>
      <c r="M89" s="82">
        <f t="shared" si="38"/>
        <v>0</v>
      </c>
      <c r="N89" s="62">
        <v>0</v>
      </c>
      <c r="O89" s="66">
        <v>0</v>
      </c>
      <c r="P89" s="20">
        <v>0</v>
      </c>
      <c r="Q89" s="263">
        <v>0</v>
      </c>
      <c r="R89" s="263">
        <v>0</v>
      </c>
      <c r="S89" s="263">
        <v>0</v>
      </c>
      <c r="T89" s="97">
        <f t="shared" si="39"/>
        <v>0</v>
      </c>
      <c r="U89" s="97">
        <f t="shared" si="40"/>
        <v>0</v>
      </c>
      <c r="V89" s="63">
        <v>0</v>
      </c>
      <c r="W89" s="66">
        <v>0</v>
      </c>
      <c r="X89" s="20">
        <v>0</v>
      </c>
      <c r="Y89" s="263">
        <v>0</v>
      </c>
      <c r="Z89" s="263">
        <v>0</v>
      </c>
      <c r="AA89" s="263">
        <v>0</v>
      </c>
      <c r="AB89" s="97">
        <f t="shared" si="41"/>
        <v>0</v>
      </c>
      <c r="AC89" s="97">
        <f t="shared" si="42"/>
        <v>0</v>
      </c>
      <c r="AD89" s="63">
        <v>0</v>
      </c>
      <c r="AE89" s="66">
        <v>0</v>
      </c>
      <c r="AF89" s="20">
        <v>0</v>
      </c>
      <c r="AG89" s="263">
        <v>0</v>
      </c>
      <c r="AH89" s="263">
        <v>0</v>
      </c>
      <c r="AI89" s="263">
        <v>0</v>
      </c>
      <c r="AJ89" s="97">
        <f t="shared" si="43"/>
        <v>0</v>
      </c>
      <c r="AK89" s="97">
        <f t="shared" si="44"/>
        <v>0</v>
      </c>
      <c r="AL89" s="63">
        <v>0</v>
      </c>
      <c r="AM89" s="66">
        <v>0</v>
      </c>
      <c r="AN89" s="20">
        <v>0</v>
      </c>
      <c r="AO89" s="263">
        <v>0</v>
      </c>
      <c r="AP89" s="263">
        <v>0</v>
      </c>
      <c r="AQ89" s="263">
        <v>0</v>
      </c>
      <c r="AR89" s="97">
        <f t="shared" si="45"/>
        <v>0</v>
      </c>
      <c r="AS89" s="97">
        <f t="shared" si="46"/>
        <v>0</v>
      </c>
      <c r="AT89" s="63">
        <v>0</v>
      </c>
      <c r="AU89" s="66">
        <v>0</v>
      </c>
      <c r="AV89" s="20">
        <v>0</v>
      </c>
      <c r="AW89" s="263">
        <v>0</v>
      </c>
      <c r="AX89" s="263">
        <v>0</v>
      </c>
      <c r="AY89" s="263">
        <v>0</v>
      </c>
      <c r="AZ89" s="97">
        <f t="shared" si="47"/>
        <v>0</v>
      </c>
      <c r="BA89" s="97">
        <f t="shared" si="48"/>
        <v>0</v>
      </c>
      <c r="BB89" s="63">
        <v>0</v>
      </c>
      <c r="BC89" s="66">
        <v>0</v>
      </c>
      <c r="BD89" s="20">
        <v>0</v>
      </c>
      <c r="BE89" s="263">
        <v>0</v>
      </c>
      <c r="BF89" s="263">
        <v>0</v>
      </c>
      <c r="BG89" s="263">
        <v>0</v>
      </c>
      <c r="BH89" s="97">
        <f t="shared" si="49"/>
        <v>0</v>
      </c>
      <c r="BI89" s="97">
        <f t="shared" si="50"/>
        <v>0</v>
      </c>
      <c r="BJ89" s="63">
        <v>0</v>
      </c>
      <c r="BK89" s="66">
        <v>0</v>
      </c>
      <c r="BL89" s="20">
        <v>0</v>
      </c>
      <c r="BM89" s="263">
        <v>0</v>
      </c>
      <c r="BN89" s="263">
        <v>0</v>
      </c>
      <c r="BO89" s="263">
        <v>0</v>
      </c>
      <c r="BP89" s="97">
        <f t="shared" si="51"/>
        <v>0</v>
      </c>
      <c r="BQ89" s="97">
        <f t="shared" si="52"/>
        <v>0</v>
      </c>
      <c r="BR89" s="63">
        <v>0</v>
      </c>
      <c r="BS89" s="66">
        <v>0</v>
      </c>
      <c r="BT89" s="20">
        <v>0</v>
      </c>
      <c r="BU89" s="263">
        <v>0</v>
      </c>
      <c r="BV89" s="263">
        <v>0</v>
      </c>
      <c r="BW89" s="263">
        <v>0</v>
      </c>
      <c r="BX89" s="97">
        <f t="shared" si="53"/>
        <v>0</v>
      </c>
      <c r="BY89" s="97">
        <f t="shared" si="54"/>
        <v>0</v>
      </c>
      <c r="BZ89" s="63">
        <v>0</v>
      </c>
      <c r="CA89" s="66">
        <v>0</v>
      </c>
      <c r="CB89" s="20">
        <v>0</v>
      </c>
      <c r="CC89" s="263">
        <v>0</v>
      </c>
      <c r="CD89" s="263">
        <v>0</v>
      </c>
      <c r="CE89" s="263">
        <v>0</v>
      </c>
      <c r="CF89" s="97">
        <f t="shared" si="55"/>
        <v>0</v>
      </c>
      <c r="CG89" s="97">
        <f t="shared" si="56"/>
        <v>0</v>
      </c>
      <c r="CH89" s="63">
        <v>0</v>
      </c>
      <c r="CI89" s="66">
        <v>0</v>
      </c>
      <c r="CJ89" s="20">
        <v>0</v>
      </c>
      <c r="CK89" s="263">
        <v>0</v>
      </c>
      <c r="CL89" s="263">
        <v>0</v>
      </c>
      <c r="CM89" s="263">
        <v>0</v>
      </c>
      <c r="CN89" s="97">
        <f t="shared" si="57"/>
        <v>0</v>
      </c>
      <c r="CO89" s="97">
        <f t="shared" si="58"/>
        <v>0</v>
      </c>
      <c r="CP89" s="63">
        <v>0</v>
      </c>
      <c r="CQ89" s="66">
        <v>0</v>
      </c>
      <c r="CR89" s="20">
        <v>0</v>
      </c>
      <c r="CS89" s="263">
        <v>0</v>
      </c>
      <c r="CT89" s="263">
        <v>0</v>
      </c>
      <c r="CU89" s="263">
        <v>0</v>
      </c>
      <c r="CV89" s="97">
        <f t="shared" si="59"/>
        <v>0</v>
      </c>
      <c r="CW89" s="97">
        <f t="shared" si="60"/>
        <v>0</v>
      </c>
      <c r="CX89" s="78">
        <v>0</v>
      </c>
      <c r="CY89" s="70">
        <f t="shared" si="61"/>
        <v>0</v>
      </c>
      <c r="CZ89" s="52">
        <f t="shared" si="62"/>
        <v>0</v>
      </c>
      <c r="DA89" s="68">
        <f t="shared" si="63"/>
        <v>0</v>
      </c>
      <c r="DB89" s="68">
        <f t="shared" si="64"/>
        <v>0</v>
      </c>
      <c r="DC89" s="68"/>
      <c r="DD89" s="68">
        <f t="shared" si="65"/>
        <v>0</v>
      </c>
      <c r="DE89" s="68">
        <f t="shared" si="66"/>
        <v>0</v>
      </c>
      <c r="DF89" s="69">
        <f t="shared" si="36"/>
        <v>0</v>
      </c>
      <c r="DK89" s="21">
        <f t="shared" si="67"/>
        <v>0</v>
      </c>
      <c r="DL89" s="5" t="str">
        <f t="shared" si="68"/>
        <v>Not Moving</v>
      </c>
    </row>
    <row r="90" spans="1:116" s="5" customFormat="1" ht="16.5" thickTop="1" thickBot="1" x14ac:dyDescent="0.3">
      <c r="A90" s="74">
        <v>79</v>
      </c>
      <c r="B90" s="19">
        <v>734935</v>
      </c>
      <c r="C90" s="19" t="s">
        <v>200</v>
      </c>
      <c r="D90" s="19" t="s">
        <v>201</v>
      </c>
      <c r="E90" s="267">
        <v>29.5</v>
      </c>
      <c r="F90" s="101">
        <v>59</v>
      </c>
      <c r="G90" s="102">
        <v>0</v>
      </c>
      <c r="H90" s="59">
        <v>0</v>
      </c>
      <c r="I90" s="260">
        <v>0</v>
      </c>
      <c r="J90" s="260">
        <v>0</v>
      </c>
      <c r="K90" s="260">
        <v>0</v>
      </c>
      <c r="L90" s="82">
        <f t="shared" si="37"/>
        <v>0</v>
      </c>
      <c r="M90" s="82">
        <f t="shared" si="38"/>
        <v>0</v>
      </c>
      <c r="N90" s="62">
        <v>0</v>
      </c>
      <c r="O90" s="66">
        <v>0</v>
      </c>
      <c r="P90" s="20">
        <v>0</v>
      </c>
      <c r="Q90" s="263">
        <v>0</v>
      </c>
      <c r="R90" s="263">
        <v>0</v>
      </c>
      <c r="S90" s="263">
        <v>0</v>
      </c>
      <c r="T90" s="97">
        <f t="shared" si="39"/>
        <v>0</v>
      </c>
      <c r="U90" s="97">
        <f t="shared" si="40"/>
        <v>0</v>
      </c>
      <c r="V90" s="63">
        <v>0</v>
      </c>
      <c r="W90" s="66">
        <v>0</v>
      </c>
      <c r="X90" s="20">
        <v>0</v>
      </c>
      <c r="Y90" s="263">
        <v>0</v>
      </c>
      <c r="Z90" s="263">
        <v>0</v>
      </c>
      <c r="AA90" s="263">
        <v>0</v>
      </c>
      <c r="AB90" s="97">
        <f t="shared" si="41"/>
        <v>0</v>
      </c>
      <c r="AC90" s="97">
        <f t="shared" si="42"/>
        <v>0</v>
      </c>
      <c r="AD90" s="63">
        <v>0</v>
      </c>
      <c r="AE90" s="66">
        <v>0</v>
      </c>
      <c r="AF90" s="20">
        <v>0</v>
      </c>
      <c r="AG90" s="263">
        <v>0</v>
      </c>
      <c r="AH90" s="263">
        <v>0</v>
      </c>
      <c r="AI90" s="263">
        <v>0</v>
      </c>
      <c r="AJ90" s="97">
        <f t="shared" si="43"/>
        <v>0</v>
      </c>
      <c r="AK90" s="97">
        <f t="shared" si="44"/>
        <v>0</v>
      </c>
      <c r="AL90" s="63">
        <v>0</v>
      </c>
      <c r="AM90" s="66">
        <v>0</v>
      </c>
      <c r="AN90" s="20">
        <v>0</v>
      </c>
      <c r="AO90" s="263">
        <v>0</v>
      </c>
      <c r="AP90" s="263">
        <v>0</v>
      </c>
      <c r="AQ90" s="263">
        <v>0</v>
      </c>
      <c r="AR90" s="97">
        <f t="shared" si="45"/>
        <v>0</v>
      </c>
      <c r="AS90" s="97">
        <f t="shared" si="46"/>
        <v>0</v>
      </c>
      <c r="AT90" s="63">
        <v>0</v>
      </c>
      <c r="AU90" s="66">
        <v>0</v>
      </c>
      <c r="AV90" s="20">
        <v>0</v>
      </c>
      <c r="AW90" s="263">
        <v>0</v>
      </c>
      <c r="AX90" s="263">
        <v>0</v>
      </c>
      <c r="AY90" s="263">
        <v>0</v>
      </c>
      <c r="AZ90" s="97">
        <f t="shared" si="47"/>
        <v>0</v>
      </c>
      <c r="BA90" s="97">
        <f t="shared" si="48"/>
        <v>0</v>
      </c>
      <c r="BB90" s="63">
        <v>0</v>
      </c>
      <c r="BC90" s="66">
        <v>0</v>
      </c>
      <c r="BD90" s="20">
        <v>0</v>
      </c>
      <c r="BE90" s="263">
        <v>0</v>
      </c>
      <c r="BF90" s="263">
        <v>0</v>
      </c>
      <c r="BG90" s="263">
        <v>0</v>
      </c>
      <c r="BH90" s="97">
        <f t="shared" si="49"/>
        <v>0</v>
      </c>
      <c r="BI90" s="97">
        <f t="shared" si="50"/>
        <v>0</v>
      </c>
      <c r="BJ90" s="63">
        <v>0</v>
      </c>
      <c r="BK90" s="66">
        <v>0</v>
      </c>
      <c r="BL90" s="20">
        <v>0</v>
      </c>
      <c r="BM90" s="263">
        <v>0</v>
      </c>
      <c r="BN90" s="263">
        <v>0</v>
      </c>
      <c r="BO90" s="263">
        <v>0</v>
      </c>
      <c r="BP90" s="97">
        <f t="shared" si="51"/>
        <v>0</v>
      </c>
      <c r="BQ90" s="97">
        <f t="shared" si="52"/>
        <v>0</v>
      </c>
      <c r="BR90" s="63">
        <v>0</v>
      </c>
      <c r="BS90" s="66">
        <v>0</v>
      </c>
      <c r="BT90" s="20">
        <v>0</v>
      </c>
      <c r="BU90" s="263">
        <v>0</v>
      </c>
      <c r="BV90" s="263">
        <v>0</v>
      </c>
      <c r="BW90" s="263">
        <v>0</v>
      </c>
      <c r="BX90" s="97">
        <f t="shared" si="53"/>
        <v>0</v>
      </c>
      <c r="BY90" s="97">
        <f t="shared" si="54"/>
        <v>0</v>
      </c>
      <c r="BZ90" s="63">
        <v>0</v>
      </c>
      <c r="CA90" s="66">
        <v>0</v>
      </c>
      <c r="CB90" s="20">
        <v>0</v>
      </c>
      <c r="CC90" s="263">
        <v>0</v>
      </c>
      <c r="CD90" s="263">
        <v>0</v>
      </c>
      <c r="CE90" s="263">
        <v>0</v>
      </c>
      <c r="CF90" s="97">
        <f t="shared" si="55"/>
        <v>0</v>
      </c>
      <c r="CG90" s="97">
        <f t="shared" si="56"/>
        <v>0</v>
      </c>
      <c r="CH90" s="63">
        <v>0</v>
      </c>
      <c r="CI90" s="66">
        <v>0</v>
      </c>
      <c r="CJ90" s="20">
        <v>0</v>
      </c>
      <c r="CK90" s="263">
        <v>0</v>
      </c>
      <c r="CL90" s="263">
        <v>0</v>
      </c>
      <c r="CM90" s="263">
        <v>0</v>
      </c>
      <c r="CN90" s="97">
        <f t="shared" si="57"/>
        <v>0</v>
      </c>
      <c r="CO90" s="97">
        <f t="shared" si="58"/>
        <v>0</v>
      </c>
      <c r="CP90" s="63">
        <v>0</v>
      </c>
      <c r="CQ90" s="66">
        <v>0</v>
      </c>
      <c r="CR90" s="20">
        <v>0</v>
      </c>
      <c r="CS90" s="263">
        <v>0</v>
      </c>
      <c r="CT90" s="263">
        <v>0</v>
      </c>
      <c r="CU90" s="263">
        <v>0</v>
      </c>
      <c r="CV90" s="97">
        <f t="shared" si="59"/>
        <v>0</v>
      </c>
      <c r="CW90" s="97">
        <f t="shared" si="60"/>
        <v>0</v>
      </c>
      <c r="CX90" s="78">
        <v>0</v>
      </c>
      <c r="CY90" s="70">
        <f t="shared" si="61"/>
        <v>0</v>
      </c>
      <c r="CZ90" s="52">
        <f t="shared" si="62"/>
        <v>0</v>
      </c>
      <c r="DA90" s="68">
        <f t="shared" si="63"/>
        <v>0</v>
      </c>
      <c r="DB90" s="68">
        <f t="shared" si="64"/>
        <v>0</v>
      </c>
      <c r="DC90" s="68"/>
      <c r="DD90" s="68">
        <f t="shared" si="65"/>
        <v>0</v>
      </c>
      <c r="DE90" s="68">
        <f t="shared" si="66"/>
        <v>0</v>
      </c>
      <c r="DF90" s="69">
        <f t="shared" si="36"/>
        <v>0</v>
      </c>
      <c r="DK90" s="21">
        <f t="shared" si="67"/>
        <v>0</v>
      </c>
      <c r="DL90" s="5" t="str">
        <f t="shared" si="68"/>
        <v>Not Moving</v>
      </c>
    </row>
    <row r="91" spans="1:116" s="5" customFormat="1" ht="16.5" thickTop="1" thickBot="1" x14ac:dyDescent="0.3">
      <c r="A91" s="74">
        <v>80</v>
      </c>
      <c r="B91" s="19">
        <v>734936</v>
      </c>
      <c r="C91" s="19" t="s">
        <v>202</v>
      </c>
      <c r="D91" s="19" t="s">
        <v>203</v>
      </c>
      <c r="E91" s="267">
        <v>29.5</v>
      </c>
      <c r="F91" s="101">
        <v>59</v>
      </c>
      <c r="G91" s="102">
        <v>0</v>
      </c>
      <c r="H91" s="59">
        <v>0</v>
      </c>
      <c r="I91" s="260">
        <v>0</v>
      </c>
      <c r="J91" s="260">
        <v>0</v>
      </c>
      <c r="K91" s="260">
        <v>0</v>
      </c>
      <c r="L91" s="82">
        <f t="shared" si="37"/>
        <v>0</v>
      </c>
      <c r="M91" s="82">
        <f t="shared" si="38"/>
        <v>0</v>
      </c>
      <c r="N91" s="62">
        <v>0</v>
      </c>
      <c r="O91" s="66">
        <v>0</v>
      </c>
      <c r="P91" s="20">
        <v>0</v>
      </c>
      <c r="Q91" s="263">
        <v>0</v>
      </c>
      <c r="R91" s="263">
        <v>0</v>
      </c>
      <c r="S91" s="263">
        <v>0</v>
      </c>
      <c r="T91" s="97">
        <f t="shared" si="39"/>
        <v>0</v>
      </c>
      <c r="U91" s="97">
        <f t="shared" si="40"/>
        <v>0</v>
      </c>
      <c r="V91" s="63">
        <v>0</v>
      </c>
      <c r="W91" s="66">
        <v>0</v>
      </c>
      <c r="X91" s="20">
        <v>0</v>
      </c>
      <c r="Y91" s="263">
        <v>0</v>
      </c>
      <c r="Z91" s="263">
        <v>0</v>
      </c>
      <c r="AA91" s="263">
        <v>0</v>
      </c>
      <c r="AB91" s="97">
        <f t="shared" si="41"/>
        <v>0</v>
      </c>
      <c r="AC91" s="97">
        <f t="shared" si="42"/>
        <v>0</v>
      </c>
      <c r="AD91" s="63">
        <v>0</v>
      </c>
      <c r="AE91" s="66">
        <v>0</v>
      </c>
      <c r="AF91" s="20">
        <v>0</v>
      </c>
      <c r="AG91" s="263">
        <v>0</v>
      </c>
      <c r="AH91" s="263">
        <v>0</v>
      </c>
      <c r="AI91" s="263">
        <v>0</v>
      </c>
      <c r="AJ91" s="97">
        <f t="shared" si="43"/>
        <v>0</v>
      </c>
      <c r="AK91" s="97">
        <f t="shared" si="44"/>
        <v>0</v>
      </c>
      <c r="AL91" s="63">
        <v>0</v>
      </c>
      <c r="AM91" s="66">
        <v>0</v>
      </c>
      <c r="AN91" s="20">
        <v>0</v>
      </c>
      <c r="AO91" s="263">
        <v>0</v>
      </c>
      <c r="AP91" s="263">
        <v>0</v>
      </c>
      <c r="AQ91" s="263">
        <v>0</v>
      </c>
      <c r="AR91" s="97">
        <f t="shared" si="45"/>
        <v>0</v>
      </c>
      <c r="AS91" s="97">
        <f t="shared" si="46"/>
        <v>0</v>
      </c>
      <c r="AT91" s="63">
        <v>0</v>
      </c>
      <c r="AU91" s="66">
        <v>0</v>
      </c>
      <c r="AV91" s="20">
        <v>0</v>
      </c>
      <c r="AW91" s="263">
        <v>0</v>
      </c>
      <c r="AX91" s="263">
        <v>0</v>
      </c>
      <c r="AY91" s="263">
        <v>0</v>
      </c>
      <c r="AZ91" s="97">
        <f t="shared" si="47"/>
        <v>0</v>
      </c>
      <c r="BA91" s="97">
        <f t="shared" si="48"/>
        <v>0</v>
      </c>
      <c r="BB91" s="63">
        <v>0</v>
      </c>
      <c r="BC91" s="66">
        <v>0</v>
      </c>
      <c r="BD91" s="20">
        <v>0</v>
      </c>
      <c r="BE91" s="263">
        <v>0</v>
      </c>
      <c r="BF91" s="263">
        <v>0</v>
      </c>
      <c r="BG91" s="263">
        <v>0</v>
      </c>
      <c r="BH91" s="97">
        <f t="shared" si="49"/>
        <v>0</v>
      </c>
      <c r="BI91" s="97">
        <f t="shared" si="50"/>
        <v>0</v>
      </c>
      <c r="BJ91" s="63">
        <v>0</v>
      </c>
      <c r="BK91" s="66">
        <v>0</v>
      </c>
      <c r="BL91" s="20">
        <v>0</v>
      </c>
      <c r="BM91" s="263">
        <v>0</v>
      </c>
      <c r="BN91" s="263">
        <v>0</v>
      </c>
      <c r="BO91" s="263">
        <v>0</v>
      </c>
      <c r="BP91" s="97">
        <f t="shared" si="51"/>
        <v>0</v>
      </c>
      <c r="BQ91" s="97">
        <f t="shared" si="52"/>
        <v>0</v>
      </c>
      <c r="BR91" s="63">
        <v>0</v>
      </c>
      <c r="BS91" s="66">
        <v>0</v>
      </c>
      <c r="BT91" s="20">
        <v>0</v>
      </c>
      <c r="BU91" s="263">
        <v>0</v>
      </c>
      <c r="BV91" s="263">
        <v>0</v>
      </c>
      <c r="BW91" s="263">
        <v>0</v>
      </c>
      <c r="BX91" s="97">
        <f t="shared" si="53"/>
        <v>0</v>
      </c>
      <c r="BY91" s="97">
        <f t="shared" si="54"/>
        <v>0</v>
      </c>
      <c r="BZ91" s="63">
        <v>0</v>
      </c>
      <c r="CA91" s="66">
        <v>0</v>
      </c>
      <c r="CB91" s="20">
        <v>0</v>
      </c>
      <c r="CC91" s="263">
        <v>0</v>
      </c>
      <c r="CD91" s="263">
        <v>0</v>
      </c>
      <c r="CE91" s="263">
        <v>0</v>
      </c>
      <c r="CF91" s="97">
        <f t="shared" si="55"/>
        <v>0</v>
      </c>
      <c r="CG91" s="97">
        <f t="shared" si="56"/>
        <v>0</v>
      </c>
      <c r="CH91" s="63">
        <v>0</v>
      </c>
      <c r="CI91" s="66">
        <v>0</v>
      </c>
      <c r="CJ91" s="20">
        <v>0</v>
      </c>
      <c r="CK91" s="263">
        <v>0</v>
      </c>
      <c r="CL91" s="263">
        <v>0</v>
      </c>
      <c r="CM91" s="263">
        <v>0</v>
      </c>
      <c r="CN91" s="97">
        <f t="shared" si="57"/>
        <v>0</v>
      </c>
      <c r="CO91" s="97">
        <f t="shared" si="58"/>
        <v>0</v>
      </c>
      <c r="CP91" s="63">
        <v>0</v>
      </c>
      <c r="CQ91" s="66">
        <v>0</v>
      </c>
      <c r="CR91" s="20">
        <v>0</v>
      </c>
      <c r="CS91" s="263">
        <v>0</v>
      </c>
      <c r="CT91" s="263">
        <v>0</v>
      </c>
      <c r="CU91" s="263">
        <v>0</v>
      </c>
      <c r="CV91" s="97">
        <f t="shared" si="59"/>
        <v>0</v>
      </c>
      <c r="CW91" s="97">
        <f t="shared" si="60"/>
        <v>0</v>
      </c>
      <c r="CX91" s="78">
        <v>0</v>
      </c>
      <c r="CY91" s="70">
        <f t="shared" si="61"/>
        <v>0</v>
      </c>
      <c r="CZ91" s="52">
        <f t="shared" si="62"/>
        <v>0</v>
      </c>
      <c r="DA91" s="68">
        <f t="shared" si="63"/>
        <v>0</v>
      </c>
      <c r="DB91" s="68">
        <f t="shared" si="64"/>
        <v>0</v>
      </c>
      <c r="DC91" s="68"/>
      <c r="DD91" s="68">
        <f t="shared" si="65"/>
        <v>0</v>
      </c>
      <c r="DE91" s="68">
        <f t="shared" si="66"/>
        <v>0</v>
      </c>
      <c r="DF91" s="69">
        <f t="shared" si="36"/>
        <v>0</v>
      </c>
      <c r="DK91" s="21">
        <f t="shared" si="67"/>
        <v>0</v>
      </c>
      <c r="DL91" s="5" t="str">
        <f t="shared" si="68"/>
        <v>Not Moving</v>
      </c>
    </row>
    <row r="92" spans="1:116" s="5" customFormat="1" ht="16.5" thickTop="1" thickBot="1" x14ac:dyDescent="0.3">
      <c r="A92" s="74">
        <v>81</v>
      </c>
      <c r="B92" s="19">
        <v>734937</v>
      </c>
      <c r="C92" s="19" t="s">
        <v>204</v>
      </c>
      <c r="D92" s="19" t="s">
        <v>205</v>
      </c>
      <c r="E92" s="267">
        <v>69.5</v>
      </c>
      <c r="F92" s="101">
        <v>149</v>
      </c>
      <c r="G92" s="102">
        <v>0</v>
      </c>
      <c r="H92" s="59">
        <v>1</v>
      </c>
      <c r="I92" s="260">
        <v>0</v>
      </c>
      <c r="J92" s="260">
        <v>0</v>
      </c>
      <c r="K92" s="260">
        <v>0</v>
      </c>
      <c r="L92" s="82">
        <f t="shared" si="37"/>
        <v>1</v>
      </c>
      <c r="M92" s="82">
        <f t="shared" si="38"/>
        <v>0.2</v>
      </c>
      <c r="N92" s="62">
        <v>3</v>
      </c>
      <c r="O92" s="66">
        <v>0</v>
      </c>
      <c r="P92" s="20">
        <v>0</v>
      </c>
      <c r="Q92" s="263">
        <v>0</v>
      </c>
      <c r="R92" s="263">
        <v>0</v>
      </c>
      <c r="S92" s="263">
        <v>0</v>
      </c>
      <c r="T92" s="97">
        <f t="shared" si="39"/>
        <v>0</v>
      </c>
      <c r="U92" s="97">
        <f t="shared" si="40"/>
        <v>0</v>
      </c>
      <c r="V92" s="63">
        <v>4</v>
      </c>
      <c r="W92" s="66">
        <v>0</v>
      </c>
      <c r="X92" s="20">
        <v>0</v>
      </c>
      <c r="Y92" s="263">
        <v>0</v>
      </c>
      <c r="Z92" s="263">
        <v>0</v>
      </c>
      <c r="AA92" s="263">
        <v>0</v>
      </c>
      <c r="AB92" s="97">
        <f t="shared" si="41"/>
        <v>0</v>
      </c>
      <c r="AC92" s="97">
        <f t="shared" si="42"/>
        <v>0</v>
      </c>
      <c r="AD92" s="63">
        <v>3</v>
      </c>
      <c r="AE92" s="66">
        <v>0</v>
      </c>
      <c r="AF92" s="20">
        <v>0</v>
      </c>
      <c r="AG92" s="263">
        <v>0</v>
      </c>
      <c r="AH92" s="263">
        <v>0</v>
      </c>
      <c r="AI92" s="263">
        <v>0</v>
      </c>
      <c r="AJ92" s="97">
        <f t="shared" si="43"/>
        <v>0</v>
      </c>
      <c r="AK92" s="97">
        <f t="shared" si="44"/>
        <v>0</v>
      </c>
      <c r="AL92" s="63">
        <v>0</v>
      </c>
      <c r="AM92" s="66">
        <v>0</v>
      </c>
      <c r="AN92" s="20">
        <v>0</v>
      </c>
      <c r="AO92" s="263">
        <v>0</v>
      </c>
      <c r="AP92" s="263">
        <v>0</v>
      </c>
      <c r="AQ92" s="263">
        <v>0</v>
      </c>
      <c r="AR92" s="97">
        <f t="shared" si="45"/>
        <v>0</v>
      </c>
      <c r="AS92" s="97">
        <f t="shared" si="46"/>
        <v>0</v>
      </c>
      <c r="AT92" s="63">
        <v>3</v>
      </c>
      <c r="AU92" s="66">
        <v>0</v>
      </c>
      <c r="AV92" s="20">
        <v>0</v>
      </c>
      <c r="AW92" s="263">
        <v>1</v>
      </c>
      <c r="AX92" s="263">
        <v>0</v>
      </c>
      <c r="AY92" s="263">
        <v>0</v>
      </c>
      <c r="AZ92" s="97">
        <f t="shared" si="47"/>
        <v>1</v>
      </c>
      <c r="BA92" s="97">
        <f t="shared" si="48"/>
        <v>0.25</v>
      </c>
      <c r="BB92" s="63">
        <v>2</v>
      </c>
      <c r="BC92" s="66">
        <v>0</v>
      </c>
      <c r="BD92" s="20">
        <v>0</v>
      </c>
      <c r="BE92" s="263">
        <v>0</v>
      </c>
      <c r="BF92" s="263">
        <v>0</v>
      </c>
      <c r="BG92" s="263">
        <v>0</v>
      </c>
      <c r="BH92" s="97">
        <f t="shared" si="49"/>
        <v>0</v>
      </c>
      <c r="BI92" s="97">
        <f t="shared" si="50"/>
        <v>0</v>
      </c>
      <c r="BJ92" s="63">
        <v>0</v>
      </c>
      <c r="BK92" s="66">
        <v>0</v>
      </c>
      <c r="BL92" s="20">
        <v>0</v>
      </c>
      <c r="BM92" s="263">
        <v>0</v>
      </c>
      <c r="BN92" s="263">
        <v>0</v>
      </c>
      <c r="BO92" s="263">
        <v>0</v>
      </c>
      <c r="BP92" s="97">
        <f t="shared" si="51"/>
        <v>0</v>
      </c>
      <c r="BQ92" s="97">
        <f t="shared" si="52"/>
        <v>0</v>
      </c>
      <c r="BR92" s="63">
        <v>0</v>
      </c>
      <c r="BS92" s="66">
        <v>0</v>
      </c>
      <c r="BT92" s="20">
        <v>0</v>
      </c>
      <c r="BU92" s="263">
        <v>0</v>
      </c>
      <c r="BV92" s="263">
        <v>0</v>
      </c>
      <c r="BW92" s="263">
        <v>0</v>
      </c>
      <c r="BX92" s="97">
        <f t="shared" si="53"/>
        <v>0</v>
      </c>
      <c r="BY92" s="97">
        <f t="shared" si="54"/>
        <v>0</v>
      </c>
      <c r="BZ92" s="63">
        <v>0</v>
      </c>
      <c r="CA92" s="66">
        <v>0</v>
      </c>
      <c r="CB92" s="20">
        <v>0</v>
      </c>
      <c r="CC92" s="263">
        <v>0</v>
      </c>
      <c r="CD92" s="263">
        <v>0</v>
      </c>
      <c r="CE92" s="263">
        <v>0</v>
      </c>
      <c r="CF92" s="97">
        <f t="shared" si="55"/>
        <v>0</v>
      </c>
      <c r="CG92" s="97">
        <f t="shared" si="56"/>
        <v>0</v>
      </c>
      <c r="CH92" s="63">
        <v>0</v>
      </c>
      <c r="CI92" s="66">
        <v>0</v>
      </c>
      <c r="CJ92" s="20">
        <v>0</v>
      </c>
      <c r="CK92" s="263">
        <v>0</v>
      </c>
      <c r="CL92" s="263">
        <v>0</v>
      </c>
      <c r="CM92" s="263">
        <v>0</v>
      </c>
      <c r="CN92" s="97">
        <f t="shared" si="57"/>
        <v>0</v>
      </c>
      <c r="CO92" s="97">
        <f t="shared" si="58"/>
        <v>0</v>
      </c>
      <c r="CP92" s="63">
        <v>0</v>
      </c>
      <c r="CQ92" s="66">
        <v>0</v>
      </c>
      <c r="CR92" s="20">
        <v>0</v>
      </c>
      <c r="CS92" s="263">
        <v>0</v>
      </c>
      <c r="CT92" s="263">
        <v>0</v>
      </c>
      <c r="CU92" s="263">
        <v>0</v>
      </c>
      <c r="CV92" s="97">
        <f t="shared" si="59"/>
        <v>0</v>
      </c>
      <c r="CW92" s="97">
        <f t="shared" si="60"/>
        <v>0</v>
      </c>
      <c r="CX92" s="78">
        <v>0</v>
      </c>
      <c r="CY92" s="70">
        <f t="shared" si="61"/>
        <v>0</v>
      </c>
      <c r="CZ92" s="52">
        <f t="shared" si="62"/>
        <v>1</v>
      </c>
      <c r="DA92" s="68">
        <f t="shared" si="63"/>
        <v>1</v>
      </c>
      <c r="DB92" s="68">
        <f t="shared" si="64"/>
        <v>0</v>
      </c>
      <c r="DC92" s="68"/>
      <c r="DD92" s="68">
        <f t="shared" si="65"/>
        <v>2</v>
      </c>
      <c r="DE92" s="68">
        <f t="shared" si="66"/>
        <v>0.5</v>
      </c>
      <c r="DF92" s="69">
        <f t="shared" si="36"/>
        <v>15</v>
      </c>
      <c r="DK92" s="21">
        <f t="shared" si="67"/>
        <v>1</v>
      </c>
      <c r="DL92" s="5" t="str">
        <f t="shared" si="68"/>
        <v>OK</v>
      </c>
    </row>
    <row r="93" spans="1:116" s="5" customFormat="1" ht="16.5" thickTop="1" thickBot="1" x14ac:dyDescent="0.3">
      <c r="A93" s="74">
        <v>82</v>
      </c>
      <c r="B93" s="19">
        <v>734938</v>
      </c>
      <c r="C93" s="19" t="s">
        <v>206</v>
      </c>
      <c r="D93" s="19" t="s">
        <v>207</v>
      </c>
      <c r="E93" s="267">
        <v>69.5</v>
      </c>
      <c r="F93" s="101">
        <v>149</v>
      </c>
      <c r="G93" s="102">
        <v>0</v>
      </c>
      <c r="H93" s="59">
        <v>0</v>
      </c>
      <c r="I93" s="260">
        <v>0</v>
      </c>
      <c r="J93" s="260">
        <v>0</v>
      </c>
      <c r="K93" s="260">
        <v>0</v>
      </c>
      <c r="L93" s="82">
        <f t="shared" si="37"/>
        <v>0</v>
      </c>
      <c r="M93" s="82">
        <f t="shared" si="38"/>
        <v>0</v>
      </c>
      <c r="N93" s="62">
        <v>4</v>
      </c>
      <c r="O93" s="66">
        <v>0</v>
      </c>
      <c r="P93" s="20">
        <v>0</v>
      </c>
      <c r="Q93" s="263">
        <v>0</v>
      </c>
      <c r="R93" s="263">
        <v>0</v>
      </c>
      <c r="S93" s="263">
        <v>0</v>
      </c>
      <c r="T93" s="97">
        <f t="shared" si="39"/>
        <v>0</v>
      </c>
      <c r="U93" s="97">
        <f t="shared" si="40"/>
        <v>0</v>
      </c>
      <c r="V93" s="63">
        <v>4</v>
      </c>
      <c r="W93" s="66">
        <v>0</v>
      </c>
      <c r="X93" s="20">
        <v>0</v>
      </c>
      <c r="Y93" s="263">
        <v>0</v>
      </c>
      <c r="Z93" s="263">
        <v>0</v>
      </c>
      <c r="AA93" s="263">
        <v>0</v>
      </c>
      <c r="AB93" s="97">
        <f t="shared" si="41"/>
        <v>0</v>
      </c>
      <c r="AC93" s="97">
        <f t="shared" si="42"/>
        <v>0</v>
      </c>
      <c r="AD93" s="63">
        <v>3</v>
      </c>
      <c r="AE93" s="66">
        <v>0</v>
      </c>
      <c r="AF93" s="20">
        <v>0</v>
      </c>
      <c r="AG93" s="263">
        <v>0</v>
      </c>
      <c r="AH93" s="263">
        <v>0</v>
      </c>
      <c r="AI93" s="263">
        <v>0</v>
      </c>
      <c r="AJ93" s="97">
        <f t="shared" si="43"/>
        <v>0</v>
      </c>
      <c r="AK93" s="97">
        <f t="shared" si="44"/>
        <v>0</v>
      </c>
      <c r="AL93" s="63">
        <v>0</v>
      </c>
      <c r="AM93" s="66">
        <v>0</v>
      </c>
      <c r="AN93" s="20">
        <v>0</v>
      </c>
      <c r="AO93" s="263">
        <v>0</v>
      </c>
      <c r="AP93" s="263">
        <v>0</v>
      </c>
      <c r="AQ93" s="263">
        <v>0</v>
      </c>
      <c r="AR93" s="97">
        <f t="shared" si="45"/>
        <v>0</v>
      </c>
      <c r="AS93" s="97">
        <f t="shared" si="46"/>
        <v>0</v>
      </c>
      <c r="AT93" s="63">
        <v>3</v>
      </c>
      <c r="AU93" s="66">
        <v>0</v>
      </c>
      <c r="AV93" s="20">
        <v>0</v>
      </c>
      <c r="AW93" s="263">
        <v>0</v>
      </c>
      <c r="AX93" s="263">
        <v>0</v>
      </c>
      <c r="AY93" s="263">
        <v>0</v>
      </c>
      <c r="AZ93" s="97">
        <f t="shared" si="47"/>
        <v>0</v>
      </c>
      <c r="BA93" s="97">
        <f t="shared" si="48"/>
        <v>0</v>
      </c>
      <c r="BB93" s="63">
        <v>3</v>
      </c>
      <c r="BC93" s="66">
        <v>0</v>
      </c>
      <c r="BD93" s="20">
        <v>0</v>
      </c>
      <c r="BE93" s="263">
        <v>0</v>
      </c>
      <c r="BF93" s="263">
        <v>0</v>
      </c>
      <c r="BG93" s="263">
        <v>0</v>
      </c>
      <c r="BH93" s="97">
        <f t="shared" si="49"/>
        <v>0</v>
      </c>
      <c r="BI93" s="97">
        <f t="shared" si="50"/>
        <v>0</v>
      </c>
      <c r="BJ93" s="63">
        <v>0</v>
      </c>
      <c r="BK93" s="66">
        <v>0</v>
      </c>
      <c r="BL93" s="20">
        <v>0</v>
      </c>
      <c r="BM93" s="263">
        <v>0</v>
      </c>
      <c r="BN93" s="263">
        <v>0</v>
      </c>
      <c r="BO93" s="263">
        <v>0</v>
      </c>
      <c r="BP93" s="97">
        <f t="shared" si="51"/>
        <v>0</v>
      </c>
      <c r="BQ93" s="97">
        <f t="shared" si="52"/>
        <v>0</v>
      </c>
      <c r="BR93" s="63">
        <v>0</v>
      </c>
      <c r="BS93" s="66">
        <v>0</v>
      </c>
      <c r="BT93" s="20">
        <v>0</v>
      </c>
      <c r="BU93" s="263">
        <v>0</v>
      </c>
      <c r="BV93" s="263">
        <v>0</v>
      </c>
      <c r="BW93" s="263">
        <v>0</v>
      </c>
      <c r="BX93" s="97">
        <f t="shared" si="53"/>
        <v>0</v>
      </c>
      <c r="BY93" s="97">
        <f t="shared" si="54"/>
        <v>0</v>
      </c>
      <c r="BZ93" s="63">
        <v>0</v>
      </c>
      <c r="CA93" s="66">
        <v>0</v>
      </c>
      <c r="CB93" s="20">
        <v>0</v>
      </c>
      <c r="CC93" s="263">
        <v>0</v>
      </c>
      <c r="CD93" s="263">
        <v>0</v>
      </c>
      <c r="CE93" s="263">
        <v>0</v>
      </c>
      <c r="CF93" s="97">
        <f t="shared" si="55"/>
        <v>0</v>
      </c>
      <c r="CG93" s="97">
        <f t="shared" si="56"/>
        <v>0</v>
      </c>
      <c r="CH93" s="63">
        <v>0</v>
      </c>
      <c r="CI93" s="66">
        <v>0</v>
      </c>
      <c r="CJ93" s="20">
        <v>0</v>
      </c>
      <c r="CK93" s="263">
        <v>0</v>
      </c>
      <c r="CL93" s="263">
        <v>0</v>
      </c>
      <c r="CM93" s="263">
        <v>0</v>
      </c>
      <c r="CN93" s="97">
        <f t="shared" si="57"/>
        <v>0</v>
      </c>
      <c r="CO93" s="97">
        <f t="shared" si="58"/>
        <v>0</v>
      </c>
      <c r="CP93" s="63">
        <v>0</v>
      </c>
      <c r="CQ93" s="66">
        <v>0</v>
      </c>
      <c r="CR93" s="20">
        <v>0</v>
      </c>
      <c r="CS93" s="263">
        <v>0</v>
      </c>
      <c r="CT93" s="263">
        <v>0</v>
      </c>
      <c r="CU93" s="263">
        <v>0</v>
      </c>
      <c r="CV93" s="97">
        <f t="shared" si="59"/>
        <v>0</v>
      </c>
      <c r="CW93" s="97">
        <f t="shared" si="60"/>
        <v>0</v>
      </c>
      <c r="CX93" s="78">
        <v>0</v>
      </c>
      <c r="CY93" s="70">
        <f t="shared" si="61"/>
        <v>0</v>
      </c>
      <c r="CZ93" s="52">
        <f t="shared" si="62"/>
        <v>0</v>
      </c>
      <c r="DA93" s="68">
        <f t="shared" si="63"/>
        <v>0</v>
      </c>
      <c r="DB93" s="68">
        <f t="shared" si="64"/>
        <v>0</v>
      </c>
      <c r="DC93" s="68"/>
      <c r="DD93" s="68">
        <f t="shared" si="65"/>
        <v>0</v>
      </c>
      <c r="DE93" s="68">
        <f t="shared" si="66"/>
        <v>0</v>
      </c>
      <c r="DF93" s="69">
        <f t="shared" si="36"/>
        <v>17</v>
      </c>
      <c r="DK93" s="21">
        <f t="shared" si="67"/>
        <v>0</v>
      </c>
      <c r="DL93" s="5" t="str">
        <f t="shared" si="68"/>
        <v>Not Moving</v>
      </c>
    </row>
    <row r="94" spans="1:116" s="5" customFormat="1" ht="16.5" thickTop="1" thickBot="1" x14ac:dyDescent="0.3">
      <c r="A94" s="74">
        <v>83</v>
      </c>
      <c r="B94" s="19">
        <v>734939</v>
      </c>
      <c r="C94" s="19" t="s">
        <v>208</v>
      </c>
      <c r="D94" s="19" t="s">
        <v>209</v>
      </c>
      <c r="E94" s="267">
        <v>109.5</v>
      </c>
      <c r="F94" s="101">
        <v>229</v>
      </c>
      <c r="G94" s="102">
        <v>0</v>
      </c>
      <c r="H94" s="59">
        <v>0</v>
      </c>
      <c r="I94" s="260">
        <v>0</v>
      </c>
      <c r="J94" s="260">
        <v>0</v>
      </c>
      <c r="K94" s="260">
        <v>0</v>
      </c>
      <c r="L94" s="82">
        <f t="shared" si="37"/>
        <v>0</v>
      </c>
      <c r="M94" s="82">
        <f t="shared" si="38"/>
        <v>0</v>
      </c>
      <c r="N94" s="62">
        <v>6</v>
      </c>
      <c r="O94" s="66">
        <v>0</v>
      </c>
      <c r="P94" s="20">
        <v>0</v>
      </c>
      <c r="Q94" s="263">
        <v>0</v>
      </c>
      <c r="R94" s="263">
        <v>0</v>
      </c>
      <c r="S94" s="263">
        <v>0</v>
      </c>
      <c r="T94" s="97">
        <f t="shared" si="39"/>
        <v>0</v>
      </c>
      <c r="U94" s="97">
        <f t="shared" si="40"/>
        <v>0</v>
      </c>
      <c r="V94" s="63">
        <v>6</v>
      </c>
      <c r="W94" s="66">
        <v>0</v>
      </c>
      <c r="X94" s="20">
        <v>0</v>
      </c>
      <c r="Y94" s="263">
        <v>0</v>
      </c>
      <c r="Z94" s="263">
        <v>0</v>
      </c>
      <c r="AA94" s="263">
        <v>0</v>
      </c>
      <c r="AB94" s="97">
        <f t="shared" si="41"/>
        <v>0</v>
      </c>
      <c r="AC94" s="97">
        <f t="shared" si="42"/>
        <v>0</v>
      </c>
      <c r="AD94" s="63">
        <v>6</v>
      </c>
      <c r="AE94" s="66">
        <v>0</v>
      </c>
      <c r="AF94" s="20">
        <v>0</v>
      </c>
      <c r="AG94" s="263">
        <v>0</v>
      </c>
      <c r="AH94" s="263">
        <v>0</v>
      </c>
      <c r="AI94" s="263">
        <v>0</v>
      </c>
      <c r="AJ94" s="97">
        <f t="shared" si="43"/>
        <v>0</v>
      </c>
      <c r="AK94" s="97">
        <f t="shared" si="44"/>
        <v>0</v>
      </c>
      <c r="AL94" s="63">
        <v>4</v>
      </c>
      <c r="AM94" s="66">
        <v>0</v>
      </c>
      <c r="AN94" s="20">
        <v>0</v>
      </c>
      <c r="AO94" s="263">
        <v>0</v>
      </c>
      <c r="AP94" s="263">
        <v>0</v>
      </c>
      <c r="AQ94" s="263">
        <v>0</v>
      </c>
      <c r="AR94" s="97">
        <f t="shared" si="45"/>
        <v>0</v>
      </c>
      <c r="AS94" s="97">
        <f t="shared" si="46"/>
        <v>0</v>
      </c>
      <c r="AT94" s="63">
        <v>4</v>
      </c>
      <c r="AU94" s="66">
        <v>0</v>
      </c>
      <c r="AV94" s="20">
        <v>0</v>
      </c>
      <c r="AW94" s="263">
        <v>0</v>
      </c>
      <c r="AX94" s="263">
        <v>0</v>
      </c>
      <c r="AY94" s="263">
        <v>0</v>
      </c>
      <c r="AZ94" s="97">
        <f t="shared" si="47"/>
        <v>0</v>
      </c>
      <c r="BA94" s="97">
        <f t="shared" si="48"/>
        <v>0</v>
      </c>
      <c r="BB94" s="63">
        <v>4</v>
      </c>
      <c r="BC94" s="66">
        <v>0</v>
      </c>
      <c r="BD94" s="20">
        <v>0</v>
      </c>
      <c r="BE94" s="263">
        <v>0</v>
      </c>
      <c r="BF94" s="263">
        <v>0</v>
      </c>
      <c r="BG94" s="263">
        <v>0</v>
      </c>
      <c r="BH94" s="97">
        <f t="shared" si="49"/>
        <v>0</v>
      </c>
      <c r="BI94" s="97">
        <f t="shared" si="50"/>
        <v>0</v>
      </c>
      <c r="BJ94" s="63">
        <v>2</v>
      </c>
      <c r="BK94" s="66">
        <v>0</v>
      </c>
      <c r="BL94" s="20">
        <v>0</v>
      </c>
      <c r="BM94" s="263">
        <v>0</v>
      </c>
      <c r="BN94" s="263">
        <v>0</v>
      </c>
      <c r="BO94" s="263">
        <v>0</v>
      </c>
      <c r="BP94" s="97">
        <f t="shared" si="51"/>
        <v>0</v>
      </c>
      <c r="BQ94" s="97">
        <f t="shared" si="52"/>
        <v>0</v>
      </c>
      <c r="BR94" s="63">
        <v>2</v>
      </c>
      <c r="BS94" s="66">
        <v>0</v>
      </c>
      <c r="BT94" s="20">
        <v>0</v>
      </c>
      <c r="BU94" s="263">
        <v>0</v>
      </c>
      <c r="BV94" s="263">
        <v>0</v>
      </c>
      <c r="BW94" s="263">
        <v>0</v>
      </c>
      <c r="BX94" s="97">
        <f t="shared" si="53"/>
        <v>0</v>
      </c>
      <c r="BY94" s="97">
        <f t="shared" si="54"/>
        <v>0</v>
      </c>
      <c r="BZ94" s="63">
        <v>4</v>
      </c>
      <c r="CA94" s="66">
        <v>0</v>
      </c>
      <c r="CB94" s="20">
        <v>0</v>
      </c>
      <c r="CC94" s="263">
        <v>0</v>
      </c>
      <c r="CD94" s="263">
        <v>0</v>
      </c>
      <c r="CE94" s="263">
        <v>0</v>
      </c>
      <c r="CF94" s="97">
        <f t="shared" si="55"/>
        <v>0</v>
      </c>
      <c r="CG94" s="97">
        <f t="shared" si="56"/>
        <v>0</v>
      </c>
      <c r="CH94" s="63">
        <v>1</v>
      </c>
      <c r="CI94" s="66">
        <v>0</v>
      </c>
      <c r="CJ94" s="20">
        <v>0</v>
      </c>
      <c r="CK94" s="263">
        <v>0</v>
      </c>
      <c r="CL94" s="263">
        <v>0</v>
      </c>
      <c r="CM94" s="263">
        <v>0</v>
      </c>
      <c r="CN94" s="97">
        <f t="shared" si="57"/>
        <v>0</v>
      </c>
      <c r="CO94" s="97">
        <f t="shared" si="58"/>
        <v>0</v>
      </c>
      <c r="CP94" s="63">
        <v>1</v>
      </c>
      <c r="CQ94" s="66">
        <v>0</v>
      </c>
      <c r="CR94" s="20">
        <v>0</v>
      </c>
      <c r="CS94" s="263">
        <v>0</v>
      </c>
      <c r="CT94" s="263">
        <v>0</v>
      </c>
      <c r="CU94" s="263">
        <v>0</v>
      </c>
      <c r="CV94" s="97">
        <f t="shared" si="59"/>
        <v>0</v>
      </c>
      <c r="CW94" s="97">
        <f t="shared" si="60"/>
        <v>0</v>
      </c>
      <c r="CX94" s="78">
        <v>1</v>
      </c>
      <c r="CY94" s="70">
        <f t="shared" si="61"/>
        <v>0</v>
      </c>
      <c r="CZ94" s="52">
        <f t="shared" si="62"/>
        <v>0</v>
      </c>
      <c r="DA94" s="68">
        <f t="shared" si="63"/>
        <v>0</v>
      </c>
      <c r="DB94" s="68">
        <f t="shared" si="64"/>
        <v>0</v>
      </c>
      <c r="DC94" s="68"/>
      <c r="DD94" s="68">
        <f t="shared" si="65"/>
        <v>0</v>
      </c>
      <c r="DE94" s="68">
        <f t="shared" si="66"/>
        <v>0</v>
      </c>
      <c r="DF94" s="69">
        <f t="shared" si="36"/>
        <v>41</v>
      </c>
      <c r="DK94" s="21">
        <f t="shared" si="67"/>
        <v>0</v>
      </c>
      <c r="DL94" s="5" t="str">
        <f t="shared" si="68"/>
        <v>Not Moving</v>
      </c>
    </row>
    <row r="95" spans="1:116" s="5" customFormat="1" ht="16.5" thickTop="1" thickBot="1" x14ac:dyDescent="0.3">
      <c r="A95" s="74">
        <v>84</v>
      </c>
      <c r="B95" s="19">
        <v>734940</v>
      </c>
      <c r="C95" s="19" t="s">
        <v>210</v>
      </c>
      <c r="D95" s="19" t="s">
        <v>211</v>
      </c>
      <c r="E95" s="267">
        <v>44.5</v>
      </c>
      <c r="F95" s="101">
        <v>99</v>
      </c>
      <c r="G95" s="102">
        <v>0</v>
      </c>
      <c r="H95" s="59">
        <v>0</v>
      </c>
      <c r="I95" s="260">
        <v>0</v>
      </c>
      <c r="J95" s="260">
        <v>0</v>
      </c>
      <c r="K95" s="260">
        <v>0</v>
      </c>
      <c r="L95" s="82">
        <f t="shared" si="37"/>
        <v>0</v>
      </c>
      <c r="M95" s="82">
        <f t="shared" si="38"/>
        <v>0</v>
      </c>
      <c r="N95" s="62">
        <v>4</v>
      </c>
      <c r="O95" s="66">
        <v>0</v>
      </c>
      <c r="P95" s="20">
        <v>0</v>
      </c>
      <c r="Q95" s="263">
        <v>0</v>
      </c>
      <c r="R95" s="263">
        <v>0</v>
      </c>
      <c r="S95" s="263">
        <v>0</v>
      </c>
      <c r="T95" s="97">
        <f t="shared" si="39"/>
        <v>0</v>
      </c>
      <c r="U95" s="97">
        <f t="shared" si="40"/>
        <v>0</v>
      </c>
      <c r="V95" s="63">
        <v>4</v>
      </c>
      <c r="W95" s="66">
        <v>0</v>
      </c>
      <c r="X95" s="20">
        <v>0</v>
      </c>
      <c r="Y95" s="263">
        <v>0</v>
      </c>
      <c r="Z95" s="263">
        <v>0</v>
      </c>
      <c r="AA95" s="263">
        <v>0</v>
      </c>
      <c r="AB95" s="97">
        <f t="shared" si="41"/>
        <v>0</v>
      </c>
      <c r="AC95" s="97">
        <f t="shared" si="42"/>
        <v>0</v>
      </c>
      <c r="AD95" s="63">
        <v>3</v>
      </c>
      <c r="AE95" s="66">
        <v>0</v>
      </c>
      <c r="AF95" s="20">
        <v>0</v>
      </c>
      <c r="AG95" s="263">
        <v>0</v>
      </c>
      <c r="AH95" s="263">
        <v>0</v>
      </c>
      <c r="AI95" s="263">
        <v>0</v>
      </c>
      <c r="AJ95" s="97">
        <f t="shared" si="43"/>
        <v>0</v>
      </c>
      <c r="AK95" s="97">
        <f t="shared" si="44"/>
        <v>0</v>
      </c>
      <c r="AL95" s="63">
        <v>2</v>
      </c>
      <c r="AM95" s="66">
        <v>0</v>
      </c>
      <c r="AN95" s="20">
        <v>0</v>
      </c>
      <c r="AO95" s="263">
        <v>0</v>
      </c>
      <c r="AP95" s="263">
        <v>0</v>
      </c>
      <c r="AQ95" s="263">
        <v>0</v>
      </c>
      <c r="AR95" s="97">
        <f t="shared" si="45"/>
        <v>0</v>
      </c>
      <c r="AS95" s="97">
        <f t="shared" si="46"/>
        <v>0</v>
      </c>
      <c r="AT95" s="63">
        <v>2</v>
      </c>
      <c r="AU95" s="66">
        <v>0</v>
      </c>
      <c r="AV95" s="20">
        <v>0</v>
      </c>
      <c r="AW95" s="263">
        <v>0</v>
      </c>
      <c r="AX95" s="263">
        <v>0</v>
      </c>
      <c r="AY95" s="263">
        <v>0</v>
      </c>
      <c r="AZ95" s="97">
        <f t="shared" si="47"/>
        <v>0</v>
      </c>
      <c r="BA95" s="97">
        <f t="shared" si="48"/>
        <v>0</v>
      </c>
      <c r="BB95" s="63">
        <v>3</v>
      </c>
      <c r="BC95" s="66">
        <v>0</v>
      </c>
      <c r="BD95" s="20">
        <v>0</v>
      </c>
      <c r="BE95" s="263">
        <v>0</v>
      </c>
      <c r="BF95" s="263">
        <v>0</v>
      </c>
      <c r="BG95" s="263">
        <v>0</v>
      </c>
      <c r="BH95" s="97">
        <f t="shared" si="49"/>
        <v>0</v>
      </c>
      <c r="BI95" s="97">
        <f t="shared" si="50"/>
        <v>0</v>
      </c>
      <c r="BJ95" s="63">
        <v>2</v>
      </c>
      <c r="BK95" s="66">
        <v>0</v>
      </c>
      <c r="BL95" s="20">
        <v>0</v>
      </c>
      <c r="BM95" s="263">
        <v>0</v>
      </c>
      <c r="BN95" s="263">
        <v>0</v>
      </c>
      <c r="BO95" s="263">
        <v>0</v>
      </c>
      <c r="BP95" s="97">
        <f t="shared" si="51"/>
        <v>0</v>
      </c>
      <c r="BQ95" s="97">
        <f t="shared" si="52"/>
        <v>0</v>
      </c>
      <c r="BR95" s="63">
        <v>2</v>
      </c>
      <c r="BS95" s="66">
        <v>0</v>
      </c>
      <c r="BT95" s="20">
        <v>0</v>
      </c>
      <c r="BU95" s="263">
        <v>0</v>
      </c>
      <c r="BV95" s="263">
        <v>0</v>
      </c>
      <c r="BW95" s="263">
        <v>0</v>
      </c>
      <c r="BX95" s="97">
        <f t="shared" si="53"/>
        <v>0</v>
      </c>
      <c r="BY95" s="97">
        <f t="shared" si="54"/>
        <v>0</v>
      </c>
      <c r="BZ95" s="63">
        <v>2</v>
      </c>
      <c r="CA95" s="66">
        <v>0</v>
      </c>
      <c r="CB95" s="20">
        <v>0</v>
      </c>
      <c r="CC95" s="263">
        <v>0</v>
      </c>
      <c r="CD95" s="263">
        <v>0</v>
      </c>
      <c r="CE95" s="263">
        <v>0</v>
      </c>
      <c r="CF95" s="97">
        <f t="shared" si="55"/>
        <v>0</v>
      </c>
      <c r="CG95" s="97">
        <f t="shared" si="56"/>
        <v>0</v>
      </c>
      <c r="CH95" s="63">
        <v>0</v>
      </c>
      <c r="CI95" s="66">
        <v>0</v>
      </c>
      <c r="CJ95" s="20">
        <v>0</v>
      </c>
      <c r="CK95" s="263">
        <v>0</v>
      </c>
      <c r="CL95" s="263">
        <v>0</v>
      </c>
      <c r="CM95" s="263">
        <v>0</v>
      </c>
      <c r="CN95" s="97">
        <f t="shared" si="57"/>
        <v>0</v>
      </c>
      <c r="CO95" s="97">
        <f t="shared" si="58"/>
        <v>0</v>
      </c>
      <c r="CP95" s="63">
        <v>0</v>
      </c>
      <c r="CQ95" s="66">
        <v>0</v>
      </c>
      <c r="CR95" s="20">
        <v>0</v>
      </c>
      <c r="CS95" s="263">
        <v>0</v>
      </c>
      <c r="CT95" s="263">
        <v>0</v>
      </c>
      <c r="CU95" s="263">
        <v>0</v>
      </c>
      <c r="CV95" s="97">
        <f t="shared" si="59"/>
        <v>0</v>
      </c>
      <c r="CW95" s="97">
        <f t="shared" si="60"/>
        <v>0</v>
      </c>
      <c r="CX95" s="78">
        <v>0</v>
      </c>
      <c r="CY95" s="70">
        <f t="shared" si="61"/>
        <v>0</v>
      </c>
      <c r="CZ95" s="52">
        <f t="shared" si="62"/>
        <v>0</v>
      </c>
      <c r="DA95" s="68">
        <f t="shared" si="63"/>
        <v>0</v>
      </c>
      <c r="DB95" s="68">
        <f t="shared" si="64"/>
        <v>0</v>
      </c>
      <c r="DC95" s="68"/>
      <c r="DD95" s="68">
        <f t="shared" si="65"/>
        <v>0</v>
      </c>
      <c r="DE95" s="68">
        <f t="shared" si="66"/>
        <v>0</v>
      </c>
      <c r="DF95" s="69">
        <f t="shared" si="36"/>
        <v>24</v>
      </c>
      <c r="DK95" s="21">
        <f t="shared" si="67"/>
        <v>0</v>
      </c>
      <c r="DL95" s="5" t="str">
        <f t="shared" si="68"/>
        <v>Not Moving</v>
      </c>
    </row>
    <row r="96" spans="1:116" s="5" customFormat="1" ht="16.5" thickTop="1" thickBot="1" x14ac:dyDescent="0.3">
      <c r="A96" s="74">
        <v>85</v>
      </c>
      <c r="B96" s="19">
        <v>734941</v>
      </c>
      <c r="C96" s="19" t="s">
        <v>212</v>
      </c>
      <c r="D96" s="19" t="s">
        <v>213</v>
      </c>
      <c r="E96" s="267">
        <v>44.5</v>
      </c>
      <c r="F96" s="101">
        <v>89</v>
      </c>
      <c r="G96" s="102">
        <v>0</v>
      </c>
      <c r="H96" s="59">
        <v>0</v>
      </c>
      <c r="I96" s="260">
        <v>0</v>
      </c>
      <c r="J96" s="260">
        <v>0</v>
      </c>
      <c r="K96" s="260">
        <v>0</v>
      </c>
      <c r="L96" s="82">
        <f t="shared" si="37"/>
        <v>0</v>
      </c>
      <c r="M96" s="82">
        <f t="shared" si="38"/>
        <v>0</v>
      </c>
      <c r="N96" s="62">
        <v>4</v>
      </c>
      <c r="O96" s="66">
        <v>0</v>
      </c>
      <c r="P96" s="20">
        <v>0</v>
      </c>
      <c r="Q96" s="263">
        <v>0</v>
      </c>
      <c r="R96" s="263">
        <v>0</v>
      </c>
      <c r="S96" s="263">
        <v>0</v>
      </c>
      <c r="T96" s="97">
        <f t="shared" si="39"/>
        <v>0</v>
      </c>
      <c r="U96" s="97">
        <f t="shared" si="40"/>
        <v>0</v>
      </c>
      <c r="V96" s="63">
        <v>4</v>
      </c>
      <c r="W96" s="66">
        <v>0</v>
      </c>
      <c r="X96" s="20">
        <v>2</v>
      </c>
      <c r="Y96" s="263">
        <v>0</v>
      </c>
      <c r="Z96" s="263">
        <v>1</v>
      </c>
      <c r="AA96" s="263">
        <v>0</v>
      </c>
      <c r="AB96" s="97">
        <f t="shared" si="41"/>
        <v>3</v>
      </c>
      <c r="AC96" s="97">
        <f t="shared" si="42"/>
        <v>0.75</v>
      </c>
      <c r="AD96" s="63">
        <v>6</v>
      </c>
      <c r="AE96" s="66">
        <v>0</v>
      </c>
      <c r="AF96" s="20">
        <v>0</v>
      </c>
      <c r="AG96" s="263">
        <v>0</v>
      </c>
      <c r="AH96" s="263">
        <v>0</v>
      </c>
      <c r="AI96" s="263">
        <v>0</v>
      </c>
      <c r="AJ96" s="97">
        <f t="shared" si="43"/>
        <v>0</v>
      </c>
      <c r="AK96" s="97">
        <f t="shared" si="44"/>
        <v>0</v>
      </c>
      <c r="AL96" s="63">
        <v>2</v>
      </c>
      <c r="AM96" s="66">
        <v>0</v>
      </c>
      <c r="AN96" s="20">
        <v>0</v>
      </c>
      <c r="AO96" s="263">
        <v>0</v>
      </c>
      <c r="AP96" s="263">
        <v>0</v>
      </c>
      <c r="AQ96" s="263">
        <v>0</v>
      </c>
      <c r="AR96" s="97">
        <f t="shared" si="45"/>
        <v>0</v>
      </c>
      <c r="AS96" s="97">
        <f t="shared" si="46"/>
        <v>0</v>
      </c>
      <c r="AT96" s="63">
        <v>3</v>
      </c>
      <c r="AU96" s="66">
        <v>0</v>
      </c>
      <c r="AV96" s="20">
        <v>0</v>
      </c>
      <c r="AW96" s="263">
        <v>0</v>
      </c>
      <c r="AX96" s="263">
        <v>0</v>
      </c>
      <c r="AY96" s="263">
        <v>0</v>
      </c>
      <c r="AZ96" s="97">
        <f t="shared" si="47"/>
        <v>0</v>
      </c>
      <c r="BA96" s="97">
        <f t="shared" si="48"/>
        <v>0</v>
      </c>
      <c r="BB96" s="63">
        <v>0</v>
      </c>
      <c r="BC96" s="66">
        <v>0</v>
      </c>
      <c r="BD96" s="20">
        <v>0</v>
      </c>
      <c r="BE96" s="263">
        <v>0</v>
      </c>
      <c r="BF96" s="263">
        <v>0</v>
      </c>
      <c r="BG96" s="263">
        <v>0</v>
      </c>
      <c r="BH96" s="97">
        <f t="shared" si="49"/>
        <v>0</v>
      </c>
      <c r="BI96" s="97">
        <f t="shared" si="50"/>
        <v>0</v>
      </c>
      <c r="BJ96" s="63">
        <v>2</v>
      </c>
      <c r="BK96" s="66">
        <v>0</v>
      </c>
      <c r="BL96" s="20">
        <v>0</v>
      </c>
      <c r="BM96" s="263">
        <v>0</v>
      </c>
      <c r="BN96" s="263">
        <v>0</v>
      </c>
      <c r="BO96" s="263">
        <v>0</v>
      </c>
      <c r="BP96" s="97">
        <f t="shared" si="51"/>
        <v>0</v>
      </c>
      <c r="BQ96" s="97">
        <f t="shared" si="52"/>
        <v>0</v>
      </c>
      <c r="BR96" s="63">
        <v>2</v>
      </c>
      <c r="BS96" s="66">
        <v>0</v>
      </c>
      <c r="BT96" s="20">
        <v>0</v>
      </c>
      <c r="BU96" s="263">
        <v>0</v>
      </c>
      <c r="BV96" s="263">
        <v>0</v>
      </c>
      <c r="BW96" s="263">
        <v>0</v>
      </c>
      <c r="BX96" s="97">
        <f t="shared" si="53"/>
        <v>0</v>
      </c>
      <c r="BY96" s="97">
        <f t="shared" si="54"/>
        <v>0</v>
      </c>
      <c r="BZ96" s="63">
        <v>2</v>
      </c>
      <c r="CA96" s="66">
        <v>0</v>
      </c>
      <c r="CB96" s="20">
        <v>0</v>
      </c>
      <c r="CC96" s="263">
        <v>0</v>
      </c>
      <c r="CD96" s="263">
        <v>0</v>
      </c>
      <c r="CE96" s="263">
        <v>0</v>
      </c>
      <c r="CF96" s="97">
        <f t="shared" si="55"/>
        <v>0</v>
      </c>
      <c r="CG96" s="97">
        <f t="shared" si="56"/>
        <v>0</v>
      </c>
      <c r="CH96" s="63">
        <v>0</v>
      </c>
      <c r="CI96" s="66">
        <v>0</v>
      </c>
      <c r="CJ96" s="20">
        <v>0</v>
      </c>
      <c r="CK96" s="263">
        <v>0</v>
      </c>
      <c r="CL96" s="263">
        <v>0</v>
      </c>
      <c r="CM96" s="263">
        <v>0</v>
      </c>
      <c r="CN96" s="97">
        <f t="shared" si="57"/>
        <v>0</v>
      </c>
      <c r="CO96" s="97">
        <f t="shared" si="58"/>
        <v>0</v>
      </c>
      <c r="CP96" s="63">
        <v>0</v>
      </c>
      <c r="CQ96" s="66">
        <v>0</v>
      </c>
      <c r="CR96" s="20">
        <v>0</v>
      </c>
      <c r="CS96" s="263">
        <v>0</v>
      </c>
      <c r="CT96" s="263">
        <v>0</v>
      </c>
      <c r="CU96" s="263">
        <v>0</v>
      </c>
      <c r="CV96" s="97">
        <f t="shared" si="59"/>
        <v>0</v>
      </c>
      <c r="CW96" s="97">
        <f t="shared" si="60"/>
        <v>0</v>
      </c>
      <c r="CX96" s="78">
        <v>0</v>
      </c>
      <c r="CY96" s="70">
        <f t="shared" si="61"/>
        <v>0</v>
      </c>
      <c r="CZ96" s="52">
        <f t="shared" si="62"/>
        <v>2</v>
      </c>
      <c r="DA96" s="68">
        <f t="shared" si="63"/>
        <v>0</v>
      </c>
      <c r="DB96" s="68">
        <f t="shared" si="64"/>
        <v>1</v>
      </c>
      <c r="DC96" s="68"/>
      <c r="DD96" s="68">
        <f t="shared" si="65"/>
        <v>3</v>
      </c>
      <c r="DE96" s="68">
        <f t="shared" si="66"/>
        <v>0.75</v>
      </c>
      <c r="DF96" s="69">
        <f t="shared" si="36"/>
        <v>25</v>
      </c>
      <c r="DK96" s="21">
        <f t="shared" si="67"/>
        <v>2</v>
      </c>
      <c r="DL96" s="5" t="str">
        <f t="shared" si="68"/>
        <v>OK</v>
      </c>
    </row>
    <row r="97" spans="1:116" s="5" customFormat="1" ht="16.5" thickTop="1" thickBot="1" x14ac:dyDescent="0.3">
      <c r="A97" s="74">
        <v>86</v>
      </c>
      <c r="B97" s="19">
        <v>734942</v>
      </c>
      <c r="C97" s="19" t="s">
        <v>214</v>
      </c>
      <c r="D97" s="19" t="s">
        <v>215</v>
      </c>
      <c r="E97" s="267">
        <v>24.5</v>
      </c>
      <c r="F97" s="101">
        <v>49</v>
      </c>
      <c r="G97" s="102">
        <v>0</v>
      </c>
      <c r="H97" s="59">
        <v>0</v>
      </c>
      <c r="I97" s="260">
        <v>0</v>
      </c>
      <c r="J97" s="260">
        <v>1</v>
      </c>
      <c r="K97" s="260">
        <v>1</v>
      </c>
      <c r="L97" s="82">
        <f t="shared" si="37"/>
        <v>2</v>
      </c>
      <c r="M97" s="82">
        <f t="shared" si="38"/>
        <v>0.4</v>
      </c>
      <c r="N97" s="62">
        <v>6</v>
      </c>
      <c r="O97" s="66">
        <v>0</v>
      </c>
      <c r="P97" s="20">
        <v>0</v>
      </c>
      <c r="Q97" s="263">
        <v>0</v>
      </c>
      <c r="R97" s="263">
        <v>0</v>
      </c>
      <c r="S97" s="263">
        <v>2</v>
      </c>
      <c r="T97" s="97">
        <f t="shared" si="39"/>
        <v>0</v>
      </c>
      <c r="U97" s="97">
        <f t="shared" si="40"/>
        <v>0</v>
      </c>
      <c r="V97" s="63">
        <v>7</v>
      </c>
      <c r="W97" s="66">
        <v>0</v>
      </c>
      <c r="X97" s="20">
        <v>0</v>
      </c>
      <c r="Y97" s="263">
        <v>0</v>
      </c>
      <c r="Z97" s="263">
        <v>1</v>
      </c>
      <c r="AA97" s="263">
        <v>0</v>
      </c>
      <c r="AB97" s="97">
        <f t="shared" si="41"/>
        <v>1</v>
      </c>
      <c r="AC97" s="97">
        <f t="shared" si="42"/>
        <v>0.25</v>
      </c>
      <c r="AD97" s="63">
        <v>3</v>
      </c>
      <c r="AE97" s="66">
        <v>0</v>
      </c>
      <c r="AF97" s="20">
        <v>0</v>
      </c>
      <c r="AG97" s="263">
        <v>0</v>
      </c>
      <c r="AH97" s="263">
        <v>0</v>
      </c>
      <c r="AI97" s="263">
        <v>0</v>
      </c>
      <c r="AJ97" s="97">
        <f t="shared" si="43"/>
        <v>0</v>
      </c>
      <c r="AK97" s="97">
        <f t="shared" si="44"/>
        <v>0</v>
      </c>
      <c r="AL97" s="63">
        <v>4</v>
      </c>
      <c r="AM97" s="66">
        <v>0</v>
      </c>
      <c r="AN97" s="20">
        <v>0</v>
      </c>
      <c r="AO97" s="263">
        <v>0</v>
      </c>
      <c r="AP97" s="263">
        <v>0</v>
      </c>
      <c r="AQ97" s="263">
        <v>0</v>
      </c>
      <c r="AR97" s="97">
        <f t="shared" si="45"/>
        <v>0</v>
      </c>
      <c r="AS97" s="97">
        <f t="shared" si="46"/>
        <v>0</v>
      </c>
      <c r="AT97" s="63">
        <v>4</v>
      </c>
      <c r="AU97" s="66">
        <v>0</v>
      </c>
      <c r="AV97" s="20">
        <v>0</v>
      </c>
      <c r="AW97" s="263">
        <v>0</v>
      </c>
      <c r="AX97" s="263">
        <v>0</v>
      </c>
      <c r="AY97" s="263">
        <v>1</v>
      </c>
      <c r="AZ97" s="97">
        <f t="shared" si="47"/>
        <v>0</v>
      </c>
      <c r="BA97" s="97">
        <f t="shared" si="48"/>
        <v>0</v>
      </c>
      <c r="BB97" s="63">
        <v>4</v>
      </c>
      <c r="BC97" s="66">
        <v>0</v>
      </c>
      <c r="BD97" s="20">
        <v>0</v>
      </c>
      <c r="BE97" s="263">
        <v>0</v>
      </c>
      <c r="BF97" s="263">
        <v>0</v>
      </c>
      <c r="BG97" s="263">
        <v>0</v>
      </c>
      <c r="BH97" s="97">
        <f t="shared" si="49"/>
        <v>0</v>
      </c>
      <c r="BI97" s="97">
        <f t="shared" si="50"/>
        <v>0</v>
      </c>
      <c r="BJ97" s="63">
        <v>3</v>
      </c>
      <c r="BK97" s="66">
        <v>0</v>
      </c>
      <c r="BL97" s="20">
        <v>0</v>
      </c>
      <c r="BM97" s="263">
        <v>0</v>
      </c>
      <c r="BN97" s="263">
        <v>0</v>
      </c>
      <c r="BO97" s="263">
        <v>0</v>
      </c>
      <c r="BP97" s="97">
        <f t="shared" si="51"/>
        <v>0</v>
      </c>
      <c r="BQ97" s="97">
        <f t="shared" si="52"/>
        <v>0</v>
      </c>
      <c r="BR97" s="63">
        <v>3</v>
      </c>
      <c r="BS97" s="66">
        <v>0</v>
      </c>
      <c r="BT97" s="20">
        <v>0</v>
      </c>
      <c r="BU97" s="263">
        <v>0</v>
      </c>
      <c r="BV97" s="263">
        <v>0</v>
      </c>
      <c r="BW97" s="263">
        <v>0</v>
      </c>
      <c r="BX97" s="97">
        <f t="shared" si="53"/>
        <v>0</v>
      </c>
      <c r="BY97" s="97">
        <f t="shared" si="54"/>
        <v>0</v>
      </c>
      <c r="BZ97" s="63">
        <v>4</v>
      </c>
      <c r="CA97" s="66">
        <v>0</v>
      </c>
      <c r="CB97" s="20">
        <v>0</v>
      </c>
      <c r="CC97" s="263">
        <v>0</v>
      </c>
      <c r="CD97" s="263">
        <v>0</v>
      </c>
      <c r="CE97" s="263">
        <v>0</v>
      </c>
      <c r="CF97" s="97">
        <f t="shared" si="55"/>
        <v>0</v>
      </c>
      <c r="CG97" s="97">
        <f t="shared" si="56"/>
        <v>0</v>
      </c>
      <c r="CH97" s="63">
        <v>0</v>
      </c>
      <c r="CI97" s="66">
        <v>0</v>
      </c>
      <c r="CJ97" s="20">
        <v>0</v>
      </c>
      <c r="CK97" s="263">
        <v>0</v>
      </c>
      <c r="CL97" s="263">
        <v>0</v>
      </c>
      <c r="CM97" s="263">
        <v>0</v>
      </c>
      <c r="CN97" s="97">
        <f t="shared" si="57"/>
        <v>0</v>
      </c>
      <c r="CO97" s="97">
        <f t="shared" si="58"/>
        <v>0</v>
      </c>
      <c r="CP97" s="63">
        <v>0</v>
      </c>
      <c r="CQ97" s="66">
        <v>0</v>
      </c>
      <c r="CR97" s="20">
        <v>0</v>
      </c>
      <c r="CS97" s="263">
        <v>0</v>
      </c>
      <c r="CT97" s="263">
        <v>0</v>
      </c>
      <c r="CU97" s="263">
        <v>0</v>
      </c>
      <c r="CV97" s="97">
        <f t="shared" si="59"/>
        <v>0</v>
      </c>
      <c r="CW97" s="97">
        <f t="shared" si="60"/>
        <v>0</v>
      </c>
      <c r="CX97" s="78">
        <v>0</v>
      </c>
      <c r="CY97" s="70">
        <f t="shared" si="61"/>
        <v>0</v>
      </c>
      <c r="CZ97" s="52">
        <f t="shared" si="62"/>
        <v>0</v>
      </c>
      <c r="DA97" s="68">
        <f t="shared" si="63"/>
        <v>0</v>
      </c>
      <c r="DB97" s="68">
        <f t="shared" si="64"/>
        <v>2</v>
      </c>
      <c r="DC97" s="68"/>
      <c r="DD97" s="68">
        <f t="shared" si="65"/>
        <v>2</v>
      </c>
      <c r="DE97" s="68">
        <f t="shared" si="66"/>
        <v>0.5</v>
      </c>
      <c r="DF97" s="69">
        <f t="shared" si="36"/>
        <v>38</v>
      </c>
      <c r="DK97" s="21">
        <f t="shared" si="67"/>
        <v>1</v>
      </c>
      <c r="DL97" s="5" t="str">
        <f t="shared" si="68"/>
        <v>OK</v>
      </c>
    </row>
    <row r="98" spans="1:116" s="5" customFormat="1" ht="16.5" thickTop="1" thickBot="1" x14ac:dyDescent="0.3">
      <c r="A98" s="74">
        <v>87</v>
      </c>
      <c r="B98" s="19">
        <v>734943</v>
      </c>
      <c r="C98" s="19" t="s">
        <v>216</v>
      </c>
      <c r="D98" s="19" t="s">
        <v>217</v>
      </c>
      <c r="E98" s="267">
        <v>24.5</v>
      </c>
      <c r="F98" s="101">
        <v>49</v>
      </c>
      <c r="G98" s="102">
        <v>0</v>
      </c>
      <c r="H98" s="59">
        <v>0</v>
      </c>
      <c r="I98" s="260">
        <v>0</v>
      </c>
      <c r="J98" s="260">
        <v>2</v>
      </c>
      <c r="K98" s="260">
        <v>2</v>
      </c>
      <c r="L98" s="82">
        <f t="shared" si="37"/>
        <v>4</v>
      </c>
      <c r="M98" s="82">
        <f t="shared" si="38"/>
        <v>0.8</v>
      </c>
      <c r="N98" s="62">
        <v>5</v>
      </c>
      <c r="O98" s="66">
        <v>0</v>
      </c>
      <c r="P98" s="20">
        <v>0</v>
      </c>
      <c r="Q98" s="263">
        <v>0</v>
      </c>
      <c r="R98" s="263">
        <v>2</v>
      </c>
      <c r="S98" s="263">
        <v>2</v>
      </c>
      <c r="T98" s="97">
        <f t="shared" si="39"/>
        <v>2</v>
      </c>
      <c r="U98" s="97">
        <f t="shared" si="40"/>
        <v>0.5</v>
      </c>
      <c r="V98" s="63">
        <v>5</v>
      </c>
      <c r="W98" s="66">
        <v>0</v>
      </c>
      <c r="X98" s="20">
        <v>0</v>
      </c>
      <c r="Y98" s="263">
        <v>0</v>
      </c>
      <c r="Z98" s="263">
        <v>1</v>
      </c>
      <c r="AA98" s="263">
        <v>1</v>
      </c>
      <c r="AB98" s="97">
        <f t="shared" si="41"/>
        <v>1</v>
      </c>
      <c r="AC98" s="97">
        <f t="shared" si="42"/>
        <v>0.25</v>
      </c>
      <c r="AD98" s="63">
        <v>3</v>
      </c>
      <c r="AE98" s="66">
        <v>0</v>
      </c>
      <c r="AF98" s="20">
        <v>0</v>
      </c>
      <c r="AG98" s="263">
        <v>0</v>
      </c>
      <c r="AH98" s="263">
        <v>0</v>
      </c>
      <c r="AI98" s="263">
        <v>1</v>
      </c>
      <c r="AJ98" s="97">
        <f t="shared" si="43"/>
        <v>0</v>
      </c>
      <c r="AK98" s="97">
        <f t="shared" si="44"/>
        <v>0</v>
      </c>
      <c r="AL98" s="63">
        <v>4</v>
      </c>
      <c r="AM98" s="66">
        <v>0</v>
      </c>
      <c r="AN98" s="20">
        <v>0</v>
      </c>
      <c r="AO98" s="263">
        <v>0</v>
      </c>
      <c r="AP98" s="263">
        <v>0</v>
      </c>
      <c r="AQ98" s="263">
        <v>0</v>
      </c>
      <c r="AR98" s="97">
        <f t="shared" si="45"/>
        <v>0</v>
      </c>
      <c r="AS98" s="97">
        <f t="shared" si="46"/>
        <v>0</v>
      </c>
      <c r="AT98" s="63">
        <v>4</v>
      </c>
      <c r="AU98" s="66">
        <v>0</v>
      </c>
      <c r="AV98" s="20">
        <v>0</v>
      </c>
      <c r="AW98" s="263">
        <v>0</v>
      </c>
      <c r="AX98" s="263">
        <v>0</v>
      </c>
      <c r="AY98" s="263">
        <v>1</v>
      </c>
      <c r="AZ98" s="97">
        <f t="shared" si="47"/>
        <v>0</v>
      </c>
      <c r="BA98" s="97">
        <f t="shared" si="48"/>
        <v>0</v>
      </c>
      <c r="BB98" s="63">
        <v>4</v>
      </c>
      <c r="BC98" s="66">
        <v>0</v>
      </c>
      <c r="BD98" s="20">
        <v>0</v>
      </c>
      <c r="BE98" s="263">
        <v>0</v>
      </c>
      <c r="BF98" s="263">
        <v>1</v>
      </c>
      <c r="BG98" s="263">
        <v>0</v>
      </c>
      <c r="BH98" s="97">
        <f t="shared" si="49"/>
        <v>1</v>
      </c>
      <c r="BI98" s="97">
        <f t="shared" si="50"/>
        <v>0.25</v>
      </c>
      <c r="BJ98" s="63">
        <v>2</v>
      </c>
      <c r="BK98" s="66">
        <v>0</v>
      </c>
      <c r="BL98" s="20">
        <v>0</v>
      </c>
      <c r="BM98" s="263">
        <v>1</v>
      </c>
      <c r="BN98" s="263">
        <v>0</v>
      </c>
      <c r="BO98" s="263">
        <v>0</v>
      </c>
      <c r="BP98" s="97">
        <f t="shared" si="51"/>
        <v>1</v>
      </c>
      <c r="BQ98" s="97">
        <f t="shared" si="52"/>
        <v>0.25</v>
      </c>
      <c r="BR98" s="63">
        <v>2</v>
      </c>
      <c r="BS98" s="66">
        <v>0</v>
      </c>
      <c r="BT98" s="20">
        <v>0</v>
      </c>
      <c r="BU98" s="263">
        <v>0</v>
      </c>
      <c r="BV98" s="263">
        <v>0</v>
      </c>
      <c r="BW98" s="263">
        <v>0</v>
      </c>
      <c r="BX98" s="97">
        <f t="shared" si="53"/>
        <v>0</v>
      </c>
      <c r="BY98" s="97">
        <f t="shared" si="54"/>
        <v>0</v>
      </c>
      <c r="BZ98" s="63">
        <v>4</v>
      </c>
      <c r="CA98" s="66">
        <v>0</v>
      </c>
      <c r="CB98" s="20">
        <v>0</v>
      </c>
      <c r="CC98" s="263">
        <v>0</v>
      </c>
      <c r="CD98" s="263">
        <v>0</v>
      </c>
      <c r="CE98" s="263">
        <v>0</v>
      </c>
      <c r="CF98" s="97">
        <f t="shared" si="55"/>
        <v>0</v>
      </c>
      <c r="CG98" s="97">
        <f t="shared" si="56"/>
        <v>0</v>
      </c>
      <c r="CH98" s="63">
        <v>0</v>
      </c>
      <c r="CI98" s="66">
        <v>0</v>
      </c>
      <c r="CJ98" s="20">
        <v>0</v>
      </c>
      <c r="CK98" s="263">
        <v>0</v>
      </c>
      <c r="CL98" s="263">
        <v>0</v>
      </c>
      <c r="CM98" s="263">
        <v>0</v>
      </c>
      <c r="CN98" s="97">
        <f t="shared" si="57"/>
        <v>0</v>
      </c>
      <c r="CO98" s="97">
        <f t="shared" si="58"/>
        <v>0</v>
      </c>
      <c r="CP98" s="63">
        <v>0</v>
      </c>
      <c r="CQ98" s="66">
        <v>0</v>
      </c>
      <c r="CR98" s="20">
        <v>0</v>
      </c>
      <c r="CS98" s="263">
        <v>0</v>
      </c>
      <c r="CT98" s="263">
        <v>0</v>
      </c>
      <c r="CU98" s="263">
        <v>0</v>
      </c>
      <c r="CV98" s="97">
        <f t="shared" si="59"/>
        <v>0</v>
      </c>
      <c r="CW98" s="97">
        <f t="shared" si="60"/>
        <v>0</v>
      </c>
      <c r="CX98" s="78">
        <v>0</v>
      </c>
      <c r="CY98" s="70">
        <f t="shared" si="61"/>
        <v>0</v>
      </c>
      <c r="CZ98" s="52">
        <f t="shared" si="62"/>
        <v>0</v>
      </c>
      <c r="DA98" s="68">
        <f t="shared" si="63"/>
        <v>1</v>
      </c>
      <c r="DB98" s="68">
        <f t="shared" si="64"/>
        <v>6</v>
      </c>
      <c r="DC98" s="68"/>
      <c r="DD98" s="68">
        <f t="shared" si="65"/>
        <v>7</v>
      </c>
      <c r="DE98" s="68">
        <f t="shared" si="66"/>
        <v>1.75</v>
      </c>
      <c r="DF98" s="69">
        <f t="shared" si="36"/>
        <v>33</v>
      </c>
      <c r="DK98" s="21">
        <f t="shared" si="67"/>
        <v>2</v>
      </c>
      <c r="DL98" s="5" t="str">
        <f t="shared" si="68"/>
        <v>OK</v>
      </c>
    </row>
    <row r="99" spans="1:116" s="5" customFormat="1" ht="16.5" thickTop="1" thickBot="1" x14ac:dyDescent="0.3">
      <c r="A99" s="74">
        <v>88</v>
      </c>
      <c r="B99" s="19">
        <v>734944</v>
      </c>
      <c r="C99" s="19" t="s">
        <v>218</v>
      </c>
      <c r="D99" s="19" t="s">
        <v>219</v>
      </c>
      <c r="E99" s="267">
        <v>24.5</v>
      </c>
      <c r="F99" s="101">
        <v>49</v>
      </c>
      <c r="G99" s="102">
        <v>0</v>
      </c>
      <c r="H99" s="59">
        <v>0</v>
      </c>
      <c r="I99" s="260">
        <v>0</v>
      </c>
      <c r="J99" s="260">
        <v>3</v>
      </c>
      <c r="K99" s="260">
        <v>0</v>
      </c>
      <c r="L99" s="82">
        <f t="shared" si="37"/>
        <v>3</v>
      </c>
      <c r="M99" s="82">
        <f t="shared" si="38"/>
        <v>0.6</v>
      </c>
      <c r="N99" s="62">
        <v>3</v>
      </c>
      <c r="O99" s="66">
        <v>0</v>
      </c>
      <c r="P99" s="20">
        <v>0</v>
      </c>
      <c r="Q99" s="263">
        <v>0</v>
      </c>
      <c r="R99" s="263">
        <v>1</v>
      </c>
      <c r="S99" s="263">
        <v>2</v>
      </c>
      <c r="T99" s="97">
        <f t="shared" si="39"/>
        <v>1</v>
      </c>
      <c r="U99" s="97">
        <f t="shared" si="40"/>
        <v>0.25</v>
      </c>
      <c r="V99" s="63">
        <v>4</v>
      </c>
      <c r="W99" s="66">
        <v>0</v>
      </c>
      <c r="X99" s="20">
        <v>0</v>
      </c>
      <c r="Y99" s="263">
        <v>0</v>
      </c>
      <c r="Z99" s="263">
        <v>0</v>
      </c>
      <c r="AA99" s="263">
        <v>0</v>
      </c>
      <c r="AB99" s="97">
        <f t="shared" si="41"/>
        <v>0</v>
      </c>
      <c r="AC99" s="97">
        <f t="shared" si="42"/>
        <v>0</v>
      </c>
      <c r="AD99" s="63">
        <v>3</v>
      </c>
      <c r="AE99" s="66">
        <v>0</v>
      </c>
      <c r="AF99" s="20">
        <v>0</v>
      </c>
      <c r="AG99" s="263">
        <v>0</v>
      </c>
      <c r="AH99" s="263">
        <v>0</v>
      </c>
      <c r="AI99" s="263">
        <v>0</v>
      </c>
      <c r="AJ99" s="97">
        <f t="shared" si="43"/>
        <v>0</v>
      </c>
      <c r="AK99" s="97">
        <f t="shared" si="44"/>
        <v>0</v>
      </c>
      <c r="AL99" s="63">
        <v>3</v>
      </c>
      <c r="AM99" s="66">
        <v>0</v>
      </c>
      <c r="AN99" s="20">
        <v>0</v>
      </c>
      <c r="AO99" s="263">
        <v>0</v>
      </c>
      <c r="AP99" s="263">
        <v>0</v>
      </c>
      <c r="AQ99" s="263">
        <v>0</v>
      </c>
      <c r="AR99" s="97">
        <f t="shared" si="45"/>
        <v>0</v>
      </c>
      <c r="AS99" s="97">
        <f t="shared" si="46"/>
        <v>0</v>
      </c>
      <c r="AT99" s="63">
        <v>3</v>
      </c>
      <c r="AU99" s="66">
        <v>0</v>
      </c>
      <c r="AV99" s="20">
        <v>0</v>
      </c>
      <c r="AW99" s="263">
        <v>0</v>
      </c>
      <c r="AX99" s="263">
        <v>1</v>
      </c>
      <c r="AY99" s="263">
        <v>0</v>
      </c>
      <c r="AZ99" s="97">
        <f t="shared" si="47"/>
        <v>1</v>
      </c>
      <c r="BA99" s="97">
        <f t="shared" si="48"/>
        <v>0.25</v>
      </c>
      <c r="BB99" s="63">
        <v>2</v>
      </c>
      <c r="BC99" s="66">
        <v>0</v>
      </c>
      <c r="BD99" s="20">
        <v>0</v>
      </c>
      <c r="BE99" s="263">
        <v>0</v>
      </c>
      <c r="BF99" s="263">
        <v>0</v>
      </c>
      <c r="BG99" s="263">
        <v>1</v>
      </c>
      <c r="BH99" s="97">
        <f t="shared" si="49"/>
        <v>0</v>
      </c>
      <c r="BI99" s="97">
        <f t="shared" si="50"/>
        <v>0</v>
      </c>
      <c r="BJ99" s="63">
        <v>2</v>
      </c>
      <c r="BK99" s="66">
        <v>0</v>
      </c>
      <c r="BL99" s="20">
        <v>0</v>
      </c>
      <c r="BM99" s="263">
        <v>0</v>
      </c>
      <c r="BN99" s="263">
        <v>0</v>
      </c>
      <c r="BO99" s="263">
        <v>0</v>
      </c>
      <c r="BP99" s="97">
        <f t="shared" si="51"/>
        <v>0</v>
      </c>
      <c r="BQ99" s="97">
        <f t="shared" si="52"/>
        <v>0</v>
      </c>
      <c r="BR99" s="63">
        <v>2</v>
      </c>
      <c r="BS99" s="66">
        <v>0</v>
      </c>
      <c r="BT99" s="20">
        <v>0</v>
      </c>
      <c r="BU99" s="263">
        <v>0</v>
      </c>
      <c r="BV99" s="263">
        <v>0</v>
      </c>
      <c r="BW99" s="263">
        <v>0</v>
      </c>
      <c r="BX99" s="97">
        <f t="shared" si="53"/>
        <v>0</v>
      </c>
      <c r="BY99" s="97">
        <f t="shared" si="54"/>
        <v>0</v>
      </c>
      <c r="BZ99" s="63">
        <v>3</v>
      </c>
      <c r="CA99" s="66">
        <v>0</v>
      </c>
      <c r="CB99" s="20">
        <v>0</v>
      </c>
      <c r="CC99" s="263">
        <v>0</v>
      </c>
      <c r="CD99" s="263">
        <v>0</v>
      </c>
      <c r="CE99" s="263">
        <v>0</v>
      </c>
      <c r="CF99" s="97">
        <f t="shared" si="55"/>
        <v>0</v>
      </c>
      <c r="CG99" s="97">
        <f t="shared" si="56"/>
        <v>0</v>
      </c>
      <c r="CH99" s="63">
        <v>0</v>
      </c>
      <c r="CI99" s="66">
        <v>0</v>
      </c>
      <c r="CJ99" s="20">
        <v>0</v>
      </c>
      <c r="CK99" s="263">
        <v>0</v>
      </c>
      <c r="CL99" s="263">
        <v>0</v>
      </c>
      <c r="CM99" s="263">
        <v>0</v>
      </c>
      <c r="CN99" s="97">
        <f t="shared" si="57"/>
        <v>0</v>
      </c>
      <c r="CO99" s="97">
        <f t="shared" si="58"/>
        <v>0</v>
      </c>
      <c r="CP99" s="63">
        <v>0</v>
      </c>
      <c r="CQ99" s="66">
        <v>0</v>
      </c>
      <c r="CR99" s="20">
        <v>0</v>
      </c>
      <c r="CS99" s="263">
        <v>0</v>
      </c>
      <c r="CT99" s="263">
        <v>0</v>
      </c>
      <c r="CU99" s="263">
        <v>0</v>
      </c>
      <c r="CV99" s="97">
        <f t="shared" si="59"/>
        <v>0</v>
      </c>
      <c r="CW99" s="97">
        <f t="shared" si="60"/>
        <v>0</v>
      </c>
      <c r="CX99" s="78">
        <v>0</v>
      </c>
      <c r="CY99" s="70">
        <f t="shared" si="61"/>
        <v>0</v>
      </c>
      <c r="CZ99" s="52">
        <f t="shared" si="62"/>
        <v>0</v>
      </c>
      <c r="DA99" s="68">
        <f t="shared" si="63"/>
        <v>0</v>
      </c>
      <c r="DB99" s="68">
        <f t="shared" si="64"/>
        <v>5</v>
      </c>
      <c r="DC99" s="68"/>
      <c r="DD99" s="68">
        <f t="shared" si="65"/>
        <v>5</v>
      </c>
      <c r="DE99" s="68">
        <f t="shared" si="66"/>
        <v>1.25</v>
      </c>
      <c r="DF99" s="69">
        <f t="shared" si="36"/>
        <v>25</v>
      </c>
      <c r="DK99" s="21">
        <f t="shared" si="67"/>
        <v>3</v>
      </c>
      <c r="DL99" s="5" t="str">
        <f t="shared" si="68"/>
        <v>OK</v>
      </c>
    </row>
    <row r="100" spans="1:116" s="5" customFormat="1" ht="16.5" thickTop="1" thickBot="1" x14ac:dyDescent="0.3">
      <c r="A100" s="74">
        <v>89</v>
      </c>
      <c r="B100" s="19">
        <v>734945</v>
      </c>
      <c r="C100" s="19" t="s">
        <v>220</v>
      </c>
      <c r="D100" s="19" t="s">
        <v>221</v>
      </c>
      <c r="E100" s="267">
        <v>39.5</v>
      </c>
      <c r="F100" s="101">
        <v>79</v>
      </c>
      <c r="G100" s="102">
        <v>0</v>
      </c>
      <c r="H100" s="59">
        <v>0</v>
      </c>
      <c r="I100" s="260">
        <v>0</v>
      </c>
      <c r="J100" s="260">
        <v>0</v>
      </c>
      <c r="K100" s="260">
        <v>0</v>
      </c>
      <c r="L100" s="82">
        <f t="shared" si="37"/>
        <v>0</v>
      </c>
      <c r="M100" s="82">
        <f t="shared" si="38"/>
        <v>0</v>
      </c>
      <c r="N100" s="62">
        <v>0</v>
      </c>
      <c r="O100" s="66">
        <v>0</v>
      </c>
      <c r="P100" s="20">
        <v>0</v>
      </c>
      <c r="Q100" s="263">
        <v>0</v>
      </c>
      <c r="R100" s="263">
        <v>0</v>
      </c>
      <c r="S100" s="263">
        <v>0</v>
      </c>
      <c r="T100" s="97">
        <f t="shared" si="39"/>
        <v>0</v>
      </c>
      <c r="U100" s="97">
        <f t="shared" si="40"/>
        <v>0</v>
      </c>
      <c r="V100" s="63">
        <v>0</v>
      </c>
      <c r="W100" s="66">
        <v>0</v>
      </c>
      <c r="X100" s="20">
        <v>0</v>
      </c>
      <c r="Y100" s="263">
        <v>0</v>
      </c>
      <c r="Z100" s="263">
        <v>0</v>
      </c>
      <c r="AA100" s="263">
        <v>0</v>
      </c>
      <c r="AB100" s="97">
        <f t="shared" si="41"/>
        <v>0</v>
      </c>
      <c r="AC100" s="97">
        <f t="shared" si="42"/>
        <v>0</v>
      </c>
      <c r="AD100" s="63">
        <v>0</v>
      </c>
      <c r="AE100" s="66">
        <v>0</v>
      </c>
      <c r="AF100" s="20">
        <v>0</v>
      </c>
      <c r="AG100" s="263">
        <v>0</v>
      </c>
      <c r="AH100" s="263">
        <v>0</v>
      </c>
      <c r="AI100" s="263">
        <v>0</v>
      </c>
      <c r="AJ100" s="97">
        <f t="shared" si="43"/>
        <v>0</v>
      </c>
      <c r="AK100" s="97">
        <f t="shared" si="44"/>
        <v>0</v>
      </c>
      <c r="AL100" s="63">
        <v>0</v>
      </c>
      <c r="AM100" s="66">
        <v>0</v>
      </c>
      <c r="AN100" s="20">
        <v>0</v>
      </c>
      <c r="AO100" s="263">
        <v>0</v>
      </c>
      <c r="AP100" s="263">
        <v>0</v>
      </c>
      <c r="AQ100" s="263">
        <v>0</v>
      </c>
      <c r="AR100" s="97">
        <f t="shared" si="45"/>
        <v>0</v>
      </c>
      <c r="AS100" s="97">
        <f t="shared" si="46"/>
        <v>0</v>
      </c>
      <c r="AT100" s="63">
        <v>0</v>
      </c>
      <c r="AU100" s="66">
        <v>0</v>
      </c>
      <c r="AV100" s="20">
        <v>0</v>
      </c>
      <c r="AW100" s="263">
        <v>0</v>
      </c>
      <c r="AX100" s="263">
        <v>0</v>
      </c>
      <c r="AY100" s="263">
        <v>0</v>
      </c>
      <c r="AZ100" s="97">
        <f t="shared" si="47"/>
        <v>0</v>
      </c>
      <c r="BA100" s="97">
        <f t="shared" si="48"/>
        <v>0</v>
      </c>
      <c r="BB100" s="63">
        <v>0</v>
      </c>
      <c r="BC100" s="66">
        <v>0</v>
      </c>
      <c r="BD100" s="20">
        <v>0</v>
      </c>
      <c r="BE100" s="263">
        <v>0</v>
      </c>
      <c r="BF100" s="263">
        <v>0</v>
      </c>
      <c r="BG100" s="263">
        <v>0</v>
      </c>
      <c r="BH100" s="97">
        <f t="shared" si="49"/>
        <v>0</v>
      </c>
      <c r="BI100" s="97">
        <f t="shared" si="50"/>
        <v>0</v>
      </c>
      <c r="BJ100" s="63">
        <v>0</v>
      </c>
      <c r="BK100" s="66">
        <v>0</v>
      </c>
      <c r="BL100" s="20">
        <v>0</v>
      </c>
      <c r="BM100" s="263">
        <v>0</v>
      </c>
      <c r="BN100" s="263">
        <v>0</v>
      </c>
      <c r="BO100" s="263">
        <v>0</v>
      </c>
      <c r="BP100" s="97">
        <f t="shared" si="51"/>
        <v>0</v>
      </c>
      <c r="BQ100" s="97">
        <f t="shared" si="52"/>
        <v>0</v>
      </c>
      <c r="BR100" s="63">
        <v>0</v>
      </c>
      <c r="BS100" s="66">
        <v>0</v>
      </c>
      <c r="BT100" s="20">
        <v>0</v>
      </c>
      <c r="BU100" s="263">
        <v>0</v>
      </c>
      <c r="BV100" s="263">
        <v>0</v>
      </c>
      <c r="BW100" s="263">
        <v>0</v>
      </c>
      <c r="BX100" s="97">
        <f t="shared" si="53"/>
        <v>0</v>
      </c>
      <c r="BY100" s="97">
        <f t="shared" si="54"/>
        <v>0</v>
      </c>
      <c r="BZ100" s="63">
        <v>0</v>
      </c>
      <c r="CA100" s="66">
        <v>0</v>
      </c>
      <c r="CB100" s="20">
        <v>0</v>
      </c>
      <c r="CC100" s="263">
        <v>0</v>
      </c>
      <c r="CD100" s="263">
        <v>0</v>
      </c>
      <c r="CE100" s="263">
        <v>0</v>
      </c>
      <c r="CF100" s="97">
        <f t="shared" si="55"/>
        <v>0</v>
      </c>
      <c r="CG100" s="97">
        <f t="shared" si="56"/>
        <v>0</v>
      </c>
      <c r="CH100" s="63">
        <v>0</v>
      </c>
      <c r="CI100" s="66">
        <v>0</v>
      </c>
      <c r="CJ100" s="20">
        <v>0</v>
      </c>
      <c r="CK100" s="263">
        <v>0</v>
      </c>
      <c r="CL100" s="263">
        <v>0</v>
      </c>
      <c r="CM100" s="263">
        <v>0</v>
      </c>
      <c r="CN100" s="97">
        <f t="shared" si="57"/>
        <v>0</v>
      </c>
      <c r="CO100" s="97">
        <f t="shared" si="58"/>
        <v>0</v>
      </c>
      <c r="CP100" s="63">
        <v>0</v>
      </c>
      <c r="CQ100" s="66">
        <v>0</v>
      </c>
      <c r="CR100" s="20">
        <v>0</v>
      </c>
      <c r="CS100" s="263">
        <v>0</v>
      </c>
      <c r="CT100" s="263">
        <v>0</v>
      </c>
      <c r="CU100" s="263">
        <v>0</v>
      </c>
      <c r="CV100" s="97">
        <f t="shared" si="59"/>
        <v>0</v>
      </c>
      <c r="CW100" s="97">
        <f t="shared" si="60"/>
        <v>0</v>
      </c>
      <c r="CX100" s="78">
        <v>0</v>
      </c>
      <c r="CY100" s="70">
        <f t="shared" si="61"/>
        <v>0</v>
      </c>
      <c r="CZ100" s="52">
        <f t="shared" si="62"/>
        <v>0</v>
      </c>
      <c r="DA100" s="68">
        <f t="shared" si="63"/>
        <v>0</v>
      </c>
      <c r="DB100" s="68">
        <f t="shared" si="64"/>
        <v>0</v>
      </c>
      <c r="DC100" s="68"/>
      <c r="DD100" s="68">
        <f t="shared" si="65"/>
        <v>0</v>
      </c>
      <c r="DE100" s="68">
        <f t="shared" si="66"/>
        <v>0</v>
      </c>
      <c r="DF100" s="69">
        <f t="shared" si="36"/>
        <v>0</v>
      </c>
      <c r="DK100" s="21">
        <f t="shared" si="67"/>
        <v>0</v>
      </c>
      <c r="DL100" s="5" t="str">
        <f t="shared" si="68"/>
        <v>Not Moving</v>
      </c>
    </row>
    <row r="101" spans="1:116" s="5" customFormat="1" ht="16.5" thickTop="1" thickBot="1" x14ac:dyDescent="0.3">
      <c r="A101" s="74">
        <v>90</v>
      </c>
      <c r="B101" s="19">
        <v>734947</v>
      </c>
      <c r="C101" s="19" t="s">
        <v>222</v>
      </c>
      <c r="D101" s="19" t="s">
        <v>223</v>
      </c>
      <c r="E101" s="267">
        <v>39.5</v>
      </c>
      <c r="F101" s="101">
        <v>79</v>
      </c>
      <c r="G101" s="102">
        <v>0</v>
      </c>
      <c r="H101" s="59">
        <v>0</v>
      </c>
      <c r="I101" s="260">
        <v>0</v>
      </c>
      <c r="J101" s="260">
        <v>0</v>
      </c>
      <c r="K101" s="260">
        <v>0</v>
      </c>
      <c r="L101" s="82">
        <f t="shared" si="37"/>
        <v>0</v>
      </c>
      <c r="M101" s="82">
        <f t="shared" si="38"/>
        <v>0</v>
      </c>
      <c r="N101" s="62">
        <v>0</v>
      </c>
      <c r="O101" s="66">
        <v>0</v>
      </c>
      <c r="P101" s="20">
        <v>0</v>
      </c>
      <c r="Q101" s="263">
        <v>0</v>
      </c>
      <c r="R101" s="263">
        <v>0</v>
      </c>
      <c r="S101" s="263">
        <v>0</v>
      </c>
      <c r="T101" s="97">
        <f t="shared" si="39"/>
        <v>0</v>
      </c>
      <c r="U101" s="97">
        <f t="shared" si="40"/>
        <v>0</v>
      </c>
      <c r="V101" s="63">
        <v>0</v>
      </c>
      <c r="W101" s="66">
        <v>0</v>
      </c>
      <c r="X101" s="20">
        <v>0</v>
      </c>
      <c r="Y101" s="263">
        <v>0</v>
      </c>
      <c r="Z101" s="263">
        <v>0</v>
      </c>
      <c r="AA101" s="263">
        <v>0</v>
      </c>
      <c r="AB101" s="97">
        <f t="shared" si="41"/>
        <v>0</v>
      </c>
      <c r="AC101" s="97">
        <f t="shared" si="42"/>
        <v>0</v>
      </c>
      <c r="AD101" s="63">
        <v>0</v>
      </c>
      <c r="AE101" s="66">
        <v>0</v>
      </c>
      <c r="AF101" s="20">
        <v>0</v>
      </c>
      <c r="AG101" s="263">
        <v>0</v>
      </c>
      <c r="AH101" s="263">
        <v>0</v>
      </c>
      <c r="AI101" s="263">
        <v>0</v>
      </c>
      <c r="AJ101" s="97">
        <f t="shared" si="43"/>
        <v>0</v>
      </c>
      <c r="AK101" s="97">
        <f t="shared" si="44"/>
        <v>0</v>
      </c>
      <c r="AL101" s="63">
        <v>0</v>
      </c>
      <c r="AM101" s="66">
        <v>0</v>
      </c>
      <c r="AN101" s="20">
        <v>0</v>
      </c>
      <c r="AO101" s="263">
        <v>0</v>
      </c>
      <c r="AP101" s="263">
        <v>0</v>
      </c>
      <c r="AQ101" s="263">
        <v>0</v>
      </c>
      <c r="AR101" s="97">
        <f t="shared" si="45"/>
        <v>0</v>
      </c>
      <c r="AS101" s="97">
        <f t="shared" si="46"/>
        <v>0</v>
      </c>
      <c r="AT101" s="63">
        <v>0</v>
      </c>
      <c r="AU101" s="66">
        <v>0</v>
      </c>
      <c r="AV101" s="20">
        <v>0</v>
      </c>
      <c r="AW101" s="263">
        <v>0</v>
      </c>
      <c r="AX101" s="263">
        <v>0</v>
      </c>
      <c r="AY101" s="263">
        <v>0</v>
      </c>
      <c r="AZ101" s="97">
        <f t="shared" si="47"/>
        <v>0</v>
      </c>
      <c r="BA101" s="97">
        <f t="shared" si="48"/>
        <v>0</v>
      </c>
      <c r="BB101" s="63">
        <v>0</v>
      </c>
      <c r="BC101" s="66">
        <v>0</v>
      </c>
      <c r="BD101" s="20">
        <v>0</v>
      </c>
      <c r="BE101" s="263">
        <v>0</v>
      </c>
      <c r="BF101" s="263">
        <v>0</v>
      </c>
      <c r="BG101" s="263">
        <v>0</v>
      </c>
      <c r="BH101" s="97">
        <f t="shared" si="49"/>
        <v>0</v>
      </c>
      <c r="BI101" s="97">
        <f t="shared" si="50"/>
        <v>0</v>
      </c>
      <c r="BJ101" s="63">
        <v>0</v>
      </c>
      <c r="BK101" s="66">
        <v>0</v>
      </c>
      <c r="BL101" s="20">
        <v>0</v>
      </c>
      <c r="BM101" s="263">
        <v>0</v>
      </c>
      <c r="BN101" s="263">
        <v>0</v>
      </c>
      <c r="BO101" s="263">
        <v>0</v>
      </c>
      <c r="BP101" s="97">
        <f t="shared" si="51"/>
        <v>0</v>
      </c>
      <c r="BQ101" s="97">
        <f t="shared" si="52"/>
        <v>0</v>
      </c>
      <c r="BR101" s="63">
        <v>0</v>
      </c>
      <c r="BS101" s="66">
        <v>0</v>
      </c>
      <c r="BT101" s="20">
        <v>0</v>
      </c>
      <c r="BU101" s="263">
        <v>0</v>
      </c>
      <c r="BV101" s="263">
        <v>0</v>
      </c>
      <c r="BW101" s="263">
        <v>0</v>
      </c>
      <c r="BX101" s="97">
        <f t="shared" si="53"/>
        <v>0</v>
      </c>
      <c r="BY101" s="97">
        <f t="shared" si="54"/>
        <v>0</v>
      </c>
      <c r="BZ101" s="63">
        <v>0</v>
      </c>
      <c r="CA101" s="66">
        <v>0</v>
      </c>
      <c r="CB101" s="20">
        <v>0</v>
      </c>
      <c r="CC101" s="263">
        <v>0</v>
      </c>
      <c r="CD101" s="263">
        <v>0</v>
      </c>
      <c r="CE101" s="263">
        <v>0</v>
      </c>
      <c r="CF101" s="97">
        <f t="shared" si="55"/>
        <v>0</v>
      </c>
      <c r="CG101" s="97">
        <f t="shared" si="56"/>
        <v>0</v>
      </c>
      <c r="CH101" s="63">
        <v>0</v>
      </c>
      <c r="CI101" s="66">
        <v>0</v>
      </c>
      <c r="CJ101" s="20">
        <v>0</v>
      </c>
      <c r="CK101" s="263">
        <v>0</v>
      </c>
      <c r="CL101" s="263">
        <v>0</v>
      </c>
      <c r="CM101" s="263">
        <v>0</v>
      </c>
      <c r="CN101" s="97">
        <f t="shared" si="57"/>
        <v>0</v>
      </c>
      <c r="CO101" s="97">
        <f t="shared" si="58"/>
        <v>0</v>
      </c>
      <c r="CP101" s="63">
        <v>0</v>
      </c>
      <c r="CQ101" s="66">
        <v>0</v>
      </c>
      <c r="CR101" s="20">
        <v>0</v>
      </c>
      <c r="CS101" s="263">
        <v>0</v>
      </c>
      <c r="CT101" s="263">
        <v>0</v>
      </c>
      <c r="CU101" s="263">
        <v>0</v>
      </c>
      <c r="CV101" s="97">
        <f t="shared" si="59"/>
        <v>0</v>
      </c>
      <c r="CW101" s="97">
        <f t="shared" si="60"/>
        <v>0</v>
      </c>
      <c r="CX101" s="78">
        <v>0</v>
      </c>
      <c r="CY101" s="70">
        <f t="shared" si="61"/>
        <v>0</v>
      </c>
      <c r="CZ101" s="52">
        <f t="shared" si="62"/>
        <v>0</v>
      </c>
      <c r="DA101" s="68">
        <f t="shared" si="63"/>
        <v>0</v>
      </c>
      <c r="DB101" s="68">
        <f t="shared" si="64"/>
        <v>0</v>
      </c>
      <c r="DC101" s="68"/>
      <c r="DD101" s="68">
        <f t="shared" si="65"/>
        <v>0</v>
      </c>
      <c r="DE101" s="68">
        <f t="shared" si="66"/>
        <v>0</v>
      </c>
      <c r="DF101" s="69">
        <f t="shared" si="36"/>
        <v>0</v>
      </c>
      <c r="DK101" s="21">
        <f t="shared" si="67"/>
        <v>0</v>
      </c>
      <c r="DL101" s="5" t="str">
        <f t="shared" si="68"/>
        <v>Not Moving</v>
      </c>
    </row>
    <row r="102" spans="1:116" s="5" customFormat="1" ht="16.5" thickTop="1" thickBot="1" x14ac:dyDescent="0.3">
      <c r="A102" s="74">
        <v>91</v>
      </c>
      <c r="B102" s="19">
        <v>734948</v>
      </c>
      <c r="C102" s="19" t="s">
        <v>224</v>
      </c>
      <c r="D102" s="19" t="s">
        <v>225</v>
      </c>
      <c r="E102" s="267">
        <v>49.5</v>
      </c>
      <c r="F102" s="101">
        <v>109</v>
      </c>
      <c r="G102" s="102">
        <v>0</v>
      </c>
      <c r="H102" s="59">
        <v>0</v>
      </c>
      <c r="I102" s="260">
        <v>0</v>
      </c>
      <c r="J102" s="260">
        <v>0</v>
      </c>
      <c r="K102" s="260">
        <v>0</v>
      </c>
      <c r="L102" s="82">
        <f t="shared" si="37"/>
        <v>0</v>
      </c>
      <c r="M102" s="82">
        <f t="shared" si="38"/>
        <v>0</v>
      </c>
      <c r="N102" s="62">
        <v>6</v>
      </c>
      <c r="O102" s="66">
        <v>0</v>
      </c>
      <c r="P102" s="20">
        <v>0</v>
      </c>
      <c r="Q102" s="263">
        <v>0</v>
      </c>
      <c r="R102" s="263">
        <v>0</v>
      </c>
      <c r="S102" s="263">
        <v>0</v>
      </c>
      <c r="T102" s="97">
        <f t="shared" si="39"/>
        <v>0</v>
      </c>
      <c r="U102" s="97">
        <f t="shared" si="40"/>
        <v>0</v>
      </c>
      <c r="V102" s="63">
        <v>6</v>
      </c>
      <c r="W102" s="66">
        <v>0</v>
      </c>
      <c r="X102" s="20">
        <v>0</v>
      </c>
      <c r="Y102" s="263">
        <v>0</v>
      </c>
      <c r="Z102" s="263">
        <v>0</v>
      </c>
      <c r="AA102" s="263">
        <v>0</v>
      </c>
      <c r="AB102" s="97">
        <f t="shared" si="41"/>
        <v>0</v>
      </c>
      <c r="AC102" s="97">
        <f t="shared" si="42"/>
        <v>0</v>
      </c>
      <c r="AD102" s="63">
        <v>4</v>
      </c>
      <c r="AE102" s="66">
        <v>0</v>
      </c>
      <c r="AF102" s="20">
        <v>0</v>
      </c>
      <c r="AG102" s="263">
        <v>0</v>
      </c>
      <c r="AH102" s="263">
        <v>0</v>
      </c>
      <c r="AI102" s="263">
        <v>0</v>
      </c>
      <c r="AJ102" s="97">
        <f t="shared" si="43"/>
        <v>0</v>
      </c>
      <c r="AK102" s="97">
        <f t="shared" si="44"/>
        <v>0</v>
      </c>
      <c r="AL102" s="63">
        <v>0</v>
      </c>
      <c r="AM102" s="66">
        <v>0</v>
      </c>
      <c r="AN102" s="20">
        <v>0</v>
      </c>
      <c r="AO102" s="263">
        <v>0</v>
      </c>
      <c r="AP102" s="263">
        <v>0</v>
      </c>
      <c r="AQ102" s="263">
        <v>0</v>
      </c>
      <c r="AR102" s="97">
        <f t="shared" si="45"/>
        <v>0</v>
      </c>
      <c r="AS102" s="97">
        <f t="shared" si="46"/>
        <v>0</v>
      </c>
      <c r="AT102" s="63">
        <v>4</v>
      </c>
      <c r="AU102" s="66">
        <v>0</v>
      </c>
      <c r="AV102" s="20">
        <v>0</v>
      </c>
      <c r="AW102" s="263">
        <v>0</v>
      </c>
      <c r="AX102" s="263">
        <v>0</v>
      </c>
      <c r="AY102" s="263">
        <v>0</v>
      </c>
      <c r="AZ102" s="97">
        <f t="shared" si="47"/>
        <v>0</v>
      </c>
      <c r="BA102" s="97">
        <f t="shared" si="48"/>
        <v>0</v>
      </c>
      <c r="BB102" s="63">
        <v>3</v>
      </c>
      <c r="BC102" s="66">
        <v>0</v>
      </c>
      <c r="BD102" s="20">
        <v>0</v>
      </c>
      <c r="BE102" s="263">
        <v>0</v>
      </c>
      <c r="BF102" s="263">
        <v>0</v>
      </c>
      <c r="BG102" s="263">
        <v>0</v>
      </c>
      <c r="BH102" s="97">
        <f t="shared" si="49"/>
        <v>0</v>
      </c>
      <c r="BI102" s="97">
        <f t="shared" si="50"/>
        <v>0</v>
      </c>
      <c r="BJ102" s="63">
        <v>0</v>
      </c>
      <c r="BK102" s="66">
        <v>0</v>
      </c>
      <c r="BL102" s="20">
        <v>0</v>
      </c>
      <c r="BM102" s="263">
        <v>0</v>
      </c>
      <c r="BN102" s="263">
        <v>0</v>
      </c>
      <c r="BO102" s="263">
        <v>0</v>
      </c>
      <c r="BP102" s="97">
        <f t="shared" si="51"/>
        <v>0</v>
      </c>
      <c r="BQ102" s="97">
        <f t="shared" si="52"/>
        <v>0</v>
      </c>
      <c r="BR102" s="63">
        <v>0</v>
      </c>
      <c r="BS102" s="66">
        <v>0</v>
      </c>
      <c r="BT102" s="20">
        <v>0</v>
      </c>
      <c r="BU102" s="263">
        <v>0</v>
      </c>
      <c r="BV102" s="263">
        <v>0</v>
      </c>
      <c r="BW102" s="263">
        <v>0</v>
      </c>
      <c r="BX102" s="97">
        <f t="shared" si="53"/>
        <v>0</v>
      </c>
      <c r="BY102" s="97">
        <f t="shared" si="54"/>
        <v>0</v>
      </c>
      <c r="BZ102" s="63">
        <v>2</v>
      </c>
      <c r="CA102" s="66">
        <v>0</v>
      </c>
      <c r="CB102" s="20">
        <v>0</v>
      </c>
      <c r="CC102" s="263">
        <v>0</v>
      </c>
      <c r="CD102" s="263">
        <v>0</v>
      </c>
      <c r="CE102" s="263">
        <v>0</v>
      </c>
      <c r="CF102" s="97">
        <f t="shared" si="55"/>
        <v>0</v>
      </c>
      <c r="CG102" s="97">
        <f t="shared" si="56"/>
        <v>0</v>
      </c>
      <c r="CH102" s="63">
        <v>0</v>
      </c>
      <c r="CI102" s="66">
        <v>0</v>
      </c>
      <c r="CJ102" s="20">
        <v>0</v>
      </c>
      <c r="CK102" s="263">
        <v>0</v>
      </c>
      <c r="CL102" s="263">
        <v>0</v>
      </c>
      <c r="CM102" s="263">
        <v>0</v>
      </c>
      <c r="CN102" s="97">
        <f t="shared" si="57"/>
        <v>0</v>
      </c>
      <c r="CO102" s="97">
        <f t="shared" si="58"/>
        <v>0</v>
      </c>
      <c r="CP102" s="63">
        <v>0</v>
      </c>
      <c r="CQ102" s="66">
        <v>0</v>
      </c>
      <c r="CR102" s="20">
        <v>0</v>
      </c>
      <c r="CS102" s="263">
        <v>0</v>
      </c>
      <c r="CT102" s="263">
        <v>0</v>
      </c>
      <c r="CU102" s="263">
        <v>0</v>
      </c>
      <c r="CV102" s="97">
        <f t="shared" si="59"/>
        <v>0</v>
      </c>
      <c r="CW102" s="97">
        <f t="shared" si="60"/>
        <v>0</v>
      </c>
      <c r="CX102" s="78">
        <v>0</v>
      </c>
      <c r="CY102" s="70">
        <f t="shared" si="61"/>
        <v>0</v>
      </c>
      <c r="CZ102" s="52">
        <f t="shared" si="62"/>
        <v>0</v>
      </c>
      <c r="DA102" s="68">
        <f t="shared" si="63"/>
        <v>0</v>
      </c>
      <c r="DB102" s="68">
        <f t="shared" si="64"/>
        <v>0</v>
      </c>
      <c r="DC102" s="68"/>
      <c r="DD102" s="68">
        <f t="shared" si="65"/>
        <v>0</v>
      </c>
      <c r="DE102" s="68">
        <f t="shared" si="66"/>
        <v>0</v>
      </c>
      <c r="DF102" s="69">
        <f t="shared" si="36"/>
        <v>25</v>
      </c>
      <c r="DK102" s="21">
        <f t="shared" si="67"/>
        <v>0</v>
      </c>
      <c r="DL102" s="5" t="str">
        <f t="shared" si="68"/>
        <v>Not Moving</v>
      </c>
    </row>
    <row r="103" spans="1:116" s="5" customFormat="1" ht="16.5" thickTop="1" thickBot="1" x14ac:dyDescent="0.3">
      <c r="A103" s="74">
        <v>92</v>
      </c>
      <c r="B103" s="19">
        <v>734966</v>
      </c>
      <c r="C103" s="19" t="s">
        <v>226</v>
      </c>
      <c r="D103" s="19" t="s">
        <v>227</v>
      </c>
      <c r="E103" s="267">
        <v>24.5</v>
      </c>
      <c r="F103" s="101">
        <v>49</v>
      </c>
      <c r="G103" s="102">
        <v>0</v>
      </c>
      <c r="H103" s="59">
        <v>0</v>
      </c>
      <c r="I103" s="260">
        <v>0</v>
      </c>
      <c r="J103" s="260">
        <v>0</v>
      </c>
      <c r="K103" s="260">
        <v>0</v>
      </c>
      <c r="L103" s="82">
        <f t="shared" si="37"/>
        <v>0</v>
      </c>
      <c r="M103" s="82">
        <f t="shared" si="38"/>
        <v>0</v>
      </c>
      <c r="N103" s="62">
        <v>0</v>
      </c>
      <c r="O103" s="66">
        <v>0</v>
      </c>
      <c r="P103" s="20">
        <v>0</v>
      </c>
      <c r="Q103" s="263">
        <v>0</v>
      </c>
      <c r="R103" s="263">
        <v>0</v>
      </c>
      <c r="S103" s="263">
        <v>0</v>
      </c>
      <c r="T103" s="97">
        <f t="shared" si="39"/>
        <v>0</v>
      </c>
      <c r="U103" s="97">
        <f t="shared" si="40"/>
        <v>0</v>
      </c>
      <c r="V103" s="63">
        <v>0</v>
      </c>
      <c r="W103" s="66">
        <v>0</v>
      </c>
      <c r="X103" s="20">
        <v>0</v>
      </c>
      <c r="Y103" s="263">
        <v>0</v>
      </c>
      <c r="Z103" s="263">
        <v>0</v>
      </c>
      <c r="AA103" s="263">
        <v>0</v>
      </c>
      <c r="AB103" s="97">
        <f t="shared" si="41"/>
        <v>0</v>
      </c>
      <c r="AC103" s="97">
        <f t="shared" si="42"/>
        <v>0</v>
      </c>
      <c r="AD103" s="63">
        <v>0</v>
      </c>
      <c r="AE103" s="66">
        <v>0</v>
      </c>
      <c r="AF103" s="20">
        <v>0</v>
      </c>
      <c r="AG103" s="263">
        <v>0</v>
      </c>
      <c r="AH103" s="263">
        <v>0</v>
      </c>
      <c r="AI103" s="263">
        <v>0</v>
      </c>
      <c r="AJ103" s="97">
        <f t="shared" si="43"/>
        <v>0</v>
      </c>
      <c r="AK103" s="97">
        <f t="shared" si="44"/>
        <v>0</v>
      </c>
      <c r="AL103" s="63">
        <v>0</v>
      </c>
      <c r="AM103" s="66">
        <v>0</v>
      </c>
      <c r="AN103" s="20">
        <v>0</v>
      </c>
      <c r="AO103" s="263">
        <v>0</v>
      </c>
      <c r="AP103" s="263">
        <v>0</v>
      </c>
      <c r="AQ103" s="263">
        <v>0</v>
      </c>
      <c r="AR103" s="97">
        <f t="shared" si="45"/>
        <v>0</v>
      </c>
      <c r="AS103" s="97">
        <f t="shared" si="46"/>
        <v>0</v>
      </c>
      <c r="AT103" s="63">
        <v>0</v>
      </c>
      <c r="AU103" s="66">
        <v>0</v>
      </c>
      <c r="AV103" s="20">
        <v>0</v>
      </c>
      <c r="AW103" s="263">
        <v>0</v>
      </c>
      <c r="AX103" s="263">
        <v>0</v>
      </c>
      <c r="AY103" s="263">
        <v>0</v>
      </c>
      <c r="AZ103" s="97">
        <f t="shared" si="47"/>
        <v>0</v>
      </c>
      <c r="BA103" s="97">
        <f t="shared" si="48"/>
        <v>0</v>
      </c>
      <c r="BB103" s="63">
        <v>0</v>
      </c>
      <c r="BC103" s="66">
        <v>0</v>
      </c>
      <c r="BD103" s="20">
        <v>0</v>
      </c>
      <c r="BE103" s="263">
        <v>0</v>
      </c>
      <c r="BF103" s="263">
        <v>0</v>
      </c>
      <c r="BG103" s="263">
        <v>0</v>
      </c>
      <c r="BH103" s="97">
        <f t="shared" si="49"/>
        <v>0</v>
      </c>
      <c r="BI103" s="97">
        <f t="shared" si="50"/>
        <v>0</v>
      </c>
      <c r="BJ103" s="63">
        <v>0</v>
      </c>
      <c r="BK103" s="66">
        <v>0</v>
      </c>
      <c r="BL103" s="20">
        <v>0</v>
      </c>
      <c r="BM103" s="263">
        <v>0</v>
      </c>
      <c r="BN103" s="263">
        <v>0</v>
      </c>
      <c r="BO103" s="263">
        <v>0</v>
      </c>
      <c r="BP103" s="97">
        <f t="shared" si="51"/>
        <v>0</v>
      </c>
      <c r="BQ103" s="97">
        <f t="shared" si="52"/>
        <v>0</v>
      </c>
      <c r="BR103" s="63">
        <v>0</v>
      </c>
      <c r="BS103" s="66">
        <v>0</v>
      </c>
      <c r="BT103" s="20">
        <v>0</v>
      </c>
      <c r="BU103" s="263">
        <v>0</v>
      </c>
      <c r="BV103" s="263">
        <v>0</v>
      </c>
      <c r="BW103" s="263">
        <v>0</v>
      </c>
      <c r="BX103" s="97">
        <f t="shared" si="53"/>
        <v>0</v>
      </c>
      <c r="BY103" s="97">
        <f t="shared" si="54"/>
        <v>0</v>
      </c>
      <c r="BZ103" s="63">
        <v>0</v>
      </c>
      <c r="CA103" s="66">
        <v>0</v>
      </c>
      <c r="CB103" s="20">
        <v>0</v>
      </c>
      <c r="CC103" s="263">
        <v>0</v>
      </c>
      <c r="CD103" s="263">
        <v>0</v>
      </c>
      <c r="CE103" s="263">
        <v>0</v>
      </c>
      <c r="CF103" s="97">
        <f t="shared" si="55"/>
        <v>0</v>
      </c>
      <c r="CG103" s="97">
        <f t="shared" si="56"/>
        <v>0</v>
      </c>
      <c r="CH103" s="63">
        <v>0</v>
      </c>
      <c r="CI103" s="66">
        <v>0</v>
      </c>
      <c r="CJ103" s="20">
        <v>0</v>
      </c>
      <c r="CK103" s="263">
        <v>0</v>
      </c>
      <c r="CL103" s="263">
        <v>0</v>
      </c>
      <c r="CM103" s="263">
        <v>0</v>
      </c>
      <c r="CN103" s="97">
        <f t="shared" si="57"/>
        <v>0</v>
      </c>
      <c r="CO103" s="97">
        <f t="shared" si="58"/>
        <v>0</v>
      </c>
      <c r="CP103" s="63">
        <v>0</v>
      </c>
      <c r="CQ103" s="66">
        <v>0</v>
      </c>
      <c r="CR103" s="20">
        <v>0</v>
      </c>
      <c r="CS103" s="263">
        <v>0</v>
      </c>
      <c r="CT103" s="263">
        <v>0</v>
      </c>
      <c r="CU103" s="263">
        <v>0</v>
      </c>
      <c r="CV103" s="97">
        <f t="shared" si="59"/>
        <v>0</v>
      </c>
      <c r="CW103" s="97">
        <f t="shared" si="60"/>
        <v>0</v>
      </c>
      <c r="CX103" s="78">
        <v>0</v>
      </c>
      <c r="CY103" s="70">
        <f t="shared" si="61"/>
        <v>0</v>
      </c>
      <c r="CZ103" s="52">
        <f t="shared" si="62"/>
        <v>0</v>
      </c>
      <c r="DA103" s="68">
        <f t="shared" si="63"/>
        <v>0</v>
      </c>
      <c r="DB103" s="68">
        <f t="shared" si="64"/>
        <v>0</v>
      </c>
      <c r="DC103" s="68"/>
      <c r="DD103" s="68">
        <f t="shared" si="65"/>
        <v>0</v>
      </c>
      <c r="DE103" s="68">
        <f t="shared" si="66"/>
        <v>0</v>
      </c>
      <c r="DF103" s="69">
        <f t="shared" si="36"/>
        <v>0</v>
      </c>
      <c r="DK103" s="21">
        <f t="shared" si="67"/>
        <v>0</v>
      </c>
      <c r="DL103" s="5" t="str">
        <f t="shared" si="68"/>
        <v>Not Moving</v>
      </c>
    </row>
    <row r="104" spans="1:116" s="5" customFormat="1" ht="16.5" thickTop="1" thickBot="1" x14ac:dyDescent="0.3">
      <c r="A104" s="74">
        <v>93</v>
      </c>
      <c r="B104" s="19">
        <v>734968</v>
      </c>
      <c r="C104" s="19" t="s">
        <v>228</v>
      </c>
      <c r="D104" s="19" t="s">
        <v>229</v>
      </c>
      <c r="E104" s="267">
        <v>24.5</v>
      </c>
      <c r="F104" s="101">
        <v>49</v>
      </c>
      <c r="G104" s="102">
        <v>0</v>
      </c>
      <c r="H104" s="59">
        <v>0</v>
      </c>
      <c r="I104" s="260">
        <v>0</v>
      </c>
      <c r="J104" s="260">
        <v>0</v>
      </c>
      <c r="K104" s="260">
        <v>0</v>
      </c>
      <c r="L104" s="82">
        <f t="shared" si="37"/>
        <v>0</v>
      </c>
      <c r="M104" s="82">
        <f t="shared" si="38"/>
        <v>0</v>
      </c>
      <c r="N104" s="62">
        <v>0</v>
      </c>
      <c r="O104" s="66">
        <v>0</v>
      </c>
      <c r="P104" s="20">
        <v>0</v>
      </c>
      <c r="Q104" s="263">
        <v>0</v>
      </c>
      <c r="R104" s="263">
        <v>0</v>
      </c>
      <c r="S104" s="263">
        <v>0</v>
      </c>
      <c r="T104" s="97">
        <f t="shared" si="39"/>
        <v>0</v>
      </c>
      <c r="U104" s="97">
        <f t="shared" si="40"/>
        <v>0</v>
      </c>
      <c r="V104" s="63">
        <v>0</v>
      </c>
      <c r="W104" s="66">
        <v>0</v>
      </c>
      <c r="X104" s="20">
        <v>0</v>
      </c>
      <c r="Y104" s="263">
        <v>0</v>
      </c>
      <c r="Z104" s="263">
        <v>0</v>
      </c>
      <c r="AA104" s="263">
        <v>0</v>
      </c>
      <c r="AB104" s="97">
        <f t="shared" si="41"/>
        <v>0</v>
      </c>
      <c r="AC104" s="97">
        <f t="shared" si="42"/>
        <v>0</v>
      </c>
      <c r="AD104" s="63">
        <v>0</v>
      </c>
      <c r="AE104" s="66">
        <v>0</v>
      </c>
      <c r="AF104" s="20">
        <v>0</v>
      </c>
      <c r="AG104" s="263">
        <v>0</v>
      </c>
      <c r="AH104" s="263">
        <v>0</v>
      </c>
      <c r="AI104" s="263">
        <v>0</v>
      </c>
      <c r="AJ104" s="97">
        <f t="shared" si="43"/>
        <v>0</v>
      </c>
      <c r="AK104" s="97">
        <f t="shared" si="44"/>
        <v>0</v>
      </c>
      <c r="AL104" s="63">
        <v>0</v>
      </c>
      <c r="AM104" s="66">
        <v>0</v>
      </c>
      <c r="AN104" s="20">
        <v>0</v>
      </c>
      <c r="AO104" s="263">
        <v>0</v>
      </c>
      <c r="AP104" s="263">
        <v>0</v>
      </c>
      <c r="AQ104" s="263">
        <v>0</v>
      </c>
      <c r="AR104" s="97">
        <f t="shared" si="45"/>
        <v>0</v>
      </c>
      <c r="AS104" s="97">
        <f t="shared" si="46"/>
        <v>0</v>
      </c>
      <c r="AT104" s="63">
        <v>0</v>
      </c>
      <c r="AU104" s="66">
        <v>0</v>
      </c>
      <c r="AV104" s="20">
        <v>0</v>
      </c>
      <c r="AW104" s="263">
        <v>0</v>
      </c>
      <c r="AX104" s="263">
        <v>0</v>
      </c>
      <c r="AY104" s="263">
        <v>0</v>
      </c>
      <c r="AZ104" s="97">
        <f t="shared" si="47"/>
        <v>0</v>
      </c>
      <c r="BA104" s="97">
        <f t="shared" si="48"/>
        <v>0</v>
      </c>
      <c r="BB104" s="63">
        <v>0</v>
      </c>
      <c r="BC104" s="66">
        <v>0</v>
      </c>
      <c r="BD104" s="20">
        <v>0</v>
      </c>
      <c r="BE104" s="263">
        <v>0</v>
      </c>
      <c r="BF104" s="263">
        <v>0</v>
      </c>
      <c r="BG104" s="263">
        <v>0</v>
      </c>
      <c r="BH104" s="97">
        <f t="shared" si="49"/>
        <v>0</v>
      </c>
      <c r="BI104" s="97">
        <f t="shared" si="50"/>
        <v>0</v>
      </c>
      <c r="BJ104" s="63">
        <v>0</v>
      </c>
      <c r="BK104" s="66">
        <v>0</v>
      </c>
      <c r="BL104" s="20">
        <v>0</v>
      </c>
      <c r="BM104" s="263">
        <v>0</v>
      </c>
      <c r="BN104" s="263">
        <v>0</v>
      </c>
      <c r="BO104" s="263">
        <v>0</v>
      </c>
      <c r="BP104" s="97">
        <f t="shared" si="51"/>
        <v>0</v>
      </c>
      <c r="BQ104" s="97">
        <f t="shared" si="52"/>
        <v>0</v>
      </c>
      <c r="BR104" s="63">
        <v>0</v>
      </c>
      <c r="BS104" s="66">
        <v>0</v>
      </c>
      <c r="BT104" s="20">
        <v>0</v>
      </c>
      <c r="BU104" s="263">
        <v>0</v>
      </c>
      <c r="BV104" s="263">
        <v>0</v>
      </c>
      <c r="BW104" s="263">
        <v>0</v>
      </c>
      <c r="BX104" s="97">
        <f t="shared" si="53"/>
        <v>0</v>
      </c>
      <c r="BY104" s="97">
        <f t="shared" si="54"/>
        <v>0</v>
      </c>
      <c r="BZ104" s="63">
        <v>0</v>
      </c>
      <c r="CA104" s="66">
        <v>0</v>
      </c>
      <c r="CB104" s="20">
        <v>0</v>
      </c>
      <c r="CC104" s="263">
        <v>0</v>
      </c>
      <c r="CD104" s="263">
        <v>0</v>
      </c>
      <c r="CE104" s="263">
        <v>0</v>
      </c>
      <c r="CF104" s="97">
        <f t="shared" si="55"/>
        <v>0</v>
      </c>
      <c r="CG104" s="97">
        <f t="shared" si="56"/>
        <v>0</v>
      </c>
      <c r="CH104" s="63">
        <v>0</v>
      </c>
      <c r="CI104" s="66">
        <v>0</v>
      </c>
      <c r="CJ104" s="20">
        <v>0</v>
      </c>
      <c r="CK104" s="263">
        <v>0</v>
      </c>
      <c r="CL104" s="263">
        <v>0</v>
      </c>
      <c r="CM104" s="263">
        <v>0</v>
      </c>
      <c r="CN104" s="97">
        <f t="shared" si="57"/>
        <v>0</v>
      </c>
      <c r="CO104" s="97">
        <f t="shared" si="58"/>
        <v>0</v>
      </c>
      <c r="CP104" s="63">
        <v>0</v>
      </c>
      <c r="CQ104" s="66">
        <v>0</v>
      </c>
      <c r="CR104" s="20">
        <v>0</v>
      </c>
      <c r="CS104" s="263">
        <v>0</v>
      </c>
      <c r="CT104" s="263">
        <v>0</v>
      </c>
      <c r="CU104" s="263">
        <v>0</v>
      </c>
      <c r="CV104" s="97">
        <f t="shared" si="59"/>
        <v>0</v>
      </c>
      <c r="CW104" s="97">
        <f t="shared" si="60"/>
        <v>0</v>
      </c>
      <c r="CX104" s="78">
        <v>0</v>
      </c>
      <c r="CY104" s="70">
        <f t="shared" si="61"/>
        <v>0</v>
      </c>
      <c r="CZ104" s="52">
        <f t="shared" si="62"/>
        <v>0</v>
      </c>
      <c r="DA104" s="68">
        <f t="shared" si="63"/>
        <v>0</v>
      </c>
      <c r="DB104" s="68">
        <f t="shared" si="64"/>
        <v>0</v>
      </c>
      <c r="DC104" s="68"/>
      <c r="DD104" s="68">
        <f t="shared" si="65"/>
        <v>0</v>
      </c>
      <c r="DE104" s="68">
        <f t="shared" si="66"/>
        <v>0</v>
      </c>
      <c r="DF104" s="69">
        <f t="shared" si="36"/>
        <v>0</v>
      </c>
      <c r="DK104" s="21">
        <f t="shared" si="67"/>
        <v>0</v>
      </c>
      <c r="DL104" s="5" t="str">
        <f t="shared" si="68"/>
        <v>Not Moving</v>
      </c>
    </row>
    <row r="105" spans="1:116" s="5" customFormat="1" ht="16.5" thickTop="1" thickBot="1" x14ac:dyDescent="0.3">
      <c r="A105" s="74">
        <v>94</v>
      </c>
      <c r="B105" s="19">
        <v>734970</v>
      </c>
      <c r="C105" s="19" t="s">
        <v>230</v>
      </c>
      <c r="D105" s="19" t="s">
        <v>231</v>
      </c>
      <c r="E105" s="267">
        <v>24.5</v>
      </c>
      <c r="F105" s="101">
        <v>49</v>
      </c>
      <c r="G105" s="102">
        <v>0</v>
      </c>
      <c r="H105" s="59">
        <v>0</v>
      </c>
      <c r="I105" s="260">
        <v>0</v>
      </c>
      <c r="J105" s="260">
        <v>0</v>
      </c>
      <c r="K105" s="260">
        <v>0</v>
      </c>
      <c r="L105" s="82">
        <f t="shared" si="37"/>
        <v>0</v>
      </c>
      <c r="M105" s="82">
        <f t="shared" si="38"/>
        <v>0</v>
      </c>
      <c r="N105" s="62">
        <v>0</v>
      </c>
      <c r="O105" s="66">
        <v>0</v>
      </c>
      <c r="P105" s="20">
        <v>0</v>
      </c>
      <c r="Q105" s="263">
        <v>0</v>
      </c>
      <c r="R105" s="263">
        <v>0</v>
      </c>
      <c r="S105" s="263">
        <v>0</v>
      </c>
      <c r="T105" s="97">
        <f t="shared" si="39"/>
        <v>0</v>
      </c>
      <c r="U105" s="97">
        <f t="shared" si="40"/>
        <v>0</v>
      </c>
      <c r="V105" s="63">
        <v>0</v>
      </c>
      <c r="W105" s="66">
        <v>0</v>
      </c>
      <c r="X105" s="20">
        <v>0</v>
      </c>
      <c r="Y105" s="263">
        <v>0</v>
      </c>
      <c r="Z105" s="263">
        <v>0</v>
      </c>
      <c r="AA105" s="263">
        <v>0</v>
      </c>
      <c r="AB105" s="97">
        <f t="shared" si="41"/>
        <v>0</v>
      </c>
      <c r="AC105" s="97">
        <f t="shared" si="42"/>
        <v>0</v>
      </c>
      <c r="AD105" s="63">
        <v>0</v>
      </c>
      <c r="AE105" s="66">
        <v>0</v>
      </c>
      <c r="AF105" s="20">
        <v>0</v>
      </c>
      <c r="AG105" s="263">
        <v>0</v>
      </c>
      <c r="AH105" s="263">
        <v>0</v>
      </c>
      <c r="AI105" s="263">
        <v>0</v>
      </c>
      <c r="AJ105" s="97">
        <f t="shared" si="43"/>
        <v>0</v>
      </c>
      <c r="AK105" s="97">
        <f t="shared" si="44"/>
        <v>0</v>
      </c>
      <c r="AL105" s="63">
        <v>0</v>
      </c>
      <c r="AM105" s="66">
        <v>0</v>
      </c>
      <c r="AN105" s="20">
        <v>0</v>
      </c>
      <c r="AO105" s="263">
        <v>0</v>
      </c>
      <c r="AP105" s="263">
        <v>0</v>
      </c>
      <c r="AQ105" s="263">
        <v>0</v>
      </c>
      <c r="AR105" s="97">
        <f t="shared" si="45"/>
        <v>0</v>
      </c>
      <c r="AS105" s="97">
        <f t="shared" si="46"/>
        <v>0</v>
      </c>
      <c r="AT105" s="63">
        <v>0</v>
      </c>
      <c r="AU105" s="66">
        <v>0</v>
      </c>
      <c r="AV105" s="20">
        <v>0</v>
      </c>
      <c r="AW105" s="263">
        <v>0</v>
      </c>
      <c r="AX105" s="263">
        <v>0</v>
      </c>
      <c r="AY105" s="263">
        <v>0</v>
      </c>
      <c r="AZ105" s="97">
        <f t="shared" si="47"/>
        <v>0</v>
      </c>
      <c r="BA105" s="97">
        <f t="shared" si="48"/>
        <v>0</v>
      </c>
      <c r="BB105" s="63">
        <v>0</v>
      </c>
      <c r="BC105" s="66">
        <v>0</v>
      </c>
      <c r="BD105" s="20">
        <v>0</v>
      </c>
      <c r="BE105" s="263">
        <v>0</v>
      </c>
      <c r="BF105" s="263">
        <v>0</v>
      </c>
      <c r="BG105" s="263">
        <v>0</v>
      </c>
      <c r="BH105" s="97">
        <f t="shared" si="49"/>
        <v>0</v>
      </c>
      <c r="BI105" s="97">
        <f t="shared" si="50"/>
        <v>0</v>
      </c>
      <c r="BJ105" s="63">
        <v>0</v>
      </c>
      <c r="BK105" s="66">
        <v>0</v>
      </c>
      <c r="BL105" s="20">
        <v>0</v>
      </c>
      <c r="BM105" s="263">
        <v>0</v>
      </c>
      <c r="BN105" s="263">
        <v>0</v>
      </c>
      <c r="BO105" s="263">
        <v>0</v>
      </c>
      <c r="BP105" s="97">
        <f t="shared" si="51"/>
        <v>0</v>
      </c>
      <c r="BQ105" s="97">
        <f t="shared" si="52"/>
        <v>0</v>
      </c>
      <c r="BR105" s="63">
        <v>0</v>
      </c>
      <c r="BS105" s="66">
        <v>0</v>
      </c>
      <c r="BT105" s="20">
        <v>0</v>
      </c>
      <c r="BU105" s="263">
        <v>0</v>
      </c>
      <c r="BV105" s="263">
        <v>0</v>
      </c>
      <c r="BW105" s="263">
        <v>0</v>
      </c>
      <c r="BX105" s="97">
        <f t="shared" si="53"/>
        <v>0</v>
      </c>
      <c r="BY105" s="97">
        <f t="shared" si="54"/>
        <v>0</v>
      </c>
      <c r="BZ105" s="63">
        <v>0</v>
      </c>
      <c r="CA105" s="66">
        <v>0</v>
      </c>
      <c r="CB105" s="20">
        <v>0</v>
      </c>
      <c r="CC105" s="263">
        <v>0</v>
      </c>
      <c r="CD105" s="263">
        <v>0</v>
      </c>
      <c r="CE105" s="263">
        <v>0</v>
      </c>
      <c r="CF105" s="97">
        <f t="shared" si="55"/>
        <v>0</v>
      </c>
      <c r="CG105" s="97">
        <f t="shared" si="56"/>
        <v>0</v>
      </c>
      <c r="CH105" s="63">
        <v>0</v>
      </c>
      <c r="CI105" s="66">
        <v>0</v>
      </c>
      <c r="CJ105" s="20">
        <v>0</v>
      </c>
      <c r="CK105" s="263">
        <v>0</v>
      </c>
      <c r="CL105" s="263">
        <v>0</v>
      </c>
      <c r="CM105" s="263">
        <v>0</v>
      </c>
      <c r="CN105" s="97">
        <f t="shared" si="57"/>
        <v>0</v>
      </c>
      <c r="CO105" s="97">
        <f t="shared" si="58"/>
        <v>0</v>
      </c>
      <c r="CP105" s="63">
        <v>0</v>
      </c>
      <c r="CQ105" s="66">
        <v>0</v>
      </c>
      <c r="CR105" s="20">
        <v>0</v>
      </c>
      <c r="CS105" s="263">
        <v>0</v>
      </c>
      <c r="CT105" s="263">
        <v>0</v>
      </c>
      <c r="CU105" s="263">
        <v>0</v>
      </c>
      <c r="CV105" s="97">
        <f t="shared" si="59"/>
        <v>0</v>
      </c>
      <c r="CW105" s="97">
        <f t="shared" si="60"/>
        <v>0</v>
      </c>
      <c r="CX105" s="78">
        <v>0</v>
      </c>
      <c r="CY105" s="70">
        <f t="shared" si="61"/>
        <v>0</v>
      </c>
      <c r="CZ105" s="52">
        <f t="shared" si="62"/>
        <v>0</v>
      </c>
      <c r="DA105" s="68">
        <f t="shared" si="63"/>
        <v>0</v>
      </c>
      <c r="DB105" s="68">
        <f t="shared" si="64"/>
        <v>0</v>
      </c>
      <c r="DC105" s="68"/>
      <c r="DD105" s="68">
        <f t="shared" si="65"/>
        <v>0</v>
      </c>
      <c r="DE105" s="68">
        <f t="shared" si="66"/>
        <v>0</v>
      </c>
      <c r="DF105" s="69">
        <f t="shared" si="36"/>
        <v>0</v>
      </c>
      <c r="DK105" s="21">
        <f t="shared" si="67"/>
        <v>0</v>
      </c>
      <c r="DL105" s="5" t="str">
        <f t="shared" si="68"/>
        <v>Not Moving</v>
      </c>
    </row>
    <row r="106" spans="1:116" s="5" customFormat="1" ht="16.5" thickTop="1" thickBot="1" x14ac:dyDescent="0.3">
      <c r="A106" s="74">
        <v>95</v>
      </c>
      <c r="B106" s="19">
        <v>734971</v>
      </c>
      <c r="C106" s="19" t="s">
        <v>232</v>
      </c>
      <c r="D106" s="19" t="s">
        <v>233</v>
      </c>
      <c r="E106" s="267">
        <v>24.5</v>
      </c>
      <c r="F106" s="101">
        <v>49</v>
      </c>
      <c r="G106" s="102">
        <v>0</v>
      </c>
      <c r="H106" s="59">
        <v>0</v>
      </c>
      <c r="I106" s="260">
        <v>0</v>
      </c>
      <c r="J106" s="260">
        <v>0</v>
      </c>
      <c r="K106" s="260">
        <v>0</v>
      </c>
      <c r="L106" s="82">
        <f t="shared" si="37"/>
        <v>0</v>
      </c>
      <c r="M106" s="82">
        <f t="shared" si="38"/>
        <v>0</v>
      </c>
      <c r="N106" s="62">
        <v>0</v>
      </c>
      <c r="O106" s="66">
        <v>0</v>
      </c>
      <c r="P106" s="20">
        <v>0</v>
      </c>
      <c r="Q106" s="263">
        <v>0</v>
      </c>
      <c r="R106" s="263">
        <v>0</v>
      </c>
      <c r="S106" s="263">
        <v>0</v>
      </c>
      <c r="T106" s="97">
        <f t="shared" si="39"/>
        <v>0</v>
      </c>
      <c r="U106" s="97">
        <f t="shared" si="40"/>
        <v>0</v>
      </c>
      <c r="V106" s="63">
        <v>0</v>
      </c>
      <c r="W106" s="66">
        <v>0</v>
      </c>
      <c r="X106" s="20">
        <v>0</v>
      </c>
      <c r="Y106" s="263">
        <v>0</v>
      </c>
      <c r="Z106" s="263">
        <v>0</v>
      </c>
      <c r="AA106" s="263">
        <v>0</v>
      </c>
      <c r="AB106" s="97">
        <f t="shared" si="41"/>
        <v>0</v>
      </c>
      <c r="AC106" s="97">
        <f t="shared" si="42"/>
        <v>0</v>
      </c>
      <c r="AD106" s="63">
        <v>0</v>
      </c>
      <c r="AE106" s="66">
        <v>0</v>
      </c>
      <c r="AF106" s="20">
        <v>0</v>
      </c>
      <c r="AG106" s="263">
        <v>0</v>
      </c>
      <c r="AH106" s="263">
        <v>0</v>
      </c>
      <c r="AI106" s="263">
        <v>0</v>
      </c>
      <c r="AJ106" s="97">
        <f t="shared" si="43"/>
        <v>0</v>
      </c>
      <c r="AK106" s="97">
        <f t="shared" si="44"/>
        <v>0</v>
      </c>
      <c r="AL106" s="63">
        <v>0</v>
      </c>
      <c r="AM106" s="66">
        <v>0</v>
      </c>
      <c r="AN106" s="20">
        <v>0</v>
      </c>
      <c r="AO106" s="263">
        <v>0</v>
      </c>
      <c r="AP106" s="263">
        <v>0</v>
      </c>
      <c r="AQ106" s="263">
        <v>0</v>
      </c>
      <c r="AR106" s="97">
        <f t="shared" si="45"/>
        <v>0</v>
      </c>
      <c r="AS106" s="97">
        <f t="shared" si="46"/>
        <v>0</v>
      </c>
      <c r="AT106" s="63">
        <v>0</v>
      </c>
      <c r="AU106" s="66">
        <v>0</v>
      </c>
      <c r="AV106" s="20">
        <v>0</v>
      </c>
      <c r="AW106" s="263">
        <v>0</v>
      </c>
      <c r="AX106" s="263">
        <v>0</v>
      </c>
      <c r="AY106" s="263">
        <v>0</v>
      </c>
      <c r="AZ106" s="97">
        <f t="shared" si="47"/>
        <v>0</v>
      </c>
      <c r="BA106" s="97">
        <f t="shared" si="48"/>
        <v>0</v>
      </c>
      <c r="BB106" s="63">
        <v>0</v>
      </c>
      <c r="BC106" s="66">
        <v>0</v>
      </c>
      <c r="BD106" s="20">
        <v>0</v>
      </c>
      <c r="BE106" s="263">
        <v>0</v>
      </c>
      <c r="BF106" s="263">
        <v>0</v>
      </c>
      <c r="BG106" s="263">
        <v>0</v>
      </c>
      <c r="BH106" s="97">
        <f t="shared" si="49"/>
        <v>0</v>
      </c>
      <c r="BI106" s="97">
        <f t="shared" si="50"/>
        <v>0</v>
      </c>
      <c r="BJ106" s="63">
        <v>0</v>
      </c>
      <c r="BK106" s="66">
        <v>0</v>
      </c>
      <c r="BL106" s="20">
        <v>0</v>
      </c>
      <c r="BM106" s="263">
        <v>0</v>
      </c>
      <c r="BN106" s="263">
        <v>0</v>
      </c>
      <c r="BO106" s="263">
        <v>0</v>
      </c>
      <c r="BP106" s="97">
        <f t="shared" si="51"/>
        <v>0</v>
      </c>
      <c r="BQ106" s="97">
        <f t="shared" si="52"/>
        <v>0</v>
      </c>
      <c r="BR106" s="63">
        <v>0</v>
      </c>
      <c r="BS106" s="66">
        <v>0</v>
      </c>
      <c r="BT106" s="20">
        <v>0</v>
      </c>
      <c r="BU106" s="263">
        <v>0</v>
      </c>
      <c r="BV106" s="263">
        <v>0</v>
      </c>
      <c r="BW106" s="263">
        <v>0</v>
      </c>
      <c r="BX106" s="97">
        <f t="shared" si="53"/>
        <v>0</v>
      </c>
      <c r="BY106" s="97">
        <f t="shared" si="54"/>
        <v>0</v>
      </c>
      <c r="BZ106" s="63">
        <v>0</v>
      </c>
      <c r="CA106" s="66">
        <v>0</v>
      </c>
      <c r="CB106" s="20">
        <v>0</v>
      </c>
      <c r="CC106" s="263">
        <v>0</v>
      </c>
      <c r="CD106" s="263">
        <v>0</v>
      </c>
      <c r="CE106" s="263">
        <v>0</v>
      </c>
      <c r="CF106" s="97">
        <f t="shared" si="55"/>
        <v>0</v>
      </c>
      <c r="CG106" s="97">
        <f t="shared" si="56"/>
        <v>0</v>
      </c>
      <c r="CH106" s="63">
        <v>0</v>
      </c>
      <c r="CI106" s="66">
        <v>0</v>
      </c>
      <c r="CJ106" s="20">
        <v>0</v>
      </c>
      <c r="CK106" s="263">
        <v>0</v>
      </c>
      <c r="CL106" s="263">
        <v>0</v>
      </c>
      <c r="CM106" s="263">
        <v>0</v>
      </c>
      <c r="CN106" s="97">
        <f t="shared" si="57"/>
        <v>0</v>
      </c>
      <c r="CO106" s="97">
        <f t="shared" si="58"/>
        <v>0</v>
      </c>
      <c r="CP106" s="63">
        <v>0</v>
      </c>
      <c r="CQ106" s="66">
        <v>0</v>
      </c>
      <c r="CR106" s="20">
        <v>0</v>
      </c>
      <c r="CS106" s="263">
        <v>0</v>
      </c>
      <c r="CT106" s="263">
        <v>0</v>
      </c>
      <c r="CU106" s="263">
        <v>0</v>
      </c>
      <c r="CV106" s="97">
        <f t="shared" si="59"/>
        <v>0</v>
      </c>
      <c r="CW106" s="97">
        <f t="shared" si="60"/>
        <v>0</v>
      </c>
      <c r="CX106" s="78">
        <v>0</v>
      </c>
      <c r="CY106" s="70">
        <f t="shared" si="61"/>
        <v>0</v>
      </c>
      <c r="CZ106" s="52">
        <f t="shared" si="62"/>
        <v>0</v>
      </c>
      <c r="DA106" s="68">
        <f t="shared" si="63"/>
        <v>0</v>
      </c>
      <c r="DB106" s="68">
        <f t="shared" si="64"/>
        <v>0</v>
      </c>
      <c r="DC106" s="68"/>
      <c r="DD106" s="68">
        <f t="shared" si="65"/>
        <v>0</v>
      </c>
      <c r="DE106" s="68">
        <f t="shared" si="66"/>
        <v>0</v>
      </c>
      <c r="DF106" s="69">
        <f t="shared" si="36"/>
        <v>0</v>
      </c>
      <c r="DK106" s="21">
        <f t="shared" si="67"/>
        <v>0</v>
      </c>
      <c r="DL106" s="5" t="str">
        <f t="shared" si="68"/>
        <v>Not Moving</v>
      </c>
    </row>
    <row r="107" spans="1:116" s="5" customFormat="1" ht="16.5" thickTop="1" thickBot="1" x14ac:dyDescent="0.3">
      <c r="A107" s="74">
        <v>96</v>
      </c>
      <c r="B107" s="19">
        <v>734973</v>
      </c>
      <c r="C107" s="19" t="s">
        <v>234</v>
      </c>
      <c r="D107" s="19" t="s">
        <v>235</v>
      </c>
      <c r="E107" s="267">
        <v>24.5</v>
      </c>
      <c r="F107" s="101">
        <v>49</v>
      </c>
      <c r="G107" s="102">
        <v>0</v>
      </c>
      <c r="H107" s="59">
        <v>0</v>
      </c>
      <c r="I107" s="260">
        <v>0</v>
      </c>
      <c r="J107" s="260">
        <v>0</v>
      </c>
      <c r="K107" s="260">
        <v>0</v>
      </c>
      <c r="L107" s="82">
        <f>SUM(G107:K107)</f>
        <v>0</v>
      </c>
      <c r="M107" s="82">
        <f t="shared" si="38"/>
        <v>0</v>
      </c>
      <c r="N107" s="62">
        <v>0</v>
      </c>
      <c r="O107" s="66">
        <v>0</v>
      </c>
      <c r="P107" s="20">
        <v>0</v>
      </c>
      <c r="Q107" s="263">
        <v>0</v>
      </c>
      <c r="R107" s="263">
        <v>0</v>
      </c>
      <c r="S107" s="263">
        <v>0</v>
      </c>
      <c r="T107" s="97">
        <f t="shared" si="39"/>
        <v>0</v>
      </c>
      <c r="U107" s="97">
        <f t="shared" si="40"/>
        <v>0</v>
      </c>
      <c r="V107" s="63">
        <v>0</v>
      </c>
      <c r="W107" s="66">
        <v>0</v>
      </c>
      <c r="X107" s="20">
        <v>0</v>
      </c>
      <c r="Y107" s="263">
        <v>0</v>
      </c>
      <c r="Z107" s="263">
        <v>0</v>
      </c>
      <c r="AA107" s="263">
        <v>0</v>
      </c>
      <c r="AB107" s="97">
        <f t="shared" si="41"/>
        <v>0</v>
      </c>
      <c r="AC107" s="97">
        <f t="shared" si="42"/>
        <v>0</v>
      </c>
      <c r="AD107" s="63">
        <v>0</v>
      </c>
      <c r="AE107" s="66">
        <v>0</v>
      </c>
      <c r="AF107" s="20">
        <v>0</v>
      </c>
      <c r="AG107" s="263">
        <v>0</v>
      </c>
      <c r="AH107" s="263">
        <v>0</v>
      </c>
      <c r="AI107" s="263">
        <v>0</v>
      </c>
      <c r="AJ107" s="97">
        <f t="shared" si="43"/>
        <v>0</v>
      </c>
      <c r="AK107" s="97">
        <f t="shared" si="44"/>
        <v>0</v>
      </c>
      <c r="AL107" s="63">
        <v>0</v>
      </c>
      <c r="AM107" s="66">
        <v>0</v>
      </c>
      <c r="AN107" s="20">
        <v>0</v>
      </c>
      <c r="AO107" s="263">
        <v>0</v>
      </c>
      <c r="AP107" s="263">
        <v>0</v>
      </c>
      <c r="AQ107" s="263">
        <v>0</v>
      </c>
      <c r="AR107" s="97">
        <f t="shared" si="45"/>
        <v>0</v>
      </c>
      <c r="AS107" s="97">
        <f t="shared" si="46"/>
        <v>0</v>
      </c>
      <c r="AT107" s="63">
        <v>0</v>
      </c>
      <c r="AU107" s="66">
        <v>0</v>
      </c>
      <c r="AV107" s="20">
        <v>0</v>
      </c>
      <c r="AW107" s="263">
        <v>0</v>
      </c>
      <c r="AX107" s="263">
        <v>0</v>
      </c>
      <c r="AY107" s="263">
        <v>0</v>
      </c>
      <c r="AZ107" s="97">
        <f t="shared" si="47"/>
        <v>0</v>
      </c>
      <c r="BA107" s="97">
        <f t="shared" si="48"/>
        <v>0</v>
      </c>
      <c r="BB107" s="63">
        <v>0</v>
      </c>
      <c r="BC107" s="66">
        <v>0</v>
      </c>
      <c r="BD107" s="20">
        <v>0</v>
      </c>
      <c r="BE107" s="263">
        <v>0</v>
      </c>
      <c r="BF107" s="263">
        <v>0</v>
      </c>
      <c r="BG107" s="263">
        <v>0</v>
      </c>
      <c r="BH107" s="97">
        <f t="shared" si="49"/>
        <v>0</v>
      </c>
      <c r="BI107" s="97">
        <f t="shared" si="50"/>
        <v>0</v>
      </c>
      <c r="BJ107" s="63">
        <v>0</v>
      </c>
      <c r="BK107" s="66">
        <v>0</v>
      </c>
      <c r="BL107" s="20">
        <v>0</v>
      </c>
      <c r="BM107" s="263">
        <v>0</v>
      </c>
      <c r="BN107" s="263">
        <v>0</v>
      </c>
      <c r="BO107" s="263">
        <v>0</v>
      </c>
      <c r="BP107" s="97">
        <f t="shared" si="51"/>
        <v>0</v>
      </c>
      <c r="BQ107" s="97">
        <f t="shared" si="52"/>
        <v>0</v>
      </c>
      <c r="BR107" s="63">
        <v>0</v>
      </c>
      <c r="BS107" s="66">
        <v>0</v>
      </c>
      <c r="BT107" s="20">
        <v>0</v>
      </c>
      <c r="BU107" s="263">
        <v>0</v>
      </c>
      <c r="BV107" s="263">
        <v>0</v>
      </c>
      <c r="BW107" s="263">
        <v>0</v>
      </c>
      <c r="BX107" s="97">
        <f t="shared" si="53"/>
        <v>0</v>
      </c>
      <c r="BY107" s="97">
        <f t="shared" si="54"/>
        <v>0</v>
      </c>
      <c r="BZ107" s="63">
        <v>0</v>
      </c>
      <c r="CA107" s="66">
        <v>0</v>
      </c>
      <c r="CB107" s="20">
        <v>0</v>
      </c>
      <c r="CC107" s="263">
        <v>0</v>
      </c>
      <c r="CD107" s="263">
        <v>0</v>
      </c>
      <c r="CE107" s="263">
        <v>0</v>
      </c>
      <c r="CF107" s="97">
        <f t="shared" si="55"/>
        <v>0</v>
      </c>
      <c r="CG107" s="97">
        <f t="shared" si="56"/>
        <v>0</v>
      </c>
      <c r="CH107" s="63">
        <v>0</v>
      </c>
      <c r="CI107" s="66">
        <v>0</v>
      </c>
      <c r="CJ107" s="20">
        <v>0</v>
      </c>
      <c r="CK107" s="263">
        <v>0</v>
      </c>
      <c r="CL107" s="263">
        <v>0</v>
      </c>
      <c r="CM107" s="263">
        <v>0</v>
      </c>
      <c r="CN107" s="97">
        <f t="shared" si="57"/>
        <v>0</v>
      </c>
      <c r="CO107" s="97">
        <f t="shared" si="58"/>
        <v>0</v>
      </c>
      <c r="CP107" s="63">
        <v>0</v>
      </c>
      <c r="CQ107" s="66">
        <v>0</v>
      </c>
      <c r="CR107" s="20">
        <v>0</v>
      </c>
      <c r="CS107" s="263">
        <v>0</v>
      </c>
      <c r="CT107" s="263">
        <v>0</v>
      </c>
      <c r="CU107" s="263">
        <v>0</v>
      </c>
      <c r="CV107" s="97">
        <f t="shared" si="59"/>
        <v>0</v>
      </c>
      <c r="CW107" s="97">
        <f t="shared" si="60"/>
        <v>0</v>
      </c>
      <c r="CX107" s="78">
        <v>0</v>
      </c>
      <c r="CY107" s="70">
        <f t="shared" si="61"/>
        <v>0</v>
      </c>
      <c r="CZ107" s="52">
        <f t="shared" si="62"/>
        <v>0</v>
      </c>
      <c r="DA107" s="68">
        <f t="shared" si="63"/>
        <v>0</v>
      </c>
      <c r="DB107" s="68">
        <f t="shared" si="64"/>
        <v>0</v>
      </c>
      <c r="DC107" s="68"/>
      <c r="DD107" s="68">
        <f t="shared" si="65"/>
        <v>0</v>
      </c>
      <c r="DE107" s="68">
        <f t="shared" si="66"/>
        <v>0</v>
      </c>
      <c r="DF107" s="69">
        <f t="shared" si="36"/>
        <v>0</v>
      </c>
      <c r="DK107" s="21">
        <f t="shared" si="67"/>
        <v>0</v>
      </c>
      <c r="DL107" s="5" t="str">
        <f t="shared" si="68"/>
        <v>Not Moving</v>
      </c>
    </row>
    <row r="108" spans="1:116" s="5" customFormat="1" ht="16.5" thickTop="1" thickBot="1" x14ac:dyDescent="0.3">
      <c r="A108" s="74">
        <v>97</v>
      </c>
      <c r="B108" s="19">
        <v>734975</v>
      </c>
      <c r="C108" s="19" t="s">
        <v>236</v>
      </c>
      <c r="D108" s="19" t="s">
        <v>237</v>
      </c>
      <c r="E108" s="267">
        <v>24.5</v>
      </c>
      <c r="F108" s="101">
        <v>49</v>
      </c>
      <c r="G108" s="102">
        <v>0</v>
      </c>
      <c r="H108" s="59">
        <v>0</v>
      </c>
      <c r="I108" s="260">
        <v>0</v>
      </c>
      <c r="J108" s="260">
        <v>0</v>
      </c>
      <c r="K108" s="260">
        <v>0</v>
      </c>
      <c r="L108" s="82">
        <f t="shared" si="37"/>
        <v>0</v>
      </c>
      <c r="M108" s="82">
        <f t="shared" si="38"/>
        <v>0</v>
      </c>
      <c r="N108" s="62">
        <v>0</v>
      </c>
      <c r="O108" s="66">
        <v>0</v>
      </c>
      <c r="P108" s="20">
        <v>0</v>
      </c>
      <c r="Q108" s="263">
        <v>0</v>
      </c>
      <c r="R108" s="263">
        <v>0</v>
      </c>
      <c r="S108" s="263">
        <v>0</v>
      </c>
      <c r="T108" s="97">
        <f t="shared" si="39"/>
        <v>0</v>
      </c>
      <c r="U108" s="97">
        <f t="shared" si="40"/>
        <v>0</v>
      </c>
      <c r="V108" s="63">
        <v>0</v>
      </c>
      <c r="W108" s="66">
        <v>0</v>
      </c>
      <c r="X108" s="20">
        <v>0</v>
      </c>
      <c r="Y108" s="263">
        <v>0</v>
      </c>
      <c r="Z108" s="263">
        <v>0</v>
      </c>
      <c r="AA108" s="263">
        <v>0</v>
      </c>
      <c r="AB108" s="97">
        <f t="shared" si="41"/>
        <v>0</v>
      </c>
      <c r="AC108" s="97">
        <f t="shared" si="42"/>
        <v>0</v>
      </c>
      <c r="AD108" s="63">
        <v>0</v>
      </c>
      <c r="AE108" s="66">
        <v>0</v>
      </c>
      <c r="AF108" s="20">
        <v>0</v>
      </c>
      <c r="AG108" s="263">
        <v>0</v>
      </c>
      <c r="AH108" s="263">
        <v>0</v>
      </c>
      <c r="AI108" s="263">
        <v>0</v>
      </c>
      <c r="AJ108" s="97">
        <f t="shared" si="43"/>
        <v>0</v>
      </c>
      <c r="AK108" s="97">
        <f t="shared" si="44"/>
        <v>0</v>
      </c>
      <c r="AL108" s="63">
        <v>0</v>
      </c>
      <c r="AM108" s="66">
        <v>0</v>
      </c>
      <c r="AN108" s="20">
        <v>0</v>
      </c>
      <c r="AO108" s="263">
        <v>0</v>
      </c>
      <c r="AP108" s="263">
        <v>0</v>
      </c>
      <c r="AQ108" s="263">
        <v>0</v>
      </c>
      <c r="AR108" s="97">
        <f t="shared" si="45"/>
        <v>0</v>
      </c>
      <c r="AS108" s="97">
        <f t="shared" si="46"/>
        <v>0</v>
      </c>
      <c r="AT108" s="63">
        <v>0</v>
      </c>
      <c r="AU108" s="66">
        <v>0</v>
      </c>
      <c r="AV108" s="20">
        <v>0</v>
      </c>
      <c r="AW108" s="263">
        <v>0</v>
      </c>
      <c r="AX108" s="263">
        <v>0</v>
      </c>
      <c r="AY108" s="263">
        <v>0</v>
      </c>
      <c r="AZ108" s="97">
        <f t="shared" si="47"/>
        <v>0</v>
      </c>
      <c r="BA108" s="97">
        <f t="shared" si="48"/>
        <v>0</v>
      </c>
      <c r="BB108" s="63">
        <v>0</v>
      </c>
      <c r="BC108" s="66">
        <v>0</v>
      </c>
      <c r="BD108" s="20">
        <v>0</v>
      </c>
      <c r="BE108" s="263">
        <v>0</v>
      </c>
      <c r="BF108" s="263">
        <v>0</v>
      </c>
      <c r="BG108" s="263">
        <v>0</v>
      </c>
      <c r="BH108" s="97">
        <f t="shared" si="49"/>
        <v>0</v>
      </c>
      <c r="BI108" s="97">
        <f t="shared" si="50"/>
        <v>0</v>
      </c>
      <c r="BJ108" s="63">
        <v>0</v>
      </c>
      <c r="BK108" s="66">
        <v>0</v>
      </c>
      <c r="BL108" s="20">
        <v>0</v>
      </c>
      <c r="BM108" s="263">
        <v>0</v>
      </c>
      <c r="BN108" s="263">
        <v>0</v>
      </c>
      <c r="BO108" s="263">
        <v>0</v>
      </c>
      <c r="BP108" s="97">
        <f t="shared" si="51"/>
        <v>0</v>
      </c>
      <c r="BQ108" s="97">
        <f t="shared" si="52"/>
        <v>0</v>
      </c>
      <c r="BR108" s="63">
        <v>0</v>
      </c>
      <c r="BS108" s="66">
        <v>0</v>
      </c>
      <c r="BT108" s="20">
        <v>0</v>
      </c>
      <c r="BU108" s="263">
        <v>0</v>
      </c>
      <c r="BV108" s="263">
        <v>0</v>
      </c>
      <c r="BW108" s="263">
        <v>0</v>
      </c>
      <c r="BX108" s="97">
        <f t="shared" si="53"/>
        <v>0</v>
      </c>
      <c r="BY108" s="97">
        <f t="shared" si="54"/>
        <v>0</v>
      </c>
      <c r="BZ108" s="63">
        <v>0</v>
      </c>
      <c r="CA108" s="66">
        <v>0</v>
      </c>
      <c r="CB108" s="20">
        <v>0</v>
      </c>
      <c r="CC108" s="263">
        <v>0</v>
      </c>
      <c r="CD108" s="263">
        <v>0</v>
      </c>
      <c r="CE108" s="263">
        <v>0</v>
      </c>
      <c r="CF108" s="97">
        <f t="shared" si="55"/>
        <v>0</v>
      </c>
      <c r="CG108" s="97">
        <f t="shared" si="56"/>
        <v>0</v>
      </c>
      <c r="CH108" s="63">
        <v>0</v>
      </c>
      <c r="CI108" s="66">
        <v>0</v>
      </c>
      <c r="CJ108" s="20">
        <v>0</v>
      </c>
      <c r="CK108" s="263">
        <v>0</v>
      </c>
      <c r="CL108" s="263">
        <v>0</v>
      </c>
      <c r="CM108" s="263">
        <v>0</v>
      </c>
      <c r="CN108" s="97">
        <f t="shared" si="57"/>
        <v>0</v>
      </c>
      <c r="CO108" s="97">
        <f t="shared" si="58"/>
        <v>0</v>
      </c>
      <c r="CP108" s="63">
        <v>0</v>
      </c>
      <c r="CQ108" s="66">
        <v>0</v>
      </c>
      <c r="CR108" s="20">
        <v>0</v>
      </c>
      <c r="CS108" s="263">
        <v>0</v>
      </c>
      <c r="CT108" s="263">
        <v>0</v>
      </c>
      <c r="CU108" s="263">
        <v>0</v>
      </c>
      <c r="CV108" s="97">
        <f t="shared" si="59"/>
        <v>0</v>
      </c>
      <c r="CW108" s="97">
        <f t="shared" si="60"/>
        <v>0</v>
      </c>
      <c r="CX108" s="78">
        <v>0</v>
      </c>
      <c r="CY108" s="70">
        <f t="shared" si="61"/>
        <v>0</v>
      </c>
      <c r="CZ108" s="52">
        <f t="shared" si="62"/>
        <v>0</v>
      </c>
      <c r="DA108" s="68">
        <f t="shared" si="63"/>
        <v>0</v>
      </c>
      <c r="DB108" s="68">
        <f t="shared" si="64"/>
        <v>0</v>
      </c>
      <c r="DC108" s="68"/>
      <c r="DD108" s="68">
        <f t="shared" si="65"/>
        <v>0</v>
      </c>
      <c r="DE108" s="68">
        <f t="shared" si="66"/>
        <v>0</v>
      </c>
      <c r="DF108" s="69">
        <f t="shared" ref="DF108:DF127" si="69">SUM(CX108,CP108,CH108,BZ108,BR108,BJ108,BB108,AT108,AL108,AD108,V108,N108)</f>
        <v>0</v>
      </c>
      <c r="DK108" s="21">
        <f t="shared" si="67"/>
        <v>0</v>
      </c>
      <c r="DL108" s="5" t="str">
        <f t="shared" si="68"/>
        <v>Not Moving</v>
      </c>
    </row>
    <row r="109" spans="1:116" s="5" customFormat="1" ht="16.5" thickTop="1" thickBot="1" x14ac:dyDescent="0.3">
      <c r="A109" s="74">
        <v>98</v>
      </c>
      <c r="B109" s="19">
        <v>734976</v>
      </c>
      <c r="C109" s="19" t="s">
        <v>238</v>
      </c>
      <c r="D109" s="19" t="s">
        <v>239</v>
      </c>
      <c r="E109" s="267">
        <v>39.5</v>
      </c>
      <c r="F109" s="101">
        <v>79</v>
      </c>
      <c r="G109" s="102">
        <v>0</v>
      </c>
      <c r="H109" s="59">
        <v>0</v>
      </c>
      <c r="I109" s="260">
        <v>0</v>
      </c>
      <c r="J109" s="260">
        <v>0</v>
      </c>
      <c r="K109" s="260">
        <v>0</v>
      </c>
      <c r="L109" s="82">
        <f t="shared" si="37"/>
        <v>0</v>
      </c>
      <c r="M109" s="82">
        <f t="shared" si="38"/>
        <v>0</v>
      </c>
      <c r="N109" s="62">
        <v>0</v>
      </c>
      <c r="O109" s="66">
        <v>0</v>
      </c>
      <c r="P109" s="20">
        <v>0</v>
      </c>
      <c r="Q109" s="263">
        <v>0</v>
      </c>
      <c r="R109" s="263">
        <v>0</v>
      </c>
      <c r="S109" s="263">
        <v>0</v>
      </c>
      <c r="T109" s="97">
        <f t="shared" si="39"/>
        <v>0</v>
      </c>
      <c r="U109" s="97">
        <f t="shared" si="40"/>
        <v>0</v>
      </c>
      <c r="V109" s="63">
        <v>0</v>
      </c>
      <c r="W109" s="66">
        <v>0</v>
      </c>
      <c r="X109" s="20">
        <v>0</v>
      </c>
      <c r="Y109" s="263">
        <v>0</v>
      </c>
      <c r="Z109" s="263">
        <v>0</v>
      </c>
      <c r="AA109" s="263">
        <v>0</v>
      </c>
      <c r="AB109" s="97">
        <f t="shared" si="41"/>
        <v>0</v>
      </c>
      <c r="AC109" s="97">
        <f t="shared" si="42"/>
        <v>0</v>
      </c>
      <c r="AD109" s="63">
        <v>0</v>
      </c>
      <c r="AE109" s="66">
        <v>0</v>
      </c>
      <c r="AF109" s="20">
        <v>0</v>
      </c>
      <c r="AG109" s="263">
        <v>0</v>
      </c>
      <c r="AH109" s="263">
        <v>0</v>
      </c>
      <c r="AI109" s="263">
        <v>0</v>
      </c>
      <c r="AJ109" s="97">
        <f t="shared" si="43"/>
        <v>0</v>
      </c>
      <c r="AK109" s="97">
        <f t="shared" si="44"/>
        <v>0</v>
      </c>
      <c r="AL109" s="63">
        <v>0</v>
      </c>
      <c r="AM109" s="66">
        <v>0</v>
      </c>
      <c r="AN109" s="20">
        <v>0</v>
      </c>
      <c r="AO109" s="263">
        <v>0</v>
      </c>
      <c r="AP109" s="263">
        <v>0</v>
      </c>
      <c r="AQ109" s="263">
        <v>0</v>
      </c>
      <c r="AR109" s="97">
        <f t="shared" si="45"/>
        <v>0</v>
      </c>
      <c r="AS109" s="97">
        <f t="shared" si="46"/>
        <v>0</v>
      </c>
      <c r="AT109" s="63">
        <v>0</v>
      </c>
      <c r="AU109" s="66">
        <v>0</v>
      </c>
      <c r="AV109" s="20">
        <v>0</v>
      </c>
      <c r="AW109" s="263">
        <v>0</v>
      </c>
      <c r="AX109" s="263">
        <v>0</v>
      </c>
      <c r="AY109" s="263">
        <v>0</v>
      </c>
      <c r="AZ109" s="97">
        <f t="shared" si="47"/>
        <v>0</v>
      </c>
      <c r="BA109" s="97">
        <f t="shared" si="48"/>
        <v>0</v>
      </c>
      <c r="BB109" s="63">
        <v>0</v>
      </c>
      <c r="BC109" s="66">
        <v>0</v>
      </c>
      <c r="BD109" s="20">
        <v>0</v>
      </c>
      <c r="BE109" s="263">
        <v>0</v>
      </c>
      <c r="BF109" s="263">
        <v>0</v>
      </c>
      <c r="BG109" s="263">
        <v>0</v>
      </c>
      <c r="BH109" s="97">
        <f t="shared" si="49"/>
        <v>0</v>
      </c>
      <c r="BI109" s="97">
        <f t="shared" si="50"/>
        <v>0</v>
      </c>
      <c r="BJ109" s="63">
        <v>0</v>
      </c>
      <c r="BK109" s="66">
        <v>0</v>
      </c>
      <c r="BL109" s="20">
        <v>0</v>
      </c>
      <c r="BM109" s="263">
        <v>0</v>
      </c>
      <c r="BN109" s="263">
        <v>0</v>
      </c>
      <c r="BO109" s="263">
        <v>0</v>
      </c>
      <c r="BP109" s="97">
        <f t="shared" si="51"/>
        <v>0</v>
      </c>
      <c r="BQ109" s="97">
        <f t="shared" si="52"/>
        <v>0</v>
      </c>
      <c r="BR109" s="63">
        <v>0</v>
      </c>
      <c r="BS109" s="66">
        <v>0</v>
      </c>
      <c r="BT109" s="20">
        <v>0</v>
      </c>
      <c r="BU109" s="263">
        <v>0</v>
      </c>
      <c r="BV109" s="263">
        <v>0</v>
      </c>
      <c r="BW109" s="263">
        <v>0</v>
      </c>
      <c r="BX109" s="97">
        <f t="shared" si="53"/>
        <v>0</v>
      </c>
      <c r="BY109" s="97">
        <f t="shared" si="54"/>
        <v>0</v>
      </c>
      <c r="BZ109" s="63">
        <v>0</v>
      </c>
      <c r="CA109" s="66">
        <v>0</v>
      </c>
      <c r="CB109" s="20">
        <v>0</v>
      </c>
      <c r="CC109" s="263">
        <v>0</v>
      </c>
      <c r="CD109" s="263">
        <v>0</v>
      </c>
      <c r="CE109" s="263">
        <v>0</v>
      </c>
      <c r="CF109" s="97">
        <f t="shared" si="55"/>
        <v>0</v>
      </c>
      <c r="CG109" s="97">
        <f t="shared" si="56"/>
        <v>0</v>
      </c>
      <c r="CH109" s="63">
        <v>0</v>
      </c>
      <c r="CI109" s="66">
        <v>0</v>
      </c>
      <c r="CJ109" s="20">
        <v>0</v>
      </c>
      <c r="CK109" s="263">
        <v>0</v>
      </c>
      <c r="CL109" s="263">
        <v>0</v>
      </c>
      <c r="CM109" s="263">
        <v>0</v>
      </c>
      <c r="CN109" s="97">
        <f t="shared" si="57"/>
        <v>0</v>
      </c>
      <c r="CO109" s="97">
        <f t="shared" si="58"/>
        <v>0</v>
      </c>
      <c r="CP109" s="63">
        <v>0</v>
      </c>
      <c r="CQ109" s="66">
        <v>0</v>
      </c>
      <c r="CR109" s="20">
        <v>0</v>
      </c>
      <c r="CS109" s="263">
        <v>0</v>
      </c>
      <c r="CT109" s="263">
        <v>0</v>
      </c>
      <c r="CU109" s="263">
        <v>0</v>
      </c>
      <c r="CV109" s="97">
        <f t="shared" si="59"/>
        <v>0</v>
      </c>
      <c r="CW109" s="97">
        <f t="shared" si="60"/>
        <v>0</v>
      </c>
      <c r="CX109" s="78">
        <v>0</v>
      </c>
      <c r="CY109" s="70">
        <f t="shared" ref="CY109:CY127" si="70">SUM(CQ109,CI109,CA109,BS109,BK109,BC109,AU109,AM109,AE109,W109,O109,G109)</f>
        <v>0</v>
      </c>
      <c r="CZ109" s="52">
        <f t="shared" ref="CZ109:CZ127" si="71">SUM(CR109,CJ109,CB109,BT109,BL109,BD109,AV109,AN109,AF109,X109,P109,H109)</f>
        <v>0</v>
      </c>
      <c r="DA109" s="68">
        <f t="shared" si="63"/>
        <v>0</v>
      </c>
      <c r="DB109" s="68">
        <f t="shared" si="64"/>
        <v>0</v>
      </c>
      <c r="DC109" s="68"/>
      <c r="DD109" s="68">
        <f t="shared" si="65"/>
        <v>0</v>
      </c>
      <c r="DE109" s="68">
        <f t="shared" si="66"/>
        <v>0</v>
      </c>
      <c r="DF109" s="69">
        <f t="shared" si="69"/>
        <v>0</v>
      </c>
      <c r="DK109" s="21">
        <f t="shared" si="67"/>
        <v>0</v>
      </c>
      <c r="DL109" s="5" t="str">
        <f t="shared" si="68"/>
        <v>Not Moving</v>
      </c>
    </row>
    <row r="110" spans="1:116" s="5" customFormat="1" ht="16.5" thickTop="1" thickBot="1" x14ac:dyDescent="0.3">
      <c r="A110" s="74">
        <v>99</v>
      </c>
      <c r="B110" s="19">
        <v>734981</v>
      </c>
      <c r="C110" s="19" t="s">
        <v>240</v>
      </c>
      <c r="D110" s="19" t="s">
        <v>241</v>
      </c>
      <c r="E110" s="267">
        <v>39.5</v>
      </c>
      <c r="F110" s="101">
        <v>79</v>
      </c>
      <c r="G110" s="102">
        <v>0</v>
      </c>
      <c r="H110" s="59">
        <v>0</v>
      </c>
      <c r="I110" s="260">
        <v>0</v>
      </c>
      <c r="J110" s="260">
        <v>0</v>
      </c>
      <c r="K110" s="260">
        <v>0</v>
      </c>
      <c r="L110" s="82">
        <f t="shared" si="37"/>
        <v>0</v>
      </c>
      <c r="M110" s="82">
        <f t="shared" si="38"/>
        <v>0</v>
      </c>
      <c r="N110" s="62">
        <v>0</v>
      </c>
      <c r="O110" s="66">
        <v>0</v>
      </c>
      <c r="P110" s="20">
        <v>0</v>
      </c>
      <c r="Q110" s="263">
        <v>0</v>
      </c>
      <c r="R110" s="263">
        <v>0</v>
      </c>
      <c r="S110" s="263">
        <v>0</v>
      </c>
      <c r="T110" s="97">
        <f t="shared" si="39"/>
        <v>0</v>
      </c>
      <c r="U110" s="97">
        <f t="shared" si="40"/>
        <v>0</v>
      </c>
      <c r="V110" s="63">
        <v>0</v>
      </c>
      <c r="W110" s="66">
        <v>0</v>
      </c>
      <c r="X110" s="20">
        <v>0</v>
      </c>
      <c r="Y110" s="263">
        <v>0</v>
      </c>
      <c r="Z110" s="263">
        <v>0</v>
      </c>
      <c r="AA110" s="263">
        <v>0</v>
      </c>
      <c r="AB110" s="97">
        <f t="shared" si="41"/>
        <v>0</v>
      </c>
      <c r="AC110" s="97">
        <f t="shared" si="42"/>
        <v>0</v>
      </c>
      <c r="AD110" s="63">
        <v>0</v>
      </c>
      <c r="AE110" s="66">
        <v>0</v>
      </c>
      <c r="AF110" s="20">
        <v>0</v>
      </c>
      <c r="AG110" s="263">
        <v>0</v>
      </c>
      <c r="AH110" s="263">
        <v>0</v>
      </c>
      <c r="AI110" s="263">
        <v>0</v>
      </c>
      <c r="AJ110" s="97">
        <f t="shared" si="43"/>
        <v>0</v>
      </c>
      <c r="AK110" s="97">
        <f t="shared" si="44"/>
        <v>0</v>
      </c>
      <c r="AL110" s="63">
        <v>0</v>
      </c>
      <c r="AM110" s="66">
        <v>0</v>
      </c>
      <c r="AN110" s="20">
        <v>0</v>
      </c>
      <c r="AO110" s="263">
        <v>0</v>
      </c>
      <c r="AP110" s="263">
        <v>0</v>
      </c>
      <c r="AQ110" s="263">
        <v>0</v>
      </c>
      <c r="AR110" s="97">
        <f t="shared" si="45"/>
        <v>0</v>
      </c>
      <c r="AS110" s="97">
        <f t="shared" si="46"/>
        <v>0</v>
      </c>
      <c r="AT110" s="63">
        <v>0</v>
      </c>
      <c r="AU110" s="66">
        <v>0</v>
      </c>
      <c r="AV110" s="20">
        <v>0</v>
      </c>
      <c r="AW110" s="263">
        <v>0</v>
      </c>
      <c r="AX110" s="263">
        <v>0</v>
      </c>
      <c r="AY110" s="263">
        <v>0</v>
      </c>
      <c r="AZ110" s="97">
        <f t="shared" si="47"/>
        <v>0</v>
      </c>
      <c r="BA110" s="97">
        <f t="shared" si="48"/>
        <v>0</v>
      </c>
      <c r="BB110" s="63">
        <v>0</v>
      </c>
      <c r="BC110" s="66">
        <v>0</v>
      </c>
      <c r="BD110" s="20">
        <v>0</v>
      </c>
      <c r="BE110" s="263">
        <v>0</v>
      </c>
      <c r="BF110" s="263">
        <v>0</v>
      </c>
      <c r="BG110" s="263">
        <v>0</v>
      </c>
      <c r="BH110" s="97">
        <f t="shared" si="49"/>
        <v>0</v>
      </c>
      <c r="BI110" s="97">
        <f t="shared" si="50"/>
        <v>0</v>
      </c>
      <c r="BJ110" s="63">
        <v>0</v>
      </c>
      <c r="BK110" s="66">
        <v>0</v>
      </c>
      <c r="BL110" s="20">
        <v>0</v>
      </c>
      <c r="BM110" s="263">
        <v>0</v>
      </c>
      <c r="BN110" s="263">
        <v>0</v>
      </c>
      <c r="BO110" s="263">
        <v>0</v>
      </c>
      <c r="BP110" s="97">
        <f t="shared" si="51"/>
        <v>0</v>
      </c>
      <c r="BQ110" s="97">
        <f t="shared" si="52"/>
        <v>0</v>
      </c>
      <c r="BR110" s="63">
        <v>0</v>
      </c>
      <c r="BS110" s="66">
        <v>0</v>
      </c>
      <c r="BT110" s="20">
        <v>0</v>
      </c>
      <c r="BU110" s="263">
        <v>0</v>
      </c>
      <c r="BV110" s="263">
        <v>0</v>
      </c>
      <c r="BW110" s="263">
        <v>0</v>
      </c>
      <c r="BX110" s="97">
        <f t="shared" si="53"/>
        <v>0</v>
      </c>
      <c r="BY110" s="97">
        <f t="shared" si="54"/>
        <v>0</v>
      </c>
      <c r="BZ110" s="63">
        <v>0</v>
      </c>
      <c r="CA110" s="66">
        <v>0</v>
      </c>
      <c r="CB110" s="20">
        <v>0</v>
      </c>
      <c r="CC110" s="263">
        <v>0</v>
      </c>
      <c r="CD110" s="263">
        <v>0</v>
      </c>
      <c r="CE110" s="263">
        <v>0</v>
      </c>
      <c r="CF110" s="97">
        <f t="shared" si="55"/>
        <v>0</v>
      </c>
      <c r="CG110" s="97">
        <f t="shared" si="56"/>
        <v>0</v>
      </c>
      <c r="CH110" s="63">
        <v>0</v>
      </c>
      <c r="CI110" s="66">
        <v>0</v>
      </c>
      <c r="CJ110" s="20">
        <v>0</v>
      </c>
      <c r="CK110" s="263">
        <v>0</v>
      </c>
      <c r="CL110" s="263">
        <v>0</v>
      </c>
      <c r="CM110" s="263">
        <v>0</v>
      </c>
      <c r="CN110" s="97">
        <f t="shared" si="57"/>
        <v>0</v>
      </c>
      <c r="CO110" s="97">
        <f t="shared" si="58"/>
        <v>0</v>
      </c>
      <c r="CP110" s="63">
        <v>0</v>
      </c>
      <c r="CQ110" s="66">
        <v>0</v>
      </c>
      <c r="CR110" s="20">
        <v>0</v>
      </c>
      <c r="CS110" s="263">
        <v>0</v>
      </c>
      <c r="CT110" s="263">
        <v>0</v>
      </c>
      <c r="CU110" s="263">
        <v>0</v>
      </c>
      <c r="CV110" s="97">
        <f t="shared" si="59"/>
        <v>0</v>
      </c>
      <c r="CW110" s="97">
        <f t="shared" si="60"/>
        <v>0</v>
      </c>
      <c r="CX110" s="78">
        <v>0</v>
      </c>
      <c r="CY110" s="70">
        <f t="shared" si="70"/>
        <v>0</v>
      </c>
      <c r="CZ110" s="52">
        <f t="shared" si="71"/>
        <v>0</v>
      </c>
      <c r="DA110" s="68">
        <f t="shared" si="63"/>
        <v>0</v>
      </c>
      <c r="DB110" s="68">
        <f t="shared" si="64"/>
        <v>0</v>
      </c>
      <c r="DC110" s="68"/>
      <c r="DD110" s="68">
        <f t="shared" si="65"/>
        <v>0</v>
      </c>
      <c r="DE110" s="68">
        <f t="shared" si="66"/>
        <v>0</v>
      </c>
      <c r="DF110" s="69">
        <f t="shared" si="69"/>
        <v>0</v>
      </c>
      <c r="DK110" s="21">
        <f t="shared" si="67"/>
        <v>0</v>
      </c>
      <c r="DL110" s="5" t="str">
        <f t="shared" si="68"/>
        <v>Not Moving</v>
      </c>
    </row>
    <row r="111" spans="1:116" s="5" customFormat="1" ht="16.5" thickTop="1" thickBot="1" x14ac:dyDescent="0.3">
      <c r="A111" s="74">
        <v>100</v>
      </c>
      <c r="B111" s="19">
        <v>735669</v>
      </c>
      <c r="C111" s="19" t="s">
        <v>242</v>
      </c>
      <c r="D111" s="19" t="s">
        <v>193</v>
      </c>
      <c r="E111" s="267">
        <v>24.5</v>
      </c>
      <c r="F111" s="101">
        <v>49</v>
      </c>
      <c r="G111" s="102">
        <v>0</v>
      </c>
      <c r="H111" s="59">
        <v>0</v>
      </c>
      <c r="I111" s="260">
        <v>0</v>
      </c>
      <c r="J111" s="260">
        <v>0</v>
      </c>
      <c r="K111" s="260">
        <v>0</v>
      </c>
      <c r="L111" s="82">
        <f t="shared" si="37"/>
        <v>0</v>
      </c>
      <c r="M111" s="82">
        <f t="shared" si="38"/>
        <v>0</v>
      </c>
      <c r="N111" s="62">
        <v>6</v>
      </c>
      <c r="O111" s="66">
        <v>0</v>
      </c>
      <c r="P111" s="20">
        <v>0</v>
      </c>
      <c r="Q111" s="263">
        <v>0</v>
      </c>
      <c r="R111" s="263">
        <v>1</v>
      </c>
      <c r="S111" s="263">
        <v>0</v>
      </c>
      <c r="T111" s="97">
        <f t="shared" si="39"/>
        <v>1</v>
      </c>
      <c r="U111" s="97">
        <f t="shared" si="40"/>
        <v>0.25</v>
      </c>
      <c r="V111" s="63">
        <v>5</v>
      </c>
      <c r="W111" s="66">
        <v>0</v>
      </c>
      <c r="X111" s="20">
        <v>0</v>
      </c>
      <c r="Y111" s="263">
        <v>2</v>
      </c>
      <c r="Z111" s="263">
        <v>0</v>
      </c>
      <c r="AA111" s="263">
        <v>0</v>
      </c>
      <c r="AB111" s="97">
        <f t="shared" si="41"/>
        <v>2</v>
      </c>
      <c r="AC111" s="97">
        <f t="shared" si="42"/>
        <v>0.5</v>
      </c>
      <c r="AD111" s="63">
        <v>4</v>
      </c>
      <c r="AE111" s="66">
        <v>0</v>
      </c>
      <c r="AF111" s="20">
        <v>0</v>
      </c>
      <c r="AG111" s="263">
        <v>0</v>
      </c>
      <c r="AH111" s="263">
        <v>0</v>
      </c>
      <c r="AI111" s="263">
        <v>0</v>
      </c>
      <c r="AJ111" s="97">
        <f t="shared" si="43"/>
        <v>0</v>
      </c>
      <c r="AK111" s="97">
        <f t="shared" si="44"/>
        <v>0</v>
      </c>
      <c r="AL111" s="63">
        <v>4</v>
      </c>
      <c r="AM111" s="66">
        <v>0</v>
      </c>
      <c r="AN111" s="20">
        <v>0</v>
      </c>
      <c r="AO111" s="263">
        <v>1</v>
      </c>
      <c r="AP111" s="263">
        <v>0</v>
      </c>
      <c r="AQ111" s="263">
        <v>0</v>
      </c>
      <c r="AR111" s="97">
        <f t="shared" si="45"/>
        <v>1</v>
      </c>
      <c r="AS111" s="97">
        <f t="shared" si="46"/>
        <v>0.25</v>
      </c>
      <c r="AT111" s="63">
        <v>3</v>
      </c>
      <c r="AU111" s="66">
        <v>0</v>
      </c>
      <c r="AV111" s="20">
        <v>0</v>
      </c>
      <c r="AW111" s="263">
        <v>0</v>
      </c>
      <c r="AX111" s="263">
        <v>0</v>
      </c>
      <c r="AY111" s="263">
        <v>0</v>
      </c>
      <c r="AZ111" s="97">
        <f t="shared" si="47"/>
        <v>0</v>
      </c>
      <c r="BA111" s="97">
        <f t="shared" si="48"/>
        <v>0</v>
      </c>
      <c r="BB111" s="63">
        <v>0</v>
      </c>
      <c r="BC111" s="66">
        <v>0</v>
      </c>
      <c r="BD111" s="20">
        <v>0</v>
      </c>
      <c r="BE111" s="263">
        <v>0</v>
      </c>
      <c r="BF111" s="263">
        <v>0</v>
      </c>
      <c r="BG111" s="263">
        <v>0</v>
      </c>
      <c r="BH111" s="97">
        <f t="shared" si="49"/>
        <v>0</v>
      </c>
      <c r="BI111" s="97">
        <f t="shared" si="50"/>
        <v>0</v>
      </c>
      <c r="BJ111" s="63">
        <v>0</v>
      </c>
      <c r="BK111" s="66">
        <v>0</v>
      </c>
      <c r="BL111" s="20">
        <v>0</v>
      </c>
      <c r="BM111" s="263">
        <v>0</v>
      </c>
      <c r="BN111" s="263">
        <v>0</v>
      </c>
      <c r="BO111" s="263">
        <v>0</v>
      </c>
      <c r="BP111" s="97">
        <f t="shared" si="51"/>
        <v>0</v>
      </c>
      <c r="BQ111" s="97">
        <f t="shared" si="52"/>
        <v>0</v>
      </c>
      <c r="BR111" s="63">
        <v>0</v>
      </c>
      <c r="BS111" s="66">
        <v>0</v>
      </c>
      <c r="BT111" s="20">
        <v>0</v>
      </c>
      <c r="BU111" s="263">
        <v>0</v>
      </c>
      <c r="BV111" s="263">
        <v>0</v>
      </c>
      <c r="BW111" s="263">
        <v>0</v>
      </c>
      <c r="BX111" s="97">
        <f t="shared" si="53"/>
        <v>0</v>
      </c>
      <c r="BY111" s="97">
        <f t="shared" si="54"/>
        <v>0</v>
      </c>
      <c r="BZ111" s="63">
        <v>0</v>
      </c>
      <c r="CA111" s="66">
        <v>0</v>
      </c>
      <c r="CB111" s="20">
        <v>0</v>
      </c>
      <c r="CC111" s="263">
        <v>0</v>
      </c>
      <c r="CD111" s="263">
        <v>0</v>
      </c>
      <c r="CE111" s="263">
        <v>0</v>
      </c>
      <c r="CF111" s="97">
        <f t="shared" si="55"/>
        <v>0</v>
      </c>
      <c r="CG111" s="97">
        <f t="shared" si="56"/>
        <v>0</v>
      </c>
      <c r="CH111" s="63">
        <v>0</v>
      </c>
      <c r="CI111" s="66">
        <v>0</v>
      </c>
      <c r="CJ111" s="20">
        <v>0</v>
      </c>
      <c r="CK111" s="263">
        <v>0</v>
      </c>
      <c r="CL111" s="263">
        <v>0</v>
      </c>
      <c r="CM111" s="263">
        <v>0</v>
      </c>
      <c r="CN111" s="97">
        <f t="shared" si="57"/>
        <v>0</v>
      </c>
      <c r="CO111" s="97">
        <f t="shared" si="58"/>
        <v>0</v>
      </c>
      <c r="CP111" s="63">
        <v>0</v>
      </c>
      <c r="CQ111" s="66">
        <v>0</v>
      </c>
      <c r="CR111" s="20">
        <v>0</v>
      </c>
      <c r="CS111" s="263">
        <v>0</v>
      </c>
      <c r="CT111" s="263">
        <v>0</v>
      </c>
      <c r="CU111" s="263">
        <v>0</v>
      </c>
      <c r="CV111" s="97">
        <f t="shared" si="59"/>
        <v>0</v>
      </c>
      <c r="CW111" s="97">
        <f t="shared" si="60"/>
        <v>0</v>
      </c>
      <c r="CX111" s="78">
        <v>0</v>
      </c>
      <c r="CY111" s="70">
        <f t="shared" si="70"/>
        <v>0</v>
      </c>
      <c r="CZ111" s="52">
        <f t="shared" si="71"/>
        <v>0</v>
      </c>
      <c r="DA111" s="68">
        <f t="shared" si="63"/>
        <v>3</v>
      </c>
      <c r="DB111" s="68">
        <f t="shared" si="64"/>
        <v>1</v>
      </c>
      <c r="DC111" s="68"/>
      <c r="DD111" s="68">
        <f t="shared" si="65"/>
        <v>4</v>
      </c>
      <c r="DE111" s="68">
        <f t="shared" si="66"/>
        <v>1</v>
      </c>
      <c r="DF111" s="69">
        <f t="shared" si="69"/>
        <v>22</v>
      </c>
      <c r="DK111" s="21">
        <f t="shared" si="67"/>
        <v>2</v>
      </c>
      <c r="DL111" s="5" t="str">
        <f t="shared" si="68"/>
        <v>OK</v>
      </c>
    </row>
    <row r="112" spans="1:116" s="5" customFormat="1" ht="16.5" thickTop="1" thickBot="1" x14ac:dyDescent="0.3">
      <c r="A112" s="74">
        <v>101</v>
      </c>
      <c r="B112" s="19">
        <v>735670</v>
      </c>
      <c r="C112" s="19" t="s">
        <v>243</v>
      </c>
      <c r="D112" s="19" t="s">
        <v>244</v>
      </c>
      <c r="E112" s="267">
        <v>44.5</v>
      </c>
      <c r="F112" s="101">
        <v>99</v>
      </c>
      <c r="G112" s="102">
        <v>1</v>
      </c>
      <c r="H112" s="59">
        <v>0</v>
      </c>
      <c r="I112" s="260">
        <v>1</v>
      </c>
      <c r="J112" s="260">
        <v>0</v>
      </c>
      <c r="K112" s="260">
        <v>0</v>
      </c>
      <c r="L112" s="82">
        <f t="shared" si="37"/>
        <v>2</v>
      </c>
      <c r="M112" s="82">
        <f t="shared" si="38"/>
        <v>0.4</v>
      </c>
      <c r="N112" s="62">
        <v>13</v>
      </c>
      <c r="O112" s="66">
        <v>0</v>
      </c>
      <c r="P112" s="20">
        <v>0</v>
      </c>
      <c r="Q112" s="263">
        <v>1</v>
      </c>
      <c r="R112" s="263">
        <v>1</v>
      </c>
      <c r="S112" s="263">
        <v>0</v>
      </c>
      <c r="T112" s="97">
        <f t="shared" si="39"/>
        <v>2</v>
      </c>
      <c r="U112" s="97">
        <f t="shared" si="40"/>
        <v>0.5</v>
      </c>
      <c r="V112" s="63">
        <v>13</v>
      </c>
      <c r="W112" s="66">
        <v>1</v>
      </c>
      <c r="X112" s="20">
        <v>0</v>
      </c>
      <c r="Y112" s="263">
        <v>0</v>
      </c>
      <c r="Z112" s="263">
        <v>0</v>
      </c>
      <c r="AA112" s="263">
        <v>0</v>
      </c>
      <c r="AB112" s="97">
        <f t="shared" si="41"/>
        <v>1</v>
      </c>
      <c r="AC112" s="97">
        <f t="shared" si="42"/>
        <v>0.25</v>
      </c>
      <c r="AD112" s="63">
        <v>14</v>
      </c>
      <c r="AE112" s="66">
        <v>0</v>
      </c>
      <c r="AF112" s="20">
        <v>0</v>
      </c>
      <c r="AG112" s="263">
        <v>0</v>
      </c>
      <c r="AH112" s="263">
        <v>0</v>
      </c>
      <c r="AI112" s="263">
        <v>0</v>
      </c>
      <c r="AJ112" s="97">
        <f t="shared" si="43"/>
        <v>0</v>
      </c>
      <c r="AK112" s="97">
        <f t="shared" si="44"/>
        <v>0</v>
      </c>
      <c r="AL112" s="63">
        <v>10</v>
      </c>
      <c r="AM112" s="66">
        <v>0</v>
      </c>
      <c r="AN112" s="20">
        <v>0</v>
      </c>
      <c r="AO112" s="263">
        <v>0</v>
      </c>
      <c r="AP112" s="263">
        <v>0</v>
      </c>
      <c r="AQ112" s="263">
        <v>0</v>
      </c>
      <c r="AR112" s="97">
        <f t="shared" si="45"/>
        <v>0</v>
      </c>
      <c r="AS112" s="97">
        <f t="shared" si="46"/>
        <v>0</v>
      </c>
      <c r="AT112" s="63">
        <v>10</v>
      </c>
      <c r="AU112" s="66">
        <v>0</v>
      </c>
      <c r="AV112" s="20">
        <v>0</v>
      </c>
      <c r="AW112" s="263">
        <v>0</v>
      </c>
      <c r="AX112" s="263">
        <v>0</v>
      </c>
      <c r="AY112" s="263">
        <v>0</v>
      </c>
      <c r="AZ112" s="97">
        <f t="shared" si="47"/>
        <v>0</v>
      </c>
      <c r="BA112" s="97">
        <f t="shared" si="48"/>
        <v>0</v>
      </c>
      <c r="BB112" s="63">
        <v>10</v>
      </c>
      <c r="BC112" s="66">
        <v>0</v>
      </c>
      <c r="BD112" s="20">
        <v>0</v>
      </c>
      <c r="BE112" s="263">
        <v>0</v>
      </c>
      <c r="BF112" s="263">
        <v>0</v>
      </c>
      <c r="BG112" s="263">
        <v>0</v>
      </c>
      <c r="BH112" s="97">
        <f t="shared" si="49"/>
        <v>0</v>
      </c>
      <c r="BI112" s="97">
        <f t="shared" si="50"/>
        <v>0</v>
      </c>
      <c r="BJ112" s="63">
        <v>6</v>
      </c>
      <c r="BK112" s="66">
        <v>0</v>
      </c>
      <c r="BL112" s="20">
        <v>0</v>
      </c>
      <c r="BM112" s="263">
        <v>0</v>
      </c>
      <c r="BN112" s="263">
        <v>0</v>
      </c>
      <c r="BO112" s="263">
        <v>0</v>
      </c>
      <c r="BP112" s="97">
        <f t="shared" si="51"/>
        <v>0</v>
      </c>
      <c r="BQ112" s="97">
        <f t="shared" si="52"/>
        <v>0</v>
      </c>
      <c r="BR112" s="63">
        <v>6</v>
      </c>
      <c r="BS112" s="66">
        <v>0</v>
      </c>
      <c r="BT112" s="20">
        <v>0</v>
      </c>
      <c r="BU112" s="263">
        <v>0</v>
      </c>
      <c r="BV112" s="263">
        <v>0</v>
      </c>
      <c r="BW112" s="263">
        <v>0</v>
      </c>
      <c r="BX112" s="97">
        <f t="shared" si="53"/>
        <v>0</v>
      </c>
      <c r="BY112" s="97">
        <f t="shared" si="54"/>
        <v>0</v>
      </c>
      <c r="BZ112" s="63">
        <v>10</v>
      </c>
      <c r="CA112" s="66">
        <v>0</v>
      </c>
      <c r="CB112" s="20">
        <v>0</v>
      </c>
      <c r="CC112" s="263">
        <v>0</v>
      </c>
      <c r="CD112" s="263">
        <v>0</v>
      </c>
      <c r="CE112" s="263">
        <v>0</v>
      </c>
      <c r="CF112" s="97">
        <f t="shared" si="55"/>
        <v>0</v>
      </c>
      <c r="CG112" s="97">
        <f t="shared" si="56"/>
        <v>0</v>
      </c>
      <c r="CH112" s="63">
        <v>6</v>
      </c>
      <c r="CI112" s="66">
        <v>0</v>
      </c>
      <c r="CJ112" s="20">
        <v>0</v>
      </c>
      <c r="CK112" s="263">
        <v>0</v>
      </c>
      <c r="CL112" s="263">
        <v>0</v>
      </c>
      <c r="CM112" s="263">
        <v>0</v>
      </c>
      <c r="CN112" s="97">
        <f t="shared" si="57"/>
        <v>0</v>
      </c>
      <c r="CO112" s="97">
        <f t="shared" si="58"/>
        <v>0</v>
      </c>
      <c r="CP112" s="63">
        <v>6</v>
      </c>
      <c r="CQ112" s="66">
        <v>0</v>
      </c>
      <c r="CR112" s="20">
        <v>0</v>
      </c>
      <c r="CS112" s="263">
        <v>0</v>
      </c>
      <c r="CT112" s="263">
        <v>0</v>
      </c>
      <c r="CU112" s="263">
        <v>0</v>
      </c>
      <c r="CV112" s="97">
        <f t="shared" si="59"/>
        <v>0</v>
      </c>
      <c r="CW112" s="97">
        <f t="shared" si="60"/>
        <v>0</v>
      </c>
      <c r="CX112" s="78">
        <v>6</v>
      </c>
      <c r="CY112" s="70">
        <f t="shared" si="70"/>
        <v>2</v>
      </c>
      <c r="CZ112" s="52">
        <f t="shared" si="71"/>
        <v>0</v>
      </c>
      <c r="DA112" s="68">
        <f t="shared" si="63"/>
        <v>2</v>
      </c>
      <c r="DB112" s="68">
        <f t="shared" si="64"/>
        <v>1</v>
      </c>
      <c r="DC112" s="68"/>
      <c r="DD112" s="68">
        <f t="shared" si="65"/>
        <v>5</v>
      </c>
      <c r="DE112" s="68">
        <f t="shared" si="66"/>
        <v>1.25</v>
      </c>
      <c r="DF112" s="69">
        <f t="shared" si="69"/>
        <v>110</v>
      </c>
      <c r="DK112" s="21">
        <f t="shared" si="67"/>
        <v>1</v>
      </c>
      <c r="DL112" s="5" t="str">
        <f t="shared" si="68"/>
        <v>OK</v>
      </c>
    </row>
    <row r="113" spans="1:116" s="5" customFormat="1" ht="16.5" thickTop="1" thickBot="1" x14ac:dyDescent="0.3">
      <c r="A113" s="74">
        <v>102</v>
      </c>
      <c r="B113" s="19">
        <v>738068</v>
      </c>
      <c r="C113" s="19" t="s">
        <v>245</v>
      </c>
      <c r="D113" s="19" t="s">
        <v>246</v>
      </c>
      <c r="E113" s="267">
        <v>59.5</v>
      </c>
      <c r="F113" s="101">
        <v>129</v>
      </c>
      <c r="G113" s="102">
        <v>0</v>
      </c>
      <c r="H113" s="59">
        <v>0</v>
      </c>
      <c r="I113" s="260">
        <v>0</v>
      </c>
      <c r="J113" s="260">
        <v>0</v>
      </c>
      <c r="K113" s="260">
        <v>0</v>
      </c>
      <c r="L113" s="82">
        <f t="shared" si="37"/>
        <v>0</v>
      </c>
      <c r="M113" s="82">
        <f t="shared" si="38"/>
        <v>0</v>
      </c>
      <c r="N113" s="62">
        <v>4</v>
      </c>
      <c r="O113" s="66">
        <v>0</v>
      </c>
      <c r="P113" s="20">
        <v>0</v>
      </c>
      <c r="Q113" s="263">
        <v>0</v>
      </c>
      <c r="R113" s="263">
        <v>0</v>
      </c>
      <c r="S113" s="263">
        <v>0</v>
      </c>
      <c r="T113" s="97">
        <f t="shared" si="39"/>
        <v>0</v>
      </c>
      <c r="U113" s="97">
        <f t="shared" si="40"/>
        <v>0</v>
      </c>
      <c r="V113" s="63">
        <v>4</v>
      </c>
      <c r="W113" s="66">
        <v>0</v>
      </c>
      <c r="X113" s="20">
        <v>0</v>
      </c>
      <c r="Y113" s="263">
        <v>0</v>
      </c>
      <c r="Z113" s="263">
        <v>0</v>
      </c>
      <c r="AA113" s="263">
        <v>0</v>
      </c>
      <c r="AB113" s="97">
        <f t="shared" si="41"/>
        <v>0</v>
      </c>
      <c r="AC113" s="97">
        <f t="shared" si="42"/>
        <v>0</v>
      </c>
      <c r="AD113" s="63">
        <v>3</v>
      </c>
      <c r="AE113" s="66">
        <v>0</v>
      </c>
      <c r="AF113" s="20">
        <v>0</v>
      </c>
      <c r="AG113" s="263">
        <v>0</v>
      </c>
      <c r="AH113" s="263">
        <v>0</v>
      </c>
      <c r="AI113" s="263">
        <v>0</v>
      </c>
      <c r="AJ113" s="97">
        <f t="shared" si="43"/>
        <v>0</v>
      </c>
      <c r="AK113" s="97">
        <f t="shared" si="44"/>
        <v>0</v>
      </c>
      <c r="AL113" s="63">
        <v>2</v>
      </c>
      <c r="AM113" s="66">
        <v>0</v>
      </c>
      <c r="AN113" s="20">
        <v>0</v>
      </c>
      <c r="AO113" s="263">
        <v>0</v>
      </c>
      <c r="AP113" s="263">
        <v>0</v>
      </c>
      <c r="AQ113" s="263">
        <v>0</v>
      </c>
      <c r="AR113" s="97">
        <f t="shared" si="45"/>
        <v>0</v>
      </c>
      <c r="AS113" s="97">
        <f t="shared" si="46"/>
        <v>0</v>
      </c>
      <c r="AT113" s="63">
        <v>2</v>
      </c>
      <c r="AU113" s="66">
        <v>0</v>
      </c>
      <c r="AV113" s="20">
        <v>0</v>
      </c>
      <c r="AW113" s="263">
        <v>0</v>
      </c>
      <c r="AX113" s="263">
        <v>0</v>
      </c>
      <c r="AY113" s="263">
        <v>0</v>
      </c>
      <c r="AZ113" s="97">
        <f t="shared" si="47"/>
        <v>0</v>
      </c>
      <c r="BA113" s="97">
        <f t="shared" si="48"/>
        <v>0</v>
      </c>
      <c r="BB113" s="63">
        <v>2</v>
      </c>
      <c r="BC113" s="66">
        <v>0</v>
      </c>
      <c r="BD113" s="20">
        <v>0</v>
      </c>
      <c r="BE113" s="263">
        <v>0</v>
      </c>
      <c r="BF113" s="263">
        <v>1</v>
      </c>
      <c r="BG113" s="263">
        <v>0</v>
      </c>
      <c r="BH113" s="97">
        <f t="shared" si="49"/>
        <v>1</v>
      </c>
      <c r="BI113" s="97">
        <f t="shared" si="50"/>
        <v>0.25</v>
      </c>
      <c r="BJ113" s="63">
        <v>1</v>
      </c>
      <c r="BK113" s="66">
        <v>0</v>
      </c>
      <c r="BL113" s="20">
        <v>0</v>
      </c>
      <c r="BM113" s="263">
        <v>0</v>
      </c>
      <c r="BN113" s="263">
        <v>0</v>
      </c>
      <c r="BO113" s="263">
        <v>0</v>
      </c>
      <c r="BP113" s="97">
        <f t="shared" si="51"/>
        <v>0</v>
      </c>
      <c r="BQ113" s="97">
        <f t="shared" si="52"/>
        <v>0</v>
      </c>
      <c r="BR113" s="63">
        <v>2</v>
      </c>
      <c r="BS113" s="66">
        <v>0</v>
      </c>
      <c r="BT113" s="20">
        <v>0</v>
      </c>
      <c r="BU113" s="263">
        <v>0</v>
      </c>
      <c r="BV113" s="263">
        <v>0</v>
      </c>
      <c r="BW113" s="263">
        <v>0</v>
      </c>
      <c r="BX113" s="97">
        <f t="shared" si="53"/>
        <v>0</v>
      </c>
      <c r="BY113" s="97">
        <f t="shared" si="54"/>
        <v>0</v>
      </c>
      <c r="BZ113" s="63">
        <v>2</v>
      </c>
      <c r="CA113" s="66">
        <v>0</v>
      </c>
      <c r="CB113" s="20">
        <v>0</v>
      </c>
      <c r="CC113" s="263">
        <v>0</v>
      </c>
      <c r="CD113" s="263">
        <v>0</v>
      </c>
      <c r="CE113" s="263">
        <v>0</v>
      </c>
      <c r="CF113" s="97">
        <f t="shared" si="55"/>
        <v>0</v>
      </c>
      <c r="CG113" s="97">
        <f t="shared" si="56"/>
        <v>0</v>
      </c>
      <c r="CH113" s="63">
        <v>1</v>
      </c>
      <c r="CI113" s="66">
        <v>0</v>
      </c>
      <c r="CJ113" s="20">
        <v>0</v>
      </c>
      <c r="CK113" s="263">
        <v>0</v>
      </c>
      <c r="CL113" s="263">
        <v>0</v>
      </c>
      <c r="CM113" s="263">
        <v>0</v>
      </c>
      <c r="CN113" s="97">
        <f t="shared" si="57"/>
        <v>0</v>
      </c>
      <c r="CO113" s="97">
        <f t="shared" si="58"/>
        <v>0</v>
      </c>
      <c r="CP113" s="63">
        <v>1</v>
      </c>
      <c r="CQ113" s="66">
        <v>0</v>
      </c>
      <c r="CR113" s="20">
        <v>0</v>
      </c>
      <c r="CS113" s="263">
        <v>0</v>
      </c>
      <c r="CT113" s="263">
        <v>0</v>
      </c>
      <c r="CU113" s="263">
        <v>0</v>
      </c>
      <c r="CV113" s="97">
        <f t="shared" si="59"/>
        <v>0</v>
      </c>
      <c r="CW113" s="97">
        <f t="shared" si="60"/>
        <v>0</v>
      </c>
      <c r="CX113" s="78">
        <v>1</v>
      </c>
      <c r="CY113" s="70">
        <f t="shared" si="70"/>
        <v>0</v>
      </c>
      <c r="CZ113" s="52">
        <f t="shared" si="71"/>
        <v>0</v>
      </c>
      <c r="DA113" s="68">
        <f t="shared" si="63"/>
        <v>0</v>
      </c>
      <c r="DB113" s="68">
        <f t="shared" si="64"/>
        <v>1</v>
      </c>
      <c r="DC113" s="68"/>
      <c r="DD113" s="68">
        <f t="shared" si="65"/>
        <v>1</v>
      </c>
      <c r="DE113" s="68">
        <f t="shared" si="66"/>
        <v>0.25</v>
      </c>
      <c r="DF113" s="69">
        <f t="shared" si="69"/>
        <v>25</v>
      </c>
      <c r="DK113" s="21">
        <f t="shared" si="67"/>
        <v>1</v>
      </c>
      <c r="DL113" s="5" t="str">
        <f t="shared" si="68"/>
        <v>OK</v>
      </c>
    </row>
    <row r="114" spans="1:116" s="5" customFormat="1" ht="16.5" thickTop="1" thickBot="1" x14ac:dyDescent="0.3">
      <c r="A114" s="74">
        <v>103</v>
      </c>
      <c r="B114" s="19">
        <v>738069</v>
      </c>
      <c r="C114" s="19" t="s">
        <v>247</v>
      </c>
      <c r="D114" s="19" t="s">
        <v>248</v>
      </c>
      <c r="E114" s="267">
        <v>59.5</v>
      </c>
      <c r="F114" s="101">
        <v>129</v>
      </c>
      <c r="G114" s="102">
        <v>0</v>
      </c>
      <c r="H114" s="59">
        <v>0</v>
      </c>
      <c r="I114" s="260">
        <v>0</v>
      </c>
      <c r="J114" s="260">
        <v>0</v>
      </c>
      <c r="K114" s="260">
        <v>0</v>
      </c>
      <c r="L114" s="82">
        <f t="shared" si="37"/>
        <v>0</v>
      </c>
      <c r="M114" s="82">
        <f t="shared" si="38"/>
        <v>0</v>
      </c>
      <c r="N114" s="62">
        <v>4</v>
      </c>
      <c r="O114" s="66">
        <v>1</v>
      </c>
      <c r="P114" s="20">
        <v>0</v>
      </c>
      <c r="Q114" s="263">
        <v>0</v>
      </c>
      <c r="R114" s="263">
        <v>0</v>
      </c>
      <c r="S114" s="263">
        <v>0</v>
      </c>
      <c r="T114" s="97">
        <f t="shared" si="39"/>
        <v>1</v>
      </c>
      <c r="U114" s="97">
        <f t="shared" si="40"/>
        <v>0.25</v>
      </c>
      <c r="V114" s="63">
        <v>3</v>
      </c>
      <c r="W114" s="66">
        <v>0</v>
      </c>
      <c r="X114" s="20">
        <v>0</v>
      </c>
      <c r="Y114" s="263">
        <v>0</v>
      </c>
      <c r="Z114" s="263">
        <v>0</v>
      </c>
      <c r="AA114" s="263">
        <v>0</v>
      </c>
      <c r="AB114" s="97">
        <f t="shared" si="41"/>
        <v>0</v>
      </c>
      <c r="AC114" s="97">
        <f t="shared" si="42"/>
        <v>0</v>
      </c>
      <c r="AD114" s="63">
        <v>3</v>
      </c>
      <c r="AE114" s="66">
        <v>0</v>
      </c>
      <c r="AF114" s="20">
        <v>0</v>
      </c>
      <c r="AG114" s="263">
        <v>0</v>
      </c>
      <c r="AH114" s="263">
        <v>0</v>
      </c>
      <c r="AI114" s="263">
        <v>0</v>
      </c>
      <c r="AJ114" s="97">
        <f t="shared" si="43"/>
        <v>0</v>
      </c>
      <c r="AK114" s="97">
        <f t="shared" si="44"/>
        <v>0</v>
      </c>
      <c r="AL114" s="63">
        <v>2</v>
      </c>
      <c r="AM114" s="66">
        <v>0</v>
      </c>
      <c r="AN114" s="20">
        <v>0</v>
      </c>
      <c r="AO114" s="263">
        <v>0</v>
      </c>
      <c r="AP114" s="263">
        <v>0</v>
      </c>
      <c r="AQ114" s="263">
        <v>0</v>
      </c>
      <c r="AR114" s="97">
        <f t="shared" si="45"/>
        <v>0</v>
      </c>
      <c r="AS114" s="97">
        <f t="shared" si="46"/>
        <v>0</v>
      </c>
      <c r="AT114" s="63">
        <v>2</v>
      </c>
      <c r="AU114" s="66">
        <v>0</v>
      </c>
      <c r="AV114" s="20">
        <v>1</v>
      </c>
      <c r="AW114" s="263">
        <v>0</v>
      </c>
      <c r="AX114" s="263">
        <v>0</v>
      </c>
      <c r="AY114" s="263">
        <v>0</v>
      </c>
      <c r="AZ114" s="97">
        <f t="shared" si="47"/>
        <v>1</v>
      </c>
      <c r="BA114" s="97">
        <f t="shared" si="48"/>
        <v>0.25</v>
      </c>
      <c r="BB114" s="63">
        <v>3</v>
      </c>
      <c r="BC114" s="66">
        <v>0</v>
      </c>
      <c r="BD114" s="20">
        <v>0</v>
      </c>
      <c r="BE114" s="263">
        <v>1</v>
      </c>
      <c r="BF114" s="263">
        <v>0</v>
      </c>
      <c r="BG114" s="263">
        <v>0</v>
      </c>
      <c r="BH114" s="97">
        <f t="shared" si="49"/>
        <v>1</v>
      </c>
      <c r="BI114" s="97">
        <f t="shared" si="50"/>
        <v>0.25</v>
      </c>
      <c r="BJ114" s="63">
        <v>1</v>
      </c>
      <c r="BK114" s="66">
        <v>0</v>
      </c>
      <c r="BL114" s="20">
        <v>0</v>
      </c>
      <c r="BM114" s="263">
        <v>0</v>
      </c>
      <c r="BN114" s="263">
        <v>0</v>
      </c>
      <c r="BO114" s="263">
        <v>0</v>
      </c>
      <c r="BP114" s="97">
        <f t="shared" si="51"/>
        <v>0</v>
      </c>
      <c r="BQ114" s="97">
        <f t="shared" si="52"/>
        <v>0</v>
      </c>
      <c r="BR114" s="63">
        <v>2</v>
      </c>
      <c r="BS114" s="66">
        <v>0</v>
      </c>
      <c r="BT114" s="20">
        <v>0</v>
      </c>
      <c r="BU114" s="263">
        <v>0</v>
      </c>
      <c r="BV114" s="263">
        <v>0</v>
      </c>
      <c r="BW114" s="263">
        <v>0</v>
      </c>
      <c r="BX114" s="97">
        <f t="shared" si="53"/>
        <v>0</v>
      </c>
      <c r="BY114" s="97">
        <f t="shared" si="54"/>
        <v>0</v>
      </c>
      <c r="BZ114" s="63">
        <v>2</v>
      </c>
      <c r="CA114" s="66">
        <v>0</v>
      </c>
      <c r="CB114" s="20">
        <v>0</v>
      </c>
      <c r="CC114" s="263">
        <v>0</v>
      </c>
      <c r="CD114" s="263">
        <v>0</v>
      </c>
      <c r="CE114" s="263">
        <v>0</v>
      </c>
      <c r="CF114" s="97">
        <f t="shared" si="55"/>
        <v>0</v>
      </c>
      <c r="CG114" s="97">
        <f t="shared" si="56"/>
        <v>0</v>
      </c>
      <c r="CH114" s="63">
        <v>1</v>
      </c>
      <c r="CI114" s="66">
        <v>0</v>
      </c>
      <c r="CJ114" s="20">
        <v>0</v>
      </c>
      <c r="CK114" s="263">
        <v>0</v>
      </c>
      <c r="CL114" s="263">
        <v>0</v>
      </c>
      <c r="CM114" s="263">
        <v>0</v>
      </c>
      <c r="CN114" s="97">
        <f t="shared" si="57"/>
        <v>0</v>
      </c>
      <c r="CO114" s="97">
        <f t="shared" si="58"/>
        <v>0</v>
      </c>
      <c r="CP114" s="63">
        <v>1</v>
      </c>
      <c r="CQ114" s="66">
        <v>0</v>
      </c>
      <c r="CR114" s="20">
        <v>0</v>
      </c>
      <c r="CS114" s="263">
        <v>0</v>
      </c>
      <c r="CT114" s="263">
        <v>0</v>
      </c>
      <c r="CU114" s="263">
        <v>0</v>
      </c>
      <c r="CV114" s="97">
        <f t="shared" si="59"/>
        <v>0</v>
      </c>
      <c r="CW114" s="97">
        <f t="shared" si="60"/>
        <v>0</v>
      </c>
      <c r="CX114" s="78">
        <v>1</v>
      </c>
      <c r="CY114" s="70">
        <f t="shared" si="70"/>
        <v>1</v>
      </c>
      <c r="CZ114" s="52">
        <f t="shared" si="71"/>
        <v>1</v>
      </c>
      <c r="DA114" s="68">
        <f t="shared" si="63"/>
        <v>1</v>
      </c>
      <c r="DB114" s="68">
        <f t="shared" si="64"/>
        <v>0</v>
      </c>
      <c r="DC114" s="68"/>
      <c r="DD114" s="68">
        <f t="shared" si="65"/>
        <v>3</v>
      </c>
      <c r="DE114" s="68">
        <f t="shared" si="66"/>
        <v>0.75</v>
      </c>
      <c r="DF114" s="69">
        <f t="shared" si="69"/>
        <v>25</v>
      </c>
      <c r="DK114" s="21">
        <f t="shared" si="67"/>
        <v>1</v>
      </c>
      <c r="DL114" s="5" t="str">
        <f t="shared" si="68"/>
        <v>OK</v>
      </c>
    </row>
    <row r="115" spans="1:116" s="5" customFormat="1" ht="16.5" thickTop="1" thickBot="1" x14ac:dyDescent="0.3">
      <c r="A115" s="74">
        <v>104</v>
      </c>
      <c r="B115" s="19">
        <v>738071</v>
      </c>
      <c r="C115" s="19" t="s">
        <v>249</v>
      </c>
      <c r="D115" s="19" t="s">
        <v>250</v>
      </c>
      <c r="E115" s="267">
        <v>24.5</v>
      </c>
      <c r="F115" s="101">
        <v>49</v>
      </c>
      <c r="G115" s="102">
        <v>0</v>
      </c>
      <c r="H115" s="59">
        <v>0</v>
      </c>
      <c r="I115" s="260">
        <v>0</v>
      </c>
      <c r="J115" s="260">
        <v>0</v>
      </c>
      <c r="K115" s="260">
        <v>0</v>
      </c>
      <c r="L115" s="82">
        <f t="shared" si="37"/>
        <v>0</v>
      </c>
      <c r="M115" s="82">
        <f t="shared" si="38"/>
        <v>0</v>
      </c>
      <c r="N115" s="62">
        <v>6</v>
      </c>
      <c r="O115" s="66">
        <v>0</v>
      </c>
      <c r="P115" s="20">
        <v>0</v>
      </c>
      <c r="Q115" s="263">
        <v>0</v>
      </c>
      <c r="R115" s="263">
        <v>0</v>
      </c>
      <c r="S115" s="263">
        <v>0</v>
      </c>
      <c r="T115" s="97">
        <f t="shared" si="39"/>
        <v>0</v>
      </c>
      <c r="U115" s="97">
        <f t="shared" si="40"/>
        <v>0</v>
      </c>
      <c r="V115" s="63">
        <v>6</v>
      </c>
      <c r="W115" s="66">
        <v>0</v>
      </c>
      <c r="X115" s="20">
        <v>0</v>
      </c>
      <c r="Y115" s="263">
        <v>1</v>
      </c>
      <c r="Z115" s="263">
        <v>0</v>
      </c>
      <c r="AA115" s="263">
        <v>0</v>
      </c>
      <c r="AB115" s="97">
        <f t="shared" si="41"/>
        <v>1</v>
      </c>
      <c r="AC115" s="97">
        <f t="shared" si="42"/>
        <v>0.25</v>
      </c>
      <c r="AD115" s="63">
        <v>5</v>
      </c>
      <c r="AE115" s="66">
        <v>0</v>
      </c>
      <c r="AF115" s="20">
        <v>0</v>
      </c>
      <c r="AG115" s="263">
        <v>0</v>
      </c>
      <c r="AH115" s="263">
        <v>0</v>
      </c>
      <c r="AI115" s="263">
        <v>0</v>
      </c>
      <c r="AJ115" s="97">
        <f t="shared" si="43"/>
        <v>0</v>
      </c>
      <c r="AK115" s="97">
        <f t="shared" si="44"/>
        <v>0</v>
      </c>
      <c r="AL115" s="63">
        <v>4</v>
      </c>
      <c r="AM115" s="66">
        <v>0</v>
      </c>
      <c r="AN115" s="20">
        <v>0</v>
      </c>
      <c r="AO115" s="263">
        <v>0</v>
      </c>
      <c r="AP115" s="263">
        <v>1</v>
      </c>
      <c r="AQ115" s="263">
        <v>0</v>
      </c>
      <c r="AR115" s="97">
        <f t="shared" si="45"/>
        <v>1</v>
      </c>
      <c r="AS115" s="97">
        <f t="shared" si="46"/>
        <v>0.25</v>
      </c>
      <c r="AT115" s="63">
        <v>3</v>
      </c>
      <c r="AU115" s="66">
        <v>0</v>
      </c>
      <c r="AV115" s="20">
        <v>0</v>
      </c>
      <c r="AW115" s="263">
        <v>0</v>
      </c>
      <c r="AX115" s="263">
        <v>0</v>
      </c>
      <c r="AY115" s="263">
        <v>0</v>
      </c>
      <c r="AZ115" s="97">
        <f t="shared" si="47"/>
        <v>0</v>
      </c>
      <c r="BA115" s="97">
        <f t="shared" si="48"/>
        <v>0</v>
      </c>
      <c r="BB115" s="63">
        <v>4</v>
      </c>
      <c r="BC115" s="66">
        <v>0</v>
      </c>
      <c r="BD115" s="20">
        <v>0</v>
      </c>
      <c r="BE115" s="263">
        <v>0</v>
      </c>
      <c r="BF115" s="263">
        <v>0</v>
      </c>
      <c r="BG115" s="263">
        <v>0</v>
      </c>
      <c r="BH115" s="97">
        <f t="shared" si="49"/>
        <v>0</v>
      </c>
      <c r="BI115" s="97">
        <f t="shared" si="50"/>
        <v>0</v>
      </c>
      <c r="BJ115" s="63">
        <v>4</v>
      </c>
      <c r="BK115" s="66">
        <v>0</v>
      </c>
      <c r="BL115" s="20">
        <v>0</v>
      </c>
      <c r="BM115" s="263">
        <v>0</v>
      </c>
      <c r="BN115" s="263">
        <v>0</v>
      </c>
      <c r="BO115" s="263">
        <v>0</v>
      </c>
      <c r="BP115" s="97">
        <f t="shared" si="51"/>
        <v>0</v>
      </c>
      <c r="BQ115" s="97">
        <f t="shared" si="52"/>
        <v>0</v>
      </c>
      <c r="BR115" s="63">
        <v>4</v>
      </c>
      <c r="BS115" s="66">
        <v>0</v>
      </c>
      <c r="BT115" s="20">
        <v>0</v>
      </c>
      <c r="BU115" s="263">
        <v>0</v>
      </c>
      <c r="BV115" s="263">
        <v>0</v>
      </c>
      <c r="BW115" s="263">
        <v>0</v>
      </c>
      <c r="BX115" s="97">
        <f t="shared" si="53"/>
        <v>0</v>
      </c>
      <c r="BY115" s="97">
        <f t="shared" si="54"/>
        <v>0</v>
      </c>
      <c r="BZ115" s="63">
        <v>4</v>
      </c>
      <c r="CA115" s="66">
        <v>0</v>
      </c>
      <c r="CB115" s="20">
        <v>0</v>
      </c>
      <c r="CC115" s="263">
        <v>0</v>
      </c>
      <c r="CD115" s="263">
        <v>0</v>
      </c>
      <c r="CE115" s="263">
        <v>0</v>
      </c>
      <c r="CF115" s="97">
        <f t="shared" si="55"/>
        <v>0</v>
      </c>
      <c r="CG115" s="97">
        <f t="shared" si="56"/>
        <v>0</v>
      </c>
      <c r="CH115" s="63">
        <v>2</v>
      </c>
      <c r="CI115" s="66">
        <v>0</v>
      </c>
      <c r="CJ115" s="20">
        <v>0</v>
      </c>
      <c r="CK115" s="263">
        <v>0</v>
      </c>
      <c r="CL115" s="263">
        <v>0</v>
      </c>
      <c r="CM115" s="263">
        <v>0</v>
      </c>
      <c r="CN115" s="97">
        <f t="shared" si="57"/>
        <v>0</v>
      </c>
      <c r="CO115" s="97">
        <f t="shared" si="58"/>
        <v>0</v>
      </c>
      <c r="CP115" s="63">
        <v>2</v>
      </c>
      <c r="CQ115" s="66">
        <v>0</v>
      </c>
      <c r="CR115" s="20">
        <v>0</v>
      </c>
      <c r="CS115" s="263">
        <v>0</v>
      </c>
      <c r="CT115" s="263">
        <v>0</v>
      </c>
      <c r="CU115" s="263">
        <v>0</v>
      </c>
      <c r="CV115" s="97">
        <f t="shared" si="59"/>
        <v>0</v>
      </c>
      <c r="CW115" s="97">
        <f t="shared" si="60"/>
        <v>0</v>
      </c>
      <c r="CX115" s="78">
        <v>2</v>
      </c>
      <c r="CY115" s="70">
        <f t="shared" si="70"/>
        <v>0</v>
      </c>
      <c r="CZ115" s="52">
        <f t="shared" si="71"/>
        <v>0</v>
      </c>
      <c r="DA115" s="68">
        <f t="shared" si="63"/>
        <v>1</v>
      </c>
      <c r="DB115" s="68">
        <f t="shared" si="64"/>
        <v>1</v>
      </c>
      <c r="DC115" s="68"/>
      <c r="DD115" s="68">
        <f t="shared" si="65"/>
        <v>2</v>
      </c>
      <c r="DE115" s="68">
        <f t="shared" si="66"/>
        <v>0.5</v>
      </c>
      <c r="DF115" s="69">
        <f t="shared" si="69"/>
        <v>46</v>
      </c>
      <c r="DK115" s="21">
        <f t="shared" si="67"/>
        <v>1</v>
      </c>
      <c r="DL115" s="5" t="str">
        <f t="shared" si="68"/>
        <v>OK</v>
      </c>
    </row>
    <row r="116" spans="1:116" s="5" customFormat="1" ht="16.5" thickTop="1" thickBot="1" x14ac:dyDescent="0.3">
      <c r="A116" s="74">
        <v>105</v>
      </c>
      <c r="B116" s="19">
        <v>738072</v>
      </c>
      <c r="C116" s="19" t="s">
        <v>251</v>
      </c>
      <c r="D116" s="19" t="s">
        <v>252</v>
      </c>
      <c r="E116" s="267">
        <v>24.5</v>
      </c>
      <c r="F116" s="101">
        <v>49</v>
      </c>
      <c r="G116" s="102">
        <v>1</v>
      </c>
      <c r="H116" s="59">
        <v>0</v>
      </c>
      <c r="I116" s="260">
        <v>0</v>
      </c>
      <c r="J116" s="260">
        <v>0</v>
      </c>
      <c r="K116" s="260">
        <v>0</v>
      </c>
      <c r="L116" s="82">
        <f t="shared" si="37"/>
        <v>1</v>
      </c>
      <c r="M116" s="82">
        <f t="shared" si="38"/>
        <v>0.2</v>
      </c>
      <c r="N116" s="62">
        <v>5</v>
      </c>
      <c r="O116" s="66">
        <v>0</v>
      </c>
      <c r="P116" s="20">
        <v>0</v>
      </c>
      <c r="Q116" s="263">
        <v>1</v>
      </c>
      <c r="R116" s="263">
        <v>0</v>
      </c>
      <c r="S116" s="263">
        <v>0</v>
      </c>
      <c r="T116" s="97">
        <f t="shared" si="39"/>
        <v>1</v>
      </c>
      <c r="U116" s="97">
        <f t="shared" si="40"/>
        <v>0.25</v>
      </c>
      <c r="V116" s="63">
        <v>5</v>
      </c>
      <c r="W116" s="66">
        <v>0</v>
      </c>
      <c r="X116" s="20">
        <v>0</v>
      </c>
      <c r="Y116" s="263">
        <v>0</v>
      </c>
      <c r="Z116" s="263">
        <v>0</v>
      </c>
      <c r="AA116" s="263">
        <v>0</v>
      </c>
      <c r="AB116" s="97">
        <f t="shared" si="41"/>
        <v>0</v>
      </c>
      <c r="AC116" s="97">
        <f t="shared" si="42"/>
        <v>0</v>
      </c>
      <c r="AD116" s="63">
        <v>6</v>
      </c>
      <c r="AE116" s="66">
        <v>0</v>
      </c>
      <c r="AF116" s="20">
        <v>0</v>
      </c>
      <c r="AG116" s="263">
        <v>0</v>
      </c>
      <c r="AH116" s="263">
        <v>0</v>
      </c>
      <c r="AI116" s="263">
        <v>0</v>
      </c>
      <c r="AJ116" s="97">
        <f t="shared" si="43"/>
        <v>0</v>
      </c>
      <c r="AK116" s="97">
        <f t="shared" si="44"/>
        <v>0</v>
      </c>
      <c r="AL116" s="63">
        <v>4</v>
      </c>
      <c r="AM116" s="66">
        <v>0</v>
      </c>
      <c r="AN116" s="20">
        <v>0</v>
      </c>
      <c r="AO116" s="263">
        <v>0</v>
      </c>
      <c r="AP116" s="263">
        <v>2</v>
      </c>
      <c r="AQ116" s="263">
        <v>0</v>
      </c>
      <c r="AR116" s="97">
        <f t="shared" si="45"/>
        <v>2</v>
      </c>
      <c r="AS116" s="97">
        <f t="shared" si="46"/>
        <v>0.5</v>
      </c>
      <c r="AT116" s="63">
        <v>2</v>
      </c>
      <c r="AU116" s="66">
        <v>0</v>
      </c>
      <c r="AV116" s="20">
        <v>0</v>
      </c>
      <c r="AW116" s="263">
        <v>0</v>
      </c>
      <c r="AX116" s="263">
        <v>0</v>
      </c>
      <c r="AY116" s="263">
        <v>0</v>
      </c>
      <c r="AZ116" s="97">
        <f t="shared" si="47"/>
        <v>0</v>
      </c>
      <c r="BA116" s="97">
        <f t="shared" si="48"/>
        <v>0</v>
      </c>
      <c r="BB116" s="63">
        <v>4</v>
      </c>
      <c r="BC116" s="66">
        <v>0</v>
      </c>
      <c r="BD116" s="20">
        <v>0</v>
      </c>
      <c r="BE116" s="263">
        <v>0</v>
      </c>
      <c r="BF116" s="263">
        <v>0</v>
      </c>
      <c r="BG116" s="263">
        <v>0</v>
      </c>
      <c r="BH116" s="97">
        <f t="shared" si="49"/>
        <v>0</v>
      </c>
      <c r="BI116" s="97">
        <f t="shared" si="50"/>
        <v>0</v>
      </c>
      <c r="BJ116" s="63">
        <v>4</v>
      </c>
      <c r="BK116" s="66">
        <v>0</v>
      </c>
      <c r="BL116" s="20">
        <v>0</v>
      </c>
      <c r="BM116" s="263">
        <v>0</v>
      </c>
      <c r="BN116" s="263">
        <v>0</v>
      </c>
      <c r="BO116" s="263">
        <v>0</v>
      </c>
      <c r="BP116" s="97">
        <f t="shared" si="51"/>
        <v>0</v>
      </c>
      <c r="BQ116" s="97">
        <f t="shared" si="52"/>
        <v>0</v>
      </c>
      <c r="BR116" s="63">
        <v>4</v>
      </c>
      <c r="BS116" s="66">
        <v>0</v>
      </c>
      <c r="BT116" s="20">
        <v>0</v>
      </c>
      <c r="BU116" s="263">
        <v>0</v>
      </c>
      <c r="BV116" s="263">
        <v>0</v>
      </c>
      <c r="BW116" s="263">
        <v>0</v>
      </c>
      <c r="BX116" s="97">
        <f t="shared" si="53"/>
        <v>0</v>
      </c>
      <c r="BY116" s="97">
        <f t="shared" si="54"/>
        <v>0</v>
      </c>
      <c r="BZ116" s="63">
        <v>4</v>
      </c>
      <c r="CA116" s="66">
        <v>0</v>
      </c>
      <c r="CB116" s="20">
        <v>0</v>
      </c>
      <c r="CC116" s="263">
        <v>0</v>
      </c>
      <c r="CD116" s="263">
        <v>0</v>
      </c>
      <c r="CE116" s="263">
        <v>0</v>
      </c>
      <c r="CF116" s="97">
        <f t="shared" si="55"/>
        <v>0</v>
      </c>
      <c r="CG116" s="97">
        <f t="shared" si="56"/>
        <v>0</v>
      </c>
      <c r="CH116" s="63">
        <v>2</v>
      </c>
      <c r="CI116" s="66">
        <v>0</v>
      </c>
      <c r="CJ116" s="20">
        <v>0</v>
      </c>
      <c r="CK116" s="263">
        <v>0</v>
      </c>
      <c r="CL116" s="263">
        <v>0</v>
      </c>
      <c r="CM116" s="263">
        <v>0</v>
      </c>
      <c r="CN116" s="97">
        <f t="shared" si="57"/>
        <v>0</v>
      </c>
      <c r="CO116" s="97">
        <f t="shared" si="58"/>
        <v>0</v>
      </c>
      <c r="CP116" s="63">
        <v>2</v>
      </c>
      <c r="CQ116" s="66">
        <v>0</v>
      </c>
      <c r="CR116" s="20">
        <v>0</v>
      </c>
      <c r="CS116" s="263">
        <v>0</v>
      </c>
      <c r="CT116" s="263">
        <v>0</v>
      </c>
      <c r="CU116" s="263">
        <v>0</v>
      </c>
      <c r="CV116" s="97">
        <f t="shared" si="59"/>
        <v>0</v>
      </c>
      <c r="CW116" s="97">
        <f t="shared" si="60"/>
        <v>0</v>
      </c>
      <c r="CX116" s="78">
        <v>2</v>
      </c>
      <c r="CY116" s="70">
        <f t="shared" si="70"/>
        <v>1</v>
      </c>
      <c r="CZ116" s="52">
        <f t="shared" si="71"/>
        <v>0</v>
      </c>
      <c r="DA116" s="68">
        <f t="shared" si="63"/>
        <v>1</v>
      </c>
      <c r="DB116" s="68">
        <f t="shared" si="64"/>
        <v>2</v>
      </c>
      <c r="DC116" s="68"/>
      <c r="DD116" s="68">
        <f t="shared" si="65"/>
        <v>4</v>
      </c>
      <c r="DE116" s="68">
        <f t="shared" si="66"/>
        <v>1</v>
      </c>
      <c r="DF116" s="69">
        <f t="shared" si="69"/>
        <v>44</v>
      </c>
      <c r="DK116" s="21">
        <f t="shared" si="67"/>
        <v>2</v>
      </c>
      <c r="DL116" s="5" t="str">
        <f t="shared" si="68"/>
        <v>OK</v>
      </c>
    </row>
    <row r="117" spans="1:116" s="5" customFormat="1" ht="16.5" thickTop="1" thickBot="1" x14ac:dyDescent="0.3">
      <c r="A117" s="74">
        <v>106</v>
      </c>
      <c r="B117" s="19">
        <v>738073</v>
      </c>
      <c r="C117" s="19" t="s">
        <v>253</v>
      </c>
      <c r="D117" s="19" t="s">
        <v>254</v>
      </c>
      <c r="E117" s="267">
        <v>24.5</v>
      </c>
      <c r="F117" s="101">
        <v>49</v>
      </c>
      <c r="G117" s="102">
        <v>0</v>
      </c>
      <c r="H117" s="59">
        <v>0</v>
      </c>
      <c r="I117" s="260">
        <v>0</v>
      </c>
      <c r="J117" s="260">
        <v>0</v>
      </c>
      <c r="K117" s="260">
        <v>0</v>
      </c>
      <c r="L117" s="82">
        <f t="shared" si="37"/>
        <v>0</v>
      </c>
      <c r="M117" s="82">
        <f t="shared" si="38"/>
        <v>0</v>
      </c>
      <c r="N117" s="62">
        <v>6</v>
      </c>
      <c r="O117" s="66">
        <v>0</v>
      </c>
      <c r="P117" s="20">
        <v>0</v>
      </c>
      <c r="Q117" s="263">
        <v>1</v>
      </c>
      <c r="R117" s="263">
        <v>0</v>
      </c>
      <c r="S117" s="263">
        <v>0</v>
      </c>
      <c r="T117" s="97">
        <f t="shared" si="39"/>
        <v>1</v>
      </c>
      <c r="U117" s="97">
        <f t="shared" si="40"/>
        <v>0.25</v>
      </c>
      <c r="V117" s="63">
        <v>5</v>
      </c>
      <c r="W117" s="66">
        <v>0</v>
      </c>
      <c r="X117" s="20">
        <v>0</v>
      </c>
      <c r="Y117" s="263">
        <v>0</v>
      </c>
      <c r="Z117" s="263">
        <v>0</v>
      </c>
      <c r="AA117" s="263">
        <v>0</v>
      </c>
      <c r="AB117" s="97">
        <f t="shared" si="41"/>
        <v>0</v>
      </c>
      <c r="AC117" s="97">
        <f t="shared" si="42"/>
        <v>0</v>
      </c>
      <c r="AD117" s="63">
        <v>6</v>
      </c>
      <c r="AE117" s="66">
        <v>0</v>
      </c>
      <c r="AF117" s="20">
        <v>0</v>
      </c>
      <c r="AG117" s="263">
        <v>0</v>
      </c>
      <c r="AH117" s="263">
        <v>0</v>
      </c>
      <c r="AI117" s="263">
        <v>0</v>
      </c>
      <c r="AJ117" s="97">
        <f t="shared" si="43"/>
        <v>0</v>
      </c>
      <c r="AK117" s="97">
        <f t="shared" si="44"/>
        <v>0</v>
      </c>
      <c r="AL117" s="63">
        <v>4</v>
      </c>
      <c r="AM117" s="66">
        <v>0</v>
      </c>
      <c r="AN117" s="20">
        <v>0</v>
      </c>
      <c r="AO117" s="263">
        <v>0</v>
      </c>
      <c r="AP117" s="263">
        <v>3</v>
      </c>
      <c r="AQ117" s="263">
        <v>0</v>
      </c>
      <c r="AR117" s="97">
        <f t="shared" si="45"/>
        <v>3</v>
      </c>
      <c r="AS117" s="97">
        <f t="shared" si="46"/>
        <v>0.75</v>
      </c>
      <c r="AT117" s="63">
        <v>1</v>
      </c>
      <c r="AU117" s="66">
        <v>0</v>
      </c>
      <c r="AV117" s="20">
        <v>0</v>
      </c>
      <c r="AW117" s="263">
        <v>0</v>
      </c>
      <c r="AX117" s="263">
        <v>0</v>
      </c>
      <c r="AY117" s="263">
        <v>0</v>
      </c>
      <c r="AZ117" s="97">
        <f t="shared" si="47"/>
        <v>0</v>
      </c>
      <c r="BA117" s="97">
        <f t="shared" si="48"/>
        <v>0</v>
      </c>
      <c r="BB117" s="63">
        <v>4</v>
      </c>
      <c r="BC117" s="66">
        <v>0</v>
      </c>
      <c r="BD117" s="20">
        <v>0</v>
      </c>
      <c r="BE117" s="263">
        <v>0</v>
      </c>
      <c r="BF117" s="263">
        <v>0</v>
      </c>
      <c r="BG117" s="263">
        <v>0</v>
      </c>
      <c r="BH117" s="97">
        <f t="shared" si="49"/>
        <v>0</v>
      </c>
      <c r="BI117" s="97">
        <f t="shared" si="50"/>
        <v>0</v>
      </c>
      <c r="BJ117" s="63">
        <v>4</v>
      </c>
      <c r="BK117" s="66">
        <v>0</v>
      </c>
      <c r="BL117" s="20">
        <v>0</v>
      </c>
      <c r="BM117" s="263">
        <v>0</v>
      </c>
      <c r="BN117" s="263">
        <v>0</v>
      </c>
      <c r="BO117" s="263">
        <v>0</v>
      </c>
      <c r="BP117" s="97">
        <f t="shared" si="51"/>
        <v>0</v>
      </c>
      <c r="BQ117" s="97">
        <f t="shared" si="52"/>
        <v>0</v>
      </c>
      <c r="BR117" s="63">
        <v>4</v>
      </c>
      <c r="BS117" s="66">
        <v>0</v>
      </c>
      <c r="BT117" s="20">
        <v>0</v>
      </c>
      <c r="BU117" s="263">
        <v>0</v>
      </c>
      <c r="BV117" s="263">
        <v>0</v>
      </c>
      <c r="BW117" s="263">
        <v>0</v>
      </c>
      <c r="BX117" s="97">
        <f t="shared" si="53"/>
        <v>0</v>
      </c>
      <c r="BY117" s="97">
        <f t="shared" si="54"/>
        <v>0</v>
      </c>
      <c r="BZ117" s="63">
        <v>4</v>
      </c>
      <c r="CA117" s="66">
        <v>0</v>
      </c>
      <c r="CB117" s="20">
        <v>0</v>
      </c>
      <c r="CC117" s="263">
        <v>0</v>
      </c>
      <c r="CD117" s="263">
        <v>0</v>
      </c>
      <c r="CE117" s="263">
        <v>0</v>
      </c>
      <c r="CF117" s="97">
        <f t="shared" si="55"/>
        <v>0</v>
      </c>
      <c r="CG117" s="97">
        <f t="shared" si="56"/>
        <v>0</v>
      </c>
      <c r="CH117" s="63">
        <v>2</v>
      </c>
      <c r="CI117" s="66">
        <v>0</v>
      </c>
      <c r="CJ117" s="20">
        <v>0</v>
      </c>
      <c r="CK117" s="263">
        <v>0</v>
      </c>
      <c r="CL117" s="263">
        <v>0</v>
      </c>
      <c r="CM117" s="263">
        <v>0</v>
      </c>
      <c r="CN117" s="97">
        <f t="shared" si="57"/>
        <v>0</v>
      </c>
      <c r="CO117" s="97">
        <f t="shared" si="58"/>
        <v>0</v>
      </c>
      <c r="CP117" s="63">
        <v>2</v>
      </c>
      <c r="CQ117" s="66">
        <v>0</v>
      </c>
      <c r="CR117" s="20">
        <v>0</v>
      </c>
      <c r="CS117" s="263">
        <v>0</v>
      </c>
      <c r="CT117" s="263">
        <v>0</v>
      </c>
      <c r="CU117" s="263">
        <v>0</v>
      </c>
      <c r="CV117" s="97">
        <f t="shared" si="59"/>
        <v>0</v>
      </c>
      <c r="CW117" s="97">
        <f t="shared" si="60"/>
        <v>0</v>
      </c>
      <c r="CX117" s="78">
        <v>2</v>
      </c>
      <c r="CY117" s="70">
        <f t="shared" si="70"/>
        <v>0</v>
      </c>
      <c r="CZ117" s="52">
        <f t="shared" si="71"/>
        <v>0</v>
      </c>
      <c r="DA117" s="68">
        <f t="shared" si="63"/>
        <v>1</v>
      </c>
      <c r="DB117" s="68">
        <f t="shared" si="64"/>
        <v>3</v>
      </c>
      <c r="DC117" s="68"/>
      <c r="DD117" s="68">
        <f t="shared" si="65"/>
        <v>4</v>
      </c>
      <c r="DE117" s="68">
        <f t="shared" si="66"/>
        <v>1</v>
      </c>
      <c r="DF117" s="69">
        <f t="shared" si="69"/>
        <v>44</v>
      </c>
      <c r="DK117" s="21">
        <f t="shared" si="67"/>
        <v>3</v>
      </c>
      <c r="DL117" s="5" t="str">
        <f t="shared" si="68"/>
        <v>OK</v>
      </c>
    </row>
    <row r="118" spans="1:116" s="5" customFormat="1" ht="16.5" thickTop="1" thickBot="1" x14ac:dyDescent="0.3">
      <c r="A118" s="74">
        <v>107</v>
      </c>
      <c r="B118" s="19">
        <v>738074</v>
      </c>
      <c r="C118" s="19" t="s">
        <v>255</v>
      </c>
      <c r="D118" s="19" t="s">
        <v>256</v>
      </c>
      <c r="E118" s="267">
        <v>344.5</v>
      </c>
      <c r="F118" s="101">
        <v>719</v>
      </c>
      <c r="G118" s="102">
        <v>0</v>
      </c>
      <c r="H118" s="59">
        <v>2</v>
      </c>
      <c r="I118" s="260">
        <v>0</v>
      </c>
      <c r="J118" s="260">
        <v>0</v>
      </c>
      <c r="K118" s="260">
        <v>0</v>
      </c>
      <c r="L118" s="82">
        <f t="shared" si="37"/>
        <v>2</v>
      </c>
      <c r="M118" s="82">
        <f t="shared" si="38"/>
        <v>0.4</v>
      </c>
      <c r="N118" s="62">
        <v>4</v>
      </c>
      <c r="O118" s="66">
        <v>0</v>
      </c>
      <c r="P118" s="20">
        <v>0</v>
      </c>
      <c r="Q118" s="263">
        <v>0</v>
      </c>
      <c r="R118" s="263">
        <v>0</v>
      </c>
      <c r="S118" s="263">
        <v>1</v>
      </c>
      <c r="T118" s="97">
        <f t="shared" si="39"/>
        <v>0</v>
      </c>
      <c r="U118" s="97">
        <f t="shared" si="40"/>
        <v>0</v>
      </c>
      <c r="V118" s="63">
        <v>2</v>
      </c>
      <c r="W118" s="66">
        <v>0</v>
      </c>
      <c r="X118" s="20">
        <v>0</v>
      </c>
      <c r="Y118" s="263">
        <v>0</v>
      </c>
      <c r="Z118" s="263">
        <v>0</v>
      </c>
      <c r="AA118" s="263">
        <v>0</v>
      </c>
      <c r="AB118" s="97">
        <f t="shared" si="41"/>
        <v>0</v>
      </c>
      <c r="AC118" s="97">
        <f t="shared" si="42"/>
        <v>0</v>
      </c>
      <c r="AD118" s="63">
        <v>0</v>
      </c>
      <c r="AE118" s="66">
        <v>0</v>
      </c>
      <c r="AF118" s="20">
        <v>0</v>
      </c>
      <c r="AG118" s="263">
        <v>0</v>
      </c>
      <c r="AH118" s="263">
        <v>0</v>
      </c>
      <c r="AI118" s="263">
        <v>0</v>
      </c>
      <c r="AJ118" s="97">
        <f t="shared" si="43"/>
        <v>0</v>
      </c>
      <c r="AK118" s="97">
        <f t="shared" si="44"/>
        <v>0</v>
      </c>
      <c r="AL118" s="63">
        <v>0</v>
      </c>
      <c r="AM118" s="66">
        <v>0</v>
      </c>
      <c r="AN118" s="20">
        <v>0</v>
      </c>
      <c r="AO118" s="263">
        <v>0</v>
      </c>
      <c r="AP118" s="263">
        <v>0</v>
      </c>
      <c r="AQ118" s="263">
        <v>0</v>
      </c>
      <c r="AR118" s="97">
        <f t="shared" si="45"/>
        <v>0</v>
      </c>
      <c r="AS118" s="97">
        <f t="shared" si="46"/>
        <v>0</v>
      </c>
      <c r="AT118" s="63">
        <v>0</v>
      </c>
      <c r="AU118" s="66">
        <v>0</v>
      </c>
      <c r="AV118" s="20">
        <v>0</v>
      </c>
      <c r="AW118" s="263">
        <v>0</v>
      </c>
      <c r="AX118" s="263">
        <v>0</v>
      </c>
      <c r="AY118" s="263">
        <v>0</v>
      </c>
      <c r="AZ118" s="97">
        <f t="shared" si="47"/>
        <v>0</v>
      </c>
      <c r="BA118" s="97">
        <f t="shared" si="48"/>
        <v>0</v>
      </c>
      <c r="BB118" s="63">
        <v>0</v>
      </c>
      <c r="BC118" s="66">
        <v>0</v>
      </c>
      <c r="BD118" s="20">
        <v>0</v>
      </c>
      <c r="BE118" s="263">
        <v>0</v>
      </c>
      <c r="BF118" s="263">
        <v>0</v>
      </c>
      <c r="BG118" s="263">
        <v>0</v>
      </c>
      <c r="BH118" s="97">
        <f t="shared" si="49"/>
        <v>0</v>
      </c>
      <c r="BI118" s="97">
        <f t="shared" si="50"/>
        <v>0</v>
      </c>
      <c r="BJ118" s="63">
        <v>0</v>
      </c>
      <c r="BK118" s="66">
        <v>0</v>
      </c>
      <c r="BL118" s="20">
        <v>0</v>
      </c>
      <c r="BM118" s="263">
        <v>0</v>
      </c>
      <c r="BN118" s="263">
        <v>0</v>
      </c>
      <c r="BO118" s="263">
        <v>0</v>
      </c>
      <c r="BP118" s="97">
        <f t="shared" si="51"/>
        <v>0</v>
      </c>
      <c r="BQ118" s="97">
        <f t="shared" si="52"/>
        <v>0</v>
      </c>
      <c r="BR118" s="63">
        <v>0</v>
      </c>
      <c r="BS118" s="66">
        <v>0</v>
      </c>
      <c r="BT118" s="20">
        <v>0</v>
      </c>
      <c r="BU118" s="263">
        <v>0</v>
      </c>
      <c r="BV118" s="263">
        <v>0</v>
      </c>
      <c r="BW118" s="263">
        <v>0</v>
      </c>
      <c r="BX118" s="97">
        <f t="shared" si="53"/>
        <v>0</v>
      </c>
      <c r="BY118" s="97">
        <f t="shared" si="54"/>
        <v>0</v>
      </c>
      <c r="BZ118" s="63">
        <v>0</v>
      </c>
      <c r="CA118" s="66">
        <v>0</v>
      </c>
      <c r="CB118" s="20">
        <v>0</v>
      </c>
      <c r="CC118" s="263">
        <v>0</v>
      </c>
      <c r="CD118" s="263">
        <v>0</v>
      </c>
      <c r="CE118" s="263">
        <v>0</v>
      </c>
      <c r="CF118" s="97">
        <f t="shared" si="55"/>
        <v>0</v>
      </c>
      <c r="CG118" s="97">
        <f t="shared" si="56"/>
        <v>0</v>
      </c>
      <c r="CH118" s="63">
        <v>0</v>
      </c>
      <c r="CI118" s="66">
        <v>0</v>
      </c>
      <c r="CJ118" s="20">
        <v>0</v>
      </c>
      <c r="CK118" s="263">
        <v>0</v>
      </c>
      <c r="CL118" s="263">
        <v>0</v>
      </c>
      <c r="CM118" s="263">
        <v>0</v>
      </c>
      <c r="CN118" s="97">
        <f t="shared" si="57"/>
        <v>0</v>
      </c>
      <c r="CO118" s="97">
        <f t="shared" si="58"/>
        <v>0</v>
      </c>
      <c r="CP118" s="63">
        <v>0</v>
      </c>
      <c r="CQ118" s="66">
        <v>0</v>
      </c>
      <c r="CR118" s="20">
        <v>0</v>
      </c>
      <c r="CS118" s="263">
        <v>0</v>
      </c>
      <c r="CT118" s="263">
        <v>0</v>
      </c>
      <c r="CU118" s="263">
        <v>0</v>
      </c>
      <c r="CV118" s="97">
        <f t="shared" si="59"/>
        <v>0</v>
      </c>
      <c r="CW118" s="97">
        <f t="shared" si="60"/>
        <v>0</v>
      </c>
      <c r="CX118" s="78">
        <v>0</v>
      </c>
      <c r="CY118" s="70">
        <f t="shared" si="70"/>
        <v>0</v>
      </c>
      <c r="CZ118" s="52">
        <f t="shared" si="71"/>
        <v>2</v>
      </c>
      <c r="DA118" s="68">
        <f t="shared" si="63"/>
        <v>0</v>
      </c>
      <c r="DB118" s="68">
        <f t="shared" si="64"/>
        <v>0</v>
      </c>
      <c r="DC118" s="68"/>
      <c r="DD118" s="68">
        <f t="shared" si="65"/>
        <v>2</v>
      </c>
      <c r="DE118" s="68">
        <f t="shared" si="66"/>
        <v>0.5</v>
      </c>
      <c r="DF118" s="69">
        <f t="shared" si="69"/>
        <v>6</v>
      </c>
      <c r="DK118" s="21">
        <f t="shared" si="67"/>
        <v>2</v>
      </c>
      <c r="DL118" s="5" t="str">
        <f t="shared" si="68"/>
        <v>OK</v>
      </c>
    </row>
    <row r="119" spans="1:116" s="5" customFormat="1" ht="16.5" thickTop="1" thickBot="1" x14ac:dyDescent="0.3">
      <c r="A119" s="74">
        <v>108</v>
      </c>
      <c r="B119" s="19">
        <v>738075</v>
      </c>
      <c r="C119" s="19" t="s">
        <v>257</v>
      </c>
      <c r="D119" s="19" t="s">
        <v>258</v>
      </c>
      <c r="E119" s="267">
        <v>129.5</v>
      </c>
      <c r="F119" s="101">
        <v>269</v>
      </c>
      <c r="G119" s="102">
        <v>0</v>
      </c>
      <c r="H119" s="59">
        <v>0</v>
      </c>
      <c r="I119" s="260">
        <v>0</v>
      </c>
      <c r="J119" s="260">
        <v>0</v>
      </c>
      <c r="K119" s="260">
        <v>0</v>
      </c>
      <c r="L119" s="82">
        <f t="shared" si="37"/>
        <v>0</v>
      </c>
      <c r="M119" s="82">
        <f t="shared" si="38"/>
        <v>0</v>
      </c>
      <c r="N119" s="62">
        <v>4</v>
      </c>
      <c r="O119" s="66">
        <v>0</v>
      </c>
      <c r="P119" s="20">
        <v>0</v>
      </c>
      <c r="Q119" s="263">
        <v>0</v>
      </c>
      <c r="R119" s="263">
        <v>0</v>
      </c>
      <c r="S119" s="263">
        <v>0</v>
      </c>
      <c r="T119" s="97">
        <f t="shared" si="39"/>
        <v>0</v>
      </c>
      <c r="U119" s="97">
        <f t="shared" si="40"/>
        <v>0</v>
      </c>
      <c r="V119" s="63">
        <v>4</v>
      </c>
      <c r="W119" s="66">
        <v>0</v>
      </c>
      <c r="X119" s="20">
        <v>0</v>
      </c>
      <c r="Y119" s="263">
        <v>0</v>
      </c>
      <c r="Z119" s="263">
        <v>1</v>
      </c>
      <c r="AA119" s="263">
        <v>0</v>
      </c>
      <c r="AB119" s="97">
        <f t="shared" si="41"/>
        <v>1</v>
      </c>
      <c r="AC119" s="97">
        <f t="shared" si="42"/>
        <v>0.25</v>
      </c>
      <c r="AD119" s="63">
        <v>1</v>
      </c>
      <c r="AE119" s="66">
        <v>0</v>
      </c>
      <c r="AF119" s="20">
        <v>0</v>
      </c>
      <c r="AG119" s="263">
        <v>0</v>
      </c>
      <c r="AH119" s="263">
        <v>0</v>
      </c>
      <c r="AI119" s="263">
        <v>0</v>
      </c>
      <c r="AJ119" s="97">
        <f t="shared" si="43"/>
        <v>0</v>
      </c>
      <c r="AK119" s="97">
        <f t="shared" si="44"/>
        <v>0</v>
      </c>
      <c r="AL119" s="63">
        <v>0</v>
      </c>
      <c r="AM119" s="66">
        <v>0</v>
      </c>
      <c r="AN119" s="20">
        <v>0</v>
      </c>
      <c r="AO119" s="263">
        <v>0</v>
      </c>
      <c r="AP119" s="263">
        <v>0</v>
      </c>
      <c r="AQ119" s="263">
        <v>0</v>
      </c>
      <c r="AR119" s="97">
        <f t="shared" si="45"/>
        <v>0</v>
      </c>
      <c r="AS119" s="97">
        <f t="shared" si="46"/>
        <v>0</v>
      </c>
      <c r="AT119" s="63">
        <v>2</v>
      </c>
      <c r="AU119" s="66">
        <v>0</v>
      </c>
      <c r="AV119" s="20">
        <v>0</v>
      </c>
      <c r="AW119" s="263">
        <v>0</v>
      </c>
      <c r="AX119" s="263">
        <v>0</v>
      </c>
      <c r="AY119" s="263">
        <v>0</v>
      </c>
      <c r="AZ119" s="97">
        <f t="shared" si="47"/>
        <v>0</v>
      </c>
      <c r="BA119" s="97">
        <f t="shared" si="48"/>
        <v>0</v>
      </c>
      <c r="BB119" s="63">
        <v>2</v>
      </c>
      <c r="BC119" s="66">
        <v>0</v>
      </c>
      <c r="BD119" s="20">
        <v>0</v>
      </c>
      <c r="BE119" s="263">
        <v>0</v>
      </c>
      <c r="BF119" s="263">
        <v>0</v>
      </c>
      <c r="BG119" s="263">
        <v>0</v>
      </c>
      <c r="BH119" s="97">
        <f t="shared" si="49"/>
        <v>0</v>
      </c>
      <c r="BI119" s="97">
        <f t="shared" si="50"/>
        <v>0</v>
      </c>
      <c r="BJ119" s="63">
        <v>0</v>
      </c>
      <c r="BK119" s="66">
        <v>0</v>
      </c>
      <c r="BL119" s="20">
        <v>0</v>
      </c>
      <c r="BM119" s="263">
        <v>0</v>
      </c>
      <c r="BN119" s="263">
        <v>0</v>
      </c>
      <c r="BO119" s="263">
        <v>0</v>
      </c>
      <c r="BP119" s="97">
        <f t="shared" si="51"/>
        <v>0</v>
      </c>
      <c r="BQ119" s="97">
        <f t="shared" si="52"/>
        <v>0</v>
      </c>
      <c r="BR119" s="63">
        <v>0</v>
      </c>
      <c r="BS119" s="66">
        <v>0</v>
      </c>
      <c r="BT119" s="20">
        <v>0</v>
      </c>
      <c r="BU119" s="263">
        <v>0</v>
      </c>
      <c r="BV119" s="263">
        <v>0</v>
      </c>
      <c r="BW119" s="263">
        <v>0</v>
      </c>
      <c r="BX119" s="97">
        <f t="shared" si="53"/>
        <v>0</v>
      </c>
      <c r="BY119" s="97">
        <f t="shared" si="54"/>
        <v>0</v>
      </c>
      <c r="BZ119" s="63">
        <v>0</v>
      </c>
      <c r="CA119" s="66">
        <v>0</v>
      </c>
      <c r="CB119" s="20">
        <v>0</v>
      </c>
      <c r="CC119" s="263">
        <v>0</v>
      </c>
      <c r="CD119" s="263">
        <v>0</v>
      </c>
      <c r="CE119" s="263">
        <v>0</v>
      </c>
      <c r="CF119" s="97">
        <f t="shared" si="55"/>
        <v>0</v>
      </c>
      <c r="CG119" s="97">
        <f t="shared" si="56"/>
        <v>0</v>
      </c>
      <c r="CH119" s="63">
        <v>0</v>
      </c>
      <c r="CI119" s="66">
        <v>0</v>
      </c>
      <c r="CJ119" s="20">
        <v>0</v>
      </c>
      <c r="CK119" s="263">
        <v>0</v>
      </c>
      <c r="CL119" s="263">
        <v>0</v>
      </c>
      <c r="CM119" s="263">
        <v>0</v>
      </c>
      <c r="CN119" s="97">
        <f t="shared" si="57"/>
        <v>0</v>
      </c>
      <c r="CO119" s="97">
        <f t="shared" si="58"/>
        <v>0</v>
      </c>
      <c r="CP119" s="63">
        <v>0</v>
      </c>
      <c r="CQ119" s="66">
        <v>0</v>
      </c>
      <c r="CR119" s="20">
        <v>0</v>
      </c>
      <c r="CS119" s="263">
        <v>0</v>
      </c>
      <c r="CT119" s="263">
        <v>0</v>
      </c>
      <c r="CU119" s="263">
        <v>0</v>
      </c>
      <c r="CV119" s="97">
        <f t="shared" si="59"/>
        <v>0</v>
      </c>
      <c r="CW119" s="97">
        <f t="shared" si="60"/>
        <v>0</v>
      </c>
      <c r="CX119" s="78">
        <v>0</v>
      </c>
      <c r="CY119" s="70">
        <f t="shared" si="70"/>
        <v>0</v>
      </c>
      <c r="CZ119" s="52">
        <f t="shared" si="71"/>
        <v>0</v>
      </c>
      <c r="DA119" s="68">
        <f t="shared" si="63"/>
        <v>0</v>
      </c>
      <c r="DB119" s="68">
        <f t="shared" si="64"/>
        <v>1</v>
      </c>
      <c r="DC119" s="68"/>
      <c r="DD119" s="68">
        <f t="shared" si="65"/>
        <v>1</v>
      </c>
      <c r="DE119" s="68">
        <f t="shared" si="66"/>
        <v>0.25</v>
      </c>
      <c r="DF119" s="69">
        <f t="shared" si="69"/>
        <v>13</v>
      </c>
      <c r="DK119" s="21">
        <f t="shared" si="67"/>
        <v>1</v>
      </c>
      <c r="DL119" s="5" t="str">
        <f t="shared" si="68"/>
        <v>OK</v>
      </c>
    </row>
    <row r="120" spans="1:116" s="5" customFormat="1" ht="16.5" thickTop="1" thickBot="1" x14ac:dyDescent="0.3">
      <c r="A120" s="74">
        <v>109</v>
      </c>
      <c r="B120" s="19">
        <v>738076</v>
      </c>
      <c r="C120" s="19" t="s">
        <v>259</v>
      </c>
      <c r="D120" s="19" t="s">
        <v>260</v>
      </c>
      <c r="E120" s="267">
        <v>124.5</v>
      </c>
      <c r="F120" s="101">
        <v>259</v>
      </c>
      <c r="G120" s="102">
        <v>0</v>
      </c>
      <c r="H120" s="59">
        <v>0</v>
      </c>
      <c r="I120" s="260">
        <v>0</v>
      </c>
      <c r="J120" s="260">
        <v>0</v>
      </c>
      <c r="K120" s="260">
        <v>0</v>
      </c>
      <c r="L120" s="82">
        <f t="shared" si="37"/>
        <v>0</v>
      </c>
      <c r="M120" s="82">
        <f t="shared" si="38"/>
        <v>0</v>
      </c>
      <c r="N120" s="62">
        <v>4</v>
      </c>
      <c r="O120" s="66">
        <v>0</v>
      </c>
      <c r="P120" s="20">
        <v>0</v>
      </c>
      <c r="Q120" s="263">
        <v>0</v>
      </c>
      <c r="R120" s="263">
        <v>0</v>
      </c>
      <c r="S120" s="263">
        <v>0</v>
      </c>
      <c r="T120" s="97">
        <f t="shared" si="39"/>
        <v>0</v>
      </c>
      <c r="U120" s="97">
        <f t="shared" si="40"/>
        <v>0</v>
      </c>
      <c r="V120" s="63">
        <v>4</v>
      </c>
      <c r="W120" s="66">
        <v>0</v>
      </c>
      <c r="X120" s="20">
        <v>0</v>
      </c>
      <c r="Y120" s="263">
        <v>0</v>
      </c>
      <c r="Z120" s="263">
        <v>0</v>
      </c>
      <c r="AA120" s="263">
        <v>0</v>
      </c>
      <c r="AB120" s="97">
        <f t="shared" si="41"/>
        <v>0</v>
      </c>
      <c r="AC120" s="97">
        <f t="shared" si="42"/>
        <v>0</v>
      </c>
      <c r="AD120" s="63">
        <v>2</v>
      </c>
      <c r="AE120" s="66">
        <v>0</v>
      </c>
      <c r="AF120" s="20">
        <v>0</v>
      </c>
      <c r="AG120" s="263">
        <v>0</v>
      </c>
      <c r="AH120" s="263">
        <v>0</v>
      </c>
      <c r="AI120" s="263">
        <v>0</v>
      </c>
      <c r="AJ120" s="97">
        <f t="shared" si="43"/>
        <v>0</v>
      </c>
      <c r="AK120" s="97">
        <f t="shared" si="44"/>
        <v>0</v>
      </c>
      <c r="AL120" s="63">
        <v>0</v>
      </c>
      <c r="AM120" s="66">
        <v>0</v>
      </c>
      <c r="AN120" s="20">
        <v>0</v>
      </c>
      <c r="AO120" s="263">
        <v>0</v>
      </c>
      <c r="AP120" s="263">
        <v>0</v>
      </c>
      <c r="AQ120" s="263">
        <v>0</v>
      </c>
      <c r="AR120" s="97">
        <f t="shared" si="45"/>
        <v>0</v>
      </c>
      <c r="AS120" s="97">
        <f t="shared" si="46"/>
        <v>0</v>
      </c>
      <c r="AT120" s="63">
        <v>2</v>
      </c>
      <c r="AU120" s="66">
        <v>0</v>
      </c>
      <c r="AV120" s="20">
        <v>0</v>
      </c>
      <c r="AW120" s="263">
        <v>0</v>
      </c>
      <c r="AX120" s="263">
        <v>0</v>
      </c>
      <c r="AY120" s="263">
        <v>0</v>
      </c>
      <c r="AZ120" s="97">
        <f t="shared" si="47"/>
        <v>0</v>
      </c>
      <c r="BA120" s="97">
        <f t="shared" si="48"/>
        <v>0</v>
      </c>
      <c r="BB120" s="63">
        <v>2</v>
      </c>
      <c r="BC120" s="66">
        <v>0</v>
      </c>
      <c r="BD120" s="20">
        <v>0</v>
      </c>
      <c r="BE120" s="263">
        <v>0</v>
      </c>
      <c r="BF120" s="263">
        <v>0</v>
      </c>
      <c r="BG120" s="263">
        <v>0</v>
      </c>
      <c r="BH120" s="97">
        <f t="shared" si="49"/>
        <v>0</v>
      </c>
      <c r="BI120" s="97">
        <f t="shared" si="50"/>
        <v>0</v>
      </c>
      <c r="BJ120" s="63">
        <v>0</v>
      </c>
      <c r="BK120" s="66">
        <v>0</v>
      </c>
      <c r="BL120" s="20">
        <v>0</v>
      </c>
      <c r="BM120" s="263">
        <v>0</v>
      </c>
      <c r="BN120" s="263">
        <v>0</v>
      </c>
      <c r="BO120" s="263">
        <v>0</v>
      </c>
      <c r="BP120" s="97">
        <f t="shared" si="51"/>
        <v>0</v>
      </c>
      <c r="BQ120" s="97">
        <f t="shared" si="52"/>
        <v>0</v>
      </c>
      <c r="BR120" s="63">
        <v>0</v>
      </c>
      <c r="BS120" s="66">
        <v>0</v>
      </c>
      <c r="BT120" s="20">
        <v>0</v>
      </c>
      <c r="BU120" s="263">
        <v>0</v>
      </c>
      <c r="BV120" s="263">
        <v>0</v>
      </c>
      <c r="BW120" s="263">
        <v>0</v>
      </c>
      <c r="BX120" s="97">
        <f t="shared" si="53"/>
        <v>0</v>
      </c>
      <c r="BY120" s="97">
        <f t="shared" si="54"/>
        <v>0</v>
      </c>
      <c r="BZ120" s="63">
        <v>0</v>
      </c>
      <c r="CA120" s="66">
        <v>0</v>
      </c>
      <c r="CB120" s="20">
        <v>0</v>
      </c>
      <c r="CC120" s="263">
        <v>0</v>
      </c>
      <c r="CD120" s="263">
        <v>0</v>
      </c>
      <c r="CE120" s="263">
        <v>0</v>
      </c>
      <c r="CF120" s="97">
        <f t="shared" si="55"/>
        <v>0</v>
      </c>
      <c r="CG120" s="97">
        <f t="shared" si="56"/>
        <v>0</v>
      </c>
      <c r="CH120" s="63">
        <v>0</v>
      </c>
      <c r="CI120" s="66">
        <v>0</v>
      </c>
      <c r="CJ120" s="20">
        <v>0</v>
      </c>
      <c r="CK120" s="263">
        <v>0</v>
      </c>
      <c r="CL120" s="263">
        <v>0</v>
      </c>
      <c r="CM120" s="263">
        <v>0</v>
      </c>
      <c r="CN120" s="97">
        <f t="shared" si="57"/>
        <v>0</v>
      </c>
      <c r="CO120" s="97">
        <f t="shared" si="58"/>
        <v>0</v>
      </c>
      <c r="CP120" s="63">
        <v>0</v>
      </c>
      <c r="CQ120" s="66">
        <v>0</v>
      </c>
      <c r="CR120" s="20">
        <v>0</v>
      </c>
      <c r="CS120" s="263">
        <v>0</v>
      </c>
      <c r="CT120" s="263">
        <v>0</v>
      </c>
      <c r="CU120" s="263">
        <v>0</v>
      </c>
      <c r="CV120" s="97">
        <f t="shared" si="59"/>
        <v>0</v>
      </c>
      <c r="CW120" s="97">
        <f t="shared" si="60"/>
        <v>0</v>
      </c>
      <c r="CX120" s="78">
        <v>0</v>
      </c>
      <c r="CY120" s="70">
        <f t="shared" si="70"/>
        <v>0</v>
      </c>
      <c r="CZ120" s="52">
        <f t="shared" si="71"/>
        <v>0</v>
      </c>
      <c r="DA120" s="68">
        <f t="shared" si="63"/>
        <v>0</v>
      </c>
      <c r="DB120" s="68">
        <f t="shared" si="64"/>
        <v>0</v>
      </c>
      <c r="DC120" s="68"/>
      <c r="DD120" s="68">
        <f t="shared" si="65"/>
        <v>0</v>
      </c>
      <c r="DE120" s="68">
        <f t="shared" si="66"/>
        <v>0</v>
      </c>
      <c r="DF120" s="69">
        <f t="shared" si="69"/>
        <v>14</v>
      </c>
      <c r="DK120" s="21">
        <f t="shared" si="67"/>
        <v>0</v>
      </c>
      <c r="DL120" s="5" t="str">
        <f t="shared" si="68"/>
        <v>Not Moving</v>
      </c>
    </row>
    <row r="121" spans="1:116" s="5" customFormat="1" ht="16.5" thickTop="1" thickBot="1" x14ac:dyDescent="0.3">
      <c r="A121" s="74">
        <v>110</v>
      </c>
      <c r="B121" s="19">
        <v>738077</v>
      </c>
      <c r="C121" s="19" t="s">
        <v>261</v>
      </c>
      <c r="D121" s="19" t="s">
        <v>262</v>
      </c>
      <c r="E121" s="267">
        <v>89.5</v>
      </c>
      <c r="F121" s="101">
        <v>189</v>
      </c>
      <c r="G121" s="102">
        <v>0</v>
      </c>
      <c r="H121" s="59">
        <v>0</v>
      </c>
      <c r="I121" s="260">
        <v>1</v>
      </c>
      <c r="J121" s="260">
        <v>0</v>
      </c>
      <c r="K121" s="260">
        <v>0</v>
      </c>
      <c r="L121" s="82">
        <f t="shared" si="37"/>
        <v>1</v>
      </c>
      <c r="M121" s="82">
        <f t="shared" si="38"/>
        <v>0.2</v>
      </c>
      <c r="N121" s="62">
        <v>3</v>
      </c>
      <c r="O121" s="66">
        <v>0</v>
      </c>
      <c r="P121" s="20">
        <v>0</v>
      </c>
      <c r="Q121" s="263">
        <v>0</v>
      </c>
      <c r="R121" s="263">
        <v>0</v>
      </c>
      <c r="S121" s="263">
        <v>0</v>
      </c>
      <c r="T121" s="97">
        <f t="shared" si="39"/>
        <v>0</v>
      </c>
      <c r="U121" s="97">
        <f t="shared" si="40"/>
        <v>0</v>
      </c>
      <c r="V121" s="63">
        <v>4</v>
      </c>
      <c r="W121" s="66">
        <v>0</v>
      </c>
      <c r="X121" s="20">
        <v>0</v>
      </c>
      <c r="Y121" s="263">
        <v>0</v>
      </c>
      <c r="Z121" s="263">
        <v>0</v>
      </c>
      <c r="AA121" s="263">
        <v>0</v>
      </c>
      <c r="AB121" s="97">
        <f t="shared" si="41"/>
        <v>0</v>
      </c>
      <c r="AC121" s="97">
        <f t="shared" si="42"/>
        <v>0</v>
      </c>
      <c r="AD121" s="63">
        <v>2</v>
      </c>
      <c r="AE121" s="66">
        <v>0</v>
      </c>
      <c r="AF121" s="20">
        <v>0</v>
      </c>
      <c r="AG121" s="263">
        <v>0</v>
      </c>
      <c r="AH121" s="263">
        <v>0</v>
      </c>
      <c r="AI121" s="263">
        <v>0</v>
      </c>
      <c r="AJ121" s="97">
        <f t="shared" si="43"/>
        <v>0</v>
      </c>
      <c r="AK121" s="97">
        <f t="shared" si="44"/>
        <v>0</v>
      </c>
      <c r="AL121" s="63">
        <v>0</v>
      </c>
      <c r="AM121" s="66">
        <v>0</v>
      </c>
      <c r="AN121" s="20">
        <v>0</v>
      </c>
      <c r="AO121" s="263">
        <v>0</v>
      </c>
      <c r="AP121" s="263">
        <v>0</v>
      </c>
      <c r="AQ121" s="263">
        <v>0</v>
      </c>
      <c r="AR121" s="97">
        <f t="shared" si="45"/>
        <v>0</v>
      </c>
      <c r="AS121" s="97">
        <f t="shared" si="46"/>
        <v>0</v>
      </c>
      <c r="AT121" s="63">
        <v>2</v>
      </c>
      <c r="AU121" s="66">
        <v>0</v>
      </c>
      <c r="AV121" s="20">
        <v>0</v>
      </c>
      <c r="AW121" s="263">
        <v>0</v>
      </c>
      <c r="AX121" s="263">
        <v>0</v>
      </c>
      <c r="AY121" s="263">
        <v>0</v>
      </c>
      <c r="AZ121" s="97">
        <f t="shared" si="47"/>
        <v>0</v>
      </c>
      <c r="BA121" s="97">
        <f t="shared" si="48"/>
        <v>0</v>
      </c>
      <c r="BB121" s="63">
        <v>2</v>
      </c>
      <c r="BC121" s="66">
        <v>0</v>
      </c>
      <c r="BD121" s="20">
        <v>0</v>
      </c>
      <c r="BE121" s="263">
        <v>0</v>
      </c>
      <c r="BF121" s="263">
        <v>0</v>
      </c>
      <c r="BG121" s="263">
        <v>0</v>
      </c>
      <c r="BH121" s="97">
        <f t="shared" si="49"/>
        <v>0</v>
      </c>
      <c r="BI121" s="97">
        <f t="shared" si="50"/>
        <v>0</v>
      </c>
      <c r="BJ121" s="63">
        <v>0</v>
      </c>
      <c r="BK121" s="66">
        <v>0</v>
      </c>
      <c r="BL121" s="20">
        <v>0</v>
      </c>
      <c r="BM121" s="263">
        <v>0</v>
      </c>
      <c r="BN121" s="263">
        <v>0</v>
      </c>
      <c r="BO121" s="263">
        <v>0</v>
      </c>
      <c r="BP121" s="97">
        <f t="shared" si="51"/>
        <v>0</v>
      </c>
      <c r="BQ121" s="97">
        <f t="shared" si="52"/>
        <v>0</v>
      </c>
      <c r="BR121" s="63">
        <v>0</v>
      </c>
      <c r="BS121" s="66">
        <v>0</v>
      </c>
      <c r="BT121" s="20">
        <v>0</v>
      </c>
      <c r="BU121" s="263">
        <v>0</v>
      </c>
      <c r="BV121" s="263">
        <v>0</v>
      </c>
      <c r="BW121" s="263">
        <v>0</v>
      </c>
      <c r="BX121" s="97">
        <f t="shared" si="53"/>
        <v>0</v>
      </c>
      <c r="BY121" s="97">
        <f t="shared" si="54"/>
        <v>0</v>
      </c>
      <c r="BZ121" s="63">
        <v>0</v>
      </c>
      <c r="CA121" s="66">
        <v>0</v>
      </c>
      <c r="CB121" s="20">
        <v>0</v>
      </c>
      <c r="CC121" s="263">
        <v>0</v>
      </c>
      <c r="CD121" s="263">
        <v>0</v>
      </c>
      <c r="CE121" s="263">
        <v>0</v>
      </c>
      <c r="CF121" s="97">
        <f t="shared" si="55"/>
        <v>0</v>
      </c>
      <c r="CG121" s="97">
        <f t="shared" si="56"/>
        <v>0</v>
      </c>
      <c r="CH121" s="63">
        <v>0</v>
      </c>
      <c r="CI121" s="66">
        <v>0</v>
      </c>
      <c r="CJ121" s="20">
        <v>0</v>
      </c>
      <c r="CK121" s="263">
        <v>0</v>
      </c>
      <c r="CL121" s="263">
        <v>0</v>
      </c>
      <c r="CM121" s="263">
        <v>0</v>
      </c>
      <c r="CN121" s="97">
        <f t="shared" si="57"/>
        <v>0</v>
      </c>
      <c r="CO121" s="97">
        <f t="shared" si="58"/>
        <v>0</v>
      </c>
      <c r="CP121" s="63">
        <v>0</v>
      </c>
      <c r="CQ121" s="66">
        <v>0</v>
      </c>
      <c r="CR121" s="20">
        <v>0</v>
      </c>
      <c r="CS121" s="263">
        <v>0</v>
      </c>
      <c r="CT121" s="263">
        <v>0</v>
      </c>
      <c r="CU121" s="263">
        <v>0</v>
      </c>
      <c r="CV121" s="97">
        <f t="shared" si="59"/>
        <v>0</v>
      </c>
      <c r="CW121" s="97">
        <f t="shared" si="60"/>
        <v>0</v>
      </c>
      <c r="CX121" s="78">
        <v>0</v>
      </c>
      <c r="CY121" s="70">
        <f t="shared" si="70"/>
        <v>0</v>
      </c>
      <c r="CZ121" s="52">
        <f t="shared" si="71"/>
        <v>0</v>
      </c>
      <c r="DA121" s="68">
        <f t="shared" si="63"/>
        <v>1</v>
      </c>
      <c r="DB121" s="68">
        <f t="shared" si="64"/>
        <v>0</v>
      </c>
      <c r="DC121" s="68"/>
      <c r="DD121" s="68">
        <f t="shared" si="65"/>
        <v>1</v>
      </c>
      <c r="DE121" s="68">
        <f t="shared" si="66"/>
        <v>0.25</v>
      </c>
      <c r="DF121" s="69">
        <f t="shared" si="69"/>
        <v>13</v>
      </c>
      <c r="DK121" s="21">
        <f t="shared" si="67"/>
        <v>1</v>
      </c>
      <c r="DL121" s="5" t="str">
        <f t="shared" si="68"/>
        <v>OK</v>
      </c>
    </row>
    <row r="122" spans="1:116" s="5" customFormat="1" ht="16.5" thickTop="1" thickBot="1" x14ac:dyDescent="0.3">
      <c r="A122" s="74">
        <v>111</v>
      </c>
      <c r="B122" s="19">
        <v>738078</v>
      </c>
      <c r="C122" s="19" t="s">
        <v>263</v>
      </c>
      <c r="D122" s="19" t="s">
        <v>264</v>
      </c>
      <c r="E122" s="267">
        <v>24.5</v>
      </c>
      <c r="F122" s="101">
        <v>49</v>
      </c>
      <c r="G122" s="102">
        <v>4</v>
      </c>
      <c r="H122" s="59">
        <v>16</v>
      </c>
      <c r="I122" s="260">
        <v>5</v>
      </c>
      <c r="J122" s="260">
        <v>5</v>
      </c>
      <c r="K122" s="260">
        <v>6</v>
      </c>
      <c r="L122" s="82">
        <f t="shared" si="37"/>
        <v>36</v>
      </c>
      <c r="M122" s="82">
        <f t="shared" si="38"/>
        <v>7.2</v>
      </c>
      <c r="N122" s="62">
        <v>46</v>
      </c>
      <c r="O122" s="66">
        <v>9</v>
      </c>
      <c r="P122" s="20">
        <v>7</v>
      </c>
      <c r="Q122" s="263">
        <v>8</v>
      </c>
      <c r="R122" s="263">
        <v>9</v>
      </c>
      <c r="S122" s="263">
        <v>3</v>
      </c>
      <c r="T122" s="97">
        <f t="shared" si="39"/>
        <v>33</v>
      </c>
      <c r="U122" s="97">
        <f t="shared" si="40"/>
        <v>8.25</v>
      </c>
      <c r="V122" s="63">
        <v>40</v>
      </c>
      <c r="W122" s="66">
        <v>5</v>
      </c>
      <c r="X122" s="20">
        <v>13</v>
      </c>
      <c r="Y122" s="263">
        <v>3</v>
      </c>
      <c r="Z122" s="263">
        <v>7</v>
      </c>
      <c r="AA122" s="263">
        <v>6</v>
      </c>
      <c r="AB122" s="97">
        <f t="shared" si="41"/>
        <v>28</v>
      </c>
      <c r="AC122" s="97">
        <f t="shared" si="42"/>
        <v>7</v>
      </c>
      <c r="AD122" s="63">
        <v>6</v>
      </c>
      <c r="AE122" s="66">
        <v>0</v>
      </c>
      <c r="AF122" s="20">
        <v>0</v>
      </c>
      <c r="AG122" s="263">
        <v>0</v>
      </c>
      <c r="AH122" s="263">
        <v>0</v>
      </c>
      <c r="AI122" s="263">
        <v>0</v>
      </c>
      <c r="AJ122" s="97">
        <f t="shared" si="43"/>
        <v>0</v>
      </c>
      <c r="AK122" s="97">
        <f t="shared" si="44"/>
        <v>0</v>
      </c>
      <c r="AL122" s="63">
        <v>7</v>
      </c>
      <c r="AM122" s="66">
        <v>0</v>
      </c>
      <c r="AN122" s="20">
        <v>0</v>
      </c>
      <c r="AO122" s="263">
        <v>0</v>
      </c>
      <c r="AP122" s="263">
        <v>2</v>
      </c>
      <c r="AQ122" s="263">
        <v>3</v>
      </c>
      <c r="AR122" s="97">
        <f t="shared" si="45"/>
        <v>2</v>
      </c>
      <c r="AS122" s="97">
        <f t="shared" si="46"/>
        <v>0.5</v>
      </c>
      <c r="AT122" s="63">
        <v>3</v>
      </c>
      <c r="AU122" s="66">
        <v>2</v>
      </c>
      <c r="AV122" s="20">
        <v>5</v>
      </c>
      <c r="AW122" s="263">
        <v>1</v>
      </c>
      <c r="AX122" s="263">
        <v>2</v>
      </c>
      <c r="AY122" s="263">
        <v>2</v>
      </c>
      <c r="AZ122" s="97">
        <f t="shared" si="47"/>
        <v>10</v>
      </c>
      <c r="BA122" s="97">
        <f t="shared" si="48"/>
        <v>2.5</v>
      </c>
      <c r="BB122" s="63">
        <v>9</v>
      </c>
      <c r="BC122" s="66">
        <v>2</v>
      </c>
      <c r="BD122" s="20">
        <v>1</v>
      </c>
      <c r="BE122" s="263">
        <v>4</v>
      </c>
      <c r="BF122" s="263">
        <v>3</v>
      </c>
      <c r="BG122" s="263">
        <v>0</v>
      </c>
      <c r="BH122" s="97">
        <f t="shared" si="49"/>
        <v>10</v>
      </c>
      <c r="BI122" s="97">
        <f t="shared" si="50"/>
        <v>2.5</v>
      </c>
      <c r="BJ122" s="63">
        <v>8</v>
      </c>
      <c r="BK122" s="66">
        <v>1</v>
      </c>
      <c r="BL122" s="20">
        <v>4</v>
      </c>
      <c r="BM122" s="263">
        <v>2</v>
      </c>
      <c r="BN122" s="263">
        <v>2</v>
      </c>
      <c r="BO122" s="263">
        <v>1</v>
      </c>
      <c r="BP122" s="97">
        <f t="shared" si="51"/>
        <v>9</v>
      </c>
      <c r="BQ122" s="97">
        <f t="shared" si="52"/>
        <v>2.25</v>
      </c>
      <c r="BR122" s="63">
        <v>11</v>
      </c>
      <c r="BS122" s="66">
        <v>4</v>
      </c>
      <c r="BT122" s="20">
        <v>0</v>
      </c>
      <c r="BU122" s="263">
        <v>4</v>
      </c>
      <c r="BV122" s="263">
        <v>0</v>
      </c>
      <c r="BW122" s="263">
        <v>1</v>
      </c>
      <c r="BX122" s="97">
        <f t="shared" si="53"/>
        <v>8</v>
      </c>
      <c r="BY122" s="97">
        <f t="shared" si="54"/>
        <v>2</v>
      </c>
      <c r="BZ122" s="63">
        <v>7</v>
      </c>
      <c r="CA122" s="66">
        <v>0</v>
      </c>
      <c r="CB122" s="20">
        <v>2</v>
      </c>
      <c r="CC122" s="263">
        <v>0</v>
      </c>
      <c r="CD122" s="263">
        <v>2</v>
      </c>
      <c r="CE122" s="263">
        <v>1</v>
      </c>
      <c r="CF122" s="97">
        <f t="shared" si="55"/>
        <v>4</v>
      </c>
      <c r="CG122" s="97">
        <f t="shared" si="56"/>
        <v>1</v>
      </c>
      <c r="CH122" s="63">
        <v>2</v>
      </c>
      <c r="CI122" s="66">
        <v>0</v>
      </c>
      <c r="CJ122" s="20">
        <v>1</v>
      </c>
      <c r="CK122" s="263">
        <v>1</v>
      </c>
      <c r="CL122" s="263">
        <v>0</v>
      </c>
      <c r="CM122" s="263">
        <v>4</v>
      </c>
      <c r="CN122" s="97">
        <f t="shared" si="57"/>
        <v>2</v>
      </c>
      <c r="CO122" s="97">
        <f t="shared" si="58"/>
        <v>0.5</v>
      </c>
      <c r="CP122" s="63">
        <v>4</v>
      </c>
      <c r="CQ122" s="66">
        <v>0</v>
      </c>
      <c r="CR122" s="20">
        <v>2</v>
      </c>
      <c r="CS122" s="263">
        <v>1</v>
      </c>
      <c r="CT122" s="263">
        <v>0</v>
      </c>
      <c r="CU122" s="263">
        <v>0</v>
      </c>
      <c r="CV122" s="97">
        <f t="shared" si="59"/>
        <v>3</v>
      </c>
      <c r="CW122" s="97">
        <f t="shared" si="60"/>
        <v>0.75</v>
      </c>
      <c r="CX122" s="78">
        <v>3</v>
      </c>
      <c r="CY122" s="70">
        <f t="shared" si="70"/>
        <v>27</v>
      </c>
      <c r="CZ122" s="52">
        <f t="shared" si="71"/>
        <v>51</v>
      </c>
      <c r="DA122" s="68">
        <f t="shared" si="63"/>
        <v>29</v>
      </c>
      <c r="DB122" s="68">
        <f t="shared" si="64"/>
        <v>32</v>
      </c>
      <c r="DC122" s="68"/>
      <c r="DD122" s="68">
        <f t="shared" si="65"/>
        <v>139</v>
      </c>
      <c r="DE122" s="68">
        <f t="shared" si="66"/>
        <v>34.75</v>
      </c>
      <c r="DF122" s="69">
        <f t="shared" si="69"/>
        <v>146</v>
      </c>
      <c r="DK122" s="21">
        <f t="shared" si="67"/>
        <v>16</v>
      </c>
      <c r="DL122" s="5" t="str">
        <f t="shared" si="68"/>
        <v>OK</v>
      </c>
    </row>
    <row r="123" spans="1:116" s="5" customFormat="1" ht="16.5" thickTop="1" thickBot="1" x14ac:dyDescent="0.3">
      <c r="A123" s="74">
        <v>112</v>
      </c>
      <c r="B123" s="19">
        <v>738079</v>
      </c>
      <c r="C123" s="19" t="s">
        <v>265</v>
      </c>
      <c r="D123" s="19" t="s">
        <v>266</v>
      </c>
      <c r="E123" s="267">
        <v>49.5</v>
      </c>
      <c r="F123" s="101">
        <v>99</v>
      </c>
      <c r="G123" s="102">
        <v>0</v>
      </c>
      <c r="H123" s="59">
        <v>0</v>
      </c>
      <c r="I123" s="260">
        <v>0</v>
      </c>
      <c r="J123" s="260">
        <v>0</v>
      </c>
      <c r="K123" s="260">
        <v>0</v>
      </c>
      <c r="L123" s="82">
        <f t="shared" si="37"/>
        <v>0</v>
      </c>
      <c r="M123" s="82">
        <f t="shared" si="38"/>
        <v>0</v>
      </c>
      <c r="N123" s="62">
        <v>4</v>
      </c>
      <c r="O123" s="66">
        <v>0</v>
      </c>
      <c r="P123" s="20">
        <v>0</v>
      </c>
      <c r="Q123" s="263">
        <v>0</v>
      </c>
      <c r="R123" s="263">
        <v>0</v>
      </c>
      <c r="S123" s="263">
        <v>1</v>
      </c>
      <c r="T123" s="97">
        <f t="shared" si="39"/>
        <v>0</v>
      </c>
      <c r="U123" s="97">
        <f t="shared" si="40"/>
        <v>0</v>
      </c>
      <c r="V123" s="63">
        <v>4</v>
      </c>
      <c r="W123" s="66">
        <v>0</v>
      </c>
      <c r="X123" s="20">
        <v>0</v>
      </c>
      <c r="Y123" s="263">
        <v>0</v>
      </c>
      <c r="Z123" s="263">
        <v>1</v>
      </c>
      <c r="AA123" s="263">
        <v>0</v>
      </c>
      <c r="AB123" s="97">
        <f t="shared" si="41"/>
        <v>1</v>
      </c>
      <c r="AC123" s="97">
        <f t="shared" si="42"/>
        <v>0.25</v>
      </c>
      <c r="AD123" s="63">
        <v>2</v>
      </c>
      <c r="AE123" s="66">
        <v>0</v>
      </c>
      <c r="AF123" s="20">
        <v>0</v>
      </c>
      <c r="AG123" s="263">
        <v>0</v>
      </c>
      <c r="AH123" s="263">
        <v>0</v>
      </c>
      <c r="AI123" s="263">
        <v>0</v>
      </c>
      <c r="AJ123" s="97">
        <f t="shared" si="43"/>
        <v>0</v>
      </c>
      <c r="AK123" s="97">
        <f t="shared" si="44"/>
        <v>0</v>
      </c>
      <c r="AL123" s="63">
        <v>2</v>
      </c>
      <c r="AM123" s="66">
        <v>0</v>
      </c>
      <c r="AN123" s="20">
        <v>0</v>
      </c>
      <c r="AO123" s="263">
        <v>0</v>
      </c>
      <c r="AP123" s="263">
        <v>0</v>
      </c>
      <c r="AQ123" s="263">
        <v>0</v>
      </c>
      <c r="AR123" s="97">
        <f t="shared" si="45"/>
        <v>0</v>
      </c>
      <c r="AS123" s="97">
        <f t="shared" si="46"/>
        <v>0</v>
      </c>
      <c r="AT123" s="63">
        <v>3</v>
      </c>
      <c r="AU123" s="66">
        <v>0</v>
      </c>
      <c r="AV123" s="20">
        <v>0</v>
      </c>
      <c r="AW123" s="263">
        <v>0</v>
      </c>
      <c r="AX123" s="263">
        <v>0</v>
      </c>
      <c r="AY123" s="263">
        <v>0</v>
      </c>
      <c r="AZ123" s="97">
        <f t="shared" si="47"/>
        <v>0</v>
      </c>
      <c r="BA123" s="97">
        <f t="shared" si="48"/>
        <v>0</v>
      </c>
      <c r="BB123" s="63">
        <v>3</v>
      </c>
      <c r="BC123" s="66">
        <v>0</v>
      </c>
      <c r="BD123" s="20">
        <v>0</v>
      </c>
      <c r="BE123" s="263">
        <v>0</v>
      </c>
      <c r="BF123" s="263">
        <v>0</v>
      </c>
      <c r="BG123" s="263">
        <v>0</v>
      </c>
      <c r="BH123" s="97">
        <f t="shared" si="49"/>
        <v>0</v>
      </c>
      <c r="BI123" s="97">
        <f t="shared" si="50"/>
        <v>0</v>
      </c>
      <c r="BJ123" s="63">
        <v>2</v>
      </c>
      <c r="BK123" s="66">
        <v>0</v>
      </c>
      <c r="BL123" s="20">
        <v>0</v>
      </c>
      <c r="BM123" s="263">
        <v>0</v>
      </c>
      <c r="BN123" s="263">
        <v>0</v>
      </c>
      <c r="BO123" s="263">
        <v>0</v>
      </c>
      <c r="BP123" s="97">
        <f t="shared" si="51"/>
        <v>0</v>
      </c>
      <c r="BQ123" s="97">
        <f t="shared" si="52"/>
        <v>0</v>
      </c>
      <c r="BR123" s="63">
        <v>2</v>
      </c>
      <c r="BS123" s="66">
        <v>0</v>
      </c>
      <c r="BT123" s="20">
        <v>0</v>
      </c>
      <c r="BU123" s="263">
        <v>0</v>
      </c>
      <c r="BV123" s="263">
        <v>0</v>
      </c>
      <c r="BW123" s="263">
        <v>0</v>
      </c>
      <c r="BX123" s="97">
        <f t="shared" si="53"/>
        <v>0</v>
      </c>
      <c r="BY123" s="97">
        <f t="shared" si="54"/>
        <v>0</v>
      </c>
      <c r="BZ123" s="63">
        <v>2</v>
      </c>
      <c r="CA123" s="66">
        <v>0</v>
      </c>
      <c r="CB123" s="20">
        <v>0</v>
      </c>
      <c r="CC123" s="263">
        <v>0</v>
      </c>
      <c r="CD123" s="263">
        <v>0</v>
      </c>
      <c r="CE123" s="263">
        <v>0</v>
      </c>
      <c r="CF123" s="97">
        <f t="shared" si="55"/>
        <v>0</v>
      </c>
      <c r="CG123" s="97">
        <f t="shared" si="56"/>
        <v>0</v>
      </c>
      <c r="CH123" s="63">
        <v>0</v>
      </c>
      <c r="CI123" s="66">
        <v>0</v>
      </c>
      <c r="CJ123" s="20">
        <v>0</v>
      </c>
      <c r="CK123" s="263">
        <v>0</v>
      </c>
      <c r="CL123" s="263">
        <v>0</v>
      </c>
      <c r="CM123" s="263">
        <v>0</v>
      </c>
      <c r="CN123" s="97">
        <f t="shared" si="57"/>
        <v>0</v>
      </c>
      <c r="CO123" s="97">
        <f t="shared" si="58"/>
        <v>0</v>
      </c>
      <c r="CP123" s="63">
        <v>0</v>
      </c>
      <c r="CQ123" s="66">
        <v>0</v>
      </c>
      <c r="CR123" s="20">
        <v>0</v>
      </c>
      <c r="CS123" s="263">
        <v>0</v>
      </c>
      <c r="CT123" s="263">
        <v>0</v>
      </c>
      <c r="CU123" s="263">
        <v>0</v>
      </c>
      <c r="CV123" s="97">
        <f t="shared" si="59"/>
        <v>0</v>
      </c>
      <c r="CW123" s="97">
        <f t="shared" si="60"/>
        <v>0</v>
      </c>
      <c r="CX123" s="78">
        <v>0</v>
      </c>
      <c r="CY123" s="70">
        <f t="shared" si="70"/>
        <v>0</v>
      </c>
      <c r="CZ123" s="52">
        <f t="shared" si="71"/>
        <v>0</v>
      </c>
      <c r="DA123" s="68">
        <f t="shared" si="63"/>
        <v>0</v>
      </c>
      <c r="DB123" s="68">
        <f t="shared" si="64"/>
        <v>1</v>
      </c>
      <c r="DC123" s="68"/>
      <c r="DD123" s="68">
        <f t="shared" si="65"/>
        <v>1</v>
      </c>
      <c r="DE123" s="68">
        <f t="shared" si="66"/>
        <v>0.25</v>
      </c>
      <c r="DF123" s="69">
        <f t="shared" si="69"/>
        <v>24</v>
      </c>
      <c r="DK123" s="21">
        <f t="shared" si="67"/>
        <v>1</v>
      </c>
      <c r="DL123" s="5" t="str">
        <f t="shared" si="68"/>
        <v>OK</v>
      </c>
    </row>
    <row r="124" spans="1:116" s="5" customFormat="1" ht="16.5" thickTop="1" thickBot="1" x14ac:dyDescent="0.3">
      <c r="A124" s="74">
        <v>113</v>
      </c>
      <c r="B124" s="19">
        <v>738080</v>
      </c>
      <c r="C124" s="19" t="s">
        <v>267</v>
      </c>
      <c r="D124" s="19" t="s">
        <v>268</v>
      </c>
      <c r="E124" s="267">
        <v>49.5</v>
      </c>
      <c r="F124" s="101">
        <v>99</v>
      </c>
      <c r="G124" s="102">
        <v>0</v>
      </c>
      <c r="H124" s="59">
        <v>0</v>
      </c>
      <c r="I124" s="260">
        <v>0</v>
      </c>
      <c r="J124" s="260">
        <v>0</v>
      </c>
      <c r="K124" s="260">
        <v>0</v>
      </c>
      <c r="L124" s="82">
        <f t="shared" si="37"/>
        <v>0</v>
      </c>
      <c r="M124" s="82">
        <f t="shared" si="38"/>
        <v>0</v>
      </c>
      <c r="N124" s="62">
        <v>4</v>
      </c>
      <c r="O124" s="66">
        <v>0</v>
      </c>
      <c r="P124" s="20">
        <v>2</v>
      </c>
      <c r="Q124" s="263">
        <v>0</v>
      </c>
      <c r="R124" s="263">
        <v>0</v>
      </c>
      <c r="S124" s="263">
        <v>0</v>
      </c>
      <c r="T124" s="97">
        <f t="shared" si="39"/>
        <v>2</v>
      </c>
      <c r="U124" s="97">
        <f t="shared" si="40"/>
        <v>0.5</v>
      </c>
      <c r="V124" s="63">
        <v>4</v>
      </c>
      <c r="W124" s="66">
        <v>1</v>
      </c>
      <c r="X124" s="20">
        <v>0</v>
      </c>
      <c r="Y124" s="263">
        <v>1</v>
      </c>
      <c r="Z124" s="263">
        <v>1</v>
      </c>
      <c r="AA124" s="263">
        <v>-1</v>
      </c>
      <c r="AB124" s="97">
        <f t="shared" si="41"/>
        <v>3</v>
      </c>
      <c r="AC124" s="97">
        <f t="shared" si="42"/>
        <v>0.75</v>
      </c>
      <c r="AD124" s="63">
        <v>3</v>
      </c>
      <c r="AE124" s="66">
        <v>0</v>
      </c>
      <c r="AF124" s="20">
        <v>0</v>
      </c>
      <c r="AG124" s="263">
        <v>0</v>
      </c>
      <c r="AH124" s="263">
        <v>0</v>
      </c>
      <c r="AI124" s="263">
        <v>0</v>
      </c>
      <c r="AJ124" s="97">
        <f t="shared" si="43"/>
        <v>0</v>
      </c>
      <c r="AK124" s="97">
        <f t="shared" si="44"/>
        <v>0</v>
      </c>
      <c r="AL124" s="63">
        <v>2</v>
      </c>
      <c r="AM124" s="66">
        <v>0</v>
      </c>
      <c r="AN124" s="20">
        <v>0</v>
      </c>
      <c r="AO124" s="263">
        <v>0</v>
      </c>
      <c r="AP124" s="263">
        <v>0</v>
      </c>
      <c r="AQ124" s="263">
        <v>0</v>
      </c>
      <c r="AR124" s="97">
        <f t="shared" si="45"/>
        <v>0</v>
      </c>
      <c r="AS124" s="97">
        <f t="shared" si="46"/>
        <v>0</v>
      </c>
      <c r="AT124" s="63">
        <v>3</v>
      </c>
      <c r="AU124" s="66">
        <v>0</v>
      </c>
      <c r="AV124" s="20">
        <v>0</v>
      </c>
      <c r="AW124" s="263">
        <v>0</v>
      </c>
      <c r="AX124" s="263">
        <v>0</v>
      </c>
      <c r="AY124" s="263">
        <v>0</v>
      </c>
      <c r="AZ124" s="97">
        <f t="shared" si="47"/>
        <v>0</v>
      </c>
      <c r="BA124" s="97">
        <f t="shared" si="48"/>
        <v>0</v>
      </c>
      <c r="BB124" s="63">
        <v>3</v>
      </c>
      <c r="BC124" s="66">
        <v>0</v>
      </c>
      <c r="BD124" s="20">
        <v>0</v>
      </c>
      <c r="BE124" s="263">
        <v>0</v>
      </c>
      <c r="BF124" s="263">
        <v>0</v>
      </c>
      <c r="BG124" s="263">
        <v>0</v>
      </c>
      <c r="BH124" s="97">
        <f t="shared" si="49"/>
        <v>0</v>
      </c>
      <c r="BI124" s="97">
        <f t="shared" si="50"/>
        <v>0</v>
      </c>
      <c r="BJ124" s="63">
        <v>2</v>
      </c>
      <c r="BK124" s="66">
        <v>0</v>
      </c>
      <c r="BL124" s="20">
        <v>0</v>
      </c>
      <c r="BM124" s="263">
        <v>0</v>
      </c>
      <c r="BN124" s="263">
        <v>0</v>
      </c>
      <c r="BO124" s="263">
        <v>0</v>
      </c>
      <c r="BP124" s="97">
        <f t="shared" si="51"/>
        <v>0</v>
      </c>
      <c r="BQ124" s="97">
        <f t="shared" si="52"/>
        <v>0</v>
      </c>
      <c r="BR124" s="63">
        <v>2</v>
      </c>
      <c r="BS124" s="66">
        <v>0</v>
      </c>
      <c r="BT124" s="20">
        <v>0</v>
      </c>
      <c r="BU124" s="263">
        <v>0</v>
      </c>
      <c r="BV124" s="263">
        <v>0</v>
      </c>
      <c r="BW124" s="263">
        <v>0</v>
      </c>
      <c r="BX124" s="97">
        <f t="shared" si="53"/>
        <v>0</v>
      </c>
      <c r="BY124" s="97">
        <f t="shared" si="54"/>
        <v>0</v>
      </c>
      <c r="BZ124" s="63">
        <v>2</v>
      </c>
      <c r="CA124" s="66">
        <v>0</v>
      </c>
      <c r="CB124" s="20">
        <v>0</v>
      </c>
      <c r="CC124" s="263">
        <v>0</v>
      </c>
      <c r="CD124" s="263">
        <v>0</v>
      </c>
      <c r="CE124" s="263">
        <v>0</v>
      </c>
      <c r="CF124" s="97">
        <f t="shared" si="55"/>
        <v>0</v>
      </c>
      <c r="CG124" s="97">
        <f t="shared" si="56"/>
        <v>0</v>
      </c>
      <c r="CH124" s="63">
        <v>0</v>
      </c>
      <c r="CI124" s="66">
        <v>0</v>
      </c>
      <c r="CJ124" s="20">
        <v>0</v>
      </c>
      <c r="CK124" s="263">
        <v>0</v>
      </c>
      <c r="CL124" s="263">
        <v>0</v>
      </c>
      <c r="CM124" s="263">
        <v>0</v>
      </c>
      <c r="CN124" s="97">
        <f t="shared" si="57"/>
        <v>0</v>
      </c>
      <c r="CO124" s="97">
        <f t="shared" si="58"/>
        <v>0</v>
      </c>
      <c r="CP124" s="63">
        <v>0</v>
      </c>
      <c r="CQ124" s="66">
        <v>0</v>
      </c>
      <c r="CR124" s="20">
        <v>0</v>
      </c>
      <c r="CS124" s="263">
        <v>0</v>
      </c>
      <c r="CT124" s="263">
        <v>0</v>
      </c>
      <c r="CU124" s="263">
        <v>0</v>
      </c>
      <c r="CV124" s="97">
        <f t="shared" si="59"/>
        <v>0</v>
      </c>
      <c r="CW124" s="97">
        <f t="shared" si="60"/>
        <v>0</v>
      </c>
      <c r="CX124" s="78">
        <v>0</v>
      </c>
      <c r="CY124" s="70">
        <f t="shared" si="70"/>
        <v>1</v>
      </c>
      <c r="CZ124" s="52">
        <f t="shared" si="71"/>
        <v>2</v>
      </c>
      <c r="DA124" s="68">
        <f t="shared" si="63"/>
        <v>1</v>
      </c>
      <c r="DB124" s="68">
        <f t="shared" si="64"/>
        <v>1</v>
      </c>
      <c r="DC124" s="68"/>
      <c r="DD124" s="68">
        <f t="shared" si="65"/>
        <v>5</v>
      </c>
      <c r="DE124" s="68">
        <f t="shared" si="66"/>
        <v>1.25</v>
      </c>
      <c r="DF124" s="69">
        <f t="shared" si="69"/>
        <v>25</v>
      </c>
      <c r="DK124" s="21">
        <f t="shared" si="67"/>
        <v>2</v>
      </c>
      <c r="DL124" s="5" t="str">
        <f t="shared" si="68"/>
        <v>OK</v>
      </c>
    </row>
    <row r="125" spans="1:116" s="5" customFormat="1" ht="16.5" thickTop="1" thickBot="1" x14ac:dyDescent="0.3">
      <c r="A125" s="74">
        <v>114</v>
      </c>
      <c r="B125" s="19">
        <v>738081</v>
      </c>
      <c r="C125" s="19" t="s">
        <v>269</v>
      </c>
      <c r="D125" s="19" t="s">
        <v>270</v>
      </c>
      <c r="E125" s="267">
        <v>64.5</v>
      </c>
      <c r="F125" s="101">
        <v>139</v>
      </c>
      <c r="G125" s="102">
        <v>0</v>
      </c>
      <c r="H125" s="59">
        <v>0</v>
      </c>
      <c r="I125" s="260">
        <v>0</v>
      </c>
      <c r="J125" s="260">
        <v>0</v>
      </c>
      <c r="K125" s="260">
        <v>0</v>
      </c>
      <c r="L125" s="82">
        <f t="shared" si="37"/>
        <v>0</v>
      </c>
      <c r="M125" s="82">
        <f t="shared" si="38"/>
        <v>0</v>
      </c>
      <c r="N125" s="62">
        <v>3</v>
      </c>
      <c r="O125" s="66">
        <v>0</v>
      </c>
      <c r="P125" s="20">
        <v>0</v>
      </c>
      <c r="Q125" s="263">
        <v>0</v>
      </c>
      <c r="R125" s="263">
        <v>0</v>
      </c>
      <c r="S125" s="263">
        <v>0</v>
      </c>
      <c r="T125" s="97">
        <f t="shared" si="39"/>
        <v>0</v>
      </c>
      <c r="U125" s="97">
        <f t="shared" si="40"/>
        <v>0</v>
      </c>
      <c r="V125" s="63">
        <v>3</v>
      </c>
      <c r="W125" s="66">
        <v>0</v>
      </c>
      <c r="X125" s="20">
        <v>0</v>
      </c>
      <c r="Y125" s="263">
        <v>0</v>
      </c>
      <c r="Z125" s="263">
        <v>1</v>
      </c>
      <c r="AA125" s="263">
        <v>0</v>
      </c>
      <c r="AB125" s="97">
        <f t="shared" si="41"/>
        <v>1</v>
      </c>
      <c r="AC125" s="97">
        <f t="shared" si="42"/>
        <v>0.25</v>
      </c>
      <c r="AD125" s="63">
        <v>1</v>
      </c>
      <c r="AE125" s="66">
        <v>0</v>
      </c>
      <c r="AF125" s="20">
        <v>0</v>
      </c>
      <c r="AG125" s="263">
        <v>0</v>
      </c>
      <c r="AH125" s="263">
        <v>0</v>
      </c>
      <c r="AI125" s="263">
        <v>0</v>
      </c>
      <c r="AJ125" s="97">
        <f t="shared" si="43"/>
        <v>0</v>
      </c>
      <c r="AK125" s="97">
        <f t="shared" si="44"/>
        <v>0</v>
      </c>
      <c r="AL125" s="63">
        <v>0</v>
      </c>
      <c r="AM125" s="66">
        <v>0</v>
      </c>
      <c r="AN125" s="20">
        <v>0</v>
      </c>
      <c r="AO125" s="263">
        <v>0</v>
      </c>
      <c r="AP125" s="263">
        <v>0</v>
      </c>
      <c r="AQ125" s="263">
        <v>0</v>
      </c>
      <c r="AR125" s="97">
        <f t="shared" si="45"/>
        <v>0</v>
      </c>
      <c r="AS125" s="97">
        <f t="shared" si="46"/>
        <v>0</v>
      </c>
      <c r="AT125" s="63">
        <v>2</v>
      </c>
      <c r="AU125" s="66">
        <v>0</v>
      </c>
      <c r="AV125" s="20">
        <v>0</v>
      </c>
      <c r="AW125" s="263">
        <v>0</v>
      </c>
      <c r="AX125" s="263">
        <v>0</v>
      </c>
      <c r="AY125" s="263">
        <v>0</v>
      </c>
      <c r="AZ125" s="97">
        <f t="shared" si="47"/>
        <v>0</v>
      </c>
      <c r="BA125" s="97">
        <f t="shared" si="48"/>
        <v>0</v>
      </c>
      <c r="BB125" s="63">
        <v>2</v>
      </c>
      <c r="BC125" s="66">
        <v>0</v>
      </c>
      <c r="BD125" s="20">
        <v>0</v>
      </c>
      <c r="BE125" s="263">
        <v>0</v>
      </c>
      <c r="BF125" s="263">
        <v>0</v>
      </c>
      <c r="BG125" s="263">
        <v>0</v>
      </c>
      <c r="BH125" s="97">
        <f t="shared" si="49"/>
        <v>0</v>
      </c>
      <c r="BI125" s="97">
        <f t="shared" si="50"/>
        <v>0</v>
      </c>
      <c r="BJ125" s="63">
        <v>0</v>
      </c>
      <c r="BK125" s="66">
        <v>0</v>
      </c>
      <c r="BL125" s="20">
        <v>0</v>
      </c>
      <c r="BM125" s="263">
        <v>0</v>
      </c>
      <c r="BN125" s="263">
        <v>0</v>
      </c>
      <c r="BO125" s="263">
        <v>1</v>
      </c>
      <c r="BP125" s="97">
        <f t="shared" si="51"/>
        <v>0</v>
      </c>
      <c r="BQ125" s="97">
        <f t="shared" si="52"/>
        <v>0</v>
      </c>
      <c r="BR125" s="63">
        <v>1</v>
      </c>
      <c r="BS125" s="66">
        <v>0</v>
      </c>
      <c r="BT125" s="20">
        <v>0</v>
      </c>
      <c r="BU125" s="263">
        <v>0</v>
      </c>
      <c r="BV125" s="263">
        <v>0</v>
      </c>
      <c r="BW125" s="263">
        <v>0</v>
      </c>
      <c r="BX125" s="97">
        <f t="shared" si="53"/>
        <v>0</v>
      </c>
      <c r="BY125" s="97">
        <f t="shared" si="54"/>
        <v>0</v>
      </c>
      <c r="BZ125" s="63">
        <v>0</v>
      </c>
      <c r="CA125" s="66">
        <v>0</v>
      </c>
      <c r="CB125" s="20">
        <v>0</v>
      </c>
      <c r="CC125" s="263">
        <v>0</v>
      </c>
      <c r="CD125" s="263">
        <v>0</v>
      </c>
      <c r="CE125" s="263">
        <v>0</v>
      </c>
      <c r="CF125" s="97">
        <f t="shared" si="55"/>
        <v>0</v>
      </c>
      <c r="CG125" s="97">
        <f t="shared" si="56"/>
        <v>0</v>
      </c>
      <c r="CH125" s="63">
        <v>0</v>
      </c>
      <c r="CI125" s="66">
        <v>0</v>
      </c>
      <c r="CJ125" s="20">
        <v>0</v>
      </c>
      <c r="CK125" s="263">
        <v>0</v>
      </c>
      <c r="CL125" s="263">
        <v>0</v>
      </c>
      <c r="CM125" s="263">
        <v>0</v>
      </c>
      <c r="CN125" s="97">
        <f t="shared" si="57"/>
        <v>0</v>
      </c>
      <c r="CO125" s="97">
        <f t="shared" si="58"/>
        <v>0</v>
      </c>
      <c r="CP125" s="63">
        <v>0</v>
      </c>
      <c r="CQ125" s="66">
        <v>0</v>
      </c>
      <c r="CR125" s="20">
        <v>0</v>
      </c>
      <c r="CS125" s="263">
        <v>0</v>
      </c>
      <c r="CT125" s="263">
        <v>0</v>
      </c>
      <c r="CU125" s="263">
        <v>0</v>
      </c>
      <c r="CV125" s="97">
        <f t="shared" si="59"/>
        <v>0</v>
      </c>
      <c r="CW125" s="97">
        <f t="shared" si="60"/>
        <v>0</v>
      </c>
      <c r="CX125" s="78">
        <v>0</v>
      </c>
      <c r="CY125" s="70">
        <f t="shared" si="70"/>
        <v>0</v>
      </c>
      <c r="CZ125" s="52">
        <f t="shared" si="71"/>
        <v>0</v>
      </c>
      <c r="DA125" s="68">
        <f t="shared" si="63"/>
        <v>0</v>
      </c>
      <c r="DB125" s="68">
        <f t="shared" si="64"/>
        <v>1</v>
      </c>
      <c r="DC125" s="68"/>
      <c r="DD125" s="68">
        <f t="shared" si="65"/>
        <v>1</v>
      </c>
      <c r="DE125" s="68">
        <f t="shared" si="66"/>
        <v>0.25</v>
      </c>
      <c r="DF125" s="69">
        <f t="shared" si="69"/>
        <v>12</v>
      </c>
      <c r="DK125" s="21">
        <f t="shared" si="67"/>
        <v>1</v>
      </c>
      <c r="DL125" s="5" t="str">
        <f t="shared" si="68"/>
        <v>OK</v>
      </c>
    </row>
    <row r="126" spans="1:116" s="5" customFormat="1" ht="16.5" thickTop="1" thickBot="1" x14ac:dyDescent="0.3">
      <c r="A126" s="74">
        <v>115</v>
      </c>
      <c r="B126" s="22">
        <v>739727</v>
      </c>
      <c r="C126" s="19" t="s">
        <v>271</v>
      </c>
      <c r="D126" s="19" t="s">
        <v>272</v>
      </c>
      <c r="E126" s="267">
        <v>44.5</v>
      </c>
      <c r="F126" s="101">
        <v>99</v>
      </c>
      <c r="G126" s="102">
        <v>0</v>
      </c>
      <c r="H126" s="59">
        <v>0</v>
      </c>
      <c r="I126" s="260">
        <v>0</v>
      </c>
      <c r="J126" s="260">
        <v>4</v>
      </c>
      <c r="K126" s="260">
        <v>4</v>
      </c>
      <c r="L126" s="82">
        <f t="shared" si="37"/>
        <v>8</v>
      </c>
      <c r="M126" s="82">
        <f t="shared" si="38"/>
        <v>1.6</v>
      </c>
      <c r="N126" s="62">
        <v>11</v>
      </c>
      <c r="O126" s="66">
        <v>0</v>
      </c>
      <c r="P126" s="20">
        <v>0</v>
      </c>
      <c r="Q126" s="263">
        <v>0</v>
      </c>
      <c r="R126" s="263">
        <v>2</v>
      </c>
      <c r="S126" s="263">
        <v>0</v>
      </c>
      <c r="T126" s="97">
        <f t="shared" si="39"/>
        <v>2</v>
      </c>
      <c r="U126" s="97">
        <f t="shared" si="40"/>
        <v>0.5</v>
      </c>
      <c r="V126" s="63">
        <v>13</v>
      </c>
      <c r="W126" s="66">
        <v>0</v>
      </c>
      <c r="X126" s="20">
        <v>0</v>
      </c>
      <c r="Y126" s="263">
        <v>0</v>
      </c>
      <c r="Z126" s="263">
        <v>6</v>
      </c>
      <c r="AA126" s="263">
        <v>3</v>
      </c>
      <c r="AB126" s="97">
        <f t="shared" si="41"/>
        <v>6</v>
      </c>
      <c r="AC126" s="97">
        <f t="shared" si="42"/>
        <v>1.5</v>
      </c>
      <c r="AD126" s="63">
        <v>4</v>
      </c>
      <c r="AE126" s="66">
        <v>0</v>
      </c>
      <c r="AF126" s="20">
        <v>0</v>
      </c>
      <c r="AG126" s="263">
        <v>0</v>
      </c>
      <c r="AH126" s="263">
        <v>0</v>
      </c>
      <c r="AI126" s="263">
        <v>1</v>
      </c>
      <c r="AJ126" s="97">
        <f t="shared" si="43"/>
        <v>0</v>
      </c>
      <c r="AK126" s="97">
        <f t="shared" si="44"/>
        <v>0</v>
      </c>
      <c r="AL126" s="63">
        <v>6</v>
      </c>
      <c r="AM126" s="66">
        <v>0</v>
      </c>
      <c r="AN126" s="20">
        <v>0</v>
      </c>
      <c r="AO126" s="263">
        <v>0</v>
      </c>
      <c r="AP126" s="263">
        <v>0</v>
      </c>
      <c r="AQ126" s="263">
        <v>0</v>
      </c>
      <c r="AR126" s="97">
        <f t="shared" si="45"/>
        <v>0</v>
      </c>
      <c r="AS126" s="97">
        <f t="shared" si="46"/>
        <v>0</v>
      </c>
      <c r="AT126" s="63">
        <v>6</v>
      </c>
      <c r="AU126" s="66">
        <v>0</v>
      </c>
      <c r="AV126" s="20">
        <v>0</v>
      </c>
      <c r="AW126" s="263">
        <v>0</v>
      </c>
      <c r="AX126" s="263">
        <v>0</v>
      </c>
      <c r="AY126" s="263">
        <v>0</v>
      </c>
      <c r="AZ126" s="97">
        <f t="shared" si="47"/>
        <v>0</v>
      </c>
      <c r="BA126" s="97">
        <f t="shared" si="48"/>
        <v>0</v>
      </c>
      <c r="BB126" s="63">
        <v>6</v>
      </c>
      <c r="BC126" s="66">
        <v>0</v>
      </c>
      <c r="BD126" s="20">
        <v>0</v>
      </c>
      <c r="BE126" s="263">
        <v>0</v>
      </c>
      <c r="BF126" s="263">
        <v>0</v>
      </c>
      <c r="BG126" s="263">
        <v>0</v>
      </c>
      <c r="BH126" s="97">
        <f t="shared" si="49"/>
        <v>0</v>
      </c>
      <c r="BI126" s="97">
        <f t="shared" si="50"/>
        <v>0</v>
      </c>
      <c r="BJ126" s="63">
        <v>4</v>
      </c>
      <c r="BK126" s="66">
        <v>0</v>
      </c>
      <c r="BL126" s="20">
        <v>0</v>
      </c>
      <c r="BM126" s="263">
        <v>0</v>
      </c>
      <c r="BN126" s="263">
        <v>0</v>
      </c>
      <c r="BO126" s="263">
        <v>0</v>
      </c>
      <c r="BP126" s="97">
        <f t="shared" si="51"/>
        <v>0</v>
      </c>
      <c r="BQ126" s="97">
        <f t="shared" si="52"/>
        <v>0</v>
      </c>
      <c r="BR126" s="63">
        <v>4</v>
      </c>
      <c r="BS126" s="66">
        <v>0</v>
      </c>
      <c r="BT126" s="20">
        <v>0</v>
      </c>
      <c r="BU126" s="263">
        <v>0</v>
      </c>
      <c r="BV126" s="263">
        <v>0</v>
      </c>
      <c r="BW126" s="263">
        <v>0</v>
      </c>
      <c r="BX126" s="97">
        <f t="shared" si="53"/>
        <v>0</v>
      </c>
      <c r="BY126" s="97">
        <f t="shared" si="54"/>
        <v>0</v>
      </c>
      <c r="BZ126" s="63">
        <v>6</v>
      </c>
      <c r="CA126" s="66">
        <v>0</v>
      </c>
      <c r="CB126" s="20">
        <v>0</v>
      </c>
      <c r="CC126" s="263">
        <v>0</v>
      </c>
      <c r="CD126" s="263">
        <v>0</v>
      </c>
      <c r="CE126" s="263">
        <v>0</v>
      </c>
      <c r="CF126" s="97">
        <f t="shared" si="55"/>
        <v>0</v>
      </c>
      <c r="CG126" s="97">
        <f t="shared" si="56"/>
        <v>0</v>
      </c>
      <c r="CH126" s="63">
        <v>2</v>
      </c>
      <c r="CI126" s="66">
        <v>0</v>
      </c>
      <c r="CJ126" s="20">
        <v>0</v>
      </c>
      <c r="CK126" s="263">
        <v>0</v>
      </c>
      <c r="CL126" s="263">
        <v>0</v>
      </c>
      <c r="CM126" s="263">
        <v>0</v>
      </c>
      <c r="CN126" s="97">
        <f t="shared" si="57"/>
        <v>0</v>
      </c>
      <c r="CO126" s="97">
        <f t="shared" si="58"/>
        <v>0</v>
      </c>
      <c r="CP126" s="63">
        <v>2</v>
      </c>
      <c r="CQ126" s="66">
        <v>0</v>
      </c>
      <c r="CR126" s="20">
        <v>0</v>
      </c>
      <c r="CS126" s="263">
        <v>0</v>
      </c>
      <c r="CT126" s="263">
        <v>0</v>
      </c>
      <c r="CU126" s="263">
        <v>0</v>
      </c>
      <c r="CV126" s="97">
        <f t="shared" si="59"/>
        <v>0</v>
      </c>
      <c r="CW126" s="97">
        <f t="shared" si="60"/>
        <v>0</v>
      </c>
      <c r="CX126" s="78">
        <v>2</v>
      </c>
      <c r="CY126" s="70">
        <f t="shared" si="70"/>
        <v>0</v>
      </c>
      <c r="CZ126" s="52">
        <f t="shared" si="71"/>
        <v>0</v>
      </c>
      <c r="DA126" s="68">
        <f t="shared" si="63"/>
        <v>0</v>
      </c>
      <c r="DB126" s="68">
        <f t="shared" si="64"/>
        <v>12</v>
      </c>
      <c r="DC126" s="68"/>
      <c r="DD126" s="68">
        <f t="shared" si="65"/>
        <v>12</v>
      </c>
      <c r="DE126" s="68">
        <f t="shared" si="66"/>
        <v>3</v>
      </c>
      <c r="DF126" s="69">
        <f t="shared" si="69"/>
        <v>66</v>
      </c>
      <c r="DK126" s="21">
        <f t="shared" si="67"/>
        <v>6</v>
      </c>
      <c r="DL126" s="5" t="str">
        <f t="shared" si="68"/>
        <v>OK</v>
      </c>
    </row>
    <row r="127" spans="1:116" s="5" customFormat="1" ht="16.5" thickTop="1" thickBot="1" x14ac:dyDescent="0.3">
      <c r="A127" s="74">
        <v>116</v>
      </c>
      <c r="B127" s="22">
        <v>739728</v>
      </c>
      <c r="C127" s="19" t="s">
        <v>273</v>
      </c>
      <c r="D127" s="19" t="s">
        <v>274</v>
      </c>
      <c r="E127" s="267">
        <v>44.5</v>
      </c>
      <c r="F127" s="101">
        <v>99</v>
      </c>
      <c r="G127" s="102">
        <v>0</v>
      </c>
      <c r="H127" s="59">
        <v>0</v>
      </c>
      <c r="I127" s="260">
        <v>0</v>
      </c>
      <c r="J127" s="260">
        <v>0</v>
      </c>
      <c r="K127" s="260">
        <v>1</v>
      </c>
      <c r="L127" s="82">
        <f t="shared" si="37"/>
        <v>1</v>
      </c>
      <c r="M127" s="82">
        <f t="shared" si="38"/>
        <v>0.2</v>
      </c>
      <c r="N127" s="62">
        <v>15</v>
      </c>
      <c r="O127" s="66">
        <v>0</v>
      </c>
      <c r="P127" s="20">
        <v>0</v>
      </c>
      <c r="Q127" s="263">
        <v>0</v>
      </c>
      <c r="R127" s="263">
        <v>2</v>
      </c>
      <c r="S127" s="263">
        <v>0</v>
      </c>
      <c r="T127" s="97">
        <f t="shared" si="39"/>
        <v>2</v>
      </c>
      <c r="U127" s="97">
        <f t="shared" si="40"/>
        <v>0.5</v>
      </c>
      <c r="V127" s="63">
        <v>13</v>
      </c>
      <c r="W127" s="66">
        <v>0</v>
      </c>
      <c r="X127" s="20">
        <v>0</v>
      </c>
      <c r="Y127" s="263">
        <v>0</v>
      </c>
      <c r="Z127" s="263">
        <v>2</v>
      </c>
      <c r="AA127" s="263">
        <v>0</v>
      </c>
      <c r="AB127" s="97">
        <f t="shared" si="41"/>
        <v>2</v>
      </c>
      <c r="AC127" s="97">
        <f t="shared" si="42"/>
        <v>0.5</v>
      </c>
      <c r="AD127" s="63">
        <v>8</v>
      </c>
      <c r="AE127" s="66">
        <v>0</v>
      </c>
      <c r="AF127" s="20">
        <v>0</v>
      </c>
      <c r="AG127" s="263">
        <v>0</v>
      </c>
      <c r="AH127" s="263">
        <v>0</v>
      </c>
      <c r="AI127" s="263">
        <v>0</v>
      </c>
      <c r="AJ127" s="97">
        <f t="shared" si="43"/>
        <v>0</v>
      </c>
      <c r="AK127" s="97">
        <f t="shared" si="44"/>
        <v>0</v>
      </c>
      <c r="AL127" s="63">
        <v>6</v>
      </c>
      <c r="AM127" s="66">
        <v>0</v>
      </c>
      <c r="AN127" s="20">
        <v>0</v>
      </c>
      <c r="AO127" s="263">
        <v>0</v>
      </c>
      <c r="AP127" s="263">
        <v>0</v>
      </c>
      <c r="AQ127" s="263">
        <v>0</v>
      </c>
      <c r="AR127" s="97">
        <f t="shared" si="45"/>
        <v>0</v>
      </c>
      <c r="AS127" s="97">
        <f t="shared" si="46"/>
        <v>0</v>
      </c>
      <c r="AT127" s="63">
        <v>6</v>
      </c>
      <c r="AU127" s="66">
        <v>0</v>
      </c>
      <c r="AV127" s="20">
        <v>0</v>
      </c>
      <c r="AW127" s="263">
        <v>0</v>
      </c>
      <c r="AX127" s="263">
        <v>1</v>
      </c>
      <c r="AY127" s="263">
        <v>1</v>
      </c>
      <c r="AZ127" s="97">
        <f t="shared" si="47"/>
        <v>1</v>
      </c>
      <c r="BA127" s="97">
        <f t="shared" si="48"/>
        <v>0.25</v>
      </c>
      <c r="BB127" s="63">
        <v>5</v>
      </c>
      <c r="BC127" s="66">
        <v>0</v>
      </c>
      <c r="BD127" s="20">
        <v>0</v>
      </c>
      <c r="BE127" s="263">
        <v>0</v>
      </c>
      <c r="BF127" s="263">
        <v>0</v>
      </c>
      <c r="BG127" s="263">
        <v>0</v>
      </c>
      <c r="BH127" s="97">
        <f t="shared" si="49"/>
        <v>0</v>
      </c>
      <c r="BI127" s="97">
        <f t="shared" si="50"/>
        <v>0</v>
      </c>
      <c r="BJ127" s="63">
        <v>4</v>
      </c>
      <c r="BK127" s="66">
        <v>0</v>
      </c>
      <c r="BL127" s="20">
        <v>0</v>
      </c>
      <c r="BM127" s="263">
        <v>0</v>
      </c>
      <c r="BN127" s="263">
        <v>0</v>
      </c>
      <c r="BO127" s="263">
        <v>0</v>
      </c>
      <c r="BP127" s="97">
        <f t="shared" si="51"/>
        <v>0</v>
      </c>
      <c r="BQ127" s="97">
        <f t="shared" si="52"/>
        <v>0</v>
      </c>
      <c r="BR127" s="63">
        <v>4</v>
      </c>
      <c r="BS127" s="66">
        <v>0</v>
      </c>
      <c r="BT127" s="20">
        <v>0</v>
      </c>
      <c r="BU127" s="263">
        <v>0</v>
      </c>
      <c r="BV127" s="263">
        <v>0</v>
      </c>
      <c r="BW127" s="263">
        <v>0</v>
      </c>
      <c r="BX127" s="97">
        <f t="shared" si="53"/>
        <v>0</v>
      </c>
      <c r="BY127" s="97">
        <f t="shared" si="54"/>
        <v>0</v>
      </c>
      <c r="BZ127" s="63">
        <v>6</v>
      </c>
      <c r="CA127" s="66">
        <v>0</v>
      </c>
      <c r="CB127" s="20">
        <v>0</v>
      </c>
      <c r="CC127" s="263">
        <v>0</v>
      </c>
      <c r="CD127" s="263">
        <v>0</v>
      </c>
      <c r="CE127" s="263">
        <v>0</v>
      </c>
      <c r="CF127" s="97">
        <f t="shared" si="55"/>
        <v>0</v>
      </c>
      <c r="CG127" s="97">
        <f t="shared" si="56"/>
        <v>0</v>
      </c>
      <c r="CH127" s="63">
        <v>2</v>
      </c>
      <c r="CI127" s="66">
        <v>0</v>
      </c>
      <c r="CJ127" s="20">
        <v>0</v>
      </c>
      <c r="CK127" s="263">
        <v>0</v>
      </c>
      <c r="CL127" s="263">
        <v>0</v>
      </c>
      <c r="CM127" s="263">
        <v>1</v>
      </c>
      <c r="CN127" s="97">
        <f t="shared" si="57"/>
        <v>0</v>
      </c>
      <c r="CO127" s="97">
        <f t="shared" si="58"/>
        <v>0</v>
      </c>
      <c r="CP127" s="63">
        <v>2</v>
      </c>
      <c r="CQ127" s="66">
        <v>0</v>
      </c>
      <c r="CR127" s="20">
        <v>0</v>
      </c>
      <c r="CS127" s="263">
        <v>0</v>
      </c>
      <c r="CT127" s="263">
        <v>0</v>
      </c>
      <c r="CU127" s="263">
        <v>0</v>
      </c>
      <c r="CV127" s="97">
        <f t="shared" si="59"/>
        <v>0</v>
      </c>
      <c r="CW127" s="97">
        <f t="shared" si="60"/>
        <v>0</v>
      </c>
      <c r="CX127" s="78">
        <v>2</v>
      </c>
      <c r="CY127" s="70">
        <f t="shared" si="70"/>
        <v>0</v>
      </c>
      <c r="CZ127" s="52">
        <f t="shared" si="71"/>
        <v>0</v>
      </c>
      <c r="DA127" s="68">
        <f t="shared" si="63"/>
        <v>0</v>
      </c>
      <c r="DB127" s="68">
        <f t="shared" si="64"/>
        <v>5</v>
      </c>
      <c r="DC127" s="68"/>
      <c r="DD127" s="68">
        <f t="shared" si="65"/>
        <v>5</v>
      </c>
      <c r="DE127" s="68">
        <f t="shared" si="66"/>
        <v>1.25</v>
      </c>
      <c r="DF127" s="69">
        <f t="shared" si="69"/>
        <v>73</v>
      </c>
      <c r="DK127" s="21">
        <f t="shared" si="67"/>
        <v>2</v>
      </c>
      <c r="DL127" s="5" t="str">
        <f t="shared" si="68"/>
        <v>OK</v>
      </c>
    </row>
    <row r="128" spans="1:116" s="5" customFormat="1" ht="16.5" thickTop="1" thickBot="1" x14ac:dyDescent="0.3">
      <c r="A128" s="74">
        <v>117</v>
      </c>
      <c r="B128" s="22">
        <v>742244</v>
      </c>
      <c r="C128" s="19" t="s">
        <v>419</v>
      </c>
      <c r="D128" s="19" t="s">
        <v>420</v>
      </c>
      <c r="E128" s="267">
        <v>29.5</v>
      </c>
      <c r="F128" s="101">
        <v>0</v>
      </c>
      <c r="G128" s="102"/>
      <c r="H128" s="59"/>
      <c r="I128" s="260"/>
      <c r="J128" s="260"/>
      <c r="K128" s="260">
        <v>0</v>
      </c>
      <c r="L128" s="82">
        <f t="shared" si="37"/>
        <v>0</v>
      </c>
      <c r="M128" s="82">
        <f t="shared" si="38"/>
        <v>0</v>
      </c>
      <c r="N128" s="62"/>
      <c r="O128" s="66"/>
      <c r="P128" s="20"/>
      <c r="Q128" s="263"/>
      <c r="R128" s="263"/>
      <c r="S128" s="263">
        <v>0</v>
      </c>
      <c r="T128" s="97"/>
      <c r="U128" s="97"/>
      <c r="V128" s="63"/>
      <c r="W128" s="66"/>
      <c r="X128" s="20"/>
      <c r="Y128" s="263"/>
      <c r="Z128" s="263"/>
      <c r="AA128" s="263">
        <v>0</v>
      </c>
      <c r="AB128" s="97"/>
      <c r="AC128" s="97"/>
      <c r="AD128" s="63"/>
      <c r="AE128" s="66"/>
      <c r="AF128" s="20"/>
      <c r="AG128" s="263"/>
      <c r="AH128" s="263"/>
      <c r="AI128" s="263">
        <v>0</v>
      </c>
      <c r="AJ128" s="97"/>
      <c r="AK128" s="97"/>
      <c r="AL128" s="63"/>
      <c r="AM128" s="66"/>
      <c r="AN128" s="20"/>
      <c r="AO128" s="263"/>
      <c r="AP128" s="263"/>
      <c r="AQ128" s="263">
        <v>0</v>
      </c>
      <c r="AR128" s="97"/>
      <c r="AS128" s="97"/>
      <c r="AT128" s="63"/>
      <c r="AU128" s="66"/>
      <c r="AV128" s="20"/>
      <c r="AW128" s="263"/>
      <c r="AX128" s="263"/>
      <c r="AY128" s="263">
        <v>0</v>
      </c>
      <c r="AZ128" s="97"/>
      <c r="BA128" s="97"/>
      <c r="BB128" s="63"/>
      <c r="BC128" s="66"/>
      <c r="BD128" s="20"/>
      <c r="BE128" s="263"/>
      <c r="BF128" s="263"/>
      <c r="BG128" s="263">
        <v>0</v>
      </c>
      <c r="BH128" s="97"/>
      <c r="BI128" s="97"/>
      <c r="BJ128" s="63"/>
      <c r="BK128" s="66"/>
      <c r="BL128" s="20"/>
      <c r="BM128" s="263"/>
      <c r="BN128" s="263"/>
      <c r="BO128" s="263">
        <v>0</v>
      </c>
      <c r="BP128" s="97"/>
      <c r="BQ128" s="97"/>
      <c r="BR128" s="63"/>
      <c r="BS128" s="66"/>
      <c r="BT128" s="20"/>
      <c r="BU128" s="263"/>
      <c r="BV128" s="263"/>
      <c r="BW128" s="263">
        <v>0</v>
      </c>
      <c r="BX128" s="97"/>
      <c r="BY128" s="97"/>
      <c r="BZ128" s="63"/>
      <c r="CA128" s="66"/>
      <c r="CB128" s="20"/>
      <c r="CC128" s="263"/>
      <c r="CD128" s="263"/>
      <c r="CE128" s="263">
        <v>0</v>
      </c>
      <c r="CF128" s="97"/>
      <c r="CG128" s="97"/>
      <c r="CH128" s="63"/>
      <c r="CI128" s="66"/>
      <c r="CJ128" s="20"/>
      <c r="CK128" s="263"/>
      <c r="CL128" s="263"/>
      <c r="CM128" s="263">
        <v>0</v>
      </c>
      <c r="CN128" s="97"/>
      <c r="CO128" s="97"/>
      <c r="CP128" s="63"/>
      <c r="CQ128" s="66"/>
      <c r="CR128" s="20"/>
      <c r="CS128" s="263"/>
      <c r="CT128" s="263"/>
      <c r="CU128" s="263">
        <v>0</v>
      </c>
      <c r="CV128" s="97"/>
      <c r="CW128" s="97"/>
      <c r="CX128" s="78"/>
      <c r="CY128" s="70"/>
      <c r="CZ128" s="52"/>
      <c r="DA128" s="68"/>
      <c r="DB128" s="68"/>
      <c r="DC128" s="68"/>
      <c r="DD128" s="68"/>
      <c r="DE128" s="68"/>
      <c r="DF128" s="69"/>
      <c r="DK128" s="21"/>
    </row>
    <row r="129" spans="1:115" s="5" customFormat="1" ht="16.5" thickTop="1" thickBot="1" x14ac:dyDescent="0.3">
      <c r="A129" s="74">
        <v>118</v>
      </c>
      <c r="B129" s="22">
        <v>742245</v>
      </c>
      <c r="C129" s="19" t="s">
        <v>421</v>
      </c>
      <c r="D129" s="19" t="s">
        <v>422</v>
      </c>
      <c r="E129" s="267">
        <v>29.5</v>
      </c>
      <c r="F129" s="101">
        <v>0</v>
      </c>
      <c r="G129" s="102"/>
      <c r="H129" s="59"/>
      <c r="I129" s="260"/>
      <c r="J129" s="260"/>
      <c r="K129" s="260">
        <v>0</v>
      </c>
      <c r="L129" s="82">
        <f t="shared" si="37"/>
        <v>0</v>
      </c>
      <c r="M129" s="82">
        <f t="shared" si="38"/>
        <v>0</v>
      </c>
      <c r="N129" s="62"/>
      <c r="O129" s="66"/>
      <c r="P129" s="20"/>
      <c r="Q129" s="263"/>
      <c r="R129" s="263"/>
      <c r="S129" s="263">
        <v>0</v>
      </c>
      <c r="T129" s="97"/>
      <c r="U129" s="97"/>
      <c r="V129" s="63"/>
      <c r="W129" s="66"/>
      <c r="X129" s="20"/>
      <c r="Y129" s="263"/>
      <c r="Z129" s="263"/>
      <c r="AA129" s="263">
        <v>0</v>
      </c>
      <c r="AB129" s="97"/>
      <c r="AC129" s="97"/>
      <c r="AD129" s="63"/>
      <c r="AE129" s="66"/>
      <c r="AF129" s="20"/>
      <c r="AG129" s="263"/>
      <c r="AH129" s="263"/>
      <c r="AI129" s="263">
        <v>0</v>
      </c>
      <c r="AJ129" s="97"/>
      <c r="AK129" s="97"/>
      <c r="AL129" s="63"/>
      <c r="AM129" s="66"/>
      <c r="AN129" s="20"/>
      <c r="AO129" s="263"/>
      <c r="AP129" s="263"/>
      <c r="AQ129" s="263">
        <v>0</v>
      </c>
      <c r="AR129" s="97"/>
      <c r="AS129" s="97"/>
      <c r="AT129" s="63"/>
      <c r="AU129" s="66"/>
      <c r="AV129" s="20"/>
      <c r="AW129" s="263"/>
      <c r="AX129" s="263"/>
      <c r="AY129" s="263">
        <v>0</v>
      </c>
      <c r="AZ129" s="97"/>
      <c r="BA129" s="97"/>
      <c r="BB129" s="63"/>
      <c r="BC129" s="66"/>
      <c r="BD129" s="20"/>
      <c r="BE129" s="263"/>
      <c r="BF129" s="263"/>
      <c r="BG129" s="263">
        <v>0</v>
      </c>
      <c r="BH129" s="97"/>
      <c r="BI129" s="97"/>
      <c r="BJ129" s="63"/>
      <c r="BK129" s="66"/>
      <c r="BL129" s="20"/>
      <c r="BM129" s="263"/>
      <c r="BN129" s="263"/>
      <c r="BO129" s="263">
        <v>0</v>
      </c>
      <c r="BP129" s="97"/>
      <c r="BQ129" s="97"/>
      <c r="BR129" s="63"/>
      <c r="BS129" s="66"/>
      <c r="BT129" s="20"/>
      <c r="BU129" s="263"/>
      <c r="BV129" s="263"/>
      <c r="BW129" s="263">
        <v>0</v>
      </c>
      <c r="BX129" s="97"/>
      <c r="BY129" s="97"/>
      <c r="BZ129" s="63"/>
      <c r="CA129" s="66"/>
      <c r="CB129" s="20"/>
      <c r="CC129" s="263"/>
      <c r="CD129" s="263"/>
      <c r="CE129" s="263">
        <v>0</v>
      </c>
      <c r="CF129" s="97"/>
      <c r="CG129" s="97"/>
      <c r="CH129" s="63"/>
      <c r="CI129" s="66"/>
      <c r="CJ129" s="20"/>
      <c r="CK129" s="263"/>
      <c r="CL129" s="263"/>
      <c r="CM129" s="263">
        <v>0</v>
      </c>
      <c r="CN129" s="97"/>
      <c r="CO129" s="97"/>
      <c r="CP129" s="63"/>
      <c r="CQ129" s="66"/>
      <c r="CR129" s="20"/>
      <c r="CS129" s="263"/>
      <c r="CT129" s="263"/>
      <c r="CU129" s="263">
        <v>0</v>
      </c>
      <c r="CV129" s="97"/>
      <c r="CW129" s="97"/>
      <c r="CX129" s="78"/>
      <c r="CY129" s="70"/>
      <c r="CZ129" s="52"/>
      <c r="DA129" s="68"/>
      <c r="DB129" s="68"/>
      <c r="DC129" s="68"/>
      <c r="DD129" s="68"/>
      <c r="DE129" s="68"/>
      <c r="DF129" s="69"/>
      <c r="DK129" s="21"/>
    </row>
    <row r="130" spans="1:115" s="5" customFormat="1" ht="16.5" thickTop="1" thickBot="1" x14ac:dyDescent="0.3">
      <c r="A130" s="74">
        <v>119</v>
      </c>
      <c r="B130" s="22">
        <v>742247</v>
      </c>
      <c r="C130" s="19" t="s">
        <v>423</v>
      </c>
      <c r="D130" s="19" t="s">
        <v>424</v>
      </c>
      <c r="E130" s="267">
        <v>29.5</v>
      </c>
      <c r="F130" s="101">
        <v>0</v>
      </c>
      <c r="G130" s="102"/>
      <c r="H130" s="59"/>
      <c r="I130" s="260"/>
      <c r="J130" s="260"/>
      <c r="K130" s="260">
        <v>0</v>
      </c>
      <c r="L130" s="82">
        <f t="shared" si="37"/>
        <v>0</v>
      </c>
      <c r="M130" s="82">
        <f t="shared" si="38"/>
        <v>0</v>
      </c>
      <c r="N130" s="62"/>
      <c r="O130" s="66"/>
      <c r="P130" s="20"/>
      <c r="Q130" s="263"/>
      <c r="R130" s="263"/>
      <c r="S130" s="263">
        <v>0</v>
      </c>
      <c r="T130" s="97"/>
      <c r="U130" s="97"/>
      <c r="V130" s="63"/>
      <c r="W130" s="66"/>
      <c r="X130" s="20"/>
      <c r="Y130" s="263"/>
      <c r="Z130" s="263"/>
      <c r="AA130" s="263">
        <v>0</v>
      </c>
      <c r="AB130" s="97"/>
      <c r="AC130" s="97"/>
      <c r="AD130" s="63"/>
      <c r="AE130" s="66"/>
      <c r="AF130" s="20"/>
      <c r="AG130" s="263"/>
      <c r="AH130" s="263"/>
      <c r="AI130" s="263">
        <v>0</v>
      </c>
      <c r="AJ130" s="97"/>
      <c r="AK130" s="97"/>
      <c r="AL130" s="63"/>
      <c r="AM130" s="66"/>
      <c r="AN130" s="20"/>
      <c r="AO130" s="263"/>
      <c r="AP130" s="263"/>
      <c r="AQ130" s="263">
        <v>0</v>
      </c>
      <c r="AR130" s="97"/>
      <c r="AS130" s="97"/>
      <c r="AT130" s="63"/>
      <c r="AU130" s="66"/>
      <c r="AV130" s="20"/>
      <c r="AW130" s="263"/>
      <c r="AX130" s="263"/>
      <c r="AY130" s="263">
        <v>0</v>
      </c>
      <c r="AZ130" s="97"/>
      <c r="BA130" s="97"/>
      <c r="BB130" s="63"/>
      <c r="BC130" s="66"/>
      <c r="BD130" s="20"/>
      <c r="BE130" s="263"/>
      <c r="BF130" s="263"/>
      <c r="BG130" s="263">
        <v>0</v>
      </c>
      <c r="BH130" s="97"/>
      <c r="BI130" s="97"/>
      <c r="BJ130" s="63"/>
      <c r="BK130" s="66"/>
      <c r="BL130" s="20"/>
      <c r="BM130" s="263"/>
      <c r="BN130" s="263"/>
      <c r="BO130" s="263">
        <v>0</v>
      </c>
      <c r="BP130" s="97"/>
      <c r="BQ130" s="97"/>
      <c r="BR130" s="63"/>
      <c r="BS130" s="66"/>
      <c r="BT130" s="20"/>
      <c r="BU130" s="263"/>
      <c r="BV130" s="263"/>
      <c r="BW130" s="263">
        <v>0</v>
      </c>
      <c r="BX130" s="97"/>
      <c r="BY130" s="97"/>
      <c r="BZ130" s="63"/>
      <c r="CA130" s="66"/>
      <c r="CB130" s="20"/>
      <c r="CC130" s="263"/>
      <c r="CD130" s="263"/>
      <c r="CE130" s="263">
        <v>0</v>
      </c>
      <c r="CF130" s="97"/>
      <c r="CG130" s="97"/>
      <c r="CH130" s="63"/>
      <c r="CI130" s="66"/>
      <c r="CJ130" s="20"/>
      <c r="CK130" s="263"/>
      <c r="CL130" s="263"/>
      <c r="CM130" s="263">
        <v>0</v>
      </c>
      <c r="CN130" s="97"/>
      <c r="CO130" s="97"/>
      <c r="CP130" s="63"/>
      <c r="CQ130" s="66"/>
      <c r="CR130" s="20"/>
      <c r="CS130" s="263"/>
      <c r="CT130" s="263"/>
      <c r="CU130" s="263">
        <v>0</v>
      </c>
      <c r="CV130" s="97"/>
      <c r="CW130" s="97"/>
      <c r="CX130" s="78"/>
      <c r="CY130" s="70"/>
      <c r="CZ130" s="52"/>
      <c r="DA130" s="68"/>
      <c r="DB130" s="68"/>
      <c r="DC130" s="68"/>
      <c r="DD130" s="68"/>
      <c r="DE130" s="68"/>
      <c r="DF130" s="69"/>
      <c r="DK130" s="21"/>
    </row>
    <row r="131" spans="1:115" s="5" customFormat="1" ht="16.5" thickTop="1" thickBot="1" x14ac:dyDescent="0.3">
      <c r="A131" s="74">
        <v>120</v>
      </c>
      <c r="B131" s="22">
        <v>742248</v>
      </c>
      <c r="C131" s="19" t="s">
        <v>425</v>
      </c>
      <c r="D131" s="19" t="s">
        <v>426</v>
      </c>
      <c r="E131" s="267">
        <v>24.5</v>
      </c>
      <c r="F131" s="101">
        <v>0</v>
      </c>
      <c r="G131" s="102"/>
      <c r="H131" s="59"/>
      <c r="I131" s="260"/>
      <c r="J131" s="260"/>
      <c r="K131" s="260">
        <v>0</v>
      </c>
      <c r="L131" s="82">
        <f t="shared" si="37"/>
        <v>0</v>
      </c>
      <c r="M131" s="82">
        <f t="shared" si="38"/>
        <v>0</v>
      </c>
      <c r="N131" s="62"/>
      <c r="O131" s="66"/>
      <c r="P131" s="20"/>
      <c r="Q131" s="263"/>
      <c r="R131" s="263"/>
      <c r="S131" s="263">
        <v>9</v>
      </c>
      <c r="T131" s="97"/>
      <c r="U131" s="97"/>
      <c r="V131" s="63"/>
      <c r="W131" s="66"/>
      <c r="X131" s="20"/>
      <c r="Y131" s="263"/>
      <c r="Z131" s="263"/>
      <c r="AA131" s="263">
        <v>10</v>
      </c>
      <c r="AB131" s="97"/>
      <c r="AC131" s="97"/>
      <c r="AD131" s="63"/>
      <c r="AE131" s="66"/>
      <c r="AF131" s="20"/>
      <c r="AG131" s="263"/>
      <c r="AH131" s="263"/>
      <c r="AI131" s="263">
        <v>0</v>
      </c>
      <c r="AJ131" s="97"/>
      <c r="AK131" s="97"/>
      <c r="AL131" s="63"/>
      <c r="AM131" s="66"/>
      <c r="AN131" s="20"/>
      <c r="AO131" s="263"/>
      <c r="AP131" s="263"/>
      <c r="AQ131" s="263">
        <v>0</v>
      </c>
      <c r="AR131" s="97"/>
      <c r="AS131" s="97"/>
      <c r="AT131" s="63"/>
      <c r="AU131" s="66"/>
      <c r="AV131" s="20"/>
      <c r="AW131" s="263"/>
      <c r="AX131" s="263"/>
      <c r="AY131" s="263">
        <v>0</v>
      </c>
      <c r="AZ131" s="97"/>
      <c r="BA131" s="97"/>
      <c r="BB131" s="63"/>
      <c r="BC131" s="66"/>
      <c r="BD131" s="20"/>
      <c r="BE131" s="263"/>
      <c r="BF131" s="263"/>
      <c r="BG131" s="263">
        <v>0</v>
      </c>
      <c r="BH131" s="97"/>
      <c r="BI131" s="97"/>
      <c r="BJ131" s="63"/>
      <c r="BK131" s="66"/>
      <c r="BL131" s="20"/>
      <c r="BM131" s="263"/>
      <c r="BN131" s="263"/>
      <c r="BO131" s="263">
        <v>0</v>
      </c>
      <c r="BP131" s="97"/>
      <c r="BQ131" s="97"/>
      <c r="BR131" s="63"/>
      <c r="BS131" s="66"/>
      <c r="BT131" s="20"/>
      <c r="BU131" s="263"/>
      <c r="BV131" s="263"/>
      <c r="BW131" s="263">
        <v>1</v>
      </c>
      <c r="BX131" s="97"/>
      <c r="BY131" s="97"/>
      <c r="BZ131" s="63"/>
      <c r="CA131" s="66"/>
      <c r="CB131" s="20"/>
      <c r="CC131" s="263"/>
      <c r="CD131" s="263"/>
      <c r="CE131" s="263">
        <v>0</v>
      </c>
      <c r="CF131" s="97"/>
      <c r="CG131" s="97"/>
      <c r="CH131" s="63"/>
      <c r="CI131" s="66"/>
      <c r="CJ131" s="20"/>
      <c r="CK131" s="263"/>
      <c r="CL131" s="263"/>
      <c r="CM131" s="263">
        <v>0</v>
      </c>
      <c r="CN131" s="97"/>
      <c r="CO131" s="97"/>
      <c r="CP131" s="63"/>
      <c r="CQ131" s="66"/>
      <c r="CR131" s="20"/>
      <c r="CS131" s="263"/>
      <c r="CT131" s="263"/>
      <c r="CU131" s="263">
        <v>0</v>
      </c>
      <c r="CV131" s="97"/>
      <c r="CW131" s="97"/>
      <c r="CX131" s="78"/>
      <c r="CY131" s="70"/>
      <c r="CZ131" s="52"/>
      <c r="DA131" s="68"/>
      <c r="DB131" s="68"/>
      <c r="DC131" s="68"/>
      <c r="DD131" s="68"/>
      <c r="DE131" s="68"/>
      <c r="DF131" s="69"/>
      <c r="DK131" s="21"/>
    </row>
    <row r="132" spans="1:115" s="5" customFormat="1" ht="16.5" thickTop="1" thickBot="1" x14ac:dyDescent="0.3">
      <c r="A132" s="74">
        <v>121</v>
      </c>
      <c r="B132" s="22">
        <v>742249</v>
      </c>
      <c r="C132" s="19" t="s">
        <v>427</v>
      </c>
      <c r="D132" s="19" t="s">
        <v>428</v>
      </c>
      <c r="E132" s="267">
        <v>44.5</v>
      </c>
      <c r="F132" s="101">
        <v>0</v>
      </c>
      <c r="G132" s="102"/>
      <c r="H132" s="59"/>
      <c r="I132" s="260"/>
      <c r="J132" s="260"/>
      <c r="K132" s="260">
        <v>0</v>
      </c>
      <c r="L132" s="82">
        <f t="shared" si="37"/>
        <v>0</v>
      </c>
      <c r="M132" s="82">
        <f t="shared" si="38"/>
        <v>0</v>
      </c>
      <c r="N132" s="62"/>
      <c r="O132" s="66"/>
      <c r="P132" s="20"/>
      <c r="Q132" s="263"/>
      <c r="R132" s="263"/>
      <c r="S132" s="263">
        <v>0</v>
      </c>
      <c r="T132" s="97"/>
      <c r="U132" s="97"/>
      <c r="V132" s="63"/>
      <c r="W132" s="66"/>
      <c r="X132" s="20"/>
      <c r="Y132" s="263"/>
      <c r="Z132" s="263"/>
      <c r="AA132" s="263">
        <v>0</v>
      </c>
      <c r="AB132" s="97"/>
      <c r="AC132" s="97"/>
      <c r="AD132" s="63"/>
      <c r="AE132" s="66"/>
      <c r="AF132" s="20"/>
      <c r="AG132" s="263"/>
      <c r="AH132" s="263"/>
      <c r="AI132" s="263">
        <v>0</v>
      </c>
      <c r="AJ132" s="97"/>
      <c r="AK132" s="97"/>
      <c r="AL132" s="63"/>
      <c r="AM132" s="66"/>
      <c r="AN132" s="20"/>
      <c r="AO132" s="263"/>
      <c r="AP132" s="263"/>
      <c r="AQ132" s="263">
        <v>0</v>
      </c>
      <c r="AR132" s="97"/>
      <c r="AS132" s="97"/>
      <c r="AT132" s="63"/>
      <c r="AU132" s="66"/>
      <c r="AV132" s="20"/>
      <c r="AW132" s="263"/>
      <c r="AX132" s="263"/>
      <c r="AY132" s="263">
        <v>0</v>
      </c>
      <c r="AZ132" s="97"/>
      <c r="BA132" s="97"/>
      <c r="BB132" s="63"/>
      <c r="BC132" s="66"/>
      <c r="BD132" s="20"/>
      <c r="BE132" s="263"/>
      <c r="BF132" s="263"/>
      <c r="BG132" s="263">
        <v>0</v>
      </c>
      <c r="BH132" s="97"/>
      <c r="BI132" s="97"/>
      <c r="BJ132" s="63"/>
      <c r="BK132" s="66"/>
      <c r="BL132" s="20"/>
      <c r="BM132" s="263"/>
      <c r="BN132" s="263"/>
      <c r="BO132" s="263">
        <v>0</v>
      </c>
      <c r="BP132" s="97"/>
      <c r="BQ132" s="97"/>
      <c r="BR132" s="63"/>
      <c r="BS132" s="66"/>
      <c r="BT132" s="20"/>
      <c r="BU132" s="263"/>
      <c r="BV132" s="263"/>
      <c r="BW132" s="263">
        <v>0</v>
      </c>
      <c r="BX132" s="97"/>
      <c r="BY132" s="97"/>
      <c r="BZ132" s="63"/>
      <c r="CA132" s="66"/>
      <c r="CB132" s="20"/>
      <c r="CC132" s="263"/>
      <c r="CD132" s="263"/>
      <c r="CE132" s="263">
        <v>0</v>
      </c>
      <c r="CF132" s="97"/>
      <c r="CG132" s="97"/>
      <c r="CH132" s="63"/>
      <c r="CI132" s="66"/>
      <c r="CJ132" s="20"/>
      <c r="CK132" s="263"/>
      <c r="CL132" s="263"/>
      <c r="CM132" s="263">
        <v>0</v>
      </c>
      <c r="CN132" s="97"/>
      <c r="CO132" s="97"/>
      <c r="CP132" s="63"/>
      <c r="CQ132" s="66"/>
      <c r="CR132" s="20"/>
      <c r="CS132" s="263"/>
      <c r="CT132" s="263"/>
      <c r="CU132" s="263">
        <v>0</v>
      </c>
      <c r="CV132" s="97"/>
      <c r="CW132" s="97"/>
      <c r="CX132" s="78"/>
      <c r="CY132" s="70"/>
      <c r="CZ132" s="52"/>
      <c r="DA132" s="68"/>
      <c r="DB132" s="68"/>
      <c r="DC132" s="68"/>
      <c r="DD132" s="68"/>
      <c r="DE132" s="68"/>
      <c r="DF132" s="69"/>
      <c r="DK132" s="21"/>
    </row>
    <row r="133" spans="1:115" s="5" customFormat="1" ht="16.5" thickTop="1" thickBot="1" x14ac:dyDescent="0.3">
      <c r="A133" s="74">
        <v>122</v>
      </c>
      <c r="B133" s="22">
        <v>742292</v>
      </c>
      <c r="C133" s="19" t="s">
        <v>429</v>
      </c>
      <c r="D133" s="19" t="s">
        <v>430</v>
      </c>
      <c r="E133" s="267">
        <v>39.5</v>
      </c>
      <c r="F133" s="101">
        <v>0</v>
      </c>
      <c r="G133" s="102"/>
      <c r="H133" s="59"/>
      <c r="I133" s="260"/>
      <c r="J133" s="260"/>
      <c r="K133" s="260">
        <v>0</v>
      </c>
      <c r="L133" s="82">
        <f t="shared" si="37"/>
        <v>0</v>
      </c>
      <c r="M133" s="82">
        <f t="shared" si="38"/>
        <v>0</v>
      </c>
      <c r="N133" s="62"/>
      <c r="O133" s="66"/>
      <c r="P133" s="20"/>
      <c r="Q133" s="263"/>
      <c r="R133" s="263"/>
      <c r="S133" s="263">
        <v>5</v>
      </c>
      <c r="T133" s="97"/>
      <c r="U133" s="97"/>
      <c r="V133" s="63"/>
      <c r="W133" s="66"/>
      <c r="X133" s="20"/>
      <c r="Y133" s="263"/>
      <c r="Z133" s="263"/>
      <c r="AA133" s="263">
        <v>0</v>
      </c>
      <c r="AB133" s="97"/>
      <c r="AC133" s="97"/>
      <c r="AD133" s="63"/>
      <c r="AE133" s="66"/>
      <c r="AF133" s="20"/>
      <c r="AG133" s="263"/>
      <c r="AH133" s="263"/>
      <c r="AI133" s="263">
        <v>0</v>
      </c>
      <c r="AJ133" s="97"/>
      <c r="AK133" s="97"/>
      <c r="AL133" s="63"/>
      <c r="AM133" s="66"/>
      <c r="AN133" s="20"/>
      <c r="AO133" s="263"/>
      <c r="AP133" s="263"/>
      <c r="AQ133" s="263">
        <v>0</v>
      </c>
      <c r="AR133" s="97"/>
      <c r="AS133" s="97"/>
      <c r="AT133" s="63"/>
      <c r="AU133" s="66"/>
      <c r="AV133" s="20"/>
      <c r="AW133" s="263"/>
      <c r="AX133" s="263"/>
      <c r="AY133" s="263">
        <v>0</v>
      </c>
      <c r="AZ133" s="97"/>
      <c r="BA133" s="97"/>
      <c r="BB133" s="63"/>
      <c r="BC133" s="66"/>
      <c r="BD133" s="20"/>
      <c r="BE133" s="263"/>
      <c r="BF133" s="263"/>
      <c r="BG133" s="263">
        <v>0</v>
      </c>
      <c r="BH133" s="97"/>
      <c r="BI133" s="97"/>
      <c r="BJ133" s="63"/>
      <c r="BK133" s="66"/>
      <c r="BL133" s="20"/>
      <c r="BM133" s="263"/>
      <c r="BN133" s="263"/>
      <c r="BO133" s="263">
        <v>0</v>
      </c>
      <c r="BP133" s="97"/>
      <c r="BQ133" s="97"/>
      <c r="BR133" s="63"/>
      <c r="BS133" s="66"/>
      <c r="BT133" s="20"/>
      <c r="BU133" s="263"/>
      <c r="BV133" s="263"/>
      <c r="BW133" s="263">
        <v>0</v>
      </c>
      <c r="BX133" s="97"/>
      <c r="BY133" s="97"/>
      <c r="BZ133" s="63"/>
      <c r="CA133" s="66"/>
      <c r="CB133" s="20"/>
      <c r="CC133" s="263"/>
      <c r="CD133" s="263"/>
      <c r="CE133" s="263">
        <v>0</v>
      </c>
      <c r="CF133" s="97"/>
      <c r="CG133" s="97"/>
      <c r="CH133" s="63"/>
      <c r="CI133" s="66"/>
      <c r="CJ133" s="20"/>
      <c r="CK133" s="263"/>
      <c r="CL133" s="263"/>
      <c r="CM133" s="263">
        <v>0</v>
      </c>
      <c r="CN133" s="97"/>
      <c r="CO133" s="97"/>
      <c r="CP133" s="63"/>
      <c r="CQ133" s="66"/>
      <c r="CR133" s="20"/>
      <c r="CS133" s="263"/>
      <c r="CT133" s="263"/>
      <c r="CU133" s="263">
        <v>0</v>
      </c>
      <c r="CV133" s="97"/>
      <c r="CW133" s="97"/>
      <c r="CX133" s="78"/>
      <c r="CY133" s="70"/>
      <c r="CZ133" s="52"/>
      <c r="DA133" s="68"/>
      <c r="DB133" s="68"/>
      <c r="DC133" s="68"/>
      <c r="DD133" s="68"/>
      <c r="DE133" s="68"/>
      <c r="DF133" s="69"/>
      <c r="DK133" s="21"/>
    </row>
    <row r="134" spans="1:115" s="5" customFormat="1" ht="16.5" thickTop="1" thickBot="1" x14ac:dyDescent="0.3">
      <c r="A134" s="74">
        <v>123</v>
      </c>
      <c r="B134" s="22">
        <v>742293</v>
      </c>
      <c r="C134" s="19" t="s">
        <v>431</v>
      </c>
      <c r="D134" s="19" t="s">
        <v>432</v>
      </c>
      <c r="E134" s="267">
        <v>44.5</v>
      </c>
      <c r="F134" s="101">
        <v>0</v>
      </c>
      <c r="G134" s="102"/>
      <c r="H134" s="59"/>
      <c r="I134" s="260"/>
      <c r="J134" s="260"/>
      <c r="K134" s="260">
        <v>0</v>
      </c>
      <c r="L134" s="82">
        <f t="shared" si="37"/>
        <v>0</v>
      </c>
      <c r="M134" s="82">
        <f t="shared" si="38"/>
        <v>0</v>
      </c>
      <c r="N134" s="62"/>
      <c r="O134" s="66"/>
      <c r="P134" s="20"/>
      <c r="Q134" s="263"/>
      <c r="R134" s="263"/>
      <c r="S134" s="263">
        <v>2</v>
      </c>
      <c r="T134" s="97"/>
      <c r="U134" s="97"/>
      <c r="V134" s="63"/>
      <c r="W134" s="66"/>
      <c r="X134" s="20"/>
      <c r="Y134" s="263"/>
      <c r="Z134" s="263"/>
      <c r="AA134" s="263">
        <v>0</v>
      </c>
      <c r="AB134" s="97"/>
      <c r="AC134" s="97"/>
      <c r="AD134" s="63"/>
      <c r="AE134" s="66"/>
      <c r="AF134" s="20"/>
      <c r="AG134" s="263"/>
      <c r="AH134" s="263"/>
      <c r="AI134" s="263">
        <v>0</v>
      </c>
      <c r="AJ134" s="97"/>
      <c r="AK134" s="97"/>
      <c r="AL134" s="63"/>
      <c r="AM134" s="66"/>
      <c r="AN134" s="20"/>
      <c r="AO134" s="263"/>
      <c r="AP134" s="263"/>
      <c r="AQ134" s="263">
        <v>0</v>
      </c>
      <c r="AR134" s="97"/>
      <c r="AS134" s="97"/>
      <c r="AT134" s="63"/>
      <c r="AU134" s="66"/>
      <c r="AV134" s="20"/>
      <c r="AW134" s="263"/>
      <c r="AX134" s="263"/>
      <c r="AY134" s="263">
        <v>0</v>
      </c>
      <c r="AZ134" s="97"/>
      <c r="BA134" s="97"/>
      <c r="BB134" s="63"/>
      <c r="BC134" s="66"/>
      <c r="BD134" s="20"/>
      <c r="BE134" s="263"/>
      <c r="BF134" s="263"/>
      <c r="BG134" s="263">
        <v>0</v>
      </c>
      <c r="BH134" s="97"/>
      <c r="BI134" s="97"/>
      <c r="BJ134" s="63"/>
      <c r="BK134" s="66"/>
      <c r="BL134" s="20"/>
      <c r="BM134" s="263"/>
      <c r="BN134" s="263"/>
      <c r="BO134" s="263">
        <v>0</v>
      </c>
      <c r="BP134" s="97"/>
      <c r="BQ134" s="97"/>
      <c r="BR134" s="63"/>
      <c r="BS134" s="66"/>
      <c r="BT134" s="20"/>
      <c r="BU134" s="263"/>
      <c r="BV134" s="263"/>
      <c r="BW134" s="263">
        <v>0</v>
      </c>
      <c r="BX134" s="97"/>
      <c r="BY134" s="97"/>
      <c r="BZ134" s="63"/>
      <c r="CA134" s="66"/>
      <c r="CB134" s="20"/>
      <c r="CC134" s="263"/>
      <c r="CD134" s="263"/>
      <c r="CE134" s="263">
        <v>0</v>
      </c>
      <c r="CF134" s="97"/>
      <c r="CG134" s="97"/>
      <c r="CH134" s="63"/>
      <c r="CI134" s="66"/>
      <c r="CJ134" s="20"/>
      <c r="CK134" s="263"/>
      <c r="CL134" s="263"/>
      <c r="CM134" s="263">
        <v>0</v>
      </c>
      <c r="CN134" s="97"/>
      <c r="CO134" s="97"/>
      <c r="CP134" s="63"/>
      <c r="CQ134" s="66"/>
      <c r="CR134" s="20"/>
      <c r="CS134" s="263"/>
      <c r="CT134" s="263"/>
      <c r="CU134" s="263">
        <v>0</v>
      </c>
      <c r="CV134" s="97"/>
      <c r="CW134" s="97"/>
      <c r="CX134" s="78"/>
      <c r="CY134" s="70"/>
      <c r="CZ134" s="52"/>
      <c r="DA134" s="68"/>
      <c r="DB134" s="68"/>
      <c r="DC134" s="68"/>
      <c r="DD134" s="68"/>
      <c r="DE134" s="68"/>
      <c r="DF134" s="69"/>
      <c r="DK134" s="21"/>
    </row>
    <row r="135" spans="1:115" s="5" customFormat="1" ht="16.5" thickTop="1" thickBot="1" x14ac:dyDescent="0.3">
      <c r="A135" s="74">
        <v>124</v>
      </c>
      <c r="B135" s="22">
        <v>742294</v>
      </c>
      <c r="C135" s="19" t="s">
        <v>433</v>
      </c>
      <c r="D135" s="19" t="s">
        <v>434</v>
      </c>
      <c r="E135" s="267">
        <v>74.5</v>
      </c>
      <c r="F135" s="101">
        <v>0</v>
      </c>
      <c r="G135" s="102"/>
      <c r="H135" s="59"/>
      <c r="I135" s="260"/>
      <c r="J135" s="260"/>
      <c r="K135" s="260">
        <v>0</v>
      </c>
      <c r="L135" s="82">
        <f t="shared" si="37"/>
        <v>0</v>
      </c>
      <c r="M135" s="82">
        <f t="shared" si="38"/>
        <v>0</v>
      </c>
      <c r="N135" s="62"/>
      <c r="O135" s="66"/>
      <c r="P135" s="20"/>
      <c r="Q135" s="263"/>
      <c r="R135" s="263"/>
      <c r="S135" s="263">
        <v>5</v>
      </c>
      <c r="T135" s="97"/>
      <c r="U135" s="97"/>
      <c r="V135" s="63"/>
      <c r="W135" s="66"/>
      <c r="X135" s="20"/>
      <c r="Y135" s="263"/>
      <c r="Z135" s="263"/>
      <c r="AA135" s="263">
        <v>1</v>
      </c>
      <c r="AB135" s="97"/>
      <c r="AC135" s="97"/>
      <c r="AD135" s="63"/>
      <c r="AE135" s="66"/>
      <c r="AF135" s="20"/>
      <c r="AG135" s="263"/>
      <c r="AH135" s="263"/>
      <c r="AI135" s="263">
        <v>0</v>
      </c>
      <c r="AJ135" s="97"/>
      <c r="AK135" s="97"/>
      <c r="AL135" s="63"/>
      <c r="AM135" s="66"/>
      <c r="AN135" s="20"/>
      <c r="AO135" s="263"/>
      <c r="AP135" s="263"/>
      <c r="AQ135" s="263">
        <v>0</v>
      </c>
      <c r="AR135" s="97"/>
      <c r="AS135" s="97"/>
      <c r="AT135" s="63"/>
      <c r="AU135" s="66"/>
      <c r="AV135" s="20"/>
      <c r="AW135" s="263"/>
      <c r="AX135" s="263"/>
      <c r="AY135" s="263">
        <v>1</v>
      </c>
      <c r="AZ135" s="97"/>
      <c r="BA135" s="97"/>
      <c r="BB135" s="63"/>
      <c r="BC135" s="66"/>
      <c r="BD135" s="20"/>
      <c r="BE135" s="263"/>
      <c r="BF135" s="263"/>
      <c r="BG135" s="263">
        <v>0</v>
      </c>
      <c r="BH135" s="97"/>
      <c r="BI135" s="97"/>
      <c r="BJ135" s="63"/>
      <c r="BK135" s="66"/>
      <c r="BL135" s="20"/>
      <c r="BM135" s="263"/>
      <c r="BN135" s="263"/>
      <c r="BO135" s="263">
        <v>1</v>
      </c>
      <c r="BP135" s="97"/>
      <c r="BQ135" s="97"/>
      <c r="BR135" s="63"/>
      <c r="BS135" s="66"/>
      <c r="BT135" s="20"/>
      <c r="BU135" s="263"/>
      <c r="BV135" s="263"/>
      <c r="BW135" s="263">
        <v>0</v>
      </c>
      <c r="BX135" s="97"/>
      <c r="BY135" s="97"/>
      <c r="BZ135" s="63"/>
      <c r="CA135" s="66"/>
      <c r="CB135" s="20"/>
      <c r="CC135" s="263"/>
      <c r="CD135" s="263"/>
      <c r="CE135" s="263">
        <v>0</v>
      </c>
      <c r="CF135" s="97"/>
      <c r="CG135" s="97"/>
      <c r="CH135" s="63"/>
      <c r="CI135" s="66"/>
      <c r="CJ135" s="20"/>
      <c r="CK135" s="263"/>
      <c r="CL135" s="263"/>
      <c r="CM135" s="263">
        <v>0</v>
      </c>
      <c r="CN135" s="97"/>
      <c r="CO135" s="97"/>
      <c r="CP135" s="63"/>
      <c r="CQ135" s="66"/>
      <c r="CR135" s="20"/>
      <c r="CS135" s="263"/>
      <c r="CT135" s="263"/>
      <c r="CU135" s="263">
        <v>0</v>
      </c>
      <c r="CV135" s="97"/>
      <c r="CW135" s="97"/>
      <c r="CX135" s="78"/>
      <c r="CY135" s="70"/>
      <c r="CZ135" s="52"/>
      <c r="DA135" s="68"/>
      <c r="DB135" s="68"/>
      <c r="DC135" s="68"/>
      <c r="DD135" s="68"/>
      <c r="DE135" s="68"/>
      <c r="DF135" s="69"/>
      <c r="DK135" s="21"/>
    </row>
    <row r="136" spans="1:115" s="5" customFormat="1" ht="16.5" thickTop="1" thickBot="1" x14ac:dyDescent="0.3">
      <c r="A136" s="74">
        <v>125</v>
      </c>
      <c r="B136" s="22">
        <v>742295</v>
      </c>
      <c r="C136" s="19" t="s">
        <v>435</v>
      </c>
      <c r="D136" s="19" t="s">
        <v>436</v>
      </c>
      <c r="E136" s="267">
        <v>39.5</v>
      </c>
      <c r="F136" s="101">
        <v>0</v>
      </c>
      <c r="G136" s="102"/>
      <c r="H136" s="59"/>
      <c r="I136" s="260"/>
      <c r="J136" s="260"/>
      <c r="K136" s="260">
        <v>0</v>
      </c>
      <c r="L136" s="82">
        <f t="shared" si="37"/>
        <v>0</v>
      </c>
      <c r="M136" s="82">
        <f t="shared" si="38"/>
        <v>0</v>
      </c>
      <c r="N136" s="62"/>
      <c r="O136" s="66"/>
      <c r="P136" s="20"/>
      <c r="Q136" s="263"/>
      <c r="R136" s="263"/>
      <c r="S136" s="263">
        <v>0</v>
      </c>
      <c r="T136" s="97"/>
      <c r="U136" s="97"/>
      <c r="V136" s="63"/>
      <c r="W136" s="66"/>
      <c r="X136" s="20"/>
      <c r="Y136" s="263"/>
      <c r="Z136" s="263"/>
      <c r="AA136" s="263">
        <v>0</v>
      </c>
      <c r="AB136" s="97"/>
      <c r="AC136" s="97"/>
      <c r="AD136" s="63"/>
      <c r="AE136" s="66"/>
      <c r="AF136" s="20"/>
      <c r="AG136" s="263"/>
      <c r="AH136" s="263"/>
      <c r="AI136" s="263">
        <v>0</v>
      </c>
      <c r="AJ136" s="97"/>
      <c r="AK136" s="97"/>
      <c r="AL136" s="63"/>
      <c r="AM136" s="66"/>
      <c r="AN136" s="20"/>
      <c r="AO136" s="263"/>
      <c r="AP136" s="263"/>
      <c r="AQ136" s="263">
        <v>0</v>
      </c>
      <c r="AR136" s="97"/>
      <c r="AS136" s="97"/>
      <c r="AT136" s="63"/>
      <c r="AU136" s="66"/>
      <c r="AV136" s="20"/>
      <c r="AW136" s="263"/>
      <c r="AX136" s="263"/>
      <c r="AY136" s="263">
        <v>0</v>
      </c>
      <c r="AZ136" s="97"/>
      <c r="BA136" s="97"/>
      <c r="BB136" s="63"/>
      <c r="BC136" s="66"/>
      <c r="BD136" s="20"/>
      <c r="BE136" s="263"/>
      <c r="BF136" s="263"/>
      <c r="BG136" s="263">
        <v>0</v>
      </c>
      <c r="BH136" s="97"/>
      <c r="BI136" s="97"/>
      <c r="BJ136" s="63"/>
      <c r="BK136" s="66"/>
      <c r="BL136" s="20"/>
      <c r="BM136" s="263"/>
      <c r="BN136" s="263"/>
      <c r="BO136" s="263">
        <v>0</v>
      </c>
      <c r="BP136" s="97"/>
      <c r="BQ136" s="97"/>
      <c r="BR136" s="63"/>
      <c r="BS136" s="66"/>
      <c r="BT136" s="20"/>
      <c r="BU136" s="263"/>
      <c r="BV136" s="263"/>
      <c r="BW136" s="263">
        <v>0</v>
      </c>
      <c r="BX136" s="97"/>
      <c r="BY136" s="97"/>
      <c r="BZ136" s="63"/>
      <c r="CA136" s="66"/>
      <c r="CB136" s="20"/>
      <c r="CC136" s="263"/>
      <c r="CD136" s="263"/>
      <c r="CE136" s="263">
        <v>0</v>
      </c>
      <c r="CF136" s="97"/>
      <c r="CG136" s="97"/>
      <c r="CH136" s="63"/>
      <c r="CI136" s="66"/>
      <c r="CJ136" s="20"/>
      <c r="CK136" s="263"/>
      <c r="CL136" s="263"/>
      <c r="CM136" s="263">
        <v>0</v>
      </c>
      <c r="CN136" s="97"/>
      <c r="CO136" s="97"/>
      <c r="CP136" s="63"/>
      <c r="CQ136" s="66"/>
      <c r="CR136" s="20"/>
      <c r="CS136" s="263"/>
      <c r="CT136" s="263"/>
      <c r="CU136" s="263">
        <v>0</v>
      </c>
      <c r="CV136" s="97"/>
      <c r="CW136" s="97"/>
      <c r="CX136" s="78"/>
      <c r="CY136" s="70"/>
      <c r="CZ136" s="52"/>
      <c r="DA136" s="68"/>
      <c r="DB136" s="68"/>
      <c r="DC136" s="68"/>
      <c r="DD136" s="68"/>
      <c r="DE136" s="68"/>
      <c r="DF136" s="69"/>
      <c r="DK136" s="21"/>
    </row>
    <row r="137" spans="1:115" s="5" customFormat="1" ht="16.5" thickTop="1" thickBot="1" x14ac:dyDescent="0.3">
      <c r="A137" s="74">
        <v>126</v>
      </c>
      <c r="B137" s="22">
        <v>742296</v>
      </c>
      <c r="C137" s="19" t="s">
        <v>437</v>
      </c>
      <c r="D137" s="19" t="s">
        <v>438</v>
      </c>
      <c r="E137" s="267">
        <v>39.5</v>
      </c>
      <c r="F137" s="101">
        <v>0</v>
      </c>
      <c r="G137" s="102"/>
      <c r="H137" s="59"/>
      <c r="I137" s="260"/>
      <c r="J137" s="260"/>
      <c r="K137" s="260">
        <v>0</v>
      </c>
      <c r="L137" s="82">
        <f t="shared" si="37"/>
        <v>0</v>
      </c>
      <c r="M137" s="82">
        <f t="shared" si="38"/>
        <v>0</v>
      </c>
      <c r="N137" s="62"/>
      <c r="O137" s="66"/>
      <c r="P137" s="20"/>
      <c r="Q137" s="263"/>
      <c r="R137" s="263"/>
      <c r="S137" s="263">
        <v>0</v>
      </c>
      <c r="T137" s="97"/>
      <c r="U137" s="97"/>
      <c r="V137" s="63"/>
      <c r="W137" s="66"/>
      <c r="X137" s="20"/>
      <c r="Y137" s="263"/>
      <c r="Z137" s="263"/>
      <c r="AA137" s="263">
        <v>0</v>
      </c>
      <c r="AB137" s="97"/>
      <c r="AC137" s="97"/>
      <c r="AD137" s="63"/>
      <c r="AE137" s="66"/>
      <c r="AF137" s="20"/>
      <c r="AG137" s="263"/>
      <c r="AH137" s="263"/>
      <c r="AI137" s="263">
        <v>0</v>
      </c>
      <c r="AJ137" s="97"/>
      <c r="AK137" s="97"/>
      <c r="AL137" s="63"/>
      <c r="AM137" s="66"/>
      <c r="AN137" s="20"/>
      <c r="AO137" s="263"/>
      <c r="AP137" s="263"/>
      <c r="AQ137" s="263">
        <v>0</v>
      </c>
      <c r="AR137" s="97"/>
      <c r="AS137" s="97"/>
      <c r="AT137" s="63"/>
      <c r="AU137" s="66"/>
      <c r="AV137" s="20"/>
      <c r="AW137" s="263"/>
      <c r="AX137" s="263"/>
      <c r="AY137" s="263">
        <v>0</v>
      </c>
      <c r="AZ137" s="97"/>
      <c r="BA137" s="97"/>
      <c r="BB137" s="63"/>
      <c r="BC137" s="66"/>
      <c r="BD137" s="20"/>
      <c r="BE137" s="263"/>
      <c r="BF137" s="263"/>
      <c r="BG137" s="263">
        <v>0</v>
      </c>
      <c r="BH137" s="97"/>
      <c r="BI137" s="97"/>
      <c r="BJ137" s="63"/>
      <c r="BK137" s="66"/>
      <c r="BL137" s="20"/>
      <c r="BM137" s="263"/>
      <c r="BN137" s="263"/>
      <c r="BO137" s="263">
        <v>0</v>
      </c>
      <c r="BP137" s="97"/>
      <c r="BQ137" s="97"/>
      <c r="BR137" s="63"/>
      <c r="BS137" s="66"/>
      <c r="BT137" s="20"/>
      <c r="BU137" s="263"/>
      <c r="BV137" s="263"/>
      <c r="BW137" s="263">
        <v>0</v>
      </c>
      <c r="BX137" s="97"/>
      <c r="BY137" s="97"/>
      <c r="BZ137" s="63"/>
      <c r="CA137" s="66"/>
      <c r="CB137" s="20"/>
      <c r="CC137" s="263"/>
      <c r="CD137" s="263"/>
      <c r="CE137" s="263">
        <v>0</v>
      </c>
      <c r="CF137" s="97"/>
      <c r="CG137" s="97"/>
      <c r="CH137" s="63"/>
      <c r="CI137" s="66"/>
      <c r="CJ137" s="20"/>
      <c r="CK137" s="263"/>
      <c r="CL137" s="263"/>
      <c r="CM137" s="263">
        <v>0</v>
      </c>
      <c r="CN137" s="97"/>
      <c r="CO137" s="97"/>
      <c r="CP137" s="63"/>
      <c r="CQ137" s="66"/>
      <c r="CR137" s="20"/>
      <c r="CS137" s="263"/>
      <c r="CT137" s="263"/>
      <c r="CU137" s="263">
        <v>0</v>
      </c>
      <c r="CV137" s="97"/>
      <c r="CW137" s="97"/>
      <c r="CX137" s="78"/>
      <c r="CY137" s="70"/>
      <c r="CZ137" s="52"/>
      <c r="DA137" s="68"/>
      <c r="DB137" s="68"/>
      <c r="DC137" s="68"/>
      <c r="DD137" s="68"/>
      <c r="DE137" s="68"/>
      <c r="DF137" s="69"/>
      <c r="DK137" s="21"/>
    </row>
    <row r="138" spans="1:115" s="5" customFormat="1" ht="16.5" thickTop="1" thickBot="1" x14ac:dyDescent="0.3">
      <c r="A138" s="74">
        <v>127</v>
      </c>
      <c r="B138" s="22">
        <v>742297</v>
      </c>
      <c r="C138" s="19" t="s">
        <v>439</v>
      </c>
      <c r="D138" s="19" t="s">
        <v>440</v>
      </c>
      <c r="E138" s="267">
        <v>119.5</v>
      </c>
      <c r="F138" s="101">
        <v>0</v>
      </c>
      <c r="G138" s="102"/>
      <c r="H138" s="59"/>
      <c r="I138" s="260"/>
      <c r="J138" s="260"/>
      <c r="K138" s="260">
        <v>0</v>
      </c>
      <c r="L138" s="82">
        <f t="shared" si="37"/>
        <v>0</v>
      </c>
      <c r="M138" s="82">
        <f t="shared" si="38"/>
        <v>0</v>
      </c>
      <c r="N138" s="62"/>
      <c r="O138" s="66"/>
      <c r="P138" s="20"/>
      <c r="Q138" s="263"/>
      <c r="R138" s="263"/>
      <c r="S138" s="263">
        <v>0</v>
      </c>
      <c r="T138" s="97"/>
      <c r="U138" s="97"/>
      <c r="V138" s="63"/>
      <c r="W138" s="66"/>
      <c r="X138" s="20"/>
      <c r="Y138" s="263"/>
      <c r="Z138" s="263"/>
      <c r="AA138" s="263">
        <v>0</v>
      </c>
      <c r="AB138" s="97"/>
      <c r="AC138" s="97"/>
      <c r="AD138" s="63"/>
      <c r="AE138" s="66"/>
      <c r="AF138" s="20"/>
      <c r="AG138" s="263"/>
      <c r="AH138" s="263"/>
      <c r="AI138" s="263">
        <v>0</v>
      </c>
      <c r="AJ138" s="97"/>
      <c r="AK138" s="97"/>
      <c r="AL138" s="63"/>
      <c r="AM138" s="66"/>
      <c r="AN138" s="20"/>
      <c r="AO138" s="263"/>
      <c r="AP138" s="263"/>
      <c r="AQ138" s="263">
        <v>0</v>
      </c>
      <c r="AR138" s="97"/>
      <c r="AS138" s="97"/>
      <c r="AT138" s="63"/>
      <c r="AU138" s="66"/>
      <c r="AV138" s="20"/>
      <c r="AW138" s="263"/>
      <c r="AX138" s="263"/>
      <c r="AY138" s="263">
        <v>0</v>
      </c>
      <c r="AZ138" s="97"/>
      <c r="BA138" s="97"/>
      <c r="BB138" s="63"/>
      <c r="BC138" s="66"/>
      <c r="BD138" s="20"/>
      <c r="BE138" s="263"/>
      <c r="BF138" s="263"/>
      <c r="BG138" s="263">
        <v>0</v>
      </c>
      <c r="BH138" s="97"/>
      <c r="BI138" s="97"/>
      <c r="BJ138" s="63"/>
      <c r="BK138" s="66"/>
      <c r="BL138" s="20"/>
      <c r="BM138" s="263"/>
      <c r="BN138" s="263"/>
      <c r="BO138" s="263">
        <v>0</v>
      </c>
      <c r="BP138" s="97"/>
      <c r="BQ138" s="97"/>
      <c r="BR138" s="63"/>
      <c r="BS138" s="66"/>
      <c r="BT138" s="20"/>
      <c r="BU138" s="263"/>
      <c r="BV138" s="263"/>
      <c r="BW138" s="263">
        <v>0</v>
      </c>
      <c r="BX138" s="97"/>
      <c r="BY138" s="97"/>
      <c r="BZ138" s="63"/>
      <c r="CA138" s="66"/>
      <c r="CB138" s="20"/>
      <c r="CC138" s="263"/>
      <c r="CD138" s="263"/>
      <c r="CE138" s="263">
        <v>0</v>
      </c>
      <c r="CF138" s="97"/>
      <c r="CG138" s="97"/>
      <c r="CH138" s="63"/>
      <c r="CI138" s="66"/>
      <c r="CJ138" s="20"/>
      <c r="CK138" s="263"/>
      <c r="CL138" s="263"/>
      <c r="CM138" s="263">
        <v>0</v>
      </c>
      <c r="CN138" s="97"/>
      <c r="CO138" s="97"/>
      <c r="CP138" s="63"/>
      <c r="CQ138" s="66"/>
      <c r="CR138" s="20"/>
      <c r="CS138" s="263"/>
      <c r="CT138" s="263"/>
      <c r="CU138" s="263">
        <v>0</v>
      </c>
      <c r="CV138" s="97"/>
      <c r="CW138" s="97"/>
      <c r="CX138" s="78"/>
      <c r="CY138" s="70"/>
      <c r="CZ138" s="52"/>
      <c r="DA138" s="68"/>
      <c r="DB138" s="68"/>
      <c r="DC138" s="68"/>
      <c r="DD138" s="68"/>
      <c r="DE138" s="68"/>
      <c r="DF138" s="69"/>
      <c r="DK138" s="21"/>
    </row>
    <row r="139" spans="1:115" s="5" customFormat="1" ht="16.5" thickTop="1" thickBot="1" x14ac:dyDescent="0.3">
      <c r="A139" s="74">
        <v>128</v>
      </c>
      <c r="B139" s="22">
        <v>742298</v>
      </c>
      <c r="C139" s="19" t="s">
        <v>441</v>
      </c>
      <c r="D139" s="19" t="s">
        <v>442</v>
      </c>
      <c r="E139" s="267">
        <v>89.5</v>
      </c>
      <c r="F139" s="101">
        <v>0</v>
      </c>
      <c r="G139" s="102"/>
      <c r="H139" s="59"/>
      <c r="I139" s="260"/>
      <c r="J139" s="260"/>
      <c r="K139" s="260">
        <v>0</v>
      </c>
      <c r="L139" s="82">
        <f t="shared" si="37"/>
        <v>0</v>
      </c>
      <c r="M139" s="82">
        <f t="shared" si="38"/>
        <v>0</v>
      </c>
      <c r="N139" s="62"/>
      <c r="O139" s="66"/>
      <c r="P139" s="20"/>
      <c r="Q139" s="263"/>
      <c r="R139" s="263"/>
      <c r="S139" s="263">
        <v>2</v>
      </c>
      <c r="T139" s="97"/>
      <c r="U139" s="97"/>
      <c r="V139" s="63"/>
      <c r="W139" s="66"/>
      <c r="X139" s="20"/>
      <c r="Y139" s="263"/>
      <c r="Z139" s="263"/>
      <c r="AA139" s="263">
        <v>2</v>
      </c>
      <c r="AB139" s="97"/>
      <c r="AC139" s="97"/>
      <c r="AD139" s="63"/>
      <c r="AE139" s="66"/>
      <c r="AF139" s="20"/>
      <c r="AG139" s="263"/>
      <c r="AH139" s="263"/>
      <c r="AI139" s="263">
        <v>0</v>
      </c>
      <c r="AJ139" s="97"/>
      <c r="AK139" s="97"/>
      <c r="AL139" s="63"/>
      <c r="AM139" s="66"/>
      <c r="AN139" s="20"/>
      <c r="AO139" s="263"/>
      <c r="AP139" s="263"/>
      <c r="AQ139" s="263">
        <v>0</v>
      </c>
      <c r="AR139" s="97"/>
      <c r="AS139" s="97"/>
      <c r="AT139" s="63"/>
      <c r="AU139" s="66"/>
      <c r="AV139" s="20"/>
      <c r="AW139" s="263"/>
      <c r="AX139" s="263"/>
      <c r="AY139" s="263">
        <v>0</v>
      </c>
      <c r="AZ139" s="97"/>
      <c r="BA139" s="97"/>
      <c r="BB139" s="63"/>
      <c r="BC139" s="66"/>
      <c r="BD139" s="20"/>
      <c r="BE139" s="263"/>
      <c r="BF139" s="263"/>
      <c r="BG139" s="263">
        <v>0</v>
      </c>
      <c r="BH139" s="97"/>
      <c r="BI139" s="97"/>
      <c r="BJ139" s="63"/>
      <c r="BK139" s="66"/>
      <c r="BL139" s="20"/>
      <c r="BM139" s="263"/>
      <c r="BN139" s="263"/>
      <c r="BO139" s="263">
        <v>0</v>
      </c>
      <c r="BP139" s="97"/>
      <c r="BQ139" s="97"/>
      <c r="BR139" s="63"/>
      <c r="BS139" s="66"/>
      <c r="BT139" s="20"/>
      <c r="BU139" s="263"/>
      <c r="BV139" s="263"/>
      <c r="BW139" s="263">
        <v>0</v>
      </c>
      <c r="BX139" s="97"/>
      <c r="BY139" s="97"/>
      <c r="BZ139" s="63"/>
      <c r="CA139" s="66"/>
      <c r="CB139" s="20"/>
      <c r="CC139" s="263"/>
      <c r="CD139" s="263"/>
      <c r="CE139" s="263">
        <v>0</v>
      </c>
      <c r="CF139" s="97"/>
      <c r="CG139" s="97"/>
      <c r="CH139" s="63"/>
      <c r="CI139" s="66"/>
      <c r="CJ139" s="20"/>
      <c r="CK139" s="263"/>
      <c r="CL139" s="263"/>
      <c r="CM139" s="263">
        <v>0</v>
      </c>
      <c r="CN139" s="97"/>
      <c r="CO139" s="97"/>
      <c r="CP139" s="63"/>
      <c r="CQ139" s="66"/>
      <c r="CR139" s="20"/>
      <c r="CS139" s="263"/>
      <c r="CT139" s="263"/>
      <c r="CU139" s="263">
        <v>0</v>
      </c>
      <c r="CV139" s="97"/>
      <c r="CW139" s="97"/>
      <c r="CX139" s="78"/>
      <c r="CY139" s="70"/>
      <c r="CZ139" s="52"/>
      <c r="DA139" s="68"/>
      <c r="DB139" s="68"/>
      <c r="DC139" s="68"/>
      <c r="DD139" s="68"/>
      <c r="DE139" s="68"/>
      <c r="DF139" s="69"/>
      <c r="DK139" s="21"/>
    </row>
    <row r="140" spans="1:115" s="5" customFormat="1" ht="16.5" thickTop="1" thickBot="1" x14ac:dyDescent="0.3">
      <c r="A140" s="74">
        <v>129</v>
      </c>
      <c r="B140" s="22">
        <v>742300</v>
      </c>
      <c r="C140" s="19" t="s">
        <v>443</v>
      </c>
      <c r="D140" s="19" t="s">
        <v>444</v>
      </c>
      <c r="E140" s="267">
        <v>29.5</v>
      </c>
      <c r="F140" s="101">
        <v>0</v>
      </c>
      <c r="G140" s="102"/>
      <c r="H140" s="59"/>
      <c r="I140" s="260"/>
      <c r="J140" s="260"/>
      <c r="K140" s="260">
        <v>0</v>
      </c>
      <c r="L140" s="82">
        <f t="shared" si="37"/>
        <v>0</v>
      </c>
      <c r="M140" s="82">
        <f t="shared" si="38"/>
        <v>0</v>
      </c>
      <c r="N140" s="62"/>
      <c r="O140" s="66"/>
      <c r="P140" s="20"/>
      <c r="Q140" s="263"/>
      <c r="R140" s="263"/>
      <c r="S140" s="263">
        <v>0</v>
      </c>
      <c r="T140" s="97"/>
      <c r="U140" s="97"/>
      <c r="V140" s="63"/>
      <c r="W140" s="66"/>
      <c r="X140" s="20"/>
      <c r="Y140" s="263"/>
      <c r="Z140" s="263"/>
      <c r="AA140" s="263">
        <v>3</v>
      </c>
      <c r="AB140" s="97"/>
      <c r="AC140" s="97"/>
      <c r="AD140" s="63"/>
      <c r="AE140" s="66"/>
      <c r="AF140" s="20"/>
      <c r="AG140" s="263"/>
      <c r="AH140" s="263"/>
      <c r="AI140" s="263">
        <v>0</v>
      </c>
      <c r="AJ140" s="97"/>
      <c r="AK140" s="97"/>
      <c r="AL140" s="63"/>
      <c r="AM140" s="66"/>
      <c r="AN140" s="20"/>
      <c r="AO140" s="263"/>
      <c r="AP140" s="263"/>
      <c r="AQ140" s="263">
        <v>1</v>
      </c>
      <c r="AR140" s="97"/>
      <c r="AS140" s="97"/>
      <c r="AT140" s="63"/>
      <c r="AU140" s="66"/>
      <c r="AV140" s="20"/>
      <c r="AW140" s="263"/>
      <c r="AX140" s="263"/>
      <c r="AY140" s="263">
        <v>0</v>
      </c>
      <c r="AZ140" s="97"/>
      <c r="BA140" s="97"/>
      <c r="BB140" s="63"/>
      <c r="BC140" s="66"/>
      <c r="BD140" s="20"/>
      <c r="BE140" s="263"/>
      <c r="BF140" s="263"/>
      <c r="BG140" s="263">
        <v>0</v>
      </c>
      <c r="BH140" s="97"/>
      <c r="BI140" s="97"/>
      <c r="BJ140" s="63"/>
      <c r="BK140" s="66"/>
      <c r="BL140" s="20"/>
      <c r="BM140" s="263"/>
      <c r="BN140" s="263"/>
      <c r="BO140" s="263">
        <v>0</v>
      </c>
      <c r="BP140" s="97"/>
      <c r="BQ140" s="97"/>
      <c r="BR140" s="63"/>
      <c r="BS140" s="66"/>
      <c r="BT140" s="20"/>
      <c r="BU140" s="263"/>
      <c r="BV140" s="263"/>
      <c r="BW140" s="263">
        <v>0</v>
      </c>
      <c r="BX140" s="97"/>
      <c r="BY140" s="97"/>
      <c r="BZ140" s="63"/>
      <c r="CA140" s="66"/>
      <c r="CB140" s="20"/>
      <c r="CC140" s="263"/>
      <c r="CD140" s="263"/>
      <c r="CE140" s="263">
        <v>0</v>
      </c>
      <c r="CF140" s="97"/>
      <c r="CG140" s="97"/>
      <c r="CH140" s="63"/>
      <c r="CI140" s="66"/>
      <c r="CJ140" s="20"/>
      <c r="CK140" s="263"/>
      <c r="CL140" s="263"/>
      <c r="CM140" s="263">
        <v>0</v>
      </c>
      <c r="CN140" s="97"/>
      <c r="CO140" s="97"/>
      <c r="CP140" s="63"/>
      <c r="CQ140" s="66"/>
      <c r="CR140" s="20"/>
      <c r="CS140" s="263"/>
      <c r="CT140" s="263"/>
      <c r="CU140" s="263">
        <v>0</v>
      </c>
      <c r="CV140" s="97"/>
      <c r="CW140" s="97"/>
      <c r="CX140" s="78"/>
      <c r="CY140" s="70"/>
      <c r="CZ140" s="52"/>
      <c r="DA140" s="68"/>
      <c r="DB140" s="68"/>
      <c r="DC140" s="68"/>
      <c r="DD140" s="68"/>
      <c r="DE140" s="68"/>
      <c r="DF140" s="69"/>
      <c r="DK140" s="21"/>
    </row>
    <row r="141" spans="1:115" s="5" customFormat="1" ht="16.5" thickTop="1" thickBot="1" x14ac:dyDescent="0.3">
      <c r="A141" s="74">
        <v>130</v>
      </c>
      <c r="B141" s="22">
        <v>742301</v>
      </c>
      <c r="C141" s="19" t="s">
        <v>445</v>
      </c>
      <c r="D141" s="19" t="s">
        <v>446</v>
      </c>
      <c r="E141" s="267">
        <v>94.5</v>
      </c>
      <c r="F141" s="101">
        <v>0</v>
      </c>
      <c r="G141" s="102"/>
      <c r="H141" s="59"/>
      <c r="I141" s="260"/>
      <c r="J141" s="260"/>
      <c r="K141" s="260">
        <v>0</v>
      </c>
      <c r="L141" s="82">
        <f t="shared" ref="L141:L147" si="72">SUM(G141:K141)</f>
        <v>0</v>
      </c>
      <c r="M141" s="82">
        <f t="shared" ref="M141:M147" si="73">AVERAGE(G141:K141)</f>
        <v>0</v>
      </c>
      <c r="N141" s="62"/>
      <c r="O141" s="66"/>
      <c r="P141" s="20"/>
      <c r="Q141" s="263"/>
      <c r="R141" s="263"/>
      <c r="S141" s="263">
        <v>6</v>
      </c>
      <c r="T141" s="97"/>
      <c r="U141" s="97"/>
      <c r="V141" s="63"/>
      <c r="W141" s="66"/>
      <c r="X141" s="20"/>
      <c r="Y141" s="263"/>
      <c r="Z141" s="263"/>
      <c r="AA141" s="263">
        <v>2</v>
      </c>
      <c r="AB141" s="97"/>
      <c r="AC141" s="97"/>
      <c r="AD141" s="63"/>
      <c r="AE141" s="66"/>
      <c r="AF141" s="20"/>
      <c r="AG141" s="263"/>
      <c r="AH141" s="263"/>
      <c r="AI141" s="263">
        <v>0</v>
      </c>
      <c r="AJ141" s="97"/>
      <c r="AK141" s="97"/>
      <c r="AL141" s="63"/>
      <c r="AM141" s="66"/>
      <c r="AN141" s="20"/>
      <c r="AO141" s="263"/>
      <c r="AP141" s="263"/>
      <c r="AQ141" s="263">
        <v>0</v>
      </c>
      <c r="AR141" s="97"/>
      <c r="AS141" s="97"/>
      <c r="AT141" s="63"/>
      <c r="AU141" s="66"/>
      <c r="AV141" s="20"/>
      <c r="AW141" s="263"/>
      <c r="AX141" s="263"/>
      <c r="AY141" s="263">
        <v>0</v>
      </c>
      <c r="AZ141" s="97"/>
      <c r="BA141" s="97"/>
      <c r="BB141" s="63"/>
      <c r="BC141" s="66"/>
      <c r="BD141" s="20"/>
      <c r="BE141" s="263"/>
      <c r="BF141" s="263"/>
      <c r="BG141" s="263">
        <v>1</v>
      </c>
      <c r="BH141" s="97"/>
      <c r="BI141" s="97"/>
      <c r="BJ141" s="63"/>
      <c r="BK141" s="66"/>
      <c r="BL141" s="20"/>
      <c r="BM141" s="263"/>
      <c r="BN141" s="263"/>
      <c r="BO141" s="263">
        <v>0</v>
      </c>
      <c r="BP141" s="97"/>
      <c r="BQ141" s="97"/>
      <c r="BR141" s="63"/>
      <c r="BS141" s="66"/>
      <c r="BT141" s="20"/>
      <c r="BU141" s="263"/>
      <c r="BV141" s="263"/>
      <c r="BW141" s="263">
        <v>0</v>
      </c>
      <c r="BX141" s="97"/>
      <c r="BY141" s="97"/>
      <c r="BZ141" s="63"/>
      <c r="CA141" s="66"/>
      <c r="CB141" s="20"/>
      <c r="CC141" s="263"/>
      <c r="CD141" s="263"/>
      <c r="CE141" s="263">
        <v>0</v>
      </c>
      <c r="CF141" s="97"/>
      <c r="CG141" s="97"/>
      <c r="CH141" s="63"/>
      <c r="CI141" s="66"/>
      <c r="CJ141" s="20"/>
      <c r="CK141" s="263"/>
      <c r="CL141" s="263"/>
      <c r="CM141" s="263">
        <v>0</v>
      </c>
      <c r="CN141" s="97"/>
      <c r="CO141" s="97"/>
      <c r="CP141" s="63"/>
      <c r="CQ141" s="66"/>
      <c r="CR141" s="20"/>
      <c r="CS141" s="263"/>
      <c r="CT141" s="263"/>
      <c r="CU141" s="263">
        <v>0</v>
      </c>
      <c r="CV141" s="97"/>
      <c r="CW141" s="97"/>
      <c r="CX141" s="78"/>
      <c r="CY141" s="70"/>
      <c r="CZ141" s="52"/>
      <c r="DA141" s="68"/>
      <c r="DB141" s="68"/>
      <c r="DC141" s="68"/>
      <c r="DD141" s="68"/>
      <c r="DE141" s="68"/>
      <c r="DF141" s="69"/>
      <c r="DK141" s="21"/>
    </row>
    <row r="142" spans="1:115" s="5" customFormat="1" ht="16.5" thickTop="1" thickBot="1" x14ac:dyDescent="0.3">
      <c r="A142" s="74"/>
      <c r="B142" s="22"/>
      <c r="C142" s="19"/>
      <c r="D142" s="19"/>
      <c r="E142" s="267"/>
      <c r="F142" s="101"/>
      <c r="G142" s="102"/>
      <c r="H142" s="59"/>
      <c r="I142" s="260"/>
      <c r="J142" s="260"/>
      <c r="K142" s="260"/>
      <c r="L142" s="82">
        <f t="shared" si="72"/>
        <v>0</v>
      </c>
      <c r="M142" s="82" t="e">
        <f t="shared" si="73"/>
        <v>#DIV/0!</v>
      </c>
      <c r="N142" s="62"/>
      <c r="O142" s="66"/>
      <c r="P142" s="20"/>
      <c r="Q142" s="263"/>
      <c r="R142" s="263"/>
      <c r="S142" s="263"/>
      <c r="T142" s="97"/>
      <c r="U142" s="97"/>
      <c r="V142" s="63"/>
      <c r="W142" s="66"/>
      <c r="X142" s="20"/>
      <c r="Y142" s="263"/>
      <c r="Z142" s="263"/>
      <c r="AA142" s="263"/>
      <c r="AB142" s="97"/>
      <c r="AC142" s="97"/>
      <c r="AD142" s="63"/>
      <c r="AE142" s="66"/>
      <c r="AF142" s="20"/>
      <c r="AG142" s="263"/>
      <c r="AH142" s="263"/>
      <c r="AI142" s="263"/>
      <c r="AJ142" s="97"/>
      <c r="AK142" s="97"/>
      <c r="AL142" s="63"/>
      <c r="AM142" s="66"/>
      <c r="AN142" s="20"/>
      <c r="AO142" s="263"/>
      <c r="AP142" s="263"/>
      <c r="AQ142" s="263"/>
      <c r="AR142" s="97"/>
      <c r="AS142" s="97"/>
      <c r="AT142" s="63"/>
      <c r="AU142" s="66"/>
      <c r="AV142" s="20"/>
      <c r="AW142" s="263"/>
      <c r="AX142" s="263"/>
      <c r="AY142" s="263"/>
      <c r="AZ142" s="97"/>
      <c r="BA142" s="97"/>
      <c r="BB142" s="63"/>
      <c r="BC142" s="66"/>
      <c r="BD142" s="20"/>
      <c r="BE142" s="263"/>
      <c r="BF142" s="263"/>
      <c r="BG142" s="263"/>
      <c r="BH142" s="97"/>
      <c r="BI142" s="97"/>
      <c r="BJ142" s="63"/>
      <c r="BK142" s="66"/>
      <c r="BL142" s="20"/>
      <c r="BM142" s="263"/>
      <c r="BN142" s="263"/>
      <c r="BO142" s="263"/>
      <c r="BP142" s="97"/>
      <c r="BQ142" s="97"/>
      <c r="BR142" s="63"/>
      <c r="BS142" s="66"/>
      <c r="BT142" s="20"/>
      <c r="BU142" s="263"/>
      <c r="BV142" s="263"/>
      <c r="BW142" s="263"/>
      <c r="BX142" s="97"/>
      <c r="BY142" s="97"/>
      <c r="BZ142" s="63"/>
      <c r="CA142" s="66"/>
      <c r="CB142" s="20"/>
      <c r="CC142" s="263"/>
      <c r="CD142" s="263"/>
      <c r="CE142" s="263"/>
      <c r="CF142" s="97"/>
      <c r="CG142" s="97"/>
      <c r="CH142" s="63"/>
      <c r="CI142" s="66"/>
      <c r="CJ142" s="20"/>
      <c r="CK142" s="263"/>
      <c r="CL142" s="263"/>
      <c r="CM142" s="263"/>
      <c r="CN142" s="97"/>
      <c r="CO142" s="97"/>
      <c r="CP142" s="63"/>
      <c r="CQ142" s="66"/>
      <c r="CR142" s="20"/>
      <c r="CS142" s="263"/>
      <c r="CT142" s="263"/>
      <c r="CU142" s="263"/>
      <c r="CV142" s="97"/>
      <c r="CW142" s="97"/>
      <c r="CX142" s="78"/>
      <c r="CY142" s="70"/>
      <c r="CZ142" s="52"/>
      <c r="DA142" s="68"/>
      <c r="DB142" s="68"/>
      <c r="DC142" s="68"/>
      <c r="DD142" s="68"/>
      <c r="DE142" s="68"/>
      <c r="DF142" s="69"/>
      <c r="DK142" s="21"/>
    </row>
    <row r="143" spans="1:115" s="5" customFormat="1" ht="16.5" thickTop="1" thickBot="1" x14ac:dyDescent="0.3">
      <c r="A143" s="74"/>
      <c r="B143" s="22"/>
      <c r="C143" s="19"/>
      <c r="D143" s="19"/>
      <c r="E143" s="267"/>
      <c r="F143" s="101"/>
      <c r="G143" s="102"/>
      <c r="H143" s="59"/>
      <c r="I143" s="260"/>
      <c r="J143" s="260"/>
      <c r="K143" s="260"/>
      <c r="L143" s="82">
        <f t="shared" si="72"/>
        <v>0</v>
      </c>
      <c r="M143" s="82" t="e">
        <f t="shared" si="73"/>
        <v>#DIV/0!</v>
      </c>
      <c r="N143" s="62"/>
      <c r="O143" s="66"/>
      <c r="P143" s="20"/>
      <c r="Q143" s="263"/>
      <c r="R143" s="263"/>
      <c r="S143" s="263"/>
      <c r="T143" s="97"/>
      <c r="U143" s="97"/>
      <c r="V143" s="63"/>
      <c r="W143" s="66"/>
      <c r="X143" s="20"/>
      <c r="Y143" s="263"/>
      <c r="Z143" s="263"/>
      <c r="AA143" s="263"/>
      <c r="AB143" s="97"/>
      <c r="AC143" s="97"/>
      <c r="AD143" s="63"/>
      <c r="AE143" s="66"/>
      <c r="AF143" s="20"/>
      <c r="AG143" s="263"/>
      <c r="AH143" s="263"/>
      <c r="AI143" s="263"/>
      <c r="AJ143" s="97"/>
      <c r="AK143" s="97"/>
      <c r="AL143" s="63"/>
      <c r="AM143" s="66"/>
      <c r="AN143" s="20"/>
      <c r="AO143" s="263"/>
      <c r="AP143" s="263"/>
      <c r="AQ143" s="263"/>
      <c r="AR143" s="97"/>
      <c r="AS143" s="97"/>
      <c r="AT143" s="63"/>
      <c r="AU143" s="66"/>
      <c r="AV143" s="20"/>
      <c r="AW143" s="263"/>
      <c r="AX143" s="263"/>
      <c r="AY143" s="263"/>
      <c r="AZ143" s="97"/>
      <c r="BA143" s="97"/>
      <c r="BB143" s="63"/>
      <c r="BC143" s="66"/>
      <c r="BD143" s="20"/>
      <c r="BE143" s="263"/>
      <c r="BF143" s="263"/>
      <c r="BG143" s="263"/>
      <c r="BH143" s="97"/>
      <c r="BI143" s="97"/>
      <c r="BJ143" s="63"/>
      <c r="BK143" s="66"/>
      <c r="BL143" s="20"/>
      <c r="BM143" s="263"/>
      <c r="BN143" s="263"/>
      <c r="BO143" s="263"/>
      <c r="BP143" s="97"/>
      <c r="BQ143" s="97"/>
      <c r="BR143" s="63"/>
      <c r="BS143" s="66"/>
      <c r="BT143" s="20"/>
      <c r="BU143" s="263"/>
      <c r="BV143" s="263"/>
      <c r="BW143" s="263"/>
      <c r="BX143" s="97"/>
      <c r="BY143" s="97"/>
      <c r="BZ143" s="63"/>
      <c r="CA143" s="66"/>
      <c r="CB143" s="20"/>
      <c r="CC143" s="263"/>
      <c r="CD143" s="263"/>
      <c r="CE143" s="263"/>
      <c r="CF143" s="97"/>
      <c r="CG143" s="97"/>
      <c r="CH143" s="63"/>
      <c r="CI143" s="66"/>
      <c r="CJ143" s="20"/>
      <c r="CK143" s="263"/>
      <c r="CL143" s="263"/>
      <c r="CM143" s="263"/>
      <c r="CN143" s="97"/>
      <c r="CO143" s="97"/>
      <c r="CP143" s="63"/>
      <c r="CQ143" s="66"/>
      <c r="CR143" s="20"/>
      <c r="CS143" s="263"/>
      <c r="CT143" s="263"/>
      <c r="CU143" s="263"/>
      <c r="CV143" s="97"/>
      <c r="CW143" s="97"/>
      <c r="CX143" s="78"/>
      <c r="CY143" s="70"/>
      <c r="CZ143" s="52"/>
      <c r="DA143" s="68"/>
      <c r="DB143" s="68"/>
      <c r="DC143" s="68"/>
      <c r="DD143" s="68"/>
      <c r="DE143" s="68"/>
      <c r="DF143" s="69"/>
      <c r="DK143" s="21"/>
    </row>
    <row r="144" spans="1:115" s="5" customFormat="1" ht="16.5" thickTop="1" thickBot="1" x14ac:dyDescent="0.3">
      <c r="A144" s="74"/>
      <c r="B144" s="19"/>
      <c r="C144" s="19"/>
      <c r="D144" s="19"/>
      <c r="E144" s="267"/>
      <c r="F144" s="101"/>
      <c r="G144" s="102"/>
      <c r="H144" s="59"/>
      <c r="I144" s="260"/>
      <c r="J144" s="260"/>
      <c r="K144" s="260"/>
      <c r="L144" s="82">
        <f t="shared" si="72"/>
        <v>0</v>
      </c>
      <c r="M144" s="82" t="e">
        <f t="shared" si="73"/>
        <v>#DIV/0!</v>
      </c>
      <c r="N144" s="63">
        <v>0</v>
      </c>
      <c r="O144" s="66"/>
      <c r="P144" s="20"/>
      <c r="Q144" s="263"/>
      <c r="R144" s="263"/>
      <c r="S144" s="263"/>
      <c r="T144" s="97"/>
      <c r="U144" s="97"/>
      <c r="V144" s="63"/>
      <c r="W144" s="66"/>
      <c r="X144" s="20"/>
      <c r="Y144" s="263"/>
      <c r="Z144" s="263"/>
      <c r="AA144" s="263"/>
      <c r="AB144" s="97"/>
      <c r="AC144" s="97"/>
      <c r="AD144" s="63"/>
      <c r="AE144" s="66"/>
      <c r="AF144" s="20"/>
      <c r="AG144" s="263"/>
      <c r="AH144" s="263"/>
      <c r="AI144" s="263"/>
      <c r="AJ144" s="97"/>
      <c r="AK144" s="97"/>
      <c r="AL144" s="63"/>
      <c r="AM144" s="66"/>
      <c r="AN144" s="20"/>
      <c r="AO144" s="263"/>
      <c r="AP144" s="263"/>
      <c r="AQ144" s="263"/>
      <c r="AR144" s="97"/>
      <c r="AS144" s="97"/>
      <c r="AT144" s="63"/>
      <c r="AU144" s="66"/>
      <c r="AV144" s="20"/>
      <c r="AW144" s="263"/>
      <c r="AX144" s="263"/>
      <c r="AY144" s="263"/>
      <c r="AZ144" s="97"/>
      <c r="BA144" s="97"/>
      <c r="BB144" s="63"/>
      <c r="BC144" s="66"/>
      <c r="BD144" s="20"/>
      <c r="BE144" s="263"/>
      <c r="BF144" s="263"/>
      <c r="BG144" s="263"/>
      <c r="BH144" s="97"/>
      <c r="BI144" s="97"/>
      <c r="BJ144" s="63"/>
      <c r="BK144" s="66"/>
      <c r="BL144" s="20"/>
      <c r="BM144" s="263"/>
      <c r="BN144" s="263"/>
      <c r="BO144" s="263"/>
      <c r="BP144" s="97"/>
      <c r="BQ144" s="97"/>
      <c r="BR144" s="63"/>
      <c r="BS144" s="66"/>
      <c r="BT144" s="20"/>
      <c r="BU144" s="263"/>
      <c r="BV144" s="263"/>
      <c r="BW144" s="263"/>
      <c r="BX144" s="97"/>
      <c r="BY144" s="97"/>
      <c r="BZ144" s="63"/>
      <c r="CA144" s="66"/>
      <c r="CB144" s="20"/>
      <c r="CC144" s="263"/>
      <c r="CD144" s="263"/>
      <c r="CE144" s="263"/>
      <c r="CF144" s="97"/>
      <c r="CG144" s="97"/>
      <c r="CH144" s="63"/>
      <c r="CI144" s="66"/>
      <c r="CJ144" s="20"/>
      <c r="CK144" s="263"/>
      <c r="CL144" s="263"/>
      <c r="CM144" s="263"/>
      <c r="CN144" s="97"/>
      <c r="CO144" s="97"/>
      <c r="CP144" s="63"/>
      <c r="CQ144" s="66"/>
      <c r="CR144" s="20"/>
      <c r="CS144" s="263"/>
      <c r="CT144" s="263"/>
      <c r="CU144" s="263"/>
      <c r="CV144" s="97"/>
      <c r="CW144" s="97"/>
      <c r="CX144" s="63"/>
      <c r="CY144" s="70"/>
      <c r="CZ144" s="52"/>
      <c r="DA144" s="68"/>
      <c r="DB144" s="68"/>
      <c r="DC144" s="68"/>
      <c r="DD144" s="68"/>
      <c r="DE144" s="68"/>
      <c r="DF144" s="69"/>
      <c r="DK144" s="21"/>
    </row>
    <row r="145" spans="1:115" s="5" customFormat="1" ht="16.5" thickTop="1" thickBot="1" x14ac:dyDescent="0.3">
      <c r="A145" s="74"/>
      <c r="B145" s="19"/>
      <c r="C145" s="19"/>
      <c r="D145" s="19"/>
      <c r="E145" s="267"/>
      <c r="F145" s="101"/>
      <c r="G145" s="102"/>
      <c r="H145" s="59"/>
      <c r="I145" s="260"/>
      <c r="J145" s="260"/>
      <c r="K145" s="260"/>
      <c r="L145" s="82">
        <f t="shared" si="72"/>
        <v>0</v>
      </c>
      <c r="M145" s="82" t="e">
        <f t="shared" si="73"/>
        <v>#DIV/0!</v>
      </c>
      <c r="N145" s="63">
        <v>0</v>
      </c>
      <c r="O145" s="66"/>
      <c r="P145" s="20"/>
      <c r="Q145" s="263"/>
      <c r="R145" s="263"/>
      <c r="S145" s="263"/>
      <c r="T145" s="97"/>
      <c r="U145" s="97"/>
      <c r="V145" s="63"/>
      <c r="W145" s="66"/>
      <c r="X145" s="20"/>
      <c r="Y145" s="263"/>
      <c r="Z145" s="263"/>
      <c r="AA145" s="263"/>
      <c r="AB145" s="97"/>
      <c r="AC145" s="97"/>
      <c r="AD145" s="63"/>
      <c r="AE145" s="66"/>
      <c r="AF145" s="20"/>
      <c r="AG145" s="263"/>
      <c r="AH145" s="263"/>
      <c r="AI145" s="263"/>
      <c r="AJ145" s="97"/>
      <c r="AK145" s="97"/>
      <c r="AL145" s="63"/>
      <c r="AM145" s="66"/>
      <c r="AN145" s="20"/>
      <c r="AO145" s="263"/>
      <c r="AP145" s="263"/>
      <c r="AQ145" s="263"/>
      <c r="AR145" s="97"/>
      <c r="AS145" s="97"/>
      <c r="AT145" s="63"/>
      <c r="AU145" s="66"/>
      <c r="AV145" s="20"/>
      <c r="AW145" s="263"/>
      <c r="AX145" s="263"/>
      <c r="AY145" s="263"/>
      <c r="AZ145" s="97"/>
      <c r="BA145" s="97"/>
      <c r="BB145" s="63"/>
      <c r="BC145" s="66"/>
      <c r="BD145" s="20"/>
      <c r="BE145" s="263"/>
      <c r="BF145" s="263"/>
      <c r="BG145" s="263"/>
      <c r="BH145" s="97"/>
      <c r="BI145" s="97"/>
      <c r="BJ145" s="63"/>
      <c r="BK145" s="66"/>
      <c r="BL145" s="20"/>
      <c r="BM145" s="263"/>
      <c r="BN145" s="263"/>
      <c r="BO145" s="263"/>
      <c r="BP145" s="97"/>
      <c r="BQ145" s="97"/>
      <c r="BR145" s="63"/>
      <c r="BS145" s="66"/>
      <c r="BT145" s="20"/>
      <c r="BU145" s="263"/>
      <c r="BV145" s="263"/>
      <c r="BW145" s="263"/>
      <c r="BX145" s="97"/>
      <c r="BY145" s="97"/>
      <c r="BZ145" s="63"/>
      <c r="CA145" s="66"/>
      <c r="CB145" s="20"/>
      <c r="CC145" s="263"/>
      <c r="CD145" s="263"/>
      <c r="CE145" s="263"/>
      <c r="CF145" s="97"/>
      <c r="CG145" s="97"/>
      <c r="CH145" s="63"/>
      <c r="CI145" s="66"/>
      <c r="CJ145" s="20"/>
      <c r="CK145" s="263"/>
      <c r="CL145" s="263"/>
      <c r="CM145" s="263"/>
      <c r="CN145" s="97"/>
      <c r="CO145" s="97"/>
      <c r="CP145" s="63"/>
      <c r="CQ145" s="66"/>
      <c r="CR145" s="20"/>
      <c r="CS145" s="263"/>
      <c r="CT145" s="263"/>
      <c r="CU145" s="263"/>
      <c r="CV145" s="97"/>
      <c r="CW145" s="97"/>
      <c r="CX145" s="63"/>
      <c r="CY145" s="70"/>
      <c r="CZ145" s="52"/>
      <c r="DA145" s="68"/>
      <c r="DB145" s="68"/>
      <c r="DC145" s="68"/>
      <c r="DD145" s="68"/>
      <c r="DE145" s="68"/>
      <c r="DF145" s="69"/>
      <c r="DK145" s="21"/>
    </row>
    <row r="146" spans="1:115" s="5" customFormat="1" ht="16.5" thickTop="1" thickBot="1" x14ac:dyDescent="0.3">
      <c r="A146" s="74"/>
      <c r="B146" s="22"/>
      <c r="C146" s="19"/>
      <c r="D146" s="19"/>
      <c r="E146" s="267"/>
      <c r="F146" s="101"/>
      <c r="G146" s="102"/>
      <c r="H146" s="59"/>
      <c r="I146" s="260"/>
      <c r="J146" s="260"/>
      <c r="K146" s="260"/>
      <c r="L146" s="82">
        <f t="shared" si="72"/>
        <v>0</v>
      </c>
      <c r="M146" s="82" t="e">
        <f t="shared" si="73"/>
        <v>#DIV/0!</v>
      </c>
      <c r="N146" s="63">
        <v>0</v>
      </c>
      <c r="O146" s="66"/>
      <c r="P146" s="20"/>
      <c r="Q146" s="263"/>
      <c r="R146" s="263"/>
      <c r="S146" s="263"/>
      <c r="T146" s="97"/>
      <c r="U146" s="97"/>
      <c r="V146" s="63"/>
      <c r="W146" s="66"/>
      <c r="X146" s="20"/>
      <c r="Y146" s="263"/>
      <c r="Z146" s="263"/>
      <c r="AA146" s="263"/>
      <c r="AB146" s="97"/>
      <c r="AC146" s="97"/>
      <c r="AD146" s="63"/>
      <c r="AE146" s="66"/>
      <c r="AF146" s="20"/>
      <c r="AG146" s="263"/>
      <c r="AH146" s="263"/>
      <c r="AI146" s="263"/>
      <c r="AJ146" s="97"/>
      <c r="AK146" s="97"/>
      <c r="AL146" s="63"/>
      <c r="AM146" s="66"/>
      <c r="AN146" s="20"/>
      <c r="AO146" s="263"/>
      <c r="AP146" s="263"/>
      <c r="AQ146" s="263"/>
      <c r="AR146" s="97"/>
      <c r="AS146" s="97"/>
      <c r="AT146" s="63"/>
      <c r="AU146" s="66"/>
      <c r="AV146" s="20"/>
      <c r="AW146" s="263"/>
      <c r="AX146" s="263"/>
      <c r="AY146" s="263"/>
      <c r="AZ146" s="97"/>
      <c r="BA146" s="97"/>
      <c r="BB146" s="63"/>
      <c r="BC146" s="66"/>
      <c r="BD146" s="20"/>
      <c r="BE146" s="263"/>
      <c r="BF146" s="263"/>
      <c r="BG146" s="263"/>
      <c r="BH146" s="97"/>
      <c r="BI146" s="97"/>
      <c r="BJ146" s="63"/>
      <c r="BK146" s="66"/>
      <c r="BL146" s="20"/>
      <c r="BM146" s="263"/>
      <c r="BN146" s="263"/>
      <c r="BO146" s="263"/>
      <c r="BP146" s="97"/>
      <c r="BQ146" s="97"/>
      <c r="BR146" s="63"/>
      <c r="BS146" s="66"/>
      <c r="BT146" s="20"/>
      <c r="BU146" s="263"/>
      <c r="BV146" s="263"/>
      <c r="BW146" s="263"/>
      <c r="BX146" s="97"/>
      <c r="BY146" s="97"/>
      <c r="BZ146" s="63"/>
      <c r="CA146" s="66"/>
      <c r="CB146" s="20"/>
      <c r="CC146" s="263"/>
      <c r="CD146" s="263"/>
      <c r="CE146" s="263"/>
      <c r="CF146" s="97"/>
      <c r="CG146" s="97"/>
      <c r="CH146" s="63"/>
      <c r="CI146" s="66"/>
      <c r="CJ146" s="20"/>
      <c r="CK146" s="263"/>
      <c r="CL146" s="263"/>
      <c r="CM146" s="263"/>
      <c r="CN146" s="97"/>
      <c r="CO146" s="97"/>
      <c r="CP146" s="63"/>
      <c r="CQ146" s="66"/>
      <c r="CR146" s="20"/>
      <c r="CS146" s="263"/>
      <c r="CT146" s="263"/>
      <c r="CU146" s="263"/>
      <c r="CV146" s="97"/>
      <c r="CW146" s="97"/>
      <c r="CX146" s="63"/>
      <c r="CY146" s="70"/>
      <c r="CZ146" s="52"/>
      <c r="DA146" s="68"/>
      <c r="DB146" s="68"/>
      <c r="DC146" s="68"/>
      <c r="DD146" s="68"/>
      <c r="DE146" s="68"/>
      <c r="DF146" s="69"/>
      <c r="DK146" s="21"/>
    </row>
    <row r="147" spans="1:115" s="5" customFormat="1" ht="16.5" thickTop="1" thickBot="1" x14ac:dyDescent="0.3">
      <c r="A147" s="74"/>
      <c r="B147" s="22"/>
      <c r="C147" s="19"/>
      <c r="D147" s="83"/>
      <c r="E147" s="268"/>
      <c r="F147" s="103"/>
      <c r="G147" s="104"/>
      <c r="H147" s="105"/>
      <c r="I147" s="261"/>
      <c r="J147" s="261"/>
      <c r="K147" s="261"/>
      <c r="L147" s="82">
        <f t="shared" si="72"/>
        <v>0</v>
      </c>
      <c r="M147" s="82" t="e">
        <f t="shared" si="73"/>
        <v>#DIV/0!</v>
      </c>
      <c r="N147" s="84">
        <v>0</v>
      </c>
      <c r="O147" s="85"/>
      <c r="P147" s="86"/>
      <c r="Q147" s="264"/>
      <c r="R147" s="264"/>
      <c r="S147" s="264"/>
      <c r="T147" s="98"/>
      <c r="U147" s="98"/>
      <c r="V147" s="84"/>
      <c r="W147" s="85"/>
      <c r="X147" s="86"/>
      <c r="Y147" s="264"/>
      <c r="Z147" s="264"/>
      <c r="AA147" s="264"/>
      <c r="AB147" s="98"/>
      <c r="AC147" s="98"/>
      <c r="AD147" s="84"/>
      <c r="AE147" s="85"/>
      <c r="AF147" s="86"/>
      <c r="AG147" s="264"/>
      <c r="AH147" s="264"/>
      <c r="AI147" s="264"/>
      <c r="AJ147" s="98"/>
      <c r="AK147" s="98"/>
      <c r="AL147" s="84"/>
      <c r="AM147" s="85"/>
      <c r="AN147" s="86"/>
      <c r="AO147" s="264"/>
      <c r="AP147" s="264"/>
      <c r="AQ147" s="264"/>
      <c r="AR147" s="98"/>
      <c r="AS147" s="98"/>
      <c r="AT147" s="84"/>
      <c r="AU147" s="85"/>
      <c r="AV147" s="86"/>
      <c r="AW147" s="264"/>
      <c r="AX147" s="264"/>
      <c r="AY147" s="264"/>
      <c r="AZ147" s="98"/>
      <c r="BA147" s="98"/>
      <c r="BB147" s="84"/>
      <c r="BC147" s="85"/>
      <c r="BD147" s="86"/>
      <c r="BE147" s="264"/>
      <c r="BF147" s="264"/>
      <c r="BG147" s="264"/>
      <c r="BH147" s="98"/>
      <c r="BI147" s="98"/>
      <c r="BJ147" s="84"/>
      <c r="BK147" s="85"/>
      <c r="BL147" s="86"/>
      <c r="BM147" s="264"/>
      <c r="BN147" s="264"/>
      <c r="BO147" s="264"/>
      <c r="BP147" s="98"/>
      <c r="BQ147" s="98"/>
      <c r="BR147" s="84"/>
      <c r="BS147" s="85"/>
      <c r="BT147" s="86"/>
      <c r="BU147" s="264"/>
      <c r="BV147" s="264"/>
      <c r="BW147" s="264"/>
      <c r="BX147" s="98"/>
      <c r="BY147" s="98"/>
      <c r="BZ147" s="84"/>
      <c r="CA147" s="85"/>
      <c r="CB147" s="86"/>
      <c r="CC147" s="264"/>
      <c r="CD147" s="264"/>
      <c r="CE147" s="264"/>
      <c r="CF147" s="98"/>
      <c r="CG147" s="98"/>
      <c r="CH147" s="84"/>
      <c r="CI147" s="85"/>
      <c r="CJ147" s="86"/>
      <c r="CK147" s="264"/>
      <c r="CL147" s="264"/>
      <c r="CM147" s="264"/>
      <c r="CN147" s="98"/>
      <c r="CO147" s="98"/>
      <c r="CP147" s="84"/>
      <c r="CQ147" s="85"/>
      <c r="CR147" s="86"/>
      <c r="CS147" s="264"/>
      <c r="CT147" s="264"/>
      <c r="CU147" s="264"/>
      <c r="CV147" s="98"/>
      <c r="CW147" s="98"/>
      <c r="CX147" s="84"/>
      <c r="CY147" s="87"/>
      <c r="CZ147" s="88"/>
      <c r="DA147" s="89"/>
      <c r="DB147" s="89"/>
      <c r="DC147" s="89"/>
      <c r="DD147" s="89"/>
      <c r="DE147" s="89"/>
      <c r="DF147" s="90"/>
      <c r="DK147" s="21"/>
    </row>
    <row r="148" spans="1:115" s="5" customFormat="1" ht="16.5" thickTop="1" thickBot="1" x14ac:dyDescent="0.3">
      <c r="A148" s="75"/>
      <c r="B148" s="76"/>
      <c r="C148" s="96"/>
      <c r="D148" s="302" t="s">
        <v>275</v>
      </c>
      <c r="E148" s="303"/>
      <c r="F148" s="304"/>
      <c r="G148" s="91">
        <f>SUM(G12:G147)</f>
        <v>23</v>
      </c>
      <c r="H148" s="92">
        <f>SUM(H12:H147)</f>
        <v>27</v>
      </c>
      <c r="I148" s="262">
        <f>SUM(I12:I147)</f>
        <v>33</v>
      </c>
      <c r="J148" s="262">
        <f>SUM(J12:J147)</f>
        <v>24</v>
      </c>
      <c r="K148" s="262">
        <f>SUM(K12:K147)</f>
        <v>45</v>
      </c>
      <c r="L148" s="91">
        <f>SUM(L12:L147)</f>
        <v>152</v>
      </c>
      <c r="M148" s="92" t="e">
        <f>SUM(M12:M147)</f>
        <v>#DIV/0!</v>
      </c>
      <c r="N148" s="91">
        <f>SUM(N12:N147)</f>
        <v>627</v>
      </c>
      <c r="O148" s="91">
        <f>SUM(O12:O147)</f>
        <v>49</v>
      </c>
      <c r="P148" s="92">
        <f>SUM(P12:P147)</f>
        <v>27</v>
      </c>
      <c r="Q148" s="262">
        <f>SUM(Q12:Q147)</f>
        <v>41</v>
      </c>
      <c r="R148" s="262">
        <f>SUM(R12:R147)</f>
        <v>38</v>
      </c>
      <c r="S148" s="262"/>
      <c r="T148" s="91">
        <f>SUM(T12:T147)</f>
        <v>155</v>
      </c>
      <c r="U148" s="92">
        <f>SUM(U12:U147)</f>
        <v>38.75</v>
      </c>
      <c r="V148" s="91">
        <f>SUM(V12:V147)</f>
        <v>613</v>
      </c>
      <c r="W148" s="91">
        <f>SUM(W12:W147)</f>
        <v>46</v>
      </c>
      <c r="X148" s="92">
        <f>SUM(X12:X147)</f>
        <v>32</v>
      </c>
      <c r="Y148" s="262">
        <f>SUM(Y12:Y147)</f>
        <v>23</v>
      </c>
      <c r="Z148" s="262">
        <f>SUM(Z12:Z147)</f>
        <v>42</v>
      </c>
      <c r="AA148" s="262"/>
      <c r="AB148" s="91">
        <f>SUM(AB12:AB147)</f>
        <v>143</v>
      </c>
      <c r="AC148" s="92">
        <f>SUM(AC12:AC147)</f>
        <v>35.75</v>
      </c>
      <c r="AD148" s="91">
        <f>SUM(AD12:AD147)</f>
        <v>469</v>
      </c>
      <c r="AE148" s="91">
        <f>SUM(AE12:AE147)</f>
        <v>3</v>
      </c>
      <c r="AF148" s="92">
        <f>SUM(AF12:AF147)</f>
        <v>5</v>
      </c>
      <c r="AG148" s="262">
        <f>SUM(AG12:AG147)</f>
        <v>4</v>
      </c>
      <c r="AH148" s="262">
        <f>SUM(AH12:AH147)</f>
        <v>3</v>
      </c>
      <c r="AI148" s="262"/>
      <c r="AJ148" s="91">
        <f>SUM(AJ12:AJ147)</f>
        <v>15</v>
      </c>
      <c r="AK148" s="92">
        <f>SUM(AK12:AK147)</f>
        <v>3.75</v>
      </c>
      <c r="AL148" s="91">
        <f>SUM(AL12:AL147)</f>
        <v>311</v>
      </c>
      <c r="AM148" s="91">
        <f>SUM(AM12:AM147)</f>
        <v>14</v>
      </c>
      <c r="AN148" s="92">
        <f>SUM(AN12:AN147)</f>
        <v>14</v>
      </c>
      <c r="AO148" s="262">
        <f>SUM(AO12:AO147)</f>
        <v>9</v>
      </c>
      <c r="AP148" s="262">
        <f>SUM(AP12:AP147)</f>
        <v>14</v>
      </c>
      <c r="AQ148" s="262"/>
      <c r="AR148" s="91">
        <f>SUM(AR12:AR147)</f>
        <v>51</v>
      </c>
      <c r="AS148" s="92">
        <f>SUM(AS12:AS147)</f>
        <v>12.75</v>
      </c>
      <c r="AT148" s="91">
        <f>SUM(AT12:AT147)</f>
        <v>317</v>
      </c>
      <c r="AU148" s="91">
        <f>SUM(AU12:AU147)</f>
        <v>14</v>
      </c>
      <c r="AV148" s="92">
        <f>SUM(AV12:AV147)</f>
        <v>28</v>
      </c>
      <c r="AW148" s="262">
        <f>SUM(AW12:AW147)</f>
        <v>6</v>
      </c>
      <c r="AX148" s="262">
        <f>SUM(AX12:AX147)</f>
        <v>7</v>
      </c>
      <c r="AY148" s="262"/>
      <c r="AZ148" s="91">
        <f>SUM(AZ12:AZ147)</f>
        <v>55</v>
      </c>
      <c r="BA148" s="92">
        <f>SUM(BA12:BA147)</f>
        <v>13.75</v>
      </c>
      <c r="BB148" s="91">
        <f>SUM(BB12:BB147)</f>
        <v>235</v>
      </c>
      <c r="BC148" s="91">
        <f>SUM(BC12:BC147)</f>
        <v>16</v>
      </c>
      <c r="BD148" s="92">
        <f>SUM(BD12:BD147)</f>
        <v>6</v>
      </c>
      <c r="BE148" s="262">
        <f>SUM(BE12:BE147)</f>
        <v>12</v>
      </c>
      <c r="BF148" s="262">
        <f>SUM(BF12:BF147)</f>
        <v>10</v>
      </c>
      <c r="BG148" s="262"/>
      <c r="BH148" s="91">
        <f>SUM(BH12:BH147)</f>
        <v>44</v>
      </c>
      <c r="BI148" s="92">
        <f>SUM(BI12:BI147)</f>
        <v>11</v>
      </c>
      <c r="BJ148" s="91">
        <f>SUM(BJ12:BJ147)</f>
        <v>151</v>
      </c>
      <c r="BK148" s="91">
        <f>SUM(BK12:BK147)</f>
        <v>8</v>
      </c>
      <c r="BL148" s="92">
        <f>SUM(BL12:BL147)</f>
        <v>10</v>
      </c>
      <c r="BM148" s="262">
        <f>SUM(BM12:BM147)</f>
        <v>5</v>
      </c>
      <c r="BN148" s="262">
        <f>SUM(BN12:BN147)</f>
        <v>6</v>
      </c>
      <c r="BO148" s="262"/>
      <c r="BP148" s="91">
        <f>SUM(BP12:BP147)</f>
        <v>29</v>
      </c>
      <c r="BQ148" s="92">
        <f>SUM(BQ12:BQ147)</f>
        <v>7.25</v>
      </c>
      <c r="BR148" s="91">
        <f>SUM(BR12:BR147)</f>
        <v>155</v>
      </c>
      <c r="BS148" s="91">
        <f>SUM(BS12:BS147)</f>
        <v>5</v>
      </c>
      <c r="BT148" s="92">
        <f>SUM(BT12:BT147)</f>
        <v>0</v>
      </c>
      <c r="BU148" s="262">
        <f>SUM(BU12:BU147)</f>
        <v>15</v>
      </c>
      <c r="BV148" s="262">
        <f>SUM(BV12:BV147)</f>
        <v>4</v>
      </c>
      <c r="BW148" s="262"/>
      <c r="BX148" s="91">
        <f>SUM(BX12:BX147)</f>
        <v>24</v>
      </c>
      <c r="BY148" s="92">
        <f>SUM(BY12:BY147)</f>
        <v>6</v>
      </c>
      <c r="BZ148" s="91">
        <f>SUM(BZ12:BZ147)</f>
        <v>198</v>
      </c>
      <c r="CA148" s="91">
        <f>SUM(CA12:CA147)</f>
        <v>2</v>
      </c>
      <c r="CB148" s="92">
        <f>SUM(CB12:CB147)</f>
        <v>3</v>
      </c>
      <c r="CC148" s="262">
        <f>SUM(CC12:CC147)</f>
        <v>3</v>
      </c>
      <c r="CD148" s="262">
        <f>SUM(CD12:CD147)</f>
        <v>2</v>
      </c>
      <c r="CE148" s="262"/>
      <c r="CF148" s="91">
        <f>SUM(CF12:CF147)</f>
        <v>10</v>
      </c>
      <c r="CG148" s="92">
        <f>SUM(CG12:CG147)</f>
        <v>2.5</v>
      </c>
      <c r="CH148" s="91">
        <f>SUM(CH12:CH147)</f>
        <v>65</v>
      </c>
      <c r="CI148" s="91">
        <f>SUM(CI12:CI147)</f>
        <v>3</v>
      </c>
      <c r="CJ148" s="92">
        <f>SUM(CJ12:CJ147)</f>
        <v>6</v>
      </c>
      <c r="CK148" s="262">
        <f>SUM(CK12:CK147)</f>
        <v>2</v>
      </c>
      <c r="CL148" s="262">
        <f>SUM(CL12:CL147)</f>
        <v>1</v>
      </c>
      <c r="CM148" s="262"/>
      <c r="CN148" s="91">
        <f>SUM(CN12:CN147)</f>
        <v>12</v>
      </c>
      <c r="CO148" s="92">
        <f>SUM(CO12:CO147)</f>
        <v>3</v>
      </c>
      <c r="CP148" s="91">
        <f>SUM(CP12:CP147)</f>
        <v>69</v>
      </c>
      <c r="CQ148" s="91">
        <f>SUM(CQ12:CQ147)</f>
        <v>3</v>
      </c>
      <c r="CR148" s="92">
        <f>SUM(CR12:CR147)</f>
        <v>3</v>
      </c>
      <c r="CS148" s="262">
        <f>SUM(CS12:CS147)</f>
        <v>1</v>
      </c>
      <c r="CT148" s="262">
        <f>SUM(CT12:CT147)</f>
        <v>4</v>
      </c>
      <c r="CU148" s="262"/>
      <c r="CV148" s="91">
        <f>SUM(CV12:CV147)</f>
        <v>11</v>
      </c>
      <c r="CW148" s="92">
        <f>SUM(CW12:CW147)</f>
        <v>2.75</v>
      </c>
      <c r="CX148" s="91">
        <f>SUM(CX12:CX147)</f>
        <v>70</v>
      </c>
      <c r="CY148" s="93">
        <f>SUM(CY12:CY147)</f>
        <v>186</v>
      </c>
      <c r="CZ148" s="94">
        <f>SUM(CZ12:CZ147)</f>
        <v>161</v>
      </c>
      <c r="DA148" s="265">
        <f>SUM(DA12:DA147)</f>
        <v>154</v>
      </c>
      <c r="DB148" s="265">
        <f>SUM(DB12:DB147)</f>
        <v>155</v>
      </c>
      <c r="DC148" s="319"/>
      <c r="DD148" s="93">
        <f>SUM(DD12:DD147)</f>
        <v>656</v>
      </c>
      <c r="DE148" s="94">
        <f>SUM(DE12:DE147)</f>
        <v>164</v>
      </c>
      <c r="DF148" s="95">
        <f t="shared" ref="DF148" si="74">SUM(DF12:DF147)</f>
        <v>3280</v>
      </c>
      <c r="DG148" s="23"/>
      <c r="DH148" s="23"/>
      <c r="DK148" s="24"/>
    </row>
  </sheetData>
  <mergeCells count="15">
    <mergeCell ref="D148:F148"/>
    <mergeCell ref="A8:DK8"/>
    <mergeCell ref="G11:N11"/>
    <mergeCell ref="O11:V11"/>
    <mergeCell ref="W11:AD11"/>
    <mergeCell ref="AE11:AL11"/>
    <mergeCell ref="AM11:AT11"/>
    <mergeCell ref="AU11:BB11"/>
    <mergeCell ref="BC11:BJ11"/>
    <mergeCell ref="BK11:BR11"/>
    <mergeCell ref="BS11:BZ11"/>
    <mergeCell ref="CA11:CH11"/>
    <mergeCell ref="CI11:CP11"/>
    <mergeCell ref="CQ11:CX11"/>
    <mergeCell ref="CY11:DF11"/>
  </mergeCells>
  <hyperlinks>
    <hyperlink ref="DK6" r:id="rId1"/>
    <hyperlink ref="DK7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"/>
  <sheetViews>
    <sheetView topLeftCell="G1" workbookViewId="0">
      <selection activeCell="S15" sqref="S15"/>
    </sheetView>
  </sheetViews>
  <sheetFormatPr defaultRowHeight="15" x14ac:dyDescent="0.25"/>
  <cols>
    <col min="1" max="1" width="7.5703125" hidden="1" customWidth="1"/>
    <col min="2" max="2" width="4.140625" hidden="1" customWidth="1"/>
    <col min="3" max="3" width="7.7109375" bestFit="1" customWidth="1"/>
    <col min="4" max="4" width="6.85546875" customWidth="1"/>
    <col min="5" max="5" width="7.140625" style="6" hidden="1" customWidth="1"/>
    <col min="6" max="6" width="95.28515625" customWidth="1"/>
    <col min="7" max="16" width="9" style="6" customWidth="1"/>
    <col min="17" max="17" width="8.140625" style="6" customWidth="1"/>
    <col min="18" max="18" width="9" style="6" customWidth="1"/>
    <col min="19" max="19" width="6.42578125" style="6" customWidth="1"/>
    <col min="20" max="20" width="10.7109375" hidden="1" customWidth="1"/>
    <col min="21" max="23" width="9.140625" hidden="1" customWidth="1"/>
    <col min="24" max="24" width="16.42578125" customWidth="1"/>
    <col min="25" max="29" width="9.140625" hidden="1" customWidth="1"/>
  </cols>
  <sheetData>
    <row r="1" spans="1:28" x14ac:dyDescent="0.25">
      <c r="X1" s="28" t="s">
        <v>25</v>
      </c>
    </row>
    <row r="2" spans="1:28" x14ac:dyDescent="0.25">
      <c r="X2" s="7" t="s">
        <v>26</v>
      </c>
    </row>
    <row r="3" spans="1:28" x14ac:dyDescent="0.25">
      <c r="X3" s="7" t="s">
        <v>27</v>
      </c>
    </row>
    <row r="4" spans="1:28" x14ac:dyDescent="0.25">
      <c r="X4" s="7" t="s">
        <v>28</v>
      </c>
    </row>
    <row r="5" spans="1:28" x14ac:dyDescent="0.25">
      <c r="X5" s="7"/>
    </row>
    <row r="6" spans="1:28" x14ac:dyDescent="0.25">
      <c r="T6" s="8"/>
      <c r="U6" s="9"/>
      <c r="X6" s="10" t="s">
        <v>29</v>
      </c>
    </row>
    <row r="7" spans="1:28" x14ac:dyDescent="0.25">
      <c r="T7" s="11"/>
      <c r="U7" s="12"/>
      <c r="X7" s="10" t="s">
        <v>30</v>
      </c>
    </row>
    <row r="8" spans="1:28" ht="23.25" x14ac:dyDescent="0.25">
      <c r="A8" s="13"/>
      <c r="B8" s="13"/>
      <c r="C8" s="13"/>
      <c r="D8" s="13" t="s">
        <v>31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8">
        <v>43009</v>
      </c>
      <c r="Z8" s="9"/>
      <c r="AA8" s="8">
        <v>43040</v>
      </c>
      <c r="AB8" s="9"/>
    </row>
    <row r="9" spans="1:28" s="5" customFormat="1" ht="15.75" thickBot="1" x14ac:dyDescent="0.25">
      <c r="E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14" t="s">
        <v>32</v>
      </c>
      <c r="X9" s="15">
        <f>P10</f>
        <v>43470</v>
      </c>
      <c r="Y9" s="11">
        <f>ROUND(X9-Y8,0)</f>
        <v>461</v>
      </c>
      <c r="Z9" s="12" t="s">
        <v>33</v>
      </c>
      <c r="AA9" s="11">
        <f>ROUND(X9-AA8,0)</f>
        <v>430</v>
      </c>
      <c r="AB9" s="12" t="s">
        <v>33</v>
      </c>
    </row>
    <row r="10" spans="1:28" s="3" customFormat="1" ht="26.25" thickBot="1" x14ac:dyDescent="0.3">
      <c r="A10" s="16" t="s">
        <v>34</v>
      </c>
      <c r="B10" s="29" t="s">
        <v>35</v>
      </c>
      <c r="C10" s="30" t="s">
        <v>36</v>
      </c>
      <c r="D10" s="31" t="s">
        <v>37</v>
      </c>
      <c r="E10" s="31" t="s">
        <v>37</v>
      </c>
      <c r="F10" s="31" t="s">
        <v>39</v>
      </c>
      <c r="G10" s="32">
        <v>43407</v>
      </c>
      <c r="H10" s="32">
        <v>43414</v>
      </c>
      <c r="I10" s="32">
        <v>43421</v>
      </c>
      <c r="J10" s="32">
        <v>43428</v>
      </c>
      <c r="K10" s="32">
        <v>43435</v>
      </c>
      <c r="L10" s="32">
        <v>43442</v>
      </c>
      <c r="M10" s="32">
        <v>43449</v>
      </c>
      <c r="N10" s="32">
        <v>43456</v>
      </c>
      <c r="O10" s="32">
        <v>43463</v>
      </c>
      <c r="P10" s="32">
        <v>43470</v>
      </c>
      <c r="Q10" s="33" t="s">
        <v>41</v>
      </c>
      <c r="R10" s="33" t="s">
        <v>42</v>
      </c>
      <c r="S10" s="33" t="s">
        <v>43</v>
      </c>
      <c r="T10" s="34"/>
      <c r="U10" s="34"/>
      <c r="V10" s="34"/>
      <c r="W10" s="34"/>
      <c r="X10" s="33" t="s">
        <v>44</v>
      </c>
    </row>
    <row r="11" spans="1:28" s="3" customFormat="1" ht="18" customHeight="1" thickBot="1" x14ac:dyDescent="0.3">
      <c r="A11" s="18">
        <v>65</v>
      </c>
      <c r="B11" s="18">
        <v>131</v>
      </c>
      <c r="C11" s="35"/>
      <c r="D11" s="35" t="s">
        <v>282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4"/>
      <c r="U11" s="34"/>
      <c r="V11" s="34"/>
      <c r="W11" s="34"/>
      <c r="X11" s="34"/>
    </row>
    <row r="12" spans="1:28" s="5" customFormat="1" ht="16.5" thickTop="1" thickBot="1" x14ac:dyDescent="0.3">
      <c r="A12" s="25"/>
      <c r="B12" s="36"/>
      <c r="C12" s="34">
        <v>1</v>
      </c>
      <c r="D12" s="37">
        <v>734835</v>
      </c>
      <c r="E12" s="34"/>
      <c r="F12" s="37" t="s">
        <v>46</v>
      </c>
      <c r="G12" s="37">
        <v>0</v>
      </c>
      <c r="H12" s="37">
        <v>0</v>
      </c>
      <c r="I12" s="37">
        <v>0</v>
      </c>
      <c r="J12" s="37">
        <v>0</v>
      </c>
      <c r="K12" s="38"/>
      <c r="L12" s="38"/>
      <c r="M12" s="38"/>
      <c r="N12" s="38"/>
      <c r="O12" s="38"/>
      <c r="P12" s="38"/>
      <c r="Q12" s="39">
        <f t="shared" ref="Q12:Q127" si="0">SUM(G12:P12)</f>
        <v>0</v>
      </c>
      <c r="R12" s="40">
        <f>AVERAGE(G12:P12)</f>
        <v>0</v>
      </c>
      <c r="S12" s="37">
        <v>0</v>
      </c>
      <c r="T12" s="41"/>
      <c r="U12" s="41"/>
      <c r="V12" s="41"/>
      <c r="W12" s="41"/>
      <c r="X12" s="42"/>
    </row>
    <row r="13" spans="1:28" s="5" customFormat="1" ht="15.75" thickBot="1" x14ac:dyDescent="0.3">
      <c r="A13" s="25"/>
      <c r="B13" s="36"/>
      <c r="C13" s="34">
        <v>2</v>
      </c>
      <c r="D13" s="37">
        <v>734836</v>
      </c>
      <c r="E13" s="34"/>
      <c r="F13" s="37" t="s">
        <v>48</v>
      </c>
      <c r="G13" s="37">
        <v>0</v>
      </c>
      <c r="H13" s="37">
        <v>0</v>
      </c>
      <c r="I13" s="37">
        <v>0</v>
      </c>
      <c r="J13" s="37">
        <v>0</v>
      </c>
      <c r="K13" s="38"/>
      <c r="L13" s="38"/>
      <c r="M13" s="38"/>
      <c r="N13" s="38"/>
      <c r="O13" s="38"/>
      <c r="P13" s="38"/>
      <c r="Q13" s="39">
        <f t="shared" si="0"/>
        <v>0</v>
      </c>
      <c r="R13" s="40">
        <f t="shared" ref="R13:R76" si="1">AVERAGE(G13:P13)</f>
        <v>0</v>
      </c>
      <c r="S13" s="37">
        <v>0</v>
      </c>
      <c r="T13" s="41"/>
      <c r="U13" s="41"/>
      <c r="V13" s="41"/>
      <c r="W13" s="41"/>
      <c r="X13" s="42"/>
    </row>
    <row r="14" spans="1:28" s="5" customFormat="1" ht="15.75" thickBot="1" x14ac:dyDescent="0.3">
      <c r="A14" s="25"/>
      <c r="B14" s="36"/>
      <c r="C14" s="34">
        <v>3</v>
      </c>
      <c r="D14" s="37">
        <v>734837</v>
      </c>
      <c r="E14" s="34"/>
      <c r="F14" s="37" t="s">
        <v>50</v>
      </c>
      <c r="G14" s="37">
        <v>0</v>
      </c>
      <c r="H14" s="37">
        <v>0</v>
      </c>
      <c r="I14" s="37">
        <v>0</v>
      </c>
      <c r="J14" s="37">
        <v>0</v>
      </c>
      <c r="K14" s="38"/>
      <c r="L14" s="38"/>
      <c r="M14" s="38"/>
      <c r="N14" s="38"/>
      <c r="O14" s="38"/>
      <c r="P14" s="38"/>
      <c r="Q14" s="39">
        <f t="shared" si="0"/>
        <v>0</v>
      </c>
      <c r="R14" s="40">
        <f t="shared" si="1"/>
        <v>0</v>
      </c>
      <c r="S14" s="37">
        <v>0</v>
      </c>
      <c r="T14" s="41"/>
      <c r="U14" s="41"/>
      <c r="V14" s="41"/>
      <c r="W14" s="41"/>
      <c r="X14" s="42"/>
    </row>
    <row r="15" spans="1:28" s="5" customFormat="1" ht="15.75" thickBot="1" x14ac:dyDescent="0.3">
      <c r="A15" s="25"/>
      <c r="B15" s="36"/>
      <c r="C15" s="34">
        <v>4</v>
      </c>
      <c r="D15" s="37">
        <v>734838</v>
      </c>
      <c r="E15" s="34"/>
      <c r="F15" s="37" t="s">
        <v>52</v>
      </c>
      <c r="G15" s="37">
        <v>0</v>
      </c>
      <c r="H15" s="37">
        <v>0</v>
      </c>
      <c r="I15" s="37">
        <v>0</v>
      </c>
      <c r="J15" s="37">
        <v>0</v>
      </c>
      <c r="K15" s="38"/>
      <c r="L15" s="38"/>
      <c r="M15" s="38"/>
      <c r="N15" s="38"/>
      <c r="O15" s="38"/>
      <c r="P15" s="38"/>
      <c r="Q15" s="39">
        <f t="shared" si="0"/>
        <v>0</v>
      </c>
      <c r="R15" s="40">
        <f t="shared" si="1"/>
        <v>0</v>
      </c>
      <c r="S15" s="37">
        <v>0</v>
      </c>
      <c r="T15" s="41"/>
      <c r="U15" s="41"/>
      <c r="V15" s="41"/>
      <c r="W15" s="41"/>
      <c r="X15" s="42"/>
    </row>
    <row r="16" spans="1:28" s="5" customFormat="1" ht="15.75" thickBot="1" x14ac:dyDescent="0.3">
      <c r="A16" s="25"/>
      <c r="B16" s="36"/>
      <c r="C16" s="34">
        <v>5</v>
      </c>
      <c r="D16" s="37">
        <v>734839</v>
      </c>
      <c r="E16" s="34"/>
      <c r="F16" s="37" t="s">
        <v>54</v>
      </c>
      <c r="G16" s="37">
        <v>0</v>
      </c>
      <c r="H16" s="37">
        <v>0</v>
      </c>
      <c r="I16" s="37">
        <v>0</v>
      </c>
      <c r="J16" s="37">
        <v>0</v>
      </c>
      <c r="K16" s="38"/>
      <c r="L16" s="38"/>
      <c r="M16" s="38"/>
      <c r="N16" s="38"/>
      <c r="O16" s="38"/>
      <c r="P16" s="38"/>
      <c r="Q16" s="39">
        <f t="shared" si="0"/>
        <v>0</v>
      </c>
      <c r="R16" s="40">
        <f t="shared" si="1"/>
        <v>0</v>
      </c>
      <c r="S16" s="37">
        <v>0</v>
      </c>
      <c r="T16" s="41"/>
      <c r="U16" s="41"/>
      <c r="V16" s="41"/>
      <c r="W16" s="41"/>
      <c r="X16" s="42"/>
    </row>
    <row r="17" spans="1:24" s="5" customFormat="1" ht="15.75" thickBot="1" x14ac:dyDescent="0.3">
      <c r="A17" s="25"/>
      <c r="B17" s="36"/>
      <c r="C17" s="34">
        <v>6</v>
      </c>
      <c r="D17" s="37">
        <v>734840</v>
      </c>
      <c r="E17" s="34"/>
      <c r="F17" s="37" t="s">
        <v>56</v>
      </c>
      <c r="G17" s="37">
        <v>0</v>
      </c>
      <c r="H17" s="37">
        <v>0</v>
      </c>
      <c r="I17" s="37">
        <v>0</v>
      </c>
      <c r="J17" s="37">
        <v>0</v>
      </c>
      <c r="K17" s="38"/>
      <c r="L17" s="38"/>
      <c r="M17" s="38"/>
      <c r="N17" s="38"/>
      <c r="O17" s="38"/>
      <c r="P17" s="38"/>
      <c r="Q17" s="39">
        <f t="shared" si="0"/>
        <v>0</v>
      </c>
      <c r="R17" s="40">
        <f t="shared" si="1"/>
        <v>0</v>
      </c>
      <c r="S17" s="37">
        <v>0</v>
      </c>
      <c r="T17" s="41"/>
      <c r="U17" s="41"/>
      <c r="V17" s="41"/>
      <c r="W17" s="41"/>
      <c r="X17" s="42"/>
    </row>
    <row r="18" spans="1:24" s="5" customFormat="1" ht="15.75" thickBot="1" x14ac:dyDescent="0.3">
      <c r="A18" s="25"/>
      <c r="B18" s="36"/>
      <c r="C18" s="34">
        <v>7</v>
      </c>
      <c r="D18" s="37">
        <v>734841</v>
      </c>
      <c r="E18" s="34"/>
      <c r="F18" s="37" t="s">
        <v>58</v>
      </c>
      <c r="G18" s="37">
        <v>0</v>
      </c>
      <c r="H18" s="37">
        <v>0</v>
      </c>
      <c r="I18" s="37">
        <v>0</v>
      </c>
      <c r="J18" s="37">
        <v>0</v>
      </c>
      <c r="K18" s="38"/>
      <c r="L18" s="38"/>
      <c r="M18" s="38"/>
      <c r="N18" s="38"/>
      <c r="O18" s="38"/>
      <c r="P18" s="38"/>
      <c r="Q18" s="39">
        <f t="shared" si="0"/>
        <v>0</v>
      </c>
      <c r="R18" s="40">
        <f t="shared" si="1"/>
        <v>0</v>
      </c>
      <c r="S18" s="37">
        <v>0</v>
      </c>
      <c r="T18" s="41"/>
      <c r="U18" s="41"/>
      <c r="V18" s="41"/>
      <c r="W18" s="41"/>
      <c r="X18" s="42"/>
    </row>
    <row r="19" spans="1:24" s="5" customFormat="1" ht="15.75" thickBot="1" x14ac:dyDescent="0.3">
      <c r="A19" s="25"/>
      <c r="B19" s="36"/>
      <c r="C19" s="34">
        <v>8</v>
      </c>
      <c r="D19" s="37">
        <v>734843</v>
      </c>
      <c r="E19" s="34"/>
      <c r="F19" s="37" t="s">
        <v>60</v>
      </c>
      <c r="G19" s="37">
        <v>0</v>
      </c>
      <c r="H19" s="37">
        <v>0</v>
      </c>
      <c r="I19" s="37">
        <v>0</v>
      </c>
      <c r="J19" s="37">
        <v>0</v>
      </c>
      <c r="K19" s="38"/>
      <c r="L19" s="38"/>
      <c r="M19" s="38"/>
      <c r="N19" s="38"/>
      <c r="O19" s="38"/>
      <c r="P19" s="38"/>
      <c r="Q19" s="39">
        <f t="shared" si="0"/>
        <v>0</v>
      </c>
      <c r="R19" s="40">
        <f t="shared" si="1"/>
        <v>0</v>
      </c>
      <c r="S19" s="37">
        <v>0</v>
      </c>
      <c r="T19" s="41"/>
      <c r="U19" s="41"/>
      <c r="V19" s="41"/>
      <c r="W19" s="41"/>
      <c r="X19" s="42"/>
    </row>
    <row r="20" spans="1:24" s="5" customFormat="1" ht="15.75" thickBot="1" x14ac:dyDescent="0.3">
      <c r="A20" s="25"/>
      <c r="B20" s="36"/>
      <c r="C20" s="34">
        <v>9</v>
      </c>
      <c r="D20" s="37">
        <v>734845</v>
      </c>
      <c r="E20" s="34"/>
      <c r="F20" s="37" t="s">
        <v>62</v>
      </c>
      <c r="G20" s="37">
        <v>0</v>
      </c>
      <c r="H20" s="37">
        <v>0</v>
      </c>
      <c r="I20" s="37">
        <v>0</v>
      </c>
      <c r="J20" s="37">
        <v>0</v>
      </c>
      <c r="K20" s="38"/>
      <c r="L20" s="38"/>
      <c r="M20" s="38"/>
      <c r="N20" s="38"/>
      <c r="O20" s="38"/>
      <c r="P20" s="38"/>
      <c r="Q20" s="39">
        <f t="shared" si="0"/>
        <v>0</v>
      </c>
      <c r="R20" s="40">
        <f t="shared" si="1"/>
        <v>0</v>
      </c>
      <c r="S20" s="37">
        <v>0</v>
      </c>
      <c r="T20" s="41"/>
      <c r="U20" s="41"/>
      <c r="V20" s="41"/>
      <c r="W20" s="41"/>
      <c r="X20" s="42"/>
    </row>
    <row r="21" spans="1:24" s="5" customFormat="1" ht="15.75" thickBot="1" x14ac:dyDescent="0.3">
      <c r="A21" s="25"/>
      <c r="B21" s="36"/>
      <c r="C21" s="34">
        <v>10</v>
      </c>
      <c r="D21" s="37">
        <v>734848</v>
      </c>
      <c r="E21" s="34"/>
      <c r="F21" s="37" t="s">
        <v>64</v>
      </c>
      <c r="G21" s="37">
        <v>0</v>
      </c>
      <c r="H21" s="37">
        <v>0</v>
      </c>
      <c r="I21" s="37">
        <v>0</v>
      </c>
      <c r="J21" s="37">
        <v>0</v>
      </c>
      <c r="K21" s="38"/>
      <c r="L21" s="38"/>
      <c r="M21" s="38"/>
      <c r="N21" s="38"/>
      <c r="O21" s="38"/>
      <c r="P21" s="38"/>
      <c r="Q21" s="39">
        <f t="shared" si="0"/>
        <v>0</v>
      </c>
      <c r="R21" s="40">
        <f t="shared" si="1"/>
        <v>0</v>
      </c>
      <c r="S21" s="37">
        <v>0</v>
      </c>
      <c r="T21" s="41"/>
      <c r="U21" s="41"/>
      <c r="V21" s="41"/>
      <c r="W21" s="41"/>
      <c r="X21" s="42"/>
    </row>
    <row r="22" spans="1:24" s="5" customFormat="1" ht="15.75" thickBot="1" x14ac:dyDescent="0.3">
      <c r="A22" s="25"/>
      <c r="B22" s="36"/>
      <c r="C22" s="34">
        <v>11</v>
      </c>
      <c r="D22" s="37">
        <v>734864</v>
      </c>
      <c r="E22" s="34"/>
      <c r="F22" s="37" t="s">
        <v>66</v>
      </c>
      <c r="G22" s="37">
        <v>0</v>
      </c>
      <c r="H22" s="37">
        <v>0</v>
      </c>
      <c r="I22" s="37">
        <v>0</v>
      </c>
      <c r="J22" s="37">
        <v>0</v>
      </c>
      <c r="K22" s="38"/>
      <c r="L22" s="38"/>
      <c r="M22" s="38"/>
      <c r="N22" s="38"/>
      <c r="O22" s="38"/>
      <c r="P22" s="38"/>
      <c r="Q22" s="39">
        <f t="shared" si="0"/>
        <v>0</v>
      </c>
      <c r="R22" s="40">
        <f t="shared" si="1"/>
        <v>0</v>
      </c>
      <c r="S22" s="37">
        <v>0</v>
      </c>
      <c r="T22" s="41"/>
      <c r="U22" s="41"/>
      <c r="V22" s="41"/>
      <c r="W22" s="41"/>
      <c r="X22" s="42"/>
    </row>
    <row r="23" spans="1:24" s="5" customFormat="1" ht="15.75" thickBot="1" x14ac:dyDescent="0.3">
      <c r="A23" s="25"/>
      <c r="B23" s="36"/>
      <c r="C23" s="34">
        <v>12</v>
      </c>
      <c r="D23" s="37">
        <v>734865</v>
      </c>
      <c r="E23" s="34"/>
      <c r="F23" s="37" t="s">
        <v>68</v>
      </c>
      <c r="G23" s="37">
        <v>0</v>
      </c>
      <c r="H23" s="37">
        <v>0</v>
      </c>
      <c r="I23" s="37">
        <v>0</v>
      </c>
      <c r="J23" s="37">
        <v>0</v>
      </c>
      <c r="K23" s="38"/>
      <c r="L23" s="38"/>
      <c r="M23" s="38"/>
      <c r="N23" s="38"/>
      <c r="O23" s="38"/>
      <c r="P23" s="38"/>
      <c r="Q23" s="39">
        <f t="shared" si="0"/>
        <v>0</v>
      </c>
      <c r="R23" s="40">
        <f t="shared" si="1"/>
        <v>0</v>
      </c>
      <c r="S23" s="37">
        <v>0</v>
      </c>
      <c r="T23" s="41"/>
      <c r="U23" s="41"/>
      <c r="V23" s="41"/>
      <c r="W23" s="41"/>
      <c r="X23" s="42"/>
    </row>
    <row r="24" spans="1:24" s="5" customFormat="1" ht="15.75" thickBot="1" x14ac:dyDescent="0.3">
      <c r="A24" s="25"/>
      <c r="B24" s="36"/>
      <c r="C24" s="34">
        <v>13</v>
      </c>
      <c r="D24" s="37">
        <v>734866</v>
      </c>
      <c r="E24" s="34"/>
      <c r="F24" s="37" t="s">
        <v>70</v>
      </c>
      <c r="G24" s="37">
        <v>0</v>
      </c>
      <c r="H24" s="37">
        <v>0</v>
      </c>
      <c r="I24" s="37">
        <v>0</v>
      </c>
      <c r="J24" s="37">
        <v>0</v>
      </c>
      <c r="K24" s="38"/>
      <c r="L24" s="38"/>
      <c r="M24" s="38"/>
      <c r="N24" s="38"/>
      <c r="O24" s="38"/>
      <c r="P24" s="38"/>
      <c r="Q24" s="39">
        <f t="shared" si="0"/>
        <v>0</v>
      </c>
      <c r="R24" s="40">
        <f t="shared" si="1"/>
        <v>0</v>
      </c>
      <c r="S24" s="37">
        <v>0</v>
      </c>
      <c r="T24" s="41"/>
      <c r="U24" s="41"/>
      <c r="V24" s="41"/>
      <c r="W24" s="41"/>
      <c r="X24" s="42"/>
    </row>
    <row r="25" spans="1:24" s="5" customFormat="1" ht="15.75" thickBot="1" x14ac:dyDescent="0.3">
      <c r="A25" s="25"/>
      <c r="B25" s="36"/>
      <c r="C25" s="34">
        <v>14</v>
      </c>
      <c r="D25" s="37">
        <v>734867</v>
      </c>
      <c r="E25" s="34"/>
      <c r="F25" s="37" t="s">
        <v>72</v>
      </c>
      <c r="G25" s="37">
        <v>0</v>
      </c>
      <c r="H25" s="37">
        <v>0</v>
      </c>
      <c r="I25" s="37">
        <v>0</v>
      </c>
      <c r="J25" s="37">
        <v>0</v>
      </c>
      <c r="K25" s="38"/>
      <c r="L25" s="38"/>
      <c r="M25" s="38"/>
      <c r="N25" s="38"/>
      <c r="O25" s="38"/>
      <c r="P25" s="38"/>
      <c r="Q25" s="39">
        <f t="shared" si="0"/>
        <v>0</v>
      </c>
      <c r="R25" s="40">
        <f t="shared" si="1"/>
        <v>0</v>
      </c>
      <c r="S25" s="37">
        <v>0</v>
      </c>
      <c r="T25" s="41"/>
      <c r="U25" s="41"/>
      <c r="V25" s="41"/>
      <c r="W25" s="41"/>
      <c r="X25" s="42"/>
    </row>
    <row r="26" spans="1:24" s="5" customFormat="1" ht="15.75" thickBot="1" x14ac:dyDescent="0.3">
      <c r="A26" s="25"/>
      <c r="B26" s="36"/>
      <c r="C26" s="34">
        <v>15</v>
      </c>
      <c r="D26" s="37">
        <v>734868</v>
      </c>
      <c r="E26" s="34"/>
      <c r="F26" s="37" t="s">
        <v>74</v>
      </c>
      <c r="G26" s="37">
        <v>0</v>
      </c>
      <c r="H26" s="37">
        <v>0</v>
      </c>
      <c r="I26" s="37">
        <v>0</v>
      </c>
      <c r="J26" s="37">
        <v>0</v>
      </c>
      <c r="K26" s="38"/>
      <c r="L26" s="38"/>
      <c r="M26" s="38"/>
      <c r="N26" s="38"/>
      <c r="O26" s="38"/>
      <c r="P26" s="38"/>
      <c r="Q26" s="39">
        <f t="shared" si="0"/>
        <v>0</v>
      </c>
      <c r="R26" s="40">
        <f t="shared" si="1"/>
        <v>0</v>
      </c>
      <c r="S26" s="37">
        <v>0</v>
      </c>
      <c r="T26" s="41"/>
      <c r="U26" s="41"/>
      <c r="V26" s="41"/>
      <c r="W26" s="41"/>
      <c r="X26" s="42"/>
    </row>
    <row r="27" spans="1:24" s="5" customFormat="1" ht="15.75" thickBot="1" x14ac:dyDescent="0.3">
      <c r="A27" s="25"/>
      <c r="B27" s="36"/>
      <c r="C27" s="34">
        <v>16</v>
      </c>
      <c r="D27" s="37">
        <v>734869</v>
      </c>
      <c r="E27" s="34"/>
      <c r="F27" s="37" t="s">
        <v>76</v>
      </c>
      <c r="G27" s="37">
        <v>0</v>
      </c>
      <c r="H27" s="37">
        <v>0</v>
      </c>
      <c r="I27" s="37">
        <v>0</v>
      </c>
      <c r="J27" s="37">
        <v>0</v>
      </c>
      <c r="K27" s="38"/>
      <c r="L27" s="38"/>
      <c r="M27" s="38"/>
      <c r="N27" s="38"/>
      <c r="O27" s="38"/>
      <c r="P27" s="38"/>
      <c r="Q27" s="39">
        <f t="shared" si="0"/>
        <v>0</v>
      </c>
      <c r="R27" s="40">
        <f t="shared" si="1"/>
        <v>0</v>
      </c>
      <c r="S27" s="37">
        <v>0</v>
      </c>
      <c r="T27" s="41"/>
      <c r="U27" s="41"/>
      <c r="V27" s="41"/>
      <c r="W27" s="41"/>
      <c r="X27" s="42"/>
    </row>
    <row r="28" spans="1:24" s="5" customFormat="1" ht="15.75" thickBot="1" x14ac:dyDescent="0.3">
      <c r="A28" s="25"/>
      <c r="B28" s="36"/>
      <c r="C28" s="34">
        <v>17</v>
      </c>
      <c r="D28" s="37">
        <v>734870</v>
      </c>
      <c r="E28" s="34"/>
      <c r="F28" s="37" t="s">
        <v>78</v>
      </c>
      <c r="G28" s="37">
        <v>0</v>
      </c>
      <c r="H28" s="37">
        <v>0</v>
      </c>
      <c r="I28" s="37">
        <v>0</v>
      </c>
      <c r="J28" s="37">
        <v>0</v>
      </c>
      <c r="K28" s="38"/>
      <c r="L28" s="38"/>
      <c r="M28" s="38"/>
      <c r="N28" s="38"/>
      <c r="O28" s="38"/>
      <c r="P28" s="38"/>
      <c r="Q28" s="39">
        <f t="shared" si="0"/>
        <v>0</v>
      </c>
      <c r="R28" s="40">
        <f t="shared" si="1"/>
        <v>0</v>
      </c>
      <c r="S28" s="37">
        <v>0</v>
      </c>
      <c r="T28" s="41"/>
      <c r="U28" s="41"/>
      <c r="V28" s="41"/>
      <c r="W28" s="41"/>
      <c r="X28" s="42"/>
    </row>
    <row r="29" spans="1:24" s="5" customFormat="1" ht="15.75" thickBot="1" x14ac:dyDescent="0.3">
      <c r="A29" s="25"/>
      <c r="B29" s="36"/>
      <c r="C29" s="34">
        <v>18</v>
      </c>
      <c r="D29" s="37">
        <v>734871</v>
      </c>
      <c r="E29" s="34"/>
      <c r="F29" s="37" t="s">
        <v>80</v>
      </c>
      <c r="G29" s="37">
        <v>0</v>
      </c>
      <c r="H29" s="37">
        <v>0</v>
      </c>
      <c r="I29" s="37">
        <v>0</v>
      </c>
      <c r="J29" s="37">
        <v>0</v>
      </c>
      <c r="K29" s="38"/>
      <c r="L29" s="38"/>
      <c r="M29" s="38"/>
      <c r="N29" s="38"/>
      <c r="O29" s="38"/>
      <c r="P29" s="38"/>
      <c r="Q29" s="39">
        <f t="shared" si="0"/>
        <v>0</v>
      </c>
      <c r="R29" s="40">
        <f t="shared" si="1"/>
        <v>0</v>
      </c>
      <c r="S29" s="37">
        <v>0</v>
      </c>
      <c r="T29" s="41"/>
      <c r="U29" s="41"/>
      <c r="V29" s="41"/>
      <c r="W29" s="41"/>
      <c r="X29" s="42"/>
    </row>
    <row r="30" spans="1:24" s="5" customFormat="1" ht="15.75" thickBot="1" x14ac:dyDescent="0.3">
      <c r="A30" s="25"/>
      <c r="B30" s="36"/>
      <c r="C30" s="34">
        <v>19</v>
      </c>
      <c r="D30" s="37">
        <v>734872</v>
      </c>
      <c r="E30" s="34"/>
      <c r="F30" s="37" t="s">
        <v>82</v>
      </c>
      <c r="G30" s="37">
        <v>0</v>
      </c>
      <c r="H30" s="37">
        <v>0</v>
      </c>
      <c r="I30" s="37">
        <v>0</v>
      </c>
      <c r="J30" s="37">
        <v>0</v>
      </c>
      <c r="K30" s="38"/>
      <c r="L30" s="38"/>
      <c r="M30" s="38"/>
      <c r="N30" s="38"/>
      <c r="O30" s="38"/>
      <c r="P30" s="38"/>
      <c r="Q30" s="39">
        <f t="shared" si="0"/>
        <v>0</v>
      </c>
      <c r="R30" s="40">
        <f t="shared" si="1"/>
        <v>0</v>
      </c>
      <c r="S30" s="37">
        <v>0</v>
      </c>
      <c r="T30" s="41"/>
      <c r="U30" s="41"/>
      <c r="V30" s="41"/>
      <c r="W30" s="41"/>
      <c r="X30" s="42"/>
    </row>
    <row r="31" spans="1:24" s="5" customFormat="1" ht="15.75" thickBot="1" x14ac:dyDescent="0.3">
      <c r="A31" s="25"/>
      <c r="B31" s="36"/>
      <c r="C31" s="34">
        <v>20</v>
      </c>
      <c r="D31" s="37">
        <v>734873</v>
      </c>
      <c r="E31" s="34"/>
      <c r="F31" s="37" t="s">
        <v>84</v>
      </c>
      <c r="G31" s="37">
        <v>0</v>
      </c>
      <c r="H31" s="37">
        <v>0</v>
      </c>
      <c r="I31" s="37">
        <v>0</v>
      </c>
      <c r="J31" s="37">
        <v>0</v>
      </c>
      <c r="K31" s="38"/>
      <c r="L31" s="38"/>
      <c r="M31" s="38"/>
      <c r="N31" s="38"/>
      <c r="O31" s="38"/>
      <c r="P31" s="38"/>
      <c r="Q31" s="39">
        <f t="shared" si="0"/>
        <v>0</v>
      </c>
      <c r="R31" s="40">
        <f t="shared" si="1"/>
        <v>0</v>
      </c>
      <c r="S31" s="37">
        <v>0</v>
      </c>
      <c r="T31" s="41"/>
      <c r="U31" s="41"/>
      <c r="V31" s="41"/>
      <c r="W31" s="41"/>
      <c r="X31" s="42"/>
    </row>
    <row r="32" spans="1:24" s="5" customFormat="1" ht="15.75" thickBot="1" x14ac:dyDescent="0.3">
      <c r="A32" s="25"/>
      <c r="B32" s="36"/>
      <c r="C32" s="34">
        <v>21</v>
      </c>
      <c r="D32" s="37">
        <v>734874</v>
      </c>
      <c r="E32" s="34"/>
      <c r="F32" s="37" t="s">
        <v>86</v>
      </c>
      <c r="G32" s="37">
        <v>0</v>
      </c>
      <c r="H32" s="37">
        <v>0</v>
      </c>
      <c r="I32" s="37">
        <v>0</v>
      </c>
      <c r="J32" s="37">
        <v>0</v>
      </c>
      <c r="K32" s="38"/>
      <c r="L32" s="38"/>
      <c r="M32" s="38"/>
      <c r="N32" s="38"/>
      <c r="O32" s="38"/>
      <c r="P32" s="38"/>
      <c r="Q32" s="39">
        <f t="shared" si="0"/>
        <v>0</v>
      </c>
      <c r="R32" s="40">
        <f t="shared" si="1"/>
        <v>0</v>
      </c>
      <c r="S32" s="37">
        <v>0</v>
      </c>
      <c r="T32" s="41"/>
      <c r="U32" s="41"/>
      <c r="V32" s="41"/>
      <c r="W32" s="41"/>
      <c r="X32" s="42"/>
    </row>
    <row r="33" spans="1:24" s="5" customFormat="1" ht="15.75" thickBot="1" x14ac:dyDescent="0.3">
      <c r="A33" s="25"/>
      <c r="B33" s="36"/>
      <c r="C33" s="34">
        <v>22</v>
      </c>
      <c r="D33" s="37">
        <v>734875</v>
      </c>
      <c r="E33" s="34"/>
      <c r="F33" s="37" t="s">
        <v>88</v>
      </c>
      <c r="G33" s="37">
        <v>0</v>
      </c>
      <c r="H33" s="37">
        <v>0</v>
      </c>
      <c r="I33" s="37">
        <v>0</v>
      </c>
      <c r="J33" s="37">
        <v>0</v>
      </c>
      <c r="K33" s="38"/>
      <c r="L33" s="38"/>
      <c r="M33" s="38"/>
      <c r="N33" s="38"/>
      <c r="O33" s="38"/>
      <c r="P33" s="38"/>
      <c r="Q33" s="39">
        <f t="shared" si="0"/>
        <v>0</v>
      </c>
      <c r="R33" s="40">
        <f t="shared" si="1"/>
        <v>0</v>
      </c>
      <c r="S33" s="37">
        <v>0</v>
      </c>
      <c r="T33" s="41"/>
      <c r="U33" s="41"/>
      <c r="V33" s="41"/>
      <c r="W33" s="41"/>
      <c r="X33" s="42"/>
    </row>
    <row r="34" spans="1:24" s="5" customFormat="1" ht="15.75" thickBot="1" x14ac:dyDescent="0.3">
      <c r="A34" s="25"/>
      <c r="B34" s="36"/>
      <c r="C34" s="34">
        <v>23</v>
      </c>
      <c r="D34" s="37">
        <v>734876</v>
      </c>
      <c r="E34" s="34"/>
      <c r="F34" s="37" t="s">
        <v>90</v>
      </c>
      <c r="G34" s="37">
        <v>0</v>
      </c>
      <c r="H34" s="37">
        <v>0</v>
      </c>
      <c r="I34" s="37">
        <v>0</v>
      </c>
      <c r="J34" s="37">
        <v>0</v>
      </c>
      <c r="K34" s="38"/>
      <c r="L34" s="38"/>
      <c r="M34" s="38"/>
      <c r="N34" s="38"/>
      <c r="O34" s="38"/>
      <c r="P34" s="38"/>
      <c r="Q34" s="39">
        <f t="shared" si="0"/>
        <v>0</v>
      </c>
      <c r="R34" s="40">
        <f t="shared" si="1"/>
        <v>0</v>
      </c>
      <c r="S34" s="37">
        <v>0</v>
      </c>
      <c r="T34" s="41"/>
      <c r="U34" s="41"/>
      <c r="V34" s="41"/>
      <c r="W34" s="41"/>
      <c r="X34" s="42"/>
    </row>
    <row r="35" spans="1:24" s="5" customFormat="1" ht="15.75" thickBot="1" x14ac:dyDescent="0.3">
      <c r="A35" s="25"/>
      <c r="B35" s="36"/>
      <c r="C35" s="34">
        <v>24</v>
      </c>
      <c r="D35" s="37">
        <v>734877</v>
      </c>
      <c r="E35" s="34"/>
      <c r="F35" s="37" t="s">
        <v>92</v>
      </c>
      <c r="G35" s="37">
        <v>0</v>
      </c>
      <c r="H35" s="37">
        <v>0</v>
      </c>
      <c r="I35" s="37">
        <v>0</v>
      </c>
      <c r="J35" s="37">
        <v>0</v>
      </c>
      <c r="K35" s="38"/>
      <c r="L35" s="38"/>
      <c r="M35" s="38"/>
      <c r="N35" s="38"/>
      <c r="O35" s="38"/>
      <c r="P35" s="38"/>
      <c r="Q35" s="39">
        <f t="shared" si="0"/>
        <v>0</v>
      </c>
      <c r="R35" s="40">
        <f t="shared" si="1"/>
        <v>0</v>
      </c>
      <c r="S35" s="37">
        <v>0</v>
      </c>
      <c r="T35" s="41"/>
      <c r="U35" s="41"/>
      <c r="V35" s="41"/>
      <c r="W35" s="41"/>
      <c r="X35" s="42"/>
    </row>
    <row r="36" spans="1:24" s="5" customFormat="1" ht="15.75" thickBot="1" x14ac:dyDescent="0.3">
      <c r="A36" s="25"/>
      <c r="B36" s="36"/>
      <c r="C36" s="34">
        <v>25</v>
      </c>
      <c r="D36" s="37">
        <v>734878</v>
      </c>
      <c r="E36" s="34"/>
      <c r="F36" s="37" t="s">
        <v>94</v>
      </c>
      <c r="G36" s="37">
        <v>0</v>
      </c>
      <c r="H36" s="37">
        <v>0</v>
      </c>
      <c r="I36" s="37">
        <v>0</v>
      </c>
      <c r="J36" s="37">
        <v>0</v>
      </c>
      <c r="K36" s="38"/>
      <c r="L36" s="38"/>
      <c r="M36" s="38"/>
      <c r="N36" s="38"/>
      <c r="O36" s="38"/>
      <c r="P36" s="38"/>
      <c r="Q36" s="39">
        <f t="shared" si="0"/>
        <v>0</v>
      </c>
      <c r="R36" s="40">
        <f t="shared" si="1"/>
        <v>0</v>
      </c>
      <c r="S36" s="37">
        <v>0</v>
      </c>
      <c r="T36" s="41"/>
      <c r="U36" s="41"/>
      <c r="V36" s="41"/>
      <c r="W36" s="41"/>
      <c r="X36" s="42"/>
    </row>
    <row r="37" spans="1:24" s="5" customFormat="1" ht="15.75" thickBot="1" x14ac:dyDescent="0.3">
      <c r="A37" s="25"/>
      <c r="B37" s="36"/>
      <c r="C37" s="34">
        <v>26</v>
      </c>
      <c r="D37" s="37">
        <v>734879</v>
      </c>
      <c r="E37" s="34"/>
      <c r="F37" s="37" t="s">
        <v>96</v>
      </c>
      <c r="G37" s="37">
        <v>0</v>
      </c>
      <c r="H37" s="37">
        <v>0</v>
      </c>
      <c r="I37" s="37">
        <v>0</v>
      </c>
      <c r="J37" s="37">
        <v>0</v>
      </c>
      <c r="K37" s="38"/>
      <c r="L37" s="38"/>
      <c r="M37" s="38"/>
      <c r="N37" s="38"/>
      <c r="O37" s="38"/>
      <c r="P37" s="38"/>
      <c r="Q37" s="39">
        <f t="shared" si="0"/>
        <v>0</v>
      </c>
      <c r="R37" s="40">
        <f t="shared" si="1"/>
        <v>0</v>
      </c>
      <c r="S37" s="37">
        <v>0</v>
      </c>
      <c r="T37" s="41"/>
      <c r="U37" s="41"/>
      <c r="V37" s="41"/>
      <c r="W37" s="41"/>
      <c r="X37" s="42"/>
    </row>
    <row r="38" spans="1:24" s="5" customFormat="1" ht="15.75" thickBot="1" x14ac:dyDescent="0.3">
      <c r="A38" s="25"/>
      <c r="B38" s="36"/>
      <c r="C38" s="34">
        <v>27</v>
      </c>
      <c r="D38" s="37">
        <v>734880</v>
      </c>
      <c r="E38" s="34"/>
      <c r="F38" s="37" t="s">
        <v>98</v>
      </c>
      <c r="G38" s="37">
        <v>0</v>
      </c>
      <c r="H38" s="37">
        <v>0</v>
      </c>
      <c r="I38" s="37">
        <v>0</v>
      </c>
      <c r="J38" s="37">
        <v>0</v>
      </c>
      <c r="K38" s="38"/>
      <c r="L38" s="38"/>
      <c r="M38" s="38"/>
      <c r="N38" s="38"/>
      <c r="O38" s="38"/>
      <c r="P38" s="38"/>
      <c r="Q38" s="39">
        <f t="shared" si="0"/>
        <v>0</v>
      </c>
      <c r="R38" s="40">
        <f t="shared" si="1"/>
        <v>0</v>
      </c>
      <c r="S38" s="37">
        <v>0</v>
      </c>
      <c r="T38" s="41"/>
      <c r="U38" s="41"/>
      <c r="V38" s="41"/>
      <c r="W38" s="41"/>
      <c r="X38" s="42"/>
    </row>
    <row r="39" spans="1:24" s="5" customFormat="1" ht="15.75" thickBot="1" x14ac:dyDescent="0.3">
      <c r="A39" s="25"/>
      <c r="B39" s="36"/>
      <c r="C39" s="34">
        <v>28</v>
      </c>
      <c r="D39" s="37">
        <v>734881</v>
      </c>
      <c r="E39" s="34"/>
      <c r="F39" s="37" t="s">
        <v>100</v>
      </c>
      <c r="G39" s="37">
        <v>0</v>
      </c>
      <c r="H39" s="37">
        <v>0</v>
      </c>
      <c r="I39" s="37">
        <v>0</v>
      </c>
      <c r="J39" s="37">
        <v>0</v>
      </c>
      <c r="K39" s="38"/>
      <c r="L39" s="38"/>
      <c r="M39" s="38"/>
      <c r="N39" s="38"/>
      <c r="O39" s="38"/>
      <c r="P39" s="38"/>
      <c r="Q39" s="39">
        <f t="shared" si="0"/>
        <v>0</v>
      </c>
      <c r="R39" s="40">
        <f t="shared" si="1"/>
        <v>0</v>
      </c>
      <c r="S39" s="37">
        <v>0</v>
      </c>
      <c r="T39" s="41"/>
      <c r="U39" s="41"/>
      <c r="V39" s="41"/>
      <c r="W39" s="41"/>
      <c r="X39" s="42"/>
    </row>
    <row r="40" spans="1:24" s="5" customFormat="1" ht="15.75" thickBot="1" x14ac:dyDescent="0.3">
      <c r="A40" s="25"/>
      <c r="B40" s="36"/>
      <c r="C40" s="34">
        <v>29</v>
      </c>
      <c r="D40" s="37">
        <v>734882</v>
      </c>
      <c r="E40" s="34"/>
      <c r="F40" s="37" t="s">
        <v>102</v>
      </c>
      <c r="G40" s="37">
        <v>0</v>
      </c>
      <c r="H40" s="37">
        <v>0</v>
      </c>
      <c r="I40" s="37">
        <v>0</v>
      </c>
      <c r="J40" s="37">
        <v>0</v>
      </c>
      <c r="K40" s="38"/>
      <c r="L40" s="38"/>
      <c r="M40" s="38"/>
      <c r="N40" s="38"/>
      <c r="O40" s="38"/>
      <c r="P40" s="38"/>
      <c r="Q40" s="39">
        <f t="shared" si="0"/>
        <v>0</v>
      </c>
      <c r="R40" s="40">
        <f t="shared" si="1"/>
        <v>0</v>
      </c>
      <c r="S40" s="37">
        <v>0</v>
      </c>
      <c r="T40" s="41"/>
      <c r="U40" s="41"/>
      <c r="V40" s="41"/>
      <c r="W40" s="41"/>
      <c r="X40" s="42"/>
    </row>
    <row r="41" spans="1:24" s="5" customFormat="1" ht="15.75" thickBot="1" x14ac:dyDescent="0.3">
      <c r="A41" s="25"/>
      <c r="B41" s="36"/>
      <c r="C41" s="34">
        <v>30</v>
      </c>
      <c r="D41" s="37">
        <v>734883</v>
      </c>
      <c r="E41" s="34"/>
      <c r="F41" s="37" t="s">
        <v>104</v>
      </c>
      <c r="G41" s="37">
        <v>0</v>
      </c>
      <c r="H41" s="37">
        <v>0</v>
      </c>
      <c r="I41" s="37">
        <v>0</v>
      </c>
      <c r="J41" s="37">
        <v>0</v>
      </c>
      <c r="K41" s="38"/>
      <c r="L41" s="38"/>
      <c r="M41" s="38"/>
      <c r="N41" s="38"/>
      <c r="O41" s="38"/>
      <c r="P41" s="38"/>
      <c r="Q41" s="39">
        <f t="shared" si="0"/>
        <v>0</v>
      </c>
      <c r="R41" s="40">
        <f t="shared" si="1"/>
        <v>0</v>
      </c>
      <c r="S41" s="37">
        <v>0</v>
      </c>
      <c r="T41" s="41"/>
      <c r="U41" s="41"/>
      <c r="V41" s="41"/>
      <c r="W41" s="41"/>
      <c r="X41" s="42"/>
    </row>
    <row r="42" spans="1:24" s="5" customFormat="1" ht="15.75" thickBot="1" x14ac:dyDescent="0.3">
      <c r="A42" s="25"/>
      <c r="B42" s="36"/>
      <c r="C42" s="34">
        <v>31</v>
      </c>
      <c r="D42" s="37">
        <v>734884</v>
      </c>
      <c r="E42" s="34"/>
      <c r="F42" s="37" t="s">
        <v>106</v>
      </c>
      <c r="G42" s="37">
        <v>0</v>
      </c>
      <c r="H42" s="37">
        <v>0</v>
      </c>
      <c r="I42" s="37">
        <v>0</v>
      </c>
      <c r="J42" s="37">
        <v>0</v>
      </c>
      <c r="K42" s="38"/>
      <c r="L42" s="38"/>
      <c r="M42" s="38"/>
      <c r="N42" s="38"/>
      <c r="O42" s="38"/>
      <c r="P42" s="38"/>
      <c r="Q42" s="39">
        <f t="shared" si="0"/>
        <v>0</v>
      </c>
      <c r="R42" s="40">
        <f t="shared" si="1"/>
        <v>0</v>
      </c>
      <c r="S42" s="37">
        <v>0</v>
      </c>
      <c r="T42" s="41"/>
      <c r="U42" s="41"/>
      <c r="V42" s="41"/>
      <c r="W42" s="41"/>
      <c r="X42" s="42"/>
    </row>
    <row r="43" spans="1:24" s="5" customFormat="1" ht="15.75" thickBot="1" x14ac:dyDescent="0.3">
      <c r="A43" s="25"/>
      <c r="B43" s="36"/>
      <c r="C43" s="34">
        <v>32</v>
      </c>
      <c r="D43" s="37">
        <v>734885</v>
      </c>
      <c r="E43" s="34"/>
      <c r="F43" s="37" t="s">
        <v>108</v>
      </c>
      <c r="G43" s="37">
        <v>0</v>
      </c>
      <c r="H43" s="37">
        <v>0</v>
      </c>
      <c r="I43" s="37">
        <v>0</v>
      </c>
      <c r="J43" s="37">
        <v>0</v>
      </c>
      <c r="K43" s="38"/>
      <c r="L43" s="38"/>
      <c r="M43" s="38"/>
      <c r="N43" s="38"/>
      <c r="O43" s="38"/>
      <c r="P43" s="38"/>
      <c r="Q43" s="39">
        <f t="shared" si="0"/>
        <v>0</v>
      </c>
      <c r="R43" s="40">
        <f t="shared" si="1"/>
        <v>0</v>
      </c>
      <c r="S43" s="37">
        <v>0</v>
      </c>
      <c r="T43" s="41"/>
      <c r="U43" s="41"/>
      <c r="V43" s="41"/>
      <c r="W43" s="41"/>
      <c r="X43" s="42"/>
    </row>
    <row r="44" spans="1:24" s="5" customFormat="1" ht="15.75" thickBot="1" x14ac:dyDescent="0.3">
      <c r="A44" s="25"/>
      <c r="B44" s="36"/>
      <c r="C44" s="34">
        <v>33</v>
      </c>
      <c r="D44" s="37">
        <v>734886</v>
      </c>
      <c r="E44" s="34"/>
      <c r="F44" s="37" t="s">
        <v>110</v>
      </c>
      <c r="G44" s="37">
        <v>0</v>
      </c>
      <c r="H44" s="37">
        <v>0</v>
      </c>
      <c r="I44" s="37">
        <v>0</v>
      </c>
      <c r="J44" s="37">
        <v>0</v>
      </c>
      <c r="K44" s="38"/>
      <c r="L44" s="38"/>
      <c r="M44" s="38"/>
      <c r="N44" s="38"/>
      <c r="O44" s="38"/>
      <c r="P44" s="38"/>
      <c r="Q44" s="39">
        <f t="shared" si="0"/>
        <v>0</v>
      </c>
      <c r="R44" s="40">
        <f t="shared" si="1"/>
        <v>0</v>
      </c>
      <c r="S44" s="37">
        <v>0</v>
      </c>
      <c r="T44" s="41"/>
      <c r="U44" s="41"/>
      <c r="V44" s="41"/>
      <c r="W44" s="41"/>
      <c r="X44" s="42"/>
    </row>
    <row r="45" spans="1:24" s="5" customFormat="1" ht="15.75" thickBot="1" x14ac:dyDescent="0.3">
      <c r="A45" s="25"/>
      <c r="B45" s="36"/>
      <c r="C45" s="34">
        <v>34</v>
      </c>
      <c r="D45" s="37">
        <v>734887</v>
      </c>
      <c r="E45" s="34"/>
      <c r="F45" s="37" t="s">
        <v>112</v>
      </c>
      <c r="G45" s="37">
        <v>0</v>
      </c>
      <c r="H45" s="37">
        <v>0</v>
      </c>
      <c r="I45" s="37">
        <v>0</v>
      </c>
      <c r="J45" s="37">
        <v>0</v>
      </c>
      <c r="K45" s="38"/>
      <c r="L45" s="38"/>
      <c r="M45" s="38"/>
      <c r="N45" s="38"/>
      <c r="O45" s="38"/>
      <c r="P45" s="38"/>
      <c r="Q45" s="39">
        <f t="shared" si="0"/>
        <v>0</v>
      </c>
      <c r="R45" s="40">
        <f t="shared" si="1"/>
        <v>0</v>
      </c>
      <c r="S45" s="37">
        <v>0</v>
      </c>
      <c r="T45" s="41"/>
      <c r="U45" s="41"/>
      <c r="V45" s="41"/>
      <c r="W45" s="41"/>
      <c r="X45" s="42"/>
    </row>
    <row r="46" spans="1:24" s="5" customFormat="1" ht="15.75" thickBot="1" x14ac:dyDescent="0.3">
      <c r="A46" s="25"/>
      <c r="B46" s="36"/>
      <c r="C46" s="34">
        <v>35</v>
      </c>
      <c r="D46" s="37">
        <v>734888</v>
      </c>
      <c r="E46" s="34"/>
      <c r="F46" s="37" t="s">
        <v>114</v>
      </c>
      <c r="G46" s="37">
        <v>0</v>
      </c>
      <c r="H46" s="37">
        <v>0</v>
      </c>
      <c r="I46" s="37">
        <v>0</v>
      </c>
      <c r="J46" s="37">
        <v>0</v>
      </c>
      <c r="K46" s="38"/>
      <c r="L46" s="38"/>
      <c r="M46" s="38"/>
      <c r="N46" s="38"/>
      <c r="O46" s="38"/>
      <c r="P46" s="38"/>
      <c r="Q46" s="39">
        <f t="shared" si="0"/>
        <v>0</v>
      </c>
      <c r="R46" s="40">
        <f t="shared" si="1"/>
        <v>0</v>
      </c>
      <c r="S46" s="37">
        <v>0</v>
      </c>
      <c r="T46" s="41"/>
      <c r="U46" s="41"/>
      <c r="V46" s="41"/>
      <c r="W46" s="41"/>
      <c r="X46" s="42"/>
    </row>
    <row r="47" spans="1:24" s="5" customFormat="1" ht="15.75" thickBot="1" x14ac:dyDescent="0.3">
      <c r="A47" s="25"/>
      <c r="B47" s="36"/>
      <c r="C47" s="34">
        <v>36</v>
      </c>
      <c r="D47" s="37">
        <v>734889</v>
      </c>
      <c r="E47" s="34"/>
      <c r="F47" s="37" t="s">
        <v>116</v>
      </c>
      <c r="G47" s="37">
        <v>0</v>
      </c>
      <c r="H47" s="37">
        <v>0</v>
      </c>
      <c r="I47" s="37">
        <v>0</v>
      </c>
      <c r="J47" s="37">
        <v>0</v>
      </c>
      <c r="K47" s="38"/>
      <c r="L47" s="38"/>
      <c r="M47" s="38"/>
      <c r="N47" s="38"/>
      <c r="O47" s="38"/>
      <c r="P47" s="38"/>
      <c r="Q47" s="39">
        <f t="shared" si="0"/>
        <v>0</v>
      </c>
      <c r="R47" s="40">
        <f t="shared" si="1"/>
        <v>0</v>
      </c>
      <c r="S47" s="37">
        <v>0</v>
      </c>
      <c r="T47" s="41"/>
      <c r="U47" s="41"/>
      <c r="V47" s="41"/>
      <c r="W47" s="41"/>
      <c r="X47" s="42"/>
    </row>
    <row r="48" spans="1:24" s="5" customFormat="1" ht="15.75" thickBot="1" x14ac:dyDescent="0.3">
      <c r="A48" s="25"/>
      <c r="B48" s="36"/>
      <c r="C48" s="34">
        <v>37</v>
      </c>
      <c r="D48" s="37">
        <v>734890</v>
      </c>
      <c r="E48" s="34"/>
      <c r="F48" s="37" t="s">
        <v>118</v>
      </c>
      <c r="G48" s="37">
        <v>0</v>
      </c>
      <c r="H48" s="37">
        <v>0</v>
      </c>
      <c r="I48" s="37">
        <v>0</v>
      </c>
      <c r="J48" s="37">
        <v>0</v>
      </c>
      <c r="K48" s="38"/>
      <c r="L48" s="38"/>
      <c r="M48" s="38"/>
      <c r="N48" s="38"/>
      <c r="O48" s="38"/>
      <c r="P48" s="38"/>
      <c r="Q48" s="39">
        <f t="shared" si="0"/>
        <v>0</v>
      </c>
      <c r="R48" s="40">
        <f t="shared" si="1"/>
        <v>0</v>
      </c>
      <c r="S48" s="37">
        <v>0</v>
      </c>
      <c r="T48" s="41"/>
      <c r="U48" s="41"/>
      <c r="V48" s="41"/>
      <c r="W48" s="41"/>
      <c r="X48" s="42"/>
    </row>
    <row r="49" spans="1:24" s="5" customFormat="1" ht="15.75" thickBot="1" x14ac:dyDescent="0.3">
      <c r="A49" s="25"/>
      <c r="B49" s="36"/>
      <c r="C49" s="34">
        <v>38</v>
      </c>
      <c r="D49" s="37">
        <v>734891</v>
      </c>
      <c r="E49" s="34"/>
      <c r="F49" s="37" t="s">
        <v>120</v>
      </c>
      <c r="G49" s="37">
        <v>0</v>
      </c>
      <c r="H49" s="37">
        <v>0</v>
      </c>
      <c r="I49" s="37">
        <v>0</v>
      </c>
      <c r="J49" s="37">
        <v>0</v>
      </c>
      <c r="K49" s="38"/>
      <c r="L49" s="38"/>
      <c r="M49" s="38"/>
      <c r="N49" s="38"/>
      <c r="O49" s="38"/>
      <c r="P49" s="38"/>
      <c r="Q49" s="39">
        <f t="shared" si="0"/>
        <v>0</v>
      </c>
      <c r="R49" s="40">
        <f t="shared" si="1"/>
        <v>0</v>
      </c>
      <c r="S49" s="37">
        <v>0</v>
      </c>
      <c r="T49" s="41"/>
      <c r="U49" s="41"/>
      <c r="V49" s="41"/>
      <c r="W49" s="41"/>
      <c r="X49" s="42"/>
    </row>
    <row r="50" spans="1:24" s="5" customFormat="1" ht="15.75" thickBot="1" x14ac:dyDescent="0.3">
      <c r="A50" s="25"/>
      <c r="B50" s="36"/>
      <c r="C50" s="34">
        <v>39</v>
      </c>
      <c r="D50" s="37">
        <v>734892</v>
      </c>
      <c r="E50" s="34"/>
      <c r="F50" s="37" t="s">
        <v>122</v>
      </c>
      <c r="G50" s="37">
        <v>0</v>
      </c>
      <c r="H50" s="37">
        <v>0</v>
      </c>
      <c r="I50" s="37">
        <v>0</v>
      </c>
      <c r="J50" s="37">
        <v>0</v>
      </c>
      <c r="K50" s="38"/>
      <c r="L50" s="38"/>
      <c r="M50" s="38"/>
      <c r="N50" s="38"/>
      <c r="O50" s="38"/>
      <c r="P50" s="38"/>
      <c r="Q50" s="39">
        <f t="shared" si="0"/>
        <v>0</v>
      </c>
      <c r="R50" s="40">
        <f t="shared" si="1"/>
        <v>0</v>
      </c>
      <c r="S50" s="37">
        <v>0</v>
      </c>
      <c r="T50" s="41"/>
      <c r="U50" s="41"/>
      <c r="V50" s="41"/>
      <c r="W50" s="41"/>
      <c r="X50" s="42"/>
    </row>
    <row r="51" spans="1:24" s="5" customFormat="1" ht="15.75" thickBot="1" x14ac:dyDescent="0.3">
      <c r="A51" s="25"/>
      <c r="B51" s="36"/>
      <c r="C51" s="34">
        <v>40</v>
      </c>
      <c r="D51" s="37">
        <v>734893</v>
      </c>
      <c r="E51" s="34"/>
      <c r="F51" s="37" t="s">
        <v>124</v>
      </c>
      <c r="G51" s="37">
        <v>0</v>
      </c>
      <c r="H51" s="37">
        <v>0</v>
      </c>
      <c r="I51" s="37">
        <v>0</v>
      </c>
      <c r="J51" s="37">
        <v>0</v>
      </c>
      <c r="K51" s="38"/>
      <c r="L51" s="38"/>
      <c r="M51" s="38"/>
      <c r="N51" s="38"/>
      <c r="O51" s="38"/>
      <c r="P51" s="38"/>
      <c r="Q51" s="39">
        <f t="shared" si="0"/>
        <v>0</v>
      </c>
      <c r="R51" s="40">
        <f t="shared" si="1"/>
        <v>0</v>
      </c>
      <c r="S51" s="37">
        <v>0</v>
      </c>
      <c r="T51" s="41"/>
      <c r="U51" s="41"/>
      <c r="V51" s="41"/>
      <c r="W51" s="41"/>
      <c r="X51" s="42"/>
    </row>
    <row r="52" spans="1:24" s="5" customFormat="1" ht="15.75" thickBot="1" x14ac:dyDescent="0.3">
      <c r="A52" s="25"/>
      <c r="B52" s="36"/>
      <c r="C52" s="34">
        <v>41</v>
      </c>
      <c r="D52" s="37">
        <v>734894</v>
      </c>
      <c r="E52" s="34"/>
      <c r="F52" s="37" t="s">
        <v>126</v>
      </c>
      <c r="G52" s="37">
        <v>0</v>
      </c>
      <c r="H52" s="37">
        <v>0</v>
      </c>
      <c r="I52" s="37">
        <v>0</v>
      </c>
      <c r="J52" s="37">
        <v>0</v>
      </c>
      <c r="K52" s="38"/>
      <c r="L52" s="38"/>
      <c r="M52" s="38"/>
      <c r="N52" s="38"/>
      <c r="O52" s="38"/>
      <c r="P52" s="38"/>
      <c r="Q52" s="39">
        <f t="shared" si="0"/>
        <v>0</v>
      </c>
      <c r="R52" s="40">
        <f t="shared" si="1"/>
        <v>0</v>
      </c>
      <c r="S52" s="37">
        <v>0</v>
      </c>
      <c r="T52" s="41"/>
      <c r="U52" s="41"/>
      <c r="V52" s="41"/>
      <c r="W52" s="41"/>
      <c r="X52" s="42"/>
    </row>
    <row r="53" spans="1:24" s="5" customFormat="1" ht="15.75" thickBot="1" x14ac:dyDescent="0.3">
      <c r="A53" s="25"/>
      <c r="B53" s="36"/>
      <c r="C53" s="34">
        <v>42</v>
      </c>
      <c r="D53" s="37">
        <v>734895</v>
      </c>
      <c r="E53" s="34"/>
      <c r="F53" s="37" t="s">
        <v>128</v>
      </c>
      <c r="G53" s="37">
        <v>0</v>
      </c>
      <c r="H53" s="37">
        <v>0</v>
      </c>
      <c r="I53" s="37">
        <v>0</v>
      </c>
      <c r="J53" s="37">
        <v>0</v>
      </c>
      <c r="K53" s="38"/>
      <c r="L53" s="38"/>
      <c r="M53" s="38"/>
      <c r="N53" s="38"/>
      <c r="O53" s="38"/>
      <c r="P53" s="38"/>
      <c r="Q53" s="39">
        <f t="shared" si="0"/>
        <v>0</v>
      </c>
      <c r="R53" s="40">
        <f t="shared" si="1"/>
        <v>0</v>
      </c>
      <c r="S53" s="37">
        <v>0</v>
      </c>
      <c r="T53" s="41"/>
      <c r="U53" s="41"/>
      <c r="V53" s="41"/>
      <c r="W53" s="41"/>
      <c r="X53" s="42"/>
    </row>
    <row r="54" spans="1:24" s="5" customFormat="1" ht="15.75" thickBot="1" x14ac:dyDescent="0.3">
      <c r="A54" s="25"/>
      <c r="B54" s="36"/>
      <c r="C54" s="34">
        <v>43</v>
      </c>
      <c r="D54" s="37">
        <v>734896</v>
      </c>
      <c r="E54" s="34"/>
      <c r="F54" s="37" t="s">
        <v>130</v>
      </c>
      <c r="G54" s="37">
        <v>0</v>
      </c>
      <c r="H54" s="37">
        <v>0</v>
      </c>
      <c r="I54" s="37">
        <v>0</v>
      </c>
      <c r="J54" s="37">
        <v>0</v>
      </c>
      <c r="K54" s="38"/>
      <c r="L54" s="38"/>
      <c r="M54" s="38"/>
      <c r="N54" s="38"/>
      <c r="O54" s="38"/>
      <c r="P54" s="38"/>
      <c r="Q54" s="39">
        <f t="shared" si="0"/>
        <v>0</v>
      </c>
      <c r="R54" s="40">
        <f t="shared" si="1"/>
        <v>0</v>
      </c>
      <c r="S54" s="37">
        <v>0</v>
      </c>
      <c r="T54" s="41"/>
      <c r="U54" s="41"/>
      <c r="V54" s="41"/>
      <c r="W54" s="41"/>
      <c r="X54" s="42"/>
    </row>
    <row r="55" spans="1:24" s="5" customFormat="1" ht="15.75" thickBot="1" x14ac:dyDescent="0.3">
      <c r="A55" s="25"/>
      <c r="B55" s="36"/>
      <c r="C55" s="34">
        <v>44</v>
      </c>
      <c r="D55" s="37">
        <v>734897</v>
      </c>
      <c r="E55" s="34"/>
      <c r="F55" s="37" t="s">
        <v>132</v>
      </c>
      <c r="G55" s="37">
        <v>0</v>
      </c>
      <c r="H55" s="37">
        <v>0</v>
      </c>
      <c r="I55" s="37">
        <v>0</v>
      </c>
      <c r="J55" s="37">
        <v>0</v>
      </c>
      <c r="K55" s="38"/>
      <c r="L55" s="38"/>
      <c r="M55" s="38"/>
      <c r="N55" s="38"/>
      <c r="O55" s="38"/>
      <c r="P55" s="38"/>
      <c r="Q55" s="39">
        <f t="shared" si="0"/>
        <v>0</v>
      </c>
      <c r="R55" s="40">
        <f t="shared" si="1"/>
        <v>0</v>
      </c>
      <c r="S55" s="37">
        <v>0</v>
      </c>
      <c r="T55" s="41"/>
      <c r="U55" s="41"/>
      <c r="V55" s="41"/>
      <c r="W55" s="41"/>
      <c r="X55" s="42"/>
    </row>
    <row r="56" spans="1:24" s="5" customFormat="1" ht="15.75" thickBot="1" x14ac:dyDescent="0.3">
      <c r="A56" s="25"/>
      <c r="B56" s="36"/>
      <c r="C56" s="34">
        <v>45</v>
      </c>
      <c r="D56" s="37">
        <v>734898</v>
      </c>
      <c r="E56" s="34"/>
      <c r="F56" s="37" t="s">
        <v>134</v>
      </c>
      <c r="G56" s="37">
        <v>0</v>
      </c>
      <c r="H56" s="37">
        <v>0</v>
      </c>
      <c r="I56" s="37">
        <v>0</v>
      </c>
      <c r="J56" s="37">
        <v>0</v>
      </c>
      <c r="K56" s="38"/>
      <c r="L56" s="38"/>
      <c r="M56" s="38"/>
      <c r="N56" s="38"/>
      <c r="O56" s="38"/>
      <c r="P56" s="38"/>
      <c r="Q56" s="39">
        <f t="shared" si="0"/>
        <v>0</v>
      </c>
      <c r="R56" s="40">
        <f t="shared" si="1"/>
        <v>0</v>
      </c>
      <c r="S56" s="37">
        <v>0</v>
      </c>
      <c r="T56" s="41"/>
      <c r="U56" s="41"/>
      <c r="V56" s="41"/>
      <c r="W56" s="41"/>
      <c r="X56" s="42"/>
    </row>
    <row r="57" spans="1:24" s="5" customFormat="1" ht="15.75" thickBot="1" x14ac:dyDescent="0.3">
      <c r="A57" s="25"/>
      <c r="B57" s="36"/>
      <c r="C57" s="34">
        <v>46</v>
      </c>
      <c r="D57" s="37">
        <v>734899</v>
      </c>
      <c r="E57" s="34"/>
      <c r="F57" s="37" t="s">
        <v>136</v>
      </c>
      <c r="G57" s="37">
        <v>0</v>
      </c>
      <c r="H57" s="37">
        <v>0</v>
      </c>
      <c r="I57" s="37">
        <v>0</v>
      </c>
      <c r="J57" s="37">
        <v>0</v>
      </c>
      <c r="K57" s="38"/>
      <c r="L57" s="38"/>
      <c r="M57" s="38"/>
      <c r="N57" s="38"/>
      <c r="O57" s="38"/>
      <c r="P57" s="38"/>
      <c r="Q57" s="39">
        <f t="shared" si="0"/>
        <v>0</v>
      </c>
      <c r="R57" s="40">
        <f t="shared" si="1"/>
        <v>0</v>
      </c>
      <c r="S57" s="37">
        <v>0</v>
      </c>
      <c r="T57" s="41"/>
      <c r="U57" s="41"/>
      <c r="V57" s="41"/>
      <c r="W57" s="41"/>
      <c r="X57" s="42"/>
    </row>
    <row r="58" spans="1:24" s="5" customFormat="1" ht="15.75" thickBot="1" x14ac:dyDescent="0.3">
      <c r="A58" s="25"/>
      <c r="B58" s="36"/>
      <c r="C58" s="34">
        <v>47</v>
      </c>
      <c r="D58" s="37">
        <v>734900</v>
      </c>
      <c r="E58" s="34"/>
      <c r="F58" s="37" t="s">
        <v>138</v>
      </c>
      <c r="G58" s="37">
        <v>0</v>
      </c>
      <c r="H58" s="37">
        <v>0</v>
      </c>
      <c r="I58" s="37">
        <v>0</v>
      </c>
      <c r="J58" s="37">
        <v>0</v>
      </c>
      <c r="K58" s="38"/>
      <c r="L58" s="38"/>
      <c r="M58" s="38"/>
      <c r="N58" s="38"/>
      <c r="O58" s="38"/>
      <c r="P58" s="38"/>
      <c r="Q58" s="39">
        <f t="shared" si="0"/>
        <v>0</v>
      </c>
      <c r="R58" s="40">
        <f t="shared" si="1"/>
        <v>0</v>
      </c>
      <c r="S58" s="37">
        <v>0</v>
      </c>
      <c r="T58" s="41"/>
      <c r="U58" s="41"/>
      <c r="V58" s="41"/>
      <c r="W58" s="41"/>
      <c r="X58" s="42"/>
    </row>
    <row r="59" spans="1:24" s="5" customFormat="1" ht="15.75" thickBot="1" x14ac:dyDescent="0.3">
      <c r="A59" s="25"/>
      <c r="B59" s="36"/>
      <c r="C59" s="34">
        <v>48</v>
      </c>
      <c r="D59" s="37">
        <v>734901</v>
      </c>
      <c r="E59" s="34"/>
      <c r="F59" s="37" t="s">
        <v>140</v>
      </c>
      <c r="G59" s="37">
        <v>0</v>
      </c>
      <c r="H59" s="37">
        <v>0</v>
      </c>
      <c r="I59" s="37">
        <v>0</v>
      </c>
      <c r="J59" s="37">
        <v>0</v>
      </c>
      <c r="K59" s="38"/>
      <c r="L59" s="38"/>
      <c r="M59" s="38"/>
      <c r="N59" s="38"/>
      <c r="O59" s="38"/>
      <c r="P59" s="38"/>
      <c r="Q59" s="39">
        <f t="shared" si="0"/>
        <v>0</v>
      </c>
      <c r="R59" s="40">
        <f t="shared" si="1"/>
        <v>0</v>
      </c>
      <c r="S59" s="37">
        <v>0</v>
      </c>
      <c r="T59" s="41"/>
      <c r="U59" s="41"/>
      <c r="V59" s="41"/>
      <c r="W59" s="41"/>
      <c r="X59" s="42"/>
    </row>
    <row r="60" spans="1:24" s="5" customFormat="1" ht="15.75" thickBot="1" x14ac:dyDescent="0.3">
      <c r="A60" s="25"/>
      <c r="B60" s="36"/>
      <c r="C60" s="34">
        <v>49</v>
      </c>
      <c r="D60" s="37">
        <v>734902</v>
      </c>
      <c r="E60" s="34"/>
      <c r="F60" s="37" t="s">
        <v>142</v>
      </c>
      <c r="G60" s="37">
        <v>0</v>
      </c>
      <c r="H60" s="37">
        <v>0</v>
      </c>
      <c r="I60" s="37">
        <v>0</v>
      </c>
      <c r="J60" s="37">
        <v>0</v>
      </c>
      <c r="K60" s="38"/>
      <c r="L60" s="38"/>
      <c r="M60" s="38"/>
      <c r="N60" s="38"/>
      <c r="O60" s="38"/>
      <c r="P60" s="38"/>
      <c r="Q60" s="39">
        <f t="shared" si="0"/>
        <v>0</v>
      </c>
      <c r="R60" s="40">
        <f t="shared" si="1"/>
        <v>0</v>
      </c>
      <c r="S60" s="37">
        <v>0</v>
      </c>
      <c r="T60" s="41"/>
      <c r="U60" s="41"/>
      <c r="V60" s="41"/>
      <c r="W60" s="41"/>
      <c r="X60" s="42"/>
    </row>
    <row r="61" spans="1:24" s="5" customFormat="1" ht="15.75" thickBot="1" x14ac:dyDescent="0.3">
      <c r="A61" s="25"/>
      <c r="B61" s="36"/>
      <c r="C61" s="34">
        <v>50</v>
      </c>
      <c r="D61" s="37">
        <v>734903</v>
      </c>
      <c r="E61" s="34"/>
      <c r="F61" s="37" t="s">
        <v>144</v>
      </c>
      <c r="G61" s="37">
        <v>0</v>
      </c>
      <c r="H61" s="37">
        <v>0</v>
      </c>
      <c r="I61" s="37">
        <v>0</v>
      </c>
      <c r="J61" s="37">
        <v>0</v>
      </c>
      <c r="K61" s="38"/>
      <c r="L61" s="38"/>
      <c r="M61" s="38"/>
      <c r="N61" s="38"/>
      <c r="O61" s="38"/>
      <c r="P61" s="38"/>
      <c r="Q61" s="39">
        <f t="shared" si="0"/>
        <v>0</v>
      </c>
      <c r="R61" s="40">
        <f t="shared" si="1"/>
        <v>0</v>
      </c>
      <c r="S61" s="37">
        <v>0</v>
      </c>
      <c r="T61" s="41"/>
      <c r="U61" s="41"/>
      <c r="V61" s="41"/>
      <c r="W61" s="41"/>
      <c r="X61" s="42"/>
    </row>
    <row r="62" spans="1:24" s="5" customFormat="1" ht="15.75" thickBot="1" x14ac:dyDescent="0.3">
      <c r="A62" s="25"/>
      <c r="B62" s="36"/>
      <c r="C62" s="34">
        <v>51</v>
      </c>
      <c r="D62" s="37">
        <v>734904</v>
      </c>
      <c r="E62" s="34"/>
      <c r="F62" s="37" t="s">
        <v>146</v>
      </c>
      <c r="G62" s="37">
        <v>0</v>
      </c>
      <c r="H62" s="37">
        <v>0</v>
      </c>
      <c r="I62" s="37">
        <v>0</v>
      </c>
      <c r="J62" s="37">
        <v>0</v>
      </c>
      <c r="K62" s="38"/>
      <c r="L62" s="38"/>
      <c r="M62" s="38"/>
      <c r="N62" s="38"/>
      <c r="O62" s="38"/>
      <c r="P62" s="38"/>
      <c r="Q62" s="39">
        <f t="shared" si="0"/>
        <v>0</v>
      </c>
      <c r="R62" s="40">
        <f t="shared" si="1"/>
        <v>0</v>
      </c>
      <c r="S62" s="37">
        <v>0</v>
      </c>
      <c r="T62" s="41"/>
      <c r="U62" s="41"/>
      <c r="V62" s="41"/>
      <c r="W62" s="41"/>
      <c r="X62" s="42"/>
    </row>
    <row r="63" spans="1:24" s="5" customFormat="1" ht="15.75" thickBot="1" x14ac:dyDescent="0.3">
      <c r="A63" s="25"/>
      <c r="B63" s="36"/>
      <c r="C63" s="34">
        <v>52</v>
      </c>
      <c r="D63" s="37">
        <v>734905</v>
      </c>
      <c r="E63" s="34"/>
      <c r="F63" s="37" t="s">
        <v>148</v>
      </c>
      <c r="G63" s="37">
        <v>0</v>
      </c>
      <c r="H63" s="37">
        <v>0</v>
      </c>
      <c r="I63" s="37">
        <v>0</v>
      </c>
      <c r="J63" s="37">
        <v>0</v>
      </c>
      <c r="K63" s="38"/>
      <c r="L63" s="38"/>
      <c r="M63" s="38"/>
      <c r="N63" s="38"/>
      <c r="O63" s="38"/>
      <c r="P63" s="38"/>
      <c r="Q63" s="39">
        <f t="shared" si="0"/>
        <v>0</v>
      </c>
      <c r="R63" s="40">
        <f t="shared" si="1"/>
        <v>0</v>
      </c>
      <c r="S63" s="37">
        <v>0</v>
      </c>
      <c r="T63" s="41"/>
      <c r="U63" s="41"/>
      <c r="V63" s="41"/>
      <c r="W63" s="41"/>
      <c r="X63" s="42"/>
    </row>
    <row r="64" spans="1:24" s="5" customFormat="1" ht="15.75" thickBot="1" x14ac:dyDescent="0.3">
      <c r="A64" s="25"/>
      <c r="B64" s="36"/>
      <c r="C64" s="34">
        <v>53</v>
      </c>
      <c r="D64" s="37">
        <v>734906</v>
      </c>
      <c r="E64" s="34"/>
      <c r="F64" s="37" t="s">
        <v>150</v>
      </c>
      <c r="G64" s="37">
        <v>0</v>
      </c>
      <c r="H64" s="37">
        <v>0</v>
      </c>
      <c r="I64" s="37">
        <v>0</v>
      </c>
      <c r="J64" s="37">
        <v>0</v>
      </c>
      <c r="K64" s="38"/>
      <c r="L64" s="38"/>
      <c r="M64" s="38"/>
      <c r="N64" s="38"/>
      <c r="O64" s="38"/>
      <c r="P64" s="38"/>
      <c r="Q64" s="39">
        <f t="shared" si="0"/>
        <v>0</v>
      </c>
      <c r="R64" s="40">
        <f t="shared" si="1"/>
        <v>0</v>
      </c>
      <c r="S64" s="37">
        <v>0</v>
      </c>
      <c r="T64" s="41"/>
      <c r="U64" s="41"/>
      <c r="V64" s="41"/>
      <c r="W64" s="41"/>
      <c r="X64" s="42"/>
    </row>
    <row r="65" spans="1:24" s="5" customFormat="1" ht="15.75" thickBot="1" x14ac:dyDescent="0.3">
      <c r="A65" s="25"/>
      <c r="B65" s="36"/>
      <c r="C65" s="34">
        <v>54</v>
      </c>
      <c r="D65" s="37">
        <v>734907</v>
      </c>
      <c r="E65" s="34"/>
      <c r="F65" s="37" t="s">
        <v>152</v>
      </c>
      <c r="G65" s="37">
        <v>0</v>
      </c>
      <c r="H65" s="37">
        <v>0</v>
      </c>
      <c r="I65" s="37">
        <v>0</v>
      </c>
      <c r="J65" s="37">
        <v>0</v>
      </c>
      <c r="K65" s="38"/>
      <c r="L65" s="38"/>
      <c r="M65" s="38"/>
      <c r="N65" s="38"/>
      <c r="O65" s="38"/>
      <c r="P65" s="38"/>
      <c r="Q65" s="39">
        <f t="shared" si="0"/>
        <v>0</v>
      </c>
      <c r="R65" s="40">
        <f t="shared" si="1"/>
        <v>0</v>
      </c>
      <c r="S65" s="37">
        <v>0</v>
      </c>
      <c r="T65" s="41"/>
      <c r="U65" s="41"/>
      <c r="V65" s="41"/>
      <c r="W65" s="41"/>
      <c r="X65" s="42"/>
    </row>
    <row r="66" spans="1:24" s="5" customFormat="1" ht="15.75" thickBot="1" x14ac:dyDescent="0.3">
      <c r="A66" s="25"/>
      <c r="B66" s="36"/>
      <c r="C66" s="34">
        <v>55</v>
      </c>
      <c r="D66" s="37">
        <v>734909</v>
      </c>
      <c r="E66" s="34"/>
      <c r="F66" s="37" t="s">
        <v>154</v>
      </c>
      <c r="G66" s="37">
        <v>0</v>
      </c>
      <c r="H66" s="37">
        <v>0</v>
      </c>
      <c r="I66" s="37">
        <v>0</v>
      </c>
      <c r="J66" s="37">
        <v>0</v>
      </c>
      <c r="K66" s="38"/>
      <c r="L66" s="38"/>
      <c r="M66" s="38"/>
      <c r="N66" s="38"/>
      <c r="O66" s="38"/>
      <c r="P66" s="38"/>
      <c r="Q66" s="39">
        <f t="shared" si="0"/>
        <v>0</v>
      </c>
      <c r="R66" s="40">
        <f t="shared" si="1"/>
        <v>0</v>
      </c>
      <c r="S66" s="37">
        <v>0</v>
      </c>
      <c r="T66" s="41"/>
      <c r="U66" s="41"/>
      <c r="V66" s="41"/>
      <c r="W66" s="41"/>
      <c r="X66" s="42"/>
    </row>
    <row r="67" spans="1:24" s="5" customFormat="1" ht="15.75" thickBot="1" x14ac:dyDescent="0.3">
      <c r="A67" s="25"/>
      <c r="B67" s="36"/>
      <c r="C67" s="34">
        <v>56</v>
      </c>
      <c r="D67" s="37">
        <v>734910</v>
      </c>
      <c r="E67" s="34"/>
      <c r="F67" s="37" t="s">
        <v>156</v>
      </c>
      <c r="G67" s="37">
        <v>0</v>
      </c>
      <c r="H67" s="37">
        <v>0</v>
      </c>
      <c r="I67" s="37">
        <v>0</v>
      </c>
      <c r="J67" s="37">
        <v>0</v>
      </c>
      <c r="K67" s="38"/>
      <c r="L67" s="38"/>
      <c r="M67" s="38"/>
      <c r="N67" s="38"/>
      <c r="O67" s="38"/>
      <c r="P67" s="38"/>
      <c r="Q67" s="39">
        <f t="shared" si="0"/>
        <v>0</v>
      </c>
      <c r="R67" s="40">
        <f t="shared" si="1"/>
        <v>0</v>
      </c>
      <c r="S67" s="37">
        <v>0</v>
      </c>
      <c r="T67" s="41"/>
      <c r="U67" s="41"/>
      <c r="V67" s="41"/>
      <c r="W67" s="41"/>
      <c r="X67" s="42"/>
    </row>
    <row r="68" spans="1:24" s="5" customFormat="1" ht="15.75" thickBot="1" x14ac:dyDescent="0.3">
      <c r="A68" s="25"/>
      <c r="B68" s="36"/>
      <c r="C68" s="34">
        <v>57</v>
      </c>
      <c r="D68" s="37">
        <v>734911</v>
      </c>
      <c r="E68" s="34"/>
      <c r="F68" s="37" t="s">
        <v>158</v>
      </c>
      <c r="G68" s="37">
        <v>0</v>
      </c>
      <c r="H68" s="37">
        <v>0</v>
      </c>
      <c r="I68" s="37">
        <v>0</v>
      </c>
      <c r="J68" s="37">
        <v>0</v>
      </c>
      <c r="K68" s="38"/>
      <c r="L68" s="38"/>
      <c r="M68" s="38"/>
      <c r="N68" s="38"/>
      <c r="O68" s="38"/>
      <c r="P68" s="38"/>
      <c r="Q68" s="39">
        <f t="shared" si="0"/>
        <v>0</v>
      </c>
      <c r="R68" s="40">
        <f t="shared" si="1"/>
        <v>0</v>
      </c>
      <c r="S68" s="37">
        <v>0</v>
      </c>
      <c r="T68" s="41"/>
      <c r="U68" s="41"/>
      <c r="V68" s="41"/>
      <c r="W68" s="41"/>
      <c r="X68" s="42"/>
    </row>
    <row r="69" spans="1:24" s="5" customFormat="1" ht="15.75" thickBot="1" x14ac:dyDescent="0.3">
      <c r="A69" s="25"/>
      <c r="B69" s="36"/>
      <c r="C69" s="34">
        <v>58</v>
      </c>
      <c r="D69" s="37">
        <v>734912</v>
      </c>
      <c r="E69" s="34"/>
      <c r="F69" s="37" t="s">
        <v>160</v>
      </c>
      <c r="G69" s="37">
        <v>0</v>
      </c>
      <c r="H69" s="37">
        <v>0</v>
      </c>
      <c r="I69" s="37">
        <v>0</v>
      </c>
      <c r="J69" s="37">
        <v>0</v>
      </c>
      <c r="K69" s="38"/>
      <c r="L69" s="38"/>
      <c r="M69" s="38"/>
      <c r="N69" s="38"/>
      <c r="O69" s="38"/>
      <c r="P69" s="38"/>
      <c r="Q69" s="39">
        <f t="shared" si="0"/>
        <v>0</v>
      </c>
      <c r="R69" s="40">
        <f t="shared" si="1"/>
        <v>0</v>
      </c>
      <c r="S69" s="37">
        <v>0</v>
      </c>
      <c r="T69" s="41"/>
      <c r="U69" s="41"/>
      <c r="V69" s="41"/>
      <c r="W69" s="41"/>
      <c r="X69" s="42"/>
    </row>
    <row r="70" spans="1:24" s="5" customFormat="1" ht="15.75" thickBot="1" x14ac:dyDescent="0.3">
      <c r="A70" s="25"/>
      <c r="B70" s="36"/>
      <c r="C70" s="34">
        <v>59</v>
      </c>
      <c r="D70" s="37">
        <v>734913</v>
      </c>
      <c r="E70" s="34"/>
      <c r="F70" s="37" t="s">
        <v>156</v>
      </c>
      <c r="G70" s="37">
        <v>0</v>
      </c>
      <c r="H70" s="37">
        <v>0</v>
      </c>
      <c r="I70" s="37">
        <v>0</v>
      </c>
      <c r="J70" s="37">
        <v>0</v>
      </c>
      <c r="K70" s="38"/>
      <c r="L70" s="38"/>
      <c r="M70" s="38"/>
      <c r="N70" s="38"/>
      <c r="O70" s="38"/>
      <c r="P70" s="38"/>
      <c r="Q70" s="39">
        <f t="shared" si="0"/>
        <v>0</v>
      </c>
      <c r="R70" s="40">
        <f t="shared" si="1"/>
        <v>0</v>
      </c>
      <c r="S70" s="37">
        <v>0</v>
      </c>
      <c r="T70" s="41"/>
      <c r="U70" s="41"/>
      <c r="V70" s="41"/>
      <c r="W70" s="41"/>
      <c r="X70" s="42"/>
    </row>
    <row r="71" spans="1:24" s="5" customFormat="1" ht="15.75" thickBot="1" x14ac:dyDescent="0.3">
      <c r="A71" s="25"/>
      <c r="B71" s="36"/>
      <c r="C71" s="34">
        <v>60</v>
      </c>
      <c r="D71" s="37">
        <v>734914</v>
      </c>
      <c r="E71" s="34"/>
      <c r="F71" s="37" t="s">
        <v>163</v>
      </c>
      <c r="G71" s="37">
        <v>0</v>
      </c>
      <c r="H71" s="37">
        <v>0</v>
      </c>
      <c r="I71" s="37">
        <v>0</v>
      </c>
      <c r="J71" s="37">
        <v>0</v>
      </c>
      <c r="K71" s="38"/>
      <c r="L71" s="38"/>
      <c r="M71" s="38"/>
      <c r="N71" s="38"/>
      <c r="O71" s="38"/>
      <c r="P71" s="38"/>
      <c r="Q71" s="39">
        <f t="shared" si="0"/>
        <v>0</v>
      </c>
      <c r="R71" s="40">
        <f t="shared" si="1"/>
        <v>0</v>
      </c>
      <c r="S71" s="37">
        <v>0</v>
      </c>
      <c r="T71" s="41"/>
      <c r="U71" s="41"/>
      <c r="V71" s="41"/>
      <c r="W71" s="41"/>
      <c r="X71" s="42"/>
    </row>
    <row r="72" spans="1:24" s="5" customFormat="1" ht="15.75" thickBot="1" x14ac:dyDescent="0.3">
      <c r="A72" s="25"/>
      <c r="B72" s="36"/>
      <c r="C72" s="34">
        <v>61</v>
      </c>
      <c r="D72" s="37">
        <v>734915</v>
      </c>
      <c r="E72" s="34"/>
      <c r="F72" s="37" t="s">
        <v>165</v>
      </c>
      <c r="G72" s="37">
        <v>0</v>
      </c>
      <c r="H72" s="37">
        <v>0</v>
      </c>
      <c r="I72" s="37">
        <v>0</v>
      </c>
      <c r="J72" s="37">
        <v>0</v>
      </c>
      <c r="K72" s="38"/>
      <c r="L72" s="38"/>
      <c r="M72" s="38"/>
      <c r="N72" s="38"/>
      <c r="O72" s="38"/>
      <c r="P72" s="38"/>
      <c r="Q72" s="39">
        <f t="shared" si="0"/>
        <v>0</v>
      </c>
      <c r="R72" s="40">
        <f t="shared" si="1"/>
        <v>0</v>
      </c>
      <c r="S72" s="37">
        <v>0</v>
      </c>
      <c r="T72" s="41"/>
      <c r="U72" s="41"/>
      <c r="V72" s="41"/>
      <c r="W72" s="41"/>
      <c r="X72" s="42"/>
    </row>
    <row r="73" spans="1:24" s="5" customFormat="1" ht="15.75" thickBot="1" x14ac:dyDescent="0.3">
      <c r="A73" s="25"/>
      <c r="B73" s="36"/>
      <c r="C73" s="34">
        <v>62</v>
      </c>
      <c r="D73" s="37">
        <v>734916</v>
      </c>
      <c r="E73" s="34"/>
      <c r="F73" s="37" t="s">
        <v>167</v>
      </c>
      <c r="G73" s="37">
        <v>0</v>
      </c>
      <c r="H73" s="37">
        <v>0</v>
      </c>
      <c r="I73" s="37">
        <v>0</v>
      </c>
      <c r="J73" s="37">
        <v>0</v>
      </c>
      <c r="K73" s="38"/>
      <c r="L73" s="38"/>
      <c r="M73" s="38"/>
      <c r="N73" s="38"/>
      <c r="O73" s="38"/>
      <c r="P73" s="38"/>
      <c r="Q73" s="39">
        <f t="shared" si="0"/>
        <v>0</v>
      </c>
      <c r="R73" s="40">
        <f t="shared" si="1"/>
        <v>0</v>
      </c>
      <c r="S73" s="37">
        <v>0</v>
      </c>
      <c r="T73" s="41"/>
      <c r="U73" s="41"/>
      <c r="V73" s="41"/>
      <c r="W73" s="41"/>
      <c r="X73" s="42"/>
    </row>
    <row r="74" spans="1:24" s="5" customFormat="1" ht="15.75" thickBot="1" x14ac:dyDescent="0.3">
      <c r="A74" s="25"/>
      <c r="B74" s="36"/>
      <c r="C74" s="34">
        <v>63</v>
      </c>
      <c r="D74" s="37">
        <v>734917</v>
      </c>
      <c r="E74" s="34"/>
      <c r="F74" s="37" t="s">
        <v>169</v>
      </c>
      <c r="G74" s="37">
        <v>0</v>
      </c>
      <c r="H74" s="37">
        <v>0</v>
      </c>
      <c r="I74" s="37">
        <v>0</v>
      </c>
      <c r="J74" s="37">
        <v>0</v>
      </c>
      <c r="K74" s="38"/>
      <c r="L74" s="38"/>
      <c r="M74" s="38"/>
      <c r="N74" s="38"/>
      <c r="O74" s="38"/>
      <c r="P74" s="38"/>
      <c r="Q74" s="39">
        <f t="shared" si="0"/>
        <v>0</v>
      </c>
      <c r="R74" s="40">
        <f t="shared" si="1"/>
        <v>0</v>
      </c>
      <c r="S74" s="37">
        <v>0</v>
      </c>
      <c r="T74" s="41"/>
      <c r="U74" s="41"/>
      <c r="V74" s="41"/>
      <c r="W74" s="41"/>
      <c r="X74" s="42"/>
    </row>
    <row r="75" spans="1:24" s="5" customFormat="1" ht="15.75" thickBot="1" x14ac:dyDescent="0.3">
      <c r="A75" s="25"/>
      <c r="B75" s="36"/>
      <c r="C75" s="34">
        <v>64</v>
      </c>
      <c r="D75" s="37">
        <v>734918</v>
      </c>
      <c r="E75" s="34"/>
      <c r="F75" s="37" t="s">
        <v>171</v>
      </c>
      <c r="G75" s="37">
        <v>0</v>
      </c>
      <c r="H75" s="37">
        <v>0</v>
      </c>
      <c r="I75" s="37">
        <v>0</v>
      </c>
      <c r="J75" s="37">
        <v>0</v>
      </c>
      <c r="K75" s="38"/>
      <c r="L75" s="38"/>
      <c r="M75" s="38"/>
      <c r="N75" s="38"/>
      <c r="O75" s="38"/>
      <c r="P75" s="38"/>
      <c r="Q75" s="39">
        <f t="shared" si="0"/>
        <v>0</v>
      </c>
      <c r="R75" s="40">
        <f t="shared" si="1"/>
        <v>0</v>
      </c>
      <c r="S75" s="37">
        <v>0</v>
      </c>
      <c r="T75" s="41"/>
      <c r="U75" s="41"/>
      <c r="V75" s="41"/>
      <c r="W75" s="41"/>
      <c r="X75" s="42"/>
    </row>
    <row r="76" spans="1:24" s="5" customFormat="1" ht="15.75" thickBot="1" x14ac:dyDescent="0.3">
      <c r="A76" s="25"/>
      <c r="B76" s="36"/>
      <c r="C76" s="34">
        <v>65</v>
      </c>
      <c r="D76" s="37">
        <v>734920</v>
      </c>
      <c r="E76" s="34"/>
      <c r="F76" s="37" t="s">
        <v>173</v>
      </c>
      <c r="G76" s="37">
        <v>0</v>
      </c>
      <c r="H76" s="37">
        <v>0</v>
      </c>
      <c r="I76" s="37">
        <v>0</v>
      </c>
      <c r="J76" s="37">
        <v>0</v>
      </c>
      <c r="K76" s="38"/>
      <c r="L76" s="38"/>
      <c r="M76" s="38"/>
      <c r="N76" s="38"/>
      <c r="O76" s="38"/>
      <c r="P76" s="38"/>
      <c r="Q76" s="39">
        <f t="shared" si="0"/>
        <v>0</v>
      </c>
      <c r="R76" s="40">
        <f t="shared" si="1"/>
        <v>0</v>
      </c>
      <c r="S76" s="37">
        <v>0</v>
      </c>
      <c r="T76" s="41"/>
      <c r="U76" s="41"/>
      <c r="V76" s="41"/>
      <c r="W76" s="41"/>
      <c r="X76" s="42"/>
    </row>
    <row r="77" spans="1:24" s="5" customFormat="1" ht="15.75" thickBot="1" x14ac:dyDescent="0.3">
      <c r="A77" s="25"/>
      <c r="B77" s="36"/>
      <c r="C77" s="34">
        <v>66</v>
      </c>
      <c r="D77" s="37">
        <v>734921</v>
      </c>
      <c r="E77" s="34"/>
      <c r="F77" s="37" t="s">
        <v>175</v>
      </c>
      <c r="G77" s="37">
        <v>0</v>
      </c>
      <c r="H77" s="37">
        <v>0</v>
      </c>
      <c r="I77" s="37">
        <v>0</v>
      </c>
      <c r="J77" s="37">
        <v>0</v>
      </c>
      <c r="K77" s="38"/>
      <c r="L77" s="38"/>
      <c r="M77" s="38"/>
      <c r="N77" s="38"/>
      <c r="O77" s="38"/>
      <c r="P77" s="38"/>
      <c r="Q77" s="39">
        <f t="shared" si="0"/>
        <v>0</v>
      </c>
      <c r="R77" s="40">
        <f t="shared" ref="R77:R127" si="2">AVERAGE(G77:P77)</f>
        <v>0</v>
      </c>
      <c r="S77" s="37">
        <v>0</v>
      </c>
      <c r="T77" s="41"/>
      <c r="U77" s="41"/>
      <c r="V77" s="41"/>
      <c r="W77" s="41"/>
      <c r="X77" s="42"/>
    </row>
    <row r="78" spans="1:24" s="5" customFormat="1" ht="15.75" thickBot="1" x14ac:dyDescent="0.3">
      <c r="A78" s="25"/>
      <c r="B78" s="36"/>
      <c r="C78" s="34">
        <v>67</v>
      </c>
      <c r="D78" s="37">
        <v>734922</v>
      </c>
      <c r="E78" s="34"/>
      <c r="F78" s="37" t="s">
        <v>177</v>
      </c>
      <c r="G78" s="37">
        <v>0</v>
      </c>
      <c r="H78" s="37">
        <v>0</v>
      </c>
      <c r="I78" s="37">
        <v>0</v>
      </c>
      <c r="J78" s="37">
        <v>0</v>
      </c>
      <c r="K78" s="38"/>
      <c r="L78" s="38"/>
      <c r="M78" s="38"/>
      <c r="N78" s="38"/>
      <c r="O78" s="38"/>
      <c r="P78" s="38"/>
      <c r="Q78" s="39">
        <f t="shared" si="0"/>
        <v>0</v>
      </c>
      <c r="R78" s="40">
        <f t="shared" si="2"/>
        <v>0</v>
      </c>
      <c r="S78" s="37">
        <v>0</v>
      </c>
      <c r="T78" s="41"/>
      <c r="U78" s="41"/>
      <c r="V78" s="41"/>
      <c r="W78" s="41"/>
      <c r="X78" s="42"/>
    </row>
    <row r="79" spans="1:24" s="5" customFormat="1" ht="15.75" thickBot="1" x14ac:dyDescent="0.3">
      <c r="A79" s="25"/>
      <c r="B79" s="36"/>
      <c r="C79" s="34">
        <v>68</v>
      </c>
      <c r="D79" s="37">
        <v>734923</v>
      </c>
      <c r="E79" s="34"/>
      <c r="F79" s="37" t="s">
        <v>179</v>
      </c>
      <c r="G79" s="37">
        <v>0</v>
      </c>
      <c r="H79" s="37">
        <v>0</v>
      </c>
      <c r="I79" s="37">
        <v>0</v>
      </c>
      <c r="J79" s="37">
        <v>0</v>
      </c>
      <c r="K79" s="38"/>
      <c r="L79" s="38"/>
      <c r="M79" s="38"/>
      <c r="N79" s="38"/>
      <c r="O79" s="38"/>
      <c r="P79" s="38"/>
      <c r="Q79" s="39">
        <f t="shared" si="0"/>
        <v>0</v>
      </c>
      <c r="R79" s="40">
        <f t="shared" si="2"/>
        <v>0</v>
      </c>
      <c r="S79" s="37">
        <v>0</v>
      </c>
      <c r="T79" s="41"/>
      <c r="U79" s="41"/>
      <c r="V79" s="41"/>
      <c r="W79" s="41"/>
      <c r="X79" s="42"/>
    </row>
    <row r="80" spans="1:24" s="5" customFormat="1" ht="15.75" thickBot="1" x14ac:dyDescent="0.3">
      <c r="A80" s="25"/>
      <c r="B80" s="36"/>
      <c r="C80" s="34">
        <v>69</v>
      </c>
      <c r="D80" s="37">
        <v>734924</v>
      </c>
      <c r="E80" s="34"/>
      <c r="F80" s="37" t="s">
        <v>181</v>
      </c>
      <c r="G80" s="37">
        <v>0</v>
      </c>
      <c r="H80" s="37">
        <v>0</v>
      </c>
      <c r="I80" s="37">
        <v>0</v>
      </c>
      <c r="J80" s="37">
        <v>0</v>
      </c>
      <c r="K80" s="38"/>
      <c r="L80" s="38"/>
      <c r="M80" s="38"/>
      <c r="N80" s="38"/>
      <c r="O80" s="38"/>
      <c r="P80" s="38"/>
      <c r="Q80" s="39">
        <f t="shared" si="0"/>
        <v>0</v>
      </c>
      <c r="R80" s="40">
        <f t="shared" si="2"/>
        <v>0</v>
      </c>
      <c r="S80" s="37">
        <v>0</v>
      </c>
      <c r="T80" s="41"/>
      <c r="U80" s="41"/>
      <c r="V80" s="41"/>
      <c r="W80" s="41"/>
      <c r="X80" s="42"/>
    </row>
    <row r="81" spans="1:24" s="5" customFormat="1" ht="15.75" thickBot="1" x14ac:dyDescent="0.3">
      <c r="A81" s="25"/>
      <c r="B81" s="36"/>
      <c r="C81" s="34">
        <v>70</v>
      </c>
      <c r="D81" s="37">
        <v>734925</v>
      </c>
      <c r="E81" s="34"/>
      <c r="F81" s="37" t="s">
        <v>183</v>
      </c>
      <c r="G81" s="37">
        <v>0</v>
      </c>
      <c r="H81" s="37">
        <v>0</v>
      </c>
      <c r="I81" s="37">
        <v>0</v>
      </c>
      <c r="J81" s="37">
        <v>0</v>
      </c>
      <c r="K81" s="38"/>
      <c r="L81" s="38"/>
      <c r="M81" s="38"/>
      <c r="N81" s="38"/>
      <c r="O81" s="38"/>
      <c r="P81" s="38"/>
      <c r="Q81" s="39">
        <f t="shared" si="0"/>
        <v>0</v>
      </c>
      <c r="R81" s="40">
        <f t="shared" si="2"/>
        <v>0</v>
      </c>
      <c r="S81" s="37">
        <v>0</v>
      </c>
      <c r="T81" s="41"/>
      <c r="U81" s="41"/>
      <c r="V81" s="41"/>
      <c r="W81" s="41"/>
      <c r="X81" s="42"/>
    </row>
    <row r="82" spans="1:24" s="5" customFormat="1" ht="15.75" thickBot="1" x14ac:dyDescent="0.3">
      <c r="A82" s="25"/>
      <c r="B82" s="36"/>
      <c r="C82" s="34">
        <v>71</v>
      </c>
      <c r="D82" s="37">
        <v>734926</v>
      </c>
      <c r="E82" s="34"/>
      <c r="F82" s="37" t="s">
        <v>185</v>
      </c>
      <c r="G82" s="37">
        <v>0</v>
      </c>
      <c r="H82" s="37">
        <v>0</v>
      </c>
      <c r="I82" s="37">
        <v>0</v>
      </c>
      <c r="J82" s="37">
        <v>0</v>
      </c>
      <c r="K82" s="38"/>
      <c r="L82" s="38"/>
      <c r="M82" s="38"/>
      <c r="N82" s="38"/>
      <c r="O82" s="38"/>
      <c r="P82" s="38"/>
      <c r="Q82" s="39">
        <f t="shared" si="0"/>
        <v>0</v>
      </c>
      <c r="R82" s="40">
        <f t="shared" si="2"/>
        <v>0</v>
      </c>
      <c r="S82" s="37">
        <v>0</v>
      </c>
      <c r="T82" s="41"/>
      <c r="U82" s="41"/>
      <c r="V82" s="41"/>
      <c r="W82" s="41"/>
      <c r="X82" s="42"/>
    </row>
    <row r="83" spans="1:24" s="5" customFormat="1" ht="15.75" thickBot="1" x14ac:dyDescent="0.3">
      <c r="A83" s="25"/>
      <c r="B83" s="36"/>
      <c r="C83" s="34">
        <v>72</v>
      </c>
      <c r="D83" s="37">
        <v>734927</v>
      </c>
      <c r="E83" s="34"/>
      <c r="F83" s="37" t="s">
        <v>187</v>
      </c>
      <c r="G83" s="37">
        <v>0</v>
      </c>
      <c r="H83" s="37">
        <v>0</v>
      </c>
      <c r="I83" s="37">
        <v>0</v>
      </c>
      <c r="J83" s="37">
        <v>0</v>
      </c>
      <c r="K83" s="38"/>
      <c r="L83" s="38"/>
      <c r="M83" s="38"/>
      <c r="N83" s="38"/>
      <c r="O83" s="38"/>
      <c r="P83" s="38"/>
      <c r="Q83" s="39">
        <f t="shared" si="0"/>
        <v>0</v>
      </c>
      <c r="R83" s="40">
        <f t="shared" si="2"/>
        <v>0</v>
      </c>
      <c r="S83" s="37">
        <v>0</v>
      </c>
      <c r="T83" s="41"/>
      <c r="U83" s="41"/>
      <c r="V83" s="41"/>
      <c r="W83" s="41"/>
      <c r="X83" s="42"/>
    </row>
    <row r="84" spans="1:24" s="5" customFormat="1" ht="15.75" thickBot="1" x14ac:dyDescent="0.3">
      <c r="A84" s="25"/>
      <c r="B84" s="36"/>
      <c r="C84" s="34">
        <v>73</v>
      </c>
      <c r="D84" s="37">
        <v>734928</v>
      </c>
      <c r="E84" s="34"/>
      <c r="F84" s="37" t="s">
        <v>189</v>
      </c>
      <c r="G84" s="37">
        <v>0</v>
      </c>
      <c r="H84" s="37">
        <v>0</v>
      </c>
      <c r="I84" s="37">
        <v>0</v>
      </c>
      <c r="J84" s="37">
        <v>0</v>
      </c>
      <c r="K84" s="38"/>
      <c r="L84" s="38"/>
      <c r="M84" s="38"/>
      <c r="N84" s="38"/>
      <c r="O84" s="38"/>
      <c r="P84" s="38"/>
      <c r="Q84" s="39">
        <f t="shared" si="0"/>
        <v>0</v>
      </c>
      <c r="R84" s="40">
        <f t="shared" si="2"/>
        <v>0</v>
      </c>
      <c r="S84" s="37">
        <v>0</v>
      </c>
      <c r="T84" s="41"/>
      <c r="U84" s="41"/>
      <c r="V84" s="41"/>
      <c r="W84" s="41"/>
      <c r="X84" s="42"/>
    </row>
    <row r="85" spans="1:24" s="5" customFormat="1" ht="15.75" thickBot="1" x14ac:dyDescent="0.3">
      <c r="A85" s="25"/>
      <c r="B85" s="36"/>
      <c r="C85" s="34">
        <v>74</v>
      </c>
      <c r="D85" s="37">
        <v>734929</v>
      </c>
      <c r="E85" s="34"/>
      <c r="F85" s="37" t="s">
        <v>191</v>
      </c>
      <c r="G85" s="37">
        <v>0</v>
      </c>
      <c r="H85" s="37">
        <v>0</v>
      </c>
      <c r="I85" s="37">
        <v>0</v>
      </c>
      <c r="J85" s="37">
        <v>0</v>
      </c>
      <c r="K85" s="38"/>
      <c r="L85" s="38"/>
      <c r="M85" s="38"/>
      <c r="N85" s="38"/>
      <c r="O85" s="38"/>
      <c r="P85" s="38"/>
      <c r="Q85" s="39">
        <f t="shared" si="0"/>
        <v>0</v>
      </c>
      <c r="R85" s="40">
        <f t="shared" si="2"/>
        <v>0</v>
      </c>
      <c r="S85" s="37">
        <v>0</v>
      </c>
      <c r="T85" s="41"/>
      <c r="U85" s="41"/>
      <c r="V85" s="41"/>
      <c r="W85" s="41"/>
      <c r="X85" s="42"/>
    </row>
    <row r="86" spans="1:24" s="5" customFormat="1" ht="15.75" thickBot="1" x14ac:dyDescent="0.3">
      <c r="A86" s="25"/>
      <c r="B86" s="36"/>
      <c r="C86" s="34">
        <v>75</v>
      </c>
      <c r="D86" s="37">
        <v>734930</v>
      </c>
      <c r="E86" s="34"/>
      <c r="F86" s="37" t="s">
        <v>193</v>
      </c>
      <c r="G86" s="37">
        <v>0</v>
      </c>
      <c r="H86" s="37">
        <v>0</v>
      </c>
      <c r="I86" s="37">
        <v>0</v>
      </c>
      <c r="J86" s="37">
        <v>0</v>
      </c>
      <c r="K86" s="38"/>
      <c r="L86" s="38"/>
      <c r="M86" s="38"/>
      <c r="N86" s="38"/>
      <c r="O86" s="38"/>
      <c r="P86" s="38"/>
      <c r="Q86" s="39">
        <f t="shared" si="0"/>
        <v>0</v>
      </c>
      <c r="R86" s="40">
        <f t="shared" si="2"/>
        <v>0</v>
      </c>
      <c r="S86" s="37">
        <v>0</v>
      </c>
      <c r="T86" s="41"/>
      <c r="U86" s="41"/>
      <c r="V86" s="41"/>
      <c r="W86" s="41"/>
      <c r="X86" s="42"/>
    </row>
    <row r="87" spans="1:24" s="5" customFormat="1" ht="15.75" thickBot="1" x14ac:dyDescent="0.3">
      <c r="A87" s="25"/>
      <c r="B87" s="36"/>
      <c r="C87" s="34">
        <v>76</v>
      </c>
      <c r="D87" s="37">
        <v>734931</v>
      </c>
      <c r="E87" s="34"/>
      <c r="F87" s="37" t="s">
        <v>195</v>
      </c>
      <c r="G87" s="37">
        <v>0</v>
      </c>
      <c r="H87" s="37">
        <v>0</v>
      </c>
      <c r="I87" s="37">
        <v>0</v>
      </c>
      <c r="J87" s="37">
        <v>0</v>
      </c>
      <c r="K87" s="38"/>
      <c r="L87" s="38"/>
      <c r="M87" s="38"/>
      <c r="N87" s="38"/>
      <c r="O87" s="38"/>
      <c r="P87" s="38"/>
      <c r="Q87" s="39">
        <f t="shared" si="0"/>
        <v>0</v>
      </c>
      <c r="R87" s="40">
        <f t="shared" si="2"/>
        <v>0</v>
      </c>
      <c r="S87" s="37">
        <v>0</v>
      </c>
      <c r="T87" s="41"/>
      <c r="U87" s="41"/>
      <c r="V87" s="41"/>
      <c r="W87" s="41"/>
      <c r="X87" s="42"/>
    </row>
    <row r="88" spans="1:24" s="5" customFormat="1" ht="15.75" thickBot="1" x14ac:dyDescent="0.3">
      <c r="A88" s="25"/>
      <c r="B88" s="36"/>
      <c r="C88" s="34">
        <v>77</v>
      </c>
      <c r="D88" s="37">
        <v>734933</v>
      </c>
      <c r="E88" s="34"/>
      <c r="F88" s="37" t="s">
        <v>197</v>
      </c>
      <c r="G88" s="37">
        <v>0</v>
      </c>
      <c r="H88" s="37">
        <v>0</v>
      </c>
      <c r="I88" s="37">
        <v>0</v>
      </c>
      <c r="J88" s="37">
        <v>0</v>
      </c>
      <c r="K88" s="38"/>
      <c r="L88" s="38"/>
      <c r="M88" s="38"/>
      <c r="N88" s="38"/>
      <c r="O88" s="38"/>
      <c r="P88" s="38"/>
      <c r="Q88" s="39">
        <f t="shared" si="0"/>
        <v>0</v>
      </c>
      <c r="R88" s="40">
        <f t="shared" si="2"/>
        <v>0</v>
      </c>
      <c r="S88" s="37">
        <v>0</v>
      </c>
      <c r="T88" s="41"/>
      <c r="U88" s="41"/>
      <c r="V88" s="41"/>
      <c r="W88" s="41"/>
      <c r="X88" s="42"/>
    </row>
    <row r="89" spans="1:24" s="5" customFormat="1" ht="15.75" thickBot="1" x14ac:dyDescent="0.3">
      <c r="A89" s="25"/>
      <c r="B89" s="36"/>
      <c r="C89" s="34">
        <v>78</v>
      </c>
      <c r="D89" s="37">
        <v>734934</v>
      </c>
      <c r="E89" s="34"/>
      <c r="F89" s="37" t="s">
        <v>199</v>
      </c>
      <c r="G89" s="37">
        <v>0</v>
      </c>
      <c r="H89" s="37">
        <v>0</v>
      </c>
      <c r="I89" s="37">
        <v>0</v>
      </c>
      <c r="J89" s="37">
        <v>0</v>
      </c>
      <c r="K89" s="38"/>
      <c r="L89" s="38"/>
      <c r="M89" s="38"/>
      <c r="N89" s="38"/>
      <c r="O89" s="38"/>
      <c r="P89" s="38"/>
      <c r="Q89" s="39">
        <f t="shared" si="0"/>
        <v>0</v>
      </c>
      <c r="R89" s="40">
        <f t="shared" si="2"/>
        <v>0</v>
      </c>
      <c r="S89" s="37">
        <v>0</v>
      </c>
      <c r="T89" s="41"/>
      <c r="U89" s="41"/>
      <c r="V89" s="41"/>
      <c r="W89" s="41"/>
      <c r="X89" s="42"/>
    </row>
    <row r="90" spans="1:24" s="5" customFormat="1" ht="15.75" thickBot="1" x14ac:dyDescent="0.3">
      <c r="A90" s="25"/>
      <c r="B90" s="36"/>
      <c r="C90" s="34">
        <v>79</v>
      </c>
      <c r="D90" s="37">
        <v>734935</v>
      </c>
      <c r="E90" s="34"/>
      <c r="F90" s="37" t="s">
        <v>201</v>
      </c>
      <c r="G90" s="37">
        <v>0</v>
      </c>
      <c r="H90" s="37">
        <v>0</v>
      </c>
      <c r="I90" s="37">
        <v>0</v>
      </c>
      <c r="J90" s="37">
        <v>0</v>
      </c>
      <c r="K90" s="38"/>
      <c r="L90" s="38"/>
      <c r="M90" s="38"/>
      <c r="N90" s="38"/>
      <c r="O90" s="38"/>
      <c r="P90" s="38"/>
      <c r="Q90" s="39">
        <f t="shared" si="0"/>
        <v>0</v>
      </c>
      <c r="R90" s="40">
        <f t="shared" si="2"/>
        <v>0</v>
      </c>
      <c r="S90" s="37">
        <v>0</v>
      </c>
      <c r="T90" s="41"/>
      <c r="U90" s="41"/>
      <c r="V90" s="41"/>
      <c r="W90" s="41"/>
      <c r="X90" s="42"/>
    </row>
    <row r="91" spans="1:24" s="5" customFormat="1" ht="15.75" thickBot="1" x14ac:dyDescent="0.3">
      <c r="A91" s="25"/>
      <c r="B91" s="36"/>
      <c r="C91" s="34">
        <v>80</v>
      </c>
      <c r="D91" s="37">
        <v>734936</v>
      </c>
      <c r="E91" s="34"/>
      <c r="F91" s="37" t="s">
        <v>203</v>
      </c>
      <c r="G91" s="37">
        <v>0</v>
      </c>
      <c r="H91" s="37">
        <v>0</v>
      </c>
      <c r="I91" s="37">
        <v>0</v>
      </c>
      <c r="J91" s="37">
        <v>0</v>
      </c>
      <c r="K91" s="38"/>
      <c r="L91" s="38"/>
      <c r="M91" s="38"/>
      <c r="N91" s="38"/>
      <c r="O91" s="38"/>
      <c r="P91" s="38"/>
      <c r="Q91" s="39">
        <f t="shared" si="0"/>
        <v>0</v>
      </c>
      <c r="R91" s="40">
        <f t="shared" si="2"/>
        <v>0</v>
      </c>
      <c r="S91" s="37">
        <v>0</v>
      </c>
      <c r="T91" s="41"/>
      <c r="U91" s="41"/>
      <c r="V91" s="41"/>
      <c r="W91" s="41"/>
      <c r="X91" s="42"/>
    </row>
    <row r="92" spans="1:24" s="5" customFormat="1" ht="15.75" thickBot="1" x14ac:dyDescent="0.3">
      <c r="A92" s="25"/>
      <c r="B92" s="36"/>
      <c r="C92" s="34">
        <v>81</v>
      </c>
      <c r="D92" s="37">
        <v>734937</v>
      </c>
      <c r="E92" s="34"/>
      <c r="F92" s="37" t="s">
        <v>205</v>
      </c>
      <c r="G92" s="37">
        <v>0</v>
      </c>
      <c r="H92" s="37">
        <v>0</v>
      </c>
      <c r="I92" s="37">
        <v>0</v>
      </c>
      <c r="J92" s="37">
        <v>0</v>
      </c>
      <c r="K92" s="38"/>
      <c r="L92" s="38"/>
      <c r="M92" s="38"/>
      <c r="N92" s="38"/>
      <c r="O92" s="38"/>
      <c r="P92" s="38"/>
      <c r="Q92" s="39">
        <f t="shared" si="0"/>
        <v>0</v>
      </c>
      <c r="R92" s="40">
        <f t="shared" si="2"/>
        <v>0</v>
      </c>
      <c r="S92" s="37">
        <v>0</v>
      </c>
      <c r="T92" s="41"/>
      <c r="U92" s="41"/>
      <c r="V92" s="41"/>
      <c r="W92" s="41"/>
      <c r="X92" s="42"/>
    </row>
    <row r="93" spans="1:24" s="5" customFormat="1" ht="15.75" thickBot="1" x14ac:dyDescent="0.3">
      <c r="A93" s="25"/>
      <c r="B93" s="36"/>
      <c r="C93" s="34">
        <v>82</v>
      </c>
      <c r="D93" s="37">
        <v>734938</v>
      </c>
      <c r="E93" s="34"/>
      <c r="F93" s="37" t="s">
        <v>207</v>
      </c>
      <c r="G93" s="37">
        <v>0</v>
      </c>
      <c r="H93" s="37">
        <v>0</v>
      </c>
      <c r="I93" s="37">
        <v>0</v>
      </c>
      <c r="J93" s="37">
        <v>0</v>
      </c>
      <c r="K93" s="38"/>
      <c r="L93" s="38"/>
      <c r="M93" s="38"/>
      <c r="N93" s="38"/>
      <c r="O93" s="38"/>
      <c r="P93" s="38"/>
      <c r="Q93" s="39">
        <f t="shared" si="0"/>
        <v>0</v>
      </c>
      <c r="R93" s="40">
        <f t="shared" si="2"/>
        <v>0</v>
      </c>
      <c r="S93" s="37">
        <v>0</v>
      </c>
      <c r="T93" s="41"/>
      <c r="U93" s="41"/>
      <c r="V93" s="41"/>
      <c r="W93" s="41"/>
      <c r="X93" s="42"/>
    </row>
    <row r="94" spans="1:24" s="5" customFormat="1" ht="15.75" thickBot="1" x14ac:dyDescent="0.3">
      <c r="A94" s="25"/>
      <c r="B94" s="36"/>
      <c r="C94" s="34">
        <v>83</v>
      </c>
      <c r="D94" s="37">
        <v>734939</v>
      </c>
      <c r="E94" s="34"/>
      <c r="F94" s="37" t="s">
        <v>209</v>
      </c>
      <c r="G94" s="37">
        <v>0</v>
      </c>
      <c r="H94" s="37">
        <v>0</v>
      </c>
      <c r="I94" s="37">
        <v>0</v>
      </c>
      <c r="J94" s="37">
        <v>0</v>
      </c>
      <c r="K94" s="38"/>
      <c r="L94" s="38"/>
      <c r="M94" s="38"/>
      <c r="N94" s="38"/>
      <c r="O94" s="38"/>
      <c r="P94" s="38"/>
      <c r="Q94" s="39">
        <f t="shared" si="0"/>
        <v>0</v>
      </c>
      <c r="R94" s="40">
        <f t="shared" si="2"/>
        <v>0</v>
      </c>
      <c r="S94" s="37">
        <v>0</v>
      </c>
      <c r="T94" s="41"/>
      <c r="U94" s="41"/>
      <c r="V94" s="41"/>
      <c r="W94" s="41"/>
      <c r="X94" s="42"/>
    </row>
    <row r="95" spans="1:24" s="5" customFormat="1" ht="15.75" thickBot="1" x14ac:dyDescent="0.3">
      <c r="A95" s="25"/>
      <c r="B95" s="36"/>
      <c r="C95" s="34">
        <v>84</v>
      </c>
      <c r="D95" s="37">
        <v>734940</v>
      </c>
      <c r="E95" s="34"/>
      <c r="F95" s="37" t="s">
        <v>211</v>
      </c>
      <c r="G95" s="37">
        <v>0</v>
      </c>
      <c r="H95" s="37">
        <v>0</v>
      </c>
      <c r="I95" s="37">
        <v>0</v>
      </c>
      <c r="J95" s="37">
        <v>0</v>
      </c>
      <c r="K95" s="38"/>
      <c r="L95" s="38"/>
      <c r="M95" s="38"/>
      <c r="N95" s="38"/>
      <c r="O95" s="38"/>
      <c r="P95" s="38"/>
      <c r="Q95" s="39">
        <f t="shared" si="0"/>
        <v>0</v>
      </c>
      <c r="R95" s="40">
        <f t="shared" si="2"/>
        <v>0</v>
      </c>
      <c r="S95" s="37">
        <v>0</v>
      </c>
      <c r="T95" s="41"/>
      <c r="U95" s="41"/>
      <c r="V95" s="41"/>
      <c r="W95" s="41"/>
      <c r="X95" s="42"/>
    </row>
    <row r="96" spans="1:24" s="5" customFormat="1" ht="15.75" thickBot="1" x14ac:dyDescent="0.3">
      <c r="A96" s="25"/>
      <c r="B96" s="36"/>
      <c r="C96" s="34">
        <v>85</v>
      </c>
      <c r="D96" s="37">
        <v>734941</v>
      </c>
      <c r="E96" s="34"/>
      <c r="F96" s="37" t="s">
        <v>213</v>
      </c>
      <c r="G96" s="37">
        <v>0</v>
      </c>
      <c r="H96" s="37">
        <v>0</v>
      </c>
      <c r="I96" s="37">
        <v>0</v>
      </c>
      <c r="J96" s="37">
        <v>0</v>
      </c>
      <c r="K96" s="38"/>
      <c r="L96" s="38"/>
      <c r="M96" s="38"/>
      <c r="N96" s="38"/>
      <c r="O96" s="38"/>
      <c r="P96" s="38"/>
      <c r="Q96" s="39">
        <f t="shared" si="0"/>
        <v>0</v>
      </c>
      <c r="R96" s="40">
        <f t="shared" si="2"/>
        <v>0</v>
      </c>
      <c r="S96" s="37">
        <v>2</v>
      </c>
      <c r="T96" s="41"/>
      <c r="U96" s="41"/>
      <c r="V96" s="41"/>
      <c r="W96" s="41"/>
      <c r="X96" s="42"/>
    </row>
    <row r="97" spans="1:24" s="5" customFormat="1" ht="15.75" thickBot="1" x14ac:dyDescent="0.3">
      <c r="A97" s="25"/>
      <c r="B97" s="36"/>
      <c r="C97" s="34">
        <v>86</v>
      </c>
      <c r="D97" s="37">
        <v>734942</v>
      </c>
      <c r="E97" s="34"/>
      <c r="F97" s="37" t="s">
        <v>215</v>
      </c>
      <c r="G97" s="37">
        <v>0</v>
      </c>
      <c r="H97" s="37">
        <v>0</v>
      </c>
      <c r="I97" s="37">
        <v>0</v>
      </c>
      <c r="J97" s="37">
        <v>0</v>
      </c>
      <c r="K97" s="38"/>
      <c r="L97" s="38"/>
      <c r="M97" s="38"/>
      <c r="N97" s="38"/>
      <c r="O97" s="38"/>
      <c r="P97" s="38"/>
      <c r="Q97" s="39">
        <f t="shared" si="0"/>
        <v>0</v>
      </c>
      <c r="R97" s="40">
        <f t="shared" si="2"/>
        <v>0</v>
      </c>
      <c r="S97" s="37">
        <v>0</v>
      </c>
      <c r="T97" s="41"/>
      <c r="U97" s="41"/>
      <c r="V97" s="41"/>
      <c r="W97" s="41"/>
      <c r="X97" s="42"/>
    </row>
    <row r="98" spans="1:24" s="5" customFormat="1" ht="15.75" thickBot="1" x14ac:dyDescent="0.3">
      <c r="A98" s="25"/>
      <c r="B98" s="36"/>
      <c r="C98" s="34">
        <v>87</v>
      </c>
      <c r="D98" s="37">
        <v>734943</v>
      </c>
      <c r="E98" s="34"/>
      <c r="F98" s="37" t="s">
        <v>217</v>
      </c>
      <c r="G98" s="37">
        <v>0</v>
      </c>
      <c r="H98" s="37">
        <v>0</v>
      </c>
      <c r="I98" s="37">
        <v>0</v>
      </c>
      <c r="J98" s="37">
        <v>0</v>
      </c>
      <c r="K98" s="38"/>
      <c r="L98" s="38"/>
      <c r="M98" s="38"/>
      <c r="N98" s="38"/>
      <c r="O98" s="38"/>
      <c r="P98" s="38"/>
      <c r="Q98" s="39">
        <f t="shared" si="0"/>
        <v>0</v>
      </c>
      <c r="R98" s="40">
        <f t="shared" si="2"/>
        <v>0</v>
      </c>
      <c r="S98" s="37">
        <v>0</v>
      </c>
      <c r="T98" s="41"/>
      <c r="U98" s="41"/>
      <c r="V98" s="41"/>
      <c r="W98" s="41"/>
      <c r="X98" s="42"/>
    </row>
    <row r="99" spans="1:24" s="5" customFormat="1" ht="15.75" thickBot="1" x14ac:dyDescent="0.3">
      <c r="A99" s="25"/>
      <c r="B99" s="36"/>
      <c r="C99" s="34">
        <v>88</v>
      </c>
      <c r="D99" s="37">
        <v>734944</v>
      </c>
      <c r="E99" s="34"/>
      <c r="F99" s="37" t="s">
        <v>219</v>
      </c>
      <c r="G99" s="37">
        <v>0</v>
      </c>
      <c r="H99" s="37">
        <v>0</v>
      </c>
      <c r="I99" s="37">
        <v>0</v>
      </c>
      <c r="J99" s="37">
        <v>0</v>
      </c>
      <c r="K99" s="38"/>
      <c r="L99" s="38"/>
      <c r="M99" s="38"/>
      <c r="N99" s="38"/>
      <c r="O99" s="38"/>
      <c r="P99" s="38"/>
      <c r="Q99" s="39">
        <f t="shared" si="0"/>
        <v>0</v>
      </c>
      <c r="R99" s="40">
        <f t="shared" si="2"/>
        <v>0</v>
      </c>
      <c r="S99" s="37">
        <v>0</v>
      </c>
      <c r="T99" s="41"/>
      <c r="U99" s="41"/>
      <c r="V99" s="41"/>
      <c r="W99" s="41"/>
      <c r="X99" s="42"/>
    </row>
    <row r="100" spans="1:24" s="5" customFormat="1" ht="15.75" thickBot="1" x14ac:dyDescent="0.3">
      <c r="A100" s="25"/>
      <c r="B100" s="36"/>
      <c r="C100" s="34">
        <v>89</v>
      </c>
      <c r="D100" s="37">
        <v>734945</v>
      </c>
      <c r="E100" s="34"/>
      <c r="F100" s="37" t="s">
        <v>221</v>
      </c>
      <c r="G100" s="37">
        <v>0</v>
      </c>
      <c r="H100" s="37">
        <v>0</v>
      </c>
      <c r="I100" s="37">
        <v>0</v>
      </c>
      <c r="J100" s="37">
        <v>0</v>
      </c>
      <c r="K100" s="38"/>
      <c r="L100" s="38"/>
      <c r="M100" s="38"/>
      <c r="N100" s="38"/>
      <c r="O100" s="38"/>
      <c r="P100" s="38"/>
      <c r="Q100" s="39">
        <f t="shared" si="0"/>
        <v>0</v>
      </c>
      <c r="R100" s="40">
        <f t="shared" si="2"/>
        <v>0</v>
      </c>
      <c r="S100" s="37">
        <v>0</v>
      </c>
      <c r="T100" s="41"/>
      <c r="U100" s="41"/>
      <c r="V100" s="41"/>
      <c r="W100" s="41"/>
      <c r="X100" s="42"/>
    </row>
    <row r="101" spans="1:24" s="5" customFormat="1" ht="15.75" thickBot="1" x14ac:dyDescent="0.3">
      <c r="A101" s="25"/>
      <c r="B101" s="36"/>
      <c r="C101" s="34">
        <v>90</v>
      </c>
      <c r="D101" s="37">
        <v>734947</v>
      </c>
      <c r="E101" s="34"/>
      <c r="F101" s="37" t="s">
        <v>223</v>
      </c>
      <c r="G101" s="37">
        <v>0</v>
      </c>
      <c r="H101" s="37">
        <v>0</v>
      </c>
      <c r="I101" s="37">
        <v>0</v>
      </c>
      <c r="J101" s="37">
        <v>0</v>
      </c>
      <c r="K101" s="38"/>
      <c r="L101" s="38"/>
      <c r="M101" s="38"/>
      <c r="N101" s="38"/>
      <c r="O101" s="38"/>
      <c r="P101" s="38"/>
      <c r="Q101" s="39">
        <f t="shared" si="0"/>
        <v>0</v>
      </c>
      <c r="R101" s="40">
        <f t="shared" si="2"/>
        <v>0</v>
      </c>
      <c r="S101" s="37">
        <v>0</v>
      </c>
      <c r="T101" s="41"/>
      <c r="U101" s="41"/>
      <c r="V101" s="41"/>
      <c r="W101" s="41"/>
      <c r="X101" s="42"/>
    </row>
    <row r="102" spans="1:24" s="5" customFormat="1" ht="15.75" thickBot="1" x14ac:dyDescent="0.3">
      <c r="A102" s="25"/>
      <c r="B102" s="36"/>
      <c r="C102" s="34">
        <v>91</v>
      </c>
      <c r="D102" s="37">
        <v>734948</v>
      </c>
      <c r="E102" s="34"/>
      <c r="F102" s="37" t="s">
        <v>225</v>
      </c>
      <c r="G102" s="37">
        <v>0</v>
      </c>
      <c r="H102" s="37">
        <v>0</v>
      </c>
      <c r="I102" s="37">
        <v>0</v>
      </c>
      <c r="J102" s="37">
        <v>0</v>
      </c>
      <c r="K102" s="38"/>
      <c r="L102" s="38"/>
      <c r="M102" s="38"/>
      <c r="N102" s="38"/>
      <c r="O102" s="38"/>
      <c r="P102" s="38"/>
      <c r="Q102" s="39">
        <f t="shared" si="0"/>
        <v>0</v>
      </c>
      <c r="R102" s="40">
        <f t="shared" si="2"/>
        <v>0</v>
      </c>
      <c r="S102" s="37">
        <v>0</v>
      </c>
      <c r="T102" s="41"/>
      <c r="U102" s="41"/>
      <c r="V102" s="41"/>
      <c r="W102" s="41"/>
      <c r="X102" s="42"/>
    </row>
    <row r="103" spans="1:24" s="5" customFormat="1" ht="15.75" thickBot="1" x14ac:dyDescent="0.3">
      <c r="A103" s="25"/>
      <c r="B103" s="36"/>
      <c r="C103" s="34">
        <v>92</v>
      </c>
      <c r="D103" s="37">
        <v>734966</v>
      </c>
      <c r="E103" s="34"/>
      <c r="F103" s="37" t="s">
        <v>227</v>
      </c>
      <c r="G103" s="37">
        <v>0</v>
      </c>
      <c r="H103" s="37">
        <v>0</v>
      </c>
      <c r="I103" s="37">
        <v>0</v>
      </c>
      <c r="J103" s="37">
        <v>0</v>
      </c>
      <c r="K103" s="38"/>
      <c r="L103" s="38"/>
      <c r="M103" s="38"/>
      <c r="N103" s="38"/>
      <c r="O103" s="38"/>
      <c r="P103" s="38"/>
      <c r="Q103" s="39">
        <f t="shared" si="0"/>
        <v>0</v>
      </c>
      <c r="R103" s="40">
        <f t="shared" si="2"/>
        <v>0</v>
      </c>
      <c r="S103" s="37">
        <v>0</v>
      </c>
      <c r="T103" s="41"/>
      <c r="U103" s="41"/>
      <c r="V103" s="41"/>
      <c r="W103" s="41"/>
      <c r="X103" s="42"/>
    </row>
    <row r="104" spans="1:24" s="5" customFormat="1" ht="15.75" thickBot="1" x14ac:dyDescent="0.3">
      <c r="A104" s="25"/>
      <c r="B104" s="36"/>
      <c r="C104" s="34">
        <v>93</v>
      </c>
      <c r="D104" s="37">
        <v>734968</v>
      </c>
      <c r="E104" s="34"/>
      <c r="F104" s="37" t="s">
        <v>229</v>
      </c>
      <c r="G104" s="37">
        <v>0</v>
      </c>
      <c r="H104" s="37">
        <v>0</v>
      </c>
      <c r="I104" s="37">
        <v>0</v>
      </c>
      <c r="J104" s="37">
        <v>0</v>
      </c>
      <c r="K104" s="38"/>
      <c r="L104" s="38"/>
      <c r="M104" s="38"/>
      <c r="N104" s="38"/>
      <c r="O104" s="38"/>
      <c r="P104" s="38"/>
      <c r="Q104" s="39">
        <f t="shared" si="0"/>
        <v>0</v>
      </c>
      <c r="R104" s="40">
        <f t="shared" si="2"/>
        <v>0</v>
      </c>
      <c r="S104" s="37">
        <v>0</v>
      </c>
      <c r="T104" s="41"/>
      <c r="U104" s="41"/>
      <c r="V104" s="41"/>
      <c r="W104" s="41"/>
      <c r="X104" s="42"/>
    </row>
    <row r="105" spans="1:24" s="5" customFormat="1" ht="15.75" thickBot="1" x14ac:dyDescent="0.3">
      <c r="A105" s="25"/>
      <c r="B105" s="36"/>
      <c r="C105" s="34">
        <v>94</v>
      </c>
      <c r="D105" s="37">
        <v>734970</v>
      </c>
      <c r="E105" s="34"/>
      <c r="F105" s="37" t="s">
        <v>231</v>
      </c>
      <c r="G105" s="37">
        <v>0</v>
      </c>
      <c r="H105" s="37">
        <v>0</v>
      </c>
      <c r="I105" s="37">
        <v>0</v>
      </c>
      <c r="J105" s="37">
        <v>0</v>
      </c>
      <c r="K105" s="38"/>
      <c r="L105" s="38"/>
      <c r="M105" s="38"/>
      <c r="N105" s="38"/>
      <c r="O105" s="38"/>
      <c r="P105" s="38"/>
      <c r="Q105" s="39">
        <f t="shared" si="0"/>
        <v>0</v>
      </c>
      <c r="R105" s="40">
        <f t="shared" si="2"/>
        <v>0</v>
      </c>
      <c r="S105" s="37">
        <v>0</v>
      </c>
      <c r="T105" s="41"/>
      <c r="U105" s="41"/>
      <c r="V105" s="41"/>
      <c r="W105" s="41"/>
      <c r="X105" s="42"/>
    </row>
    <row r="106" spans="1:24" s="5" customFormat="1" ht="15.75" thickBot="1" x14ac:dyDescent="0.3">
      <c r="A106" s="25"/>
      <c r="B106" s="36"/>
      <c r="C106" s="34">
        <v>95</v>
      </c>
      <c r="D106" s="37">
        <v>734971</v>
      </c>
      <c r="E106" s="34"/>
      <c r="F106" s="37" t="s">
        <v>233</v>
      </c>
      <c r="G106" s="37">
        <v>0</v>
      </c>
      <c r="H106" s="37">
        <v>0</v>
      </c>
      <c r="I106" s="37">
        <v>0</v>
      </c>
      <c r="J106" s="37">
        <v>0</v>
      </c>
      <c r="K106" s="38"/>
      <c r="L106" s="38"/>
      <c r="M106" s="38"/>
      <c r="N106" s="38"/>
      <c r="O106" s="38"/>
      <c r="P106" s="38"/>
      <c r="Q106" s="39">
        <f t="shared" si="0"/>
        <v>0</v>
      </c>
      <c r="R106" s="40">
        <f t="shared" si="2"/>
        <v>0</v>
      </c>
      <c r="S106" s="37">
        <v>0</v>
      </c>
      <c r="T106" s="41"/>
      <c r="U106" s="41"/>
      <c r="V106" s="41"/>
      <c r="W106" s="41"/>
      <c r="X106" s="42"/>
    </row>
    <row r="107" spans="1:24" s="5" customFormat="1" ht="15.75" thickBot="1" x14ac:dyDescent="0.3">
      <c r="A107" s="25"/>
      <c r="B107" s="36"/>
      <c r="C107" s="34">
        <v>96</v>
      </c>
      <c r="D107" s="37">
        <v>734973</v>
      </c>
      <c r="E107" s="34"/>
      <c r="F107" s="37" t="s">
        <v>235</v>
      </c>
      <c r="G107" s="37">
        <v>0</v>
      </c>
      <c r="H107" s="37">
        <v>0</v>
      </c>
      <c r="I107" s="37">
        <v>0</v>
      </c>
      <c r="J107" s="37">
        <v>0</v>
      </c>
      <c r="K107" s="38"/>
      <c r="L107" s="38"/>
      <c r="M107" s="38"/>
      <c r="N107" s="38"/>
      <c r="O107" s="38"/>
      <c r="P107" s="38"/>
      <c r="Q107" s="39">
        <f t="shared" si="0"/>
        <v>0</v>
      </c>
      <c r="R107" s="40">
        <f t="shared" si="2"/>
        <v>0</v>
      </c>
      <c r="S107" s="37">
        <v>0</v>
      </c>
      <c r="T107" s="41"/>
      <c r="U107" s="41"/>
      <c r="V107" s="41"/>
      <c r="W107" s="41"/>
      <c r="X107" s="42"/>
    </row>
    <row r="108" spans="1:24" s="5" customFormat="1" ht="15.75" thickBot="1" x14ac:dyDescent="0.3">
      <c r="A108" s="25"/>
      <c r="B108" s="36"/>
      <c r="C108" s="34">
        <v>97</v>
      </c>
      <c r="D108" s="37">
        <v>734975</v>
      </c>
      <c r="E108" s="34"/>
      <c r="F108" s="37" t="s">
        <v>237</v>
      </c>
      <c r="G108" s="37">
        <v>0</v>
      </c>
      <c r="H108" s="37">
        <v>0</v>
      </c>
      <c r="I108" s="37">
        <v>0</v>
      </c>
      <c r="J108" s="37">
        <v>0</v>
      </c>
      <c r="K108" s="38"/>
      <c r="L108" s="38"/>
      <c r="M108" s="38"/>
      <c r="N108" s="38"/>
      <c r="O108" s="38"/>
      <c r="P108" s="38"/>
      <c r="Q108" s="39">
        <f t="shared" si="0"/>
        <v>0</v>
      </c>
      <c r="R108" s="40">
        <f t="shared" si="2"/>
        <v>0</v>
      </c>
      <c r="S108" s="37">
        <v>0</v>
      </c>
      <c r="T108" s="41"/>
      <c r="U108" s="41"/>
      <c r="V108" s="41"/>
      <c r="W108" s="41"/>
      <c r="X108" s="42"/>
    </row>
    <row r="109" spans="1:24" s="5" customFormat="1" ht="15.75" thickBot="1" x14ac:dyDescent="0.3">
      <c r="A109" s="25"/>
      <c r="B109" s="36"/>
      <c r="C109" s="34">
        <v>98</v>
      </c>
      <c r="D109" s="37">
        <v>734976</v>
      </c>
      <c r="E109" s="34"/>
      <c r="F109" s="37" t="s">
        <v>239</v>
      </c>
      <c r="G109" s="37">
        <v>0</v>
      </c>
      <c r="H109" s="37">
        <v>0</v>
      </c>
      <c r="I109" s="37">
        <v>0</v>
      </c>
      <c r="J109" s="37">
        <v>0</v>
      </c>
      <c r="K109" s="38"/>
      <c r="L109" s="38"/>
      <c r="M109" s="38"/>
      <c r="N109" s="38"/>
      <c r="O109" s="38"/>
      <c r="P109" s="38"/>
      <c r="Q109" s="39">
        <f t="shared" si="0"/>
        <v>0</v>
      </c>
      <c r="R109" s="40">
        <f t="shared" si="2"/>
        <v>0</v>
      </c>
      <c r="S109" s="37">
        <v>0</v>
      </c>
      <c r="T109" s="41"/>
      <c r="U109" s="41"/>
      <c r="V109" s="41"/>
      <c r="W109" s="41"/>
      <c r="X109" s="42"/>
    </row>
    <row r="110" spans="1:24" s="5" customFormat="1" ht="15.75" thickBot="1" x14ac:dyDescent="0.3">
      <c r="A110" s="25"/>
      <c r="B110" s="36"/>
      <c r="C110" s="34">
        <v>99</v>
      </c>
      <c r="D110" s="37">
        <v>734981</v>
      </c>
      <c r="E110" s="34"/>
      <c r="F110" s="37" t="s">
        <v>241</v>
      </c>
      <c r="G110" s="37">
        <v>0</v>
      </c>
      <c r="H110" s="37">
        <v>0</v>
      </c>
      <c r="I110" s="37">
        <v>0</v>
      </c>
      <c r="J110" s="37">
        <v>0</v>
      </c>
      <c r="K110" s="38"/>
      <c r="L110" s="38"/>
      <c r="M110" s="38"/>
      <c r="N110" s="38"/>
      <c r="O110" s="38"/>
      <c r="P110" s="38"/>
      <c r="Q110" s="39">
        <f t="shared" si="0"/>
        <v>0</v>
      </c>
      <c r="R110" s="40">
        <f t="shared" si="2"/>
        <v>0</v>
      </c>
      <c r="S110" s="37">
        <v>0</v>
      </c>
      <c r="T110" s="41"/>
      <c r="U110" s="41"/>
      <c r="V110" s="41"/>
      <c r="W110" s="41"/>
      <c r="X110" s="42"/>
    </row>
    <row r="111" spans="1:24" s="5" customFormat="1" ht="15.75" thickBot="1" x14ac:dyDescent="0.3">
      <c r="A111" s="25"/>
      <c r="B111" s="36"/>
      <c r="C111" s="34">
        <v>100</v>
      </c>
      <c r="D111" s="37">
        <v>735669</v>
      </c>
      <c r="E111" s="34"/>
      <c r="F111" s="37" t="s">
        <v>193</v>
      </c>
      <c r="G111" s="37">
        <v>0</v>
      </c>
      <c r="H111" s="37">
        <v>0</v>
      </c>
      <c r="I111" s="37">
        <v>0</v>
      </c>
      <c r="J111" s="37">
        <v>0</v>
      </c>
      <c r="K111" s="38"/>
      <c r="L111" s="38"/>
      <c r="M111" s="38"/>
      <c r="N111" s="38"/>
      <c r="O111" s="38"/>
      <c r="P111" s="38"/>
      <c r="Q111" s="39">
        <f t="shared" si="0"/>
        <v>0</v>
      </c>
      <c r="R111" s="40">
        <f t="shared" si="2"/>
        <v>0</v>
      </c>
      <c r="S111" s="37">
        <v>0</v>
      </c>
      <c r="T111" s="41"/>
      <c r="U111" s="41"/>
      <c r="V111" s="41"/>
      <c r="W111" s="41"/>
      <c r="X111" s="42"/>
    </row>
    <row r="112" spans="1:24" s="5" customFormat="1" ht="15.75" thickBot="1" x14ac:dyDescent="0.3">
      <c r="A112" s="25"/>
      <c r="B112" s="36"/>
      <c r="C112" s="34">
        <v>101</v>
      </c>
      <c r="D112" s="37">
        <v>735670</v>
      </c>
      <c r="E112" s="34"/>
      <c r="F112" s="37" t="s">
        <v>244</v>
      </c>
      <c r="G112" s="37">
        <v>0</v>
      </c>
      <c r="H112" s="37">
        <v>0</v>
      </c>
      <c r="I112" s="37">
        <v>0</v>
      </c>
      <c r="J112" s="37">
        <v>0</v>
      </c>
      <c r="K112" s="38"/>
      <c r="L112" s="38"/>
      <c r="M112" s="38"/>
      <c r="N112" s="38"/>
      <c r="O112" s="38"/>
      <c r="P112" s="38"/>
      <c r="Q112" s="39">
        <f t="shared" si="0"/>
        <v>0</v>
      </c>
      <c r="R112" s="40">
        <f t="shared" si="2"/>
        <v>0</v>
      </c>
      <c r="S112" s="37">
        <v>0</v>
      </c>
      <c r="T112" s="41"/>
      <c r="U112" s="41"/>
      <c r="V112" s="41"/>
      <c r="W112" s="41"/>
      <c r="X112" s="42"/>
    </row>
    <row r="113" spans="1:24" s="5" customFormat="1" ht="15.75" thickBot="1" x14ac:dyDescent="0.3">
      <c r="A113" s="25"/>
      <c r="B113" s="36"/>
      <c r="C113" s="34">
        <v>102</v>
      </c>
      <c r="D113" s="37">
        <v>738068</v>
      </c>
      <c r="E113" s="34"/>
      <c r="F113" s="37" t="s">
        <v>246</v>
      </c>
      <c r="G113" s="37">
        <v>0</v>
      </c>
      <c r="H113" s="37">
        <v>0</v>
      </c>
      <c r="I113" s="37">
        <v>0</v>
      </c>
      <c r="J113" s="37">
        <v>0</v>
      </c>
      <c r="K113" s="38"/>
      <c r="L113" s="38"/>
      <c r="M113" s="38"/>
      <c r="N113" s="38"/>
      <c r="O113" s="38"/>
      <c r="P113" s="38"/>
      <c r="Q113" s="39">
        <f t="shared" si="0"/>
        <v>0</v>
      </c>
      <c r="R113" s="40">
        <f t="shared" si="2"/>
        <v>0</v>
      </c>
      <c r="S113" s="37">
        <v>0</v>
      </c>
      <c r="T113" s="41"/>
      <c r="U113" s="41"/>
      <c r="V113" s="41"/>
      <c r="W113" s="41"/>
      <c r="X113" s="42"/>
    </row>
    <row r="114" spans="1:24" s="5" customFormat="1" ht="15.75" thickBot="1" x14ac:dyDescent="0.3">
      <c r="A114" s="25"/>
      <c r="B114" s="36"/>
      <c r="C114" s="34">
        <v>103</v>
      </c>
      <c r="D114" s="37">
        <v>738069</v>
      </c>
      <c r="E114" s="34"/>
      <c r="F114" s="37" t="s">
        <v>248</v>
      </c>
      <c r="G114" s="37">
        <v>0</v>
      </c>
      <c r="H114" s="37">
        <v>0</v>
      </c>
      <c r="I114" s="37">
        <v>0</v>
      </c>
      <c r="J114" s="37">
        <v>0</v>
      </c>
      <c r="K114" s="38"/>
      <c r="L114" s="38"/>
      <c r="M114" s="38"/>
      <c r="N114" s="38"/>
      <c r="O114" s="38"/>
      <c r="P114" s="38"/>
      <c r="Q114" s="39">
        <f t="shared" si="0"/>
        <v>0</v>
      </c>
      <c r="R114" s="40">
        <f t="shared" si="2"/>
        <v>0</v>
      </c>
      <c r="S114" s="37">
        <v>1</v>
      </c>
      <c r="T114" s="41"/>
      <c r="U114" s="41"/>
      <c r="V114" s="41"/>
      <c r="W114" s="41"/>
      <c r="X114" s="42"/>
    </row>
    <row r="115" spans="1:24" s="5" customFormat="1" ht="15.75" thickBot="1" x14ac:dyDescent="0.3">
      <c r="A115" s="25"/>
      <c r="B115" s="36"/>
      <c r="C115" s="34">
        <v>104</v>
      </c>
      <c r="D115" s="37">
        <v>738071</v>
      </c>
      <c r="E115" s="34"/>
      <c r="F115" s="37" t="s">
        <v>250</v>
      </c>
      <c r="G115" s="37">
        <v>0</v>
      </c>
      <c r="H115" s="37">
        <v>0</v>
      </c>
      <c r="I115" s="37">
        <v>0</v>
      </c>
      <c r="J115" s="37">
        <v>0</v>
      </c>
      <c r="K115" s="38"/>
      <c r="L115" s="38"/>
      <c r="M115" s="38"/>
      <c r="N115" s="38"/>
      <c r="O115" s="38"/>
      <c r="P115" s="38"/>
      <c r="Q115" s="39">
        <f t="shared" si="0"/>
        <v>0</v>
      </c>
      <c r="R115" s="40">
        <f t="shared" si="2"/>
        <v>0</v>
      </c>
      <c r="S115" s="37">
        <v>2</v>
      </c>
      <c r="T115" s="41"/>
      <c r="U115" s="41"/>
      <c r="V115" s="41"/>
      <c r="W115" s="41"/>
      <c r="X115" s="42"/>
    </row>
    <row r="116" spans="1:24" s="5" customFormat="1" ht="15.75" thickBot="1" x14ac:dyDescent="0.3">
      <c r="A116" s="25"/>
      <c r="B116" s="36"/>
      <c r="C116" s="34">
        <v>105</v>
      </c>
      <c r="D116" s="37">
        <v>738072</v>
      </c>
      <c r="E116" s="34"/>
      <c r="F116" s="37" t="s">
        <v>252</v>
      </c>
      <c r="G116" s="37">
        <v>0</v>
      </c>
      <c r="H116" s="37">
        <v>0</v>
      </c>
      <c r="I116" s="37">
        <v>0</v>
      </c>
      <c r="J116" s="37">
        <v>0</v>
      </c>
      <c r="K116" s="38"/>
      <c r="L116" s="38"/>
      <c r="M116" s="38"/>
      <c r="N116" s="38"/>
      <c r="O116" s="38"/>
      <c r="P116" s="38"/>
      <c r="Q116" s="39">
        <f t="shared" si="0"/>
        <v>0</v>
      </c>
      <c r="R116" s="40">
        <f t="shared" si="2"/>
        <v>0</v>
      </c>
      <c r="S116" s="37">
        <v>2</v>
      </c>
      <c r="T116" s="41"/>
      <c r="U116" s="41"/>
      <c r="V116" s="41"/>
      <c r="W116" s="41"/>
      <c r="X116" s="42"/>
    </row>
    <row r="117" spans="1:24" s="5" customFormat="1" ht="15.75" thickBot="1" x14ac:dyDescent="0.3">
      <c r="A117" s="25"/>
      <c r="B117" s="36"/>
      <c r="C117" s="34">
        <v>106</v>
      </c>
      <c r="D117" s="37">
        <v>738073</v>
      </c>
      <c r="E117" s="34"/>
      <c r="F117" s="37" t="s">
        <v>254</v>
      </c>
      <c r="G117" s="37">
        <v>0</v>
      </c>
      <c r="H117" s="37">
        <v>0</v>
      </c>
      <c r="I117" s="37">
        <v>0</v>
      </c>
      <c r="J117" s="37">
        <v>0</v>
      </c>
      <c r="K117" s="38"/>
      <c r="L117" s="38"/>
      <c r="M117" s="38"/>
      <c r="N117" s="38"/>
      <c r="O117" s="38"/>
      <c r="P117" s="38"/>
      <c r="Q117" s="39">
        <f t="shared" si="0"/>
        <v>0</v>
      </c>
      <c r="R117" s="40">
        <f t="shared" si="2"/>
        <v>0</v>
      </c>
      <c r="S117" s="37">
        <v>2</v>
      </c>
      <c r="T117" s="41"/>
      <c r="U117" s="41"/>
      <c r="V117" s="41"/>
      <c r="W117" s="41"/>
      <c r="X117" s="42"/>
    </row>
    <row r="118" spans="1:24" s="5" customFormat="1" ht="15.75" thickBot="1" x14ac:dyDescent="0.3">
      <c r="A118" s="25"/>
      <c r="B118" s="36"/>
      <c r="C118" s="34">
        <v>107</v>
      </c>
      <c r="D118" s="37">
        <v>738074</v>
      </c>
      <c r="E118" s="34"/>
      <c r="F118" s="37" t="s">
        <v>256</v>
      </c>
      <c r="G118" s="37">
        <v>0</v>
      </c>
      <c r="H118" s="37">
        <v>0</v>
      </c>
      <c r="I118" s="37">
        <v>0</v>
      </c>
      <c r="J118" s="37">
        <v>0</v>
      </c>
      <c r="K118" s="38"/>
      <c r="L118" s="38"/>
      <c r="M118" s="38"/>
      <c r="N118" s="38"/>
      <c r="O118" s="38"/>
      <c r="P118" s="38"/>
      <c r="Q118" s="39">
        <f t="shared" si="0"/>
        <v>0</v>
      </c>
      <c r="R118" s="40">
        <f t="shared" si="2"/>
        <v>0</v>
      </c>
      <c r="S118" s="37">
        <v>0</v>
      </c>
      <c r="T118" s="41"/>
      <c r="U118" s="41"/>
      <c r="V118" s="41"/>
      <c r="W118" s="41"/>
      <c r="X118" s="42"/>
    </row>
    <row r="119" spans="1:24" s="5" customFormat="1" ht="15.75" thickBot="1" x14ac:dyDescent="0.3">
      <c r="A119" s="25"/>
      <c r="B119" s="36"/>
      <c r="C119" s="34">
        <v>108</v>
      </c>
      <c r="D119" s="37">
        <v>738075</v>
      </c>
      <c r="E119" s="34"/>
      <c r="F119" s="37" t="s">
        <v>258</v>
      </c>
      <c r="G119" s="37">
        <v>0</v>
      </c>
      <c r="H119" s="37">
        <v>0</v>
      </c>
      <c r="I119" s="37">
        <v>0</v>
      </c>
      <c r="J119" s="37">
        <v>0</v>
      </c>
      <c r="K119" s="38"/>
      <c r="L119" s="38"/>
      <c r="M119" s="38"/>
      <c r="N119" s="38"/>
      <c r="O119" s="38"/>
      <c r="P119" s="38"/>
      <c r="Q119" s="39">
        <f t="shared" si="0"/>
        <v>0</v>
      </c>
      <c r="R119" s="40">
        <f t="shared" si="2"/>
        <v>0</v>
      </c>
      <c r="S119" s="37">
        <v>0</v>
      </c>
      <c r="T119" s="41"/>
      <c r="U119" s="41"/>
      <c r="V119" s="41"/>
      <c r="W119" s="41"/>
      <c r="X119" s="42"/>
    </row>
    <row r="120" spans="1:24" s="5" customFormat="1" ht="15.75" thickBot="1" x14ac:dyDescent="0.3">
      <c r="A120" s="25"/>
      <c r="B120" s="36"/>
      <c r="C120" s="34">
        <v>109</v>
      </c>
      <c r="D120" s="37">
        <v>738076</v>
      </c>
      <c r="E120" s="34"/>
      <c r="F120" s="37" t="s">
        <v>260</v>
      </c>
      <c r="G120" s="37">
        <v>0</v>
      </c>
      <c r="H120" s="37">
        <v>0</v>
      </c>
      <c r="I120" s="37">
        <v>0</v>
      </c>
      <c r="J120" s="37">
        <v>0</v>
      </c>
      <c r="K120" s="38"/>
      <c r="L120" s="38"/>
      <c r="M120" s="38"/>
      <c r="N120" s="38"/>
      <c r="O120" s="38"/>
      <c r="P120" s="38"/>
      <c r="Q120" s="39">
        <f t="shared" si="0"/>
        <v>0</v>
      </c>
      <c r="R120" s="40">
        <f t="shared" si="2"/>
        <v>0</v>
      </c>
      <c r="S120" s="37">
        <v>0</v>
      </c>
      <c r="T120" s="41"/>
      <c r="U120" s="41"/>
      <c r="V120" s="41"/>
      <c r="W120" s="41"/>
      <c r="X120" s="42"/>
    </row>
    <row r="121" spans="1:24" s="5" customFormat="1" ht="15.75" thickBot="1" x14ac:dyDescent="0.3">
      <c r="A121" s="25"/>
      <c r="B121" s="36"/>
      <c r="C121" s="34">
        <v>110</v>
      </c>
      <c r="D121" s="37">
        <v>738077</v>
      </c>
      <c r="E121" s="34"/>
      <c r="F121" s="37" t="s">
        <v>262</v>
      </c>
      <c r="G121" s="37">
        <v>0</v>
      </c>
      <c r="H121" s="37">
        <v>0</v>
      </c>
      <c r="I121" s="37">
        <v>0</v>
      </c>
      <c r="J121" s="37">
        <v>0</v>
      </c>
      <c r="K121" s="38"/>
      <c r="L121" s="38"/>
      <c r="M121" s="38"/>
      <c r="N121" s="38"/>
      <c r="O121" s="38"/>
      <c r="P121" s="38"/>
      <c r="Q121" s="39">
        <f t="shared" si="0"/>
        <v>0</v>
      </c>
      <c r="R121" s="40">
        <f t="shared" si="2"/>
        <v>0</v>
      </c>
      <c r="S121" s="37">
        <v>0</v>
      </c>
      <c r="T121" s="41"/>
      <c r="U121" s="41"/>
      <c r="V121" s="41"/>
      <c r="W121" s="41"/>
      <c r="X121" s="42"/>
    </row>
    <row r="122" spans="1:24" s="5" customFormat="1" ht="15.75" thickBot="1" x14ac:dyDescent="0.3">
      <c r="A122" s="25"/>
      <c r="B122" s="36"/>
      <c r="C122" s="34">
        <v>111</v>
      </c>
      <c r="D122" s="37">
        <v>738078</v>
      </c>
      <c r="E122" s="34"/>
      <c r="F122" s="37" t="s">
        <v>264</v>
      </c>
      <c r="G122" s="37">
        <v>0</v>
      </c>
      <c r="H122" s="37">
        <v>0</v>
      </c>
      <c r="I122" s="37">
        <v>0</v>
      </c>
      <c r="J122" s="37">
        <v>0</v>
      </c>
      <c r="K122" s="38"/>
      <c r="L122" s="38"/>
      <c r="M122" s="38"/>
      <c r="N122" s="38"/>
      <c r="O122" s="38"/>
      <c r="P122" s="38"/>
      <c r="Q122" s="39">
        <f t="shared" si="0"/>
        <v>0</v>
      </c>
      <c r="R122" s="40">
        <f t="shared" si="2"/>
        <v>0</v>
      </c>
      <c r="S122" s="37">
        <v>6</v>
      </c>
      <c r="T122" s="41"/>
      <c r="U122" s="41"/>
      <c r="V122" s="41"/>
      <c r="W122" s="41"/>
      <c r="X122" s="42"/>
    </row>
    <row r="123" spans="1:24" s="5" customFormat="1" ht="15.75" thickBot="1" x14ac:dyDescent="0.3">
      <c r="A123" s="25"/>
      <c r="B123" s="36"/>
      <c r="C123" s="34">
        <v>112</v>
      </c>
      <c r="D123" s="37">
        <v>738079</v>
      </c>
      <c r="E123" s="34"/>
      <c r="F123" s="37" t="s">
        <v>266</v>
      </c>
      <c r="G123" s="37">
        <v>0</v>
      </c>
      <c r="H123" s="37">
        <v>0</v>
      </c>
      <c r="I123" s="37">
        <v>0</v>
      </c>
      <c r="J123" s="37">
        <v>0</v>
      </c>
      <c r="K123" s="38"/>
      <c r="L123" s="38"/>
      <c r="M123" s="38"/>
      <c r="N123" s="38"/>
      <c r="O123" s="38"/>
      <c r="P123" s="38"/>
      <c r="Q123" s="39">
        <f t="shared" si="0"/>
        <v>0</v>
      </c>
      <c r="R123" s="40">
        <f t="shared" si="2"/>
        <v>0</v>
      </c>
      <c r="S123" s="37">
        <v>2</v>
      </c>
      <c r="T123" s="41"/>
      <c r="U123" s="41"/>
      <c r="V123" s="41"/>
      <c r="W123" s="41"/>
      <c r="X123" s="42"/>
    </row>
    <row r="124" spans="1:24" s="5" customFormat="1" ht="15.75" thickBot="1" x14ac:dyDescent="0.3">
      <c r="A124" s="25"/>
      <c r="B124" s="36"/>
      <c r="C124" s="34">
        <v>113</v>
      </c>
      <c r="D124" s="37">
        <v>738080</v>
      </c>
      <c r="E124" s="34"/>
      <c r="F124" s="37" t="s">
        <v>268</v>
      </c>
      <c r="G124" s="37">
        <v>0</v>
      </c>
      <c r="H124" s="37">
        <v>0</v>
      </c>
      <c r="I124" s="37">
        <v>0</v>
      </c>
      <c r="J124" s="37">
        <v>0</v>
      </c>
      <c r="K124" s="38"/>
      <c r="L124" s="38"/>
      <c r="M124" s="38"/>
      <c r="N124" s="38"/>
      <c r="O124" s="38"/>
      <c r="P124" s="38"/>
      <c r="Q124" s="39">
        <f t="shared" ref="Q124:Q125" si="3">SUM(G124:P124)</f>
        <v>0</v>
      </c>
      <c r="R124" s="40">
        <f t="shared" si="2"/>
        <v>0</v>
      </c>
      <c r="S124" s="37">
        <v>2</v>
      </c>
      <c r="T124" s="41"/>
      <c r="U124" s="41"/>
      <c r="V124" s="41"/>
      <c r="W124" s="41"/>
      <c r="X124" s="42"/>
    </row>
    <row r="125" spans="1:24" s="5" customFormat="1" ht="15.75" thickBot="1" x14ac:dyDescent="0.3">
      <c r="A125" s="25"/>
      <c r="B125" s="36"/>
      <c r="C125" s="34">
        <v>114</v>
      </c>
      <c r="D125" s="37">
        <v>738081</v>
      </c>
      <c r="E125" s="34"/>
      <c r="F125" s="37" t="s">
        <v>270</v>
      </c>
      <c r="G125" s="37">
        <v>0</v>
      </c>
      <c r="H125" s="37">
        <v>0</v>
      </c>
      <c r="I125" s="37">
        <v>0</v>
      </c>
      <c r="J125" s="37">
        <v>0</v>
      </c>
      <c r="K125" s="38"/>
      <c r="L125" s="38"/>
      <c r="M125" s="38"/>
      <c r="N125" s="38"/>
      <c r="O125" s="38"/>
      <c r="P125" s="38"/>
      <c r="Q125" s="39">
        <f t="shared" si="3"/>
        <v>0</v>
      </c>
      <c r="R125" s="40">
        <f t="shared" si="2"/>
        <v>0</v>
      </c>
      <c r="S125" s="37">
        <v>0</v>
      </c>
      <c r="T125" s="41"/>
      <c r="U125" s="41"/>
      <c r="V125" s="41"/>
      <c r="W125" s="41"/>
      <c r="X125" s="42"/>
    </row>
    <row r="126" spans="1:24" s="5" customFormat="1" ht="15.75" thickBot="1" x14ac:dyDescent="0.3">
      <c r="A126" s="25"/>
      <c r="B126" s="36"/>
      <c r="C126" s="34">
        <v>115</v>
      </c>
      <c r="D126" s="43">
        <v>739727</v>
      </c>
      <c r="E126" s="34"/>
      <c r="F126" s="37" t="s">
        <v>272</v>
      </c>
      <c r="G126" s="37">
        <v>0</v>
      </c>
      <c r="H126" s="37">
        <v>0</v>
      </c>
      <c r="I126" s="37">
        <v>0</v>
      </c>
      <c r="J126" s="37">
        <v>0</v>
      </c>
      <c r="K126" s="38"/>
      <c r="L126" s="38"/>
      <c r="M126" s="38"/>
      <c r="N126" s="38"/>
      <c r="O126" s="38"/>
      <c r="P126" s="38"/>
      <c r="Q126" s="39">
        <f t="shared" si="0"/>
        <v>0</v>
      </c>
      <c r="R126" s="40">
        <f t="shared" si="2"/>
        <v>0</v>
      </c>
      <c r="S126" s="37">
        <v>2</v>
      </c>
      <c r="T126" s="41"/>
      <c r="U126" s="41"/>
      <c r="V126" s="41"/>
      <c r="W126" s="41"/>
      <c r="X126" s="42"/>
    </row>
    <row r="127" spans="1:24" s="5" customFormat="1" ht="15.75" thickBot="1" x14ac:dyDescent="0.3">
      <c r="A127" s="25"/>
      <c r="B127" s="36"/>
      <c r="C127" s="34">
        <v>116</v>
      </c>
      <c r="D127" s="43">
        <v>739728</v>
      </c>
      <c r="E127" s="34"/>
      <c r="F127" s="37" t="s">
        <v>274</v>
      </c>
      <c r="G127" s="37">
        <v>0</v>
      </c>
      <c r="H127" s="37">
        <v>0</v>
      </c>
      <c r="I127" s="37">
        <v>0</v>
      </c>
      <c r="J127" s="37">
        <v>0</v>
      </c>
      <c r="K127" s="38"/>
      <c r="L127" s="38"/>
      <c r="M127" s="38"/>
      <c r="N127" s="38"/>
      <c r="O127" s="38"/>
      <c r="P127" s="38"/>
      <c r="Q127" s="39">
        <f t="shared" si="0"/>
        <v>0</v>
      </c>
      <c r="R127" s="40">
        <f t="shared" si="2"/>
        <v>0</v>
      </c>
      <c r="S127" s="37">
        <v>0</v>
      </c>
      <c r="T127" s="41"/>
      <c r="U127" s="41"/>
      <c r="V127" s="41"/>
      <c r="W127" s="41"/>
      <c r="X127" s="42"/>
    </row>
    <row r="128" spans="1:24" s="5" customFormat="1" ht="15.75" thickBot="1" x14ac:dyDescent="0.3">
      <c r="A128" s="23"/>
      <c r="B128" s="23"/>
      <c r="C128" s="44"/>
      <c r="D128" s="45"/>
      <c r="E128" s="45"/>
      <c r="F128" s="46" t="s">
        <v>275</v>
      </c>
      <c r="G128" s="47">
        <f>SUM(G12:G127)</f>
        <v>0</v>
      </c>
      <c r="H128" s="47">
        <f t="shared" ref="H128:S128" si="4">SUM(H12:H127)</f>
        <v>0</v>
      </c>
      <c r="I128" s="47">
        <f t="shared" si="4"/>
        <v>0</v>
      </c>
      <c r="J128" s="47">
        <f t="shared" si="4"/>
        <v>0</v>
      </c>
      <c r="K128" s="47">
        <f t="shared" si="4"/>
        <v>0</v>
      </c>
      <c r="L128" s="47">
        <f t="shared" si="4"/>
        <v>0</v>
      </c>
      <c r="M128" s="47">
        <f t="shared" si="4"/>
        <v>0</v>
      </c>
      <c r="N128" s="47">
        <f t="shared" si="4"/>
        <v>0</v>
      </c>
      <c r="O128" s="47">
        <f t="shared" si="4"/>
        <v>0</v>
      </c>
      <c r="P128" s="39">
        <f t="shared" si="4"/>
        <v>0</v>
      </c>
      <c r="Q128" s="47">
        <f t="shared" si="4"/>
        <v>0</v>
      </c>
      <c r="R128" s="40">
        <f>AVERAGE(G128:P128)</f>
        <v>0</v>
      </c>
      <c r="S128" s="39">
        <f t="shared" si="4"/>
        <v>21</v>
      </c>
      <c r="T128" s="44"/>
      <c r="U128" s="44"/>
      <c r="V128" s="41"/>
      <c r="W128" s="41"/>
      <c r="X128" s="42"/>
    </row>
    <row r="130" spans="6:19" x14ac:dyDescent="0.25">
      <c r="F130" s="26" t="s">
        <v>276</v>
      </c>
      <c r="G130" s="312">
        <f ca="1">TODAY()</f>
        <v>43443</v>
      </c>
      <c r="H130" s="312"/>
      <c r="I130" s="27"/>
      <c r="J130" s="27"/>
      <c r="K130" s="27" t="s">
        <v>277</v>
      </c>
      <c r="L130" s="27"/>
      <c r="M130" s="27"/>
      <c r="N130" s="27"/>
      <c r="O130" s="27"/>
      <c r="P130" s="27"/>
      <c r="Q130" s="27" t="s">
        <v>278</v>
      </c>
      <c r="R130" s="27"/>
      <c r="S130" s="27"/>
    </row>
    <row r="131" spans="6:19" x14ac:dyDescent="0.25">
      <c r="F131" s="26" t="s">
        <v>279</v>
      </c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6:19" x14ac:dyDescent="0.25">
      <c r="F132" s="26" t="s">
        <v>281</v>
      </c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6:19" x14ac:dyDescent="0.25">
      <c r="F133" s="26" t="s">
        <v>280</v>
      </c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</sheetData>
  <mergeCells count="1">
    <mergeCell ref="G130:H130"/>
  </mergeCells>
  <conditionalFormatting sqref="F8:G8">
    <cfRule type="duplicateValues" dxfId="3" priority="4"/>
  </conditionalFormatting>
  <conditionalFormatting sqref="F8">
    <cfRule type="duplicateValues" dxfId="2" priority="3"/>
  </conditionalFormatting>
  <conditionalFormatting sqref="H8:P8">
    <cfRule type="duplicateValues" dxfId="1" priority="2"/>
  </conditionalFormatting>
  <conditionalFormatting sqref="Q8:X8">
    <cfRule type="duplicateValues" dxfId="0" priority="1"/>
  </conditionalFormatting>
  <hyperlinks>
    <hyperlink ref="X6" r:id="rId1"/>
    <hyperlink ref="X7" r:id="rId2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"/>
  <sheetViews>
    <sheetView topLeftCell="D1" workbookViewId="0">
      <selection activeCell="R119" sqref="R119"/>
    </sheetView>
  </sheetViews>
  <sheetFormatPr defaultRowHeight="15" x14ac:dyDescent="0.25"/>
  <cols>
    <col min="2" max="2" width="12" bestFit="1" customWidth="1"/>
    <col min="3" max="3" width="16.28515625" bestFit="1" customWidth="1"/>
    <col min="4" max="4" width="43" customWidth="1"/>
    <col min="258" max="258" width="12" bestFit="1" customWidth="1"/>
    <col min="259" max="259" width="16.28515625" bestFit="1" customWidth="1"/>
    <col min="260" max="260" width="106.42578125" bestFit="1" customWidth="1"/>
    <col min="514" max="514" width="12" bestFit="1" customWidth="1"/>
    <col min="515" max="515" width="16.28515625" bestFit="1" customWidth="1"/>
    <col min="516" max="516" width="106.42578125" bestFit="1" customWidth="1"/>
    <col min="770" max="770" width="12" bestFit="1" customWidth="1"/>
    <col min="771" max="771" width="16.28515625" bestFit="1" customWidth="1"/>
    <col min="772" max="772" width="106.42578125" bestFit="1" customWidth="1"/>
    <col min="1026" max="1026" width="12" bestFit="1" customWidth="1"/>
    <col min="1027" max="1027" width="16.28515625" bestFit="1" customWidth="1"/>
    <col min="1028" max="1028" width="106.42578125" bestFit="1" customWidth="1"/>
    <col min="1282" max="1282" width="12" bestFit="1" customWidth="1"/>
    <col min="1283" max="1283" width="16.28515625" bestFit="1" customWidth="1"/>
    <col min="1284" max="1284" width="106.42578125" bestFit="1" customWidth="1"/>
    <col min="1538" max="1538" width="12" bestFit="1" customWidth="1"/>
    <col min="1539" max="1539" width="16.28515625" bestFit="1" customWidth="1"/>
    <col min="1540" max="1540" width="106.42578125" bestFit="1" customWidth="1"/>
    <col min="1794" max="1794" width="12" bestFit="1" customWidth="1"/>
    <col min="1795" max="1795" width="16.28515625" bestFit="1" customWidth="1"/>
    <col min="1796" max="1796" width="106.42578125" bestFit="1" customWidth="1"/>
    <col min="2050" max="2050" width="12" bestFit="1" customWidth="1"/>
    <col min="2051" max="2051" width="16.28515625" bestFit="1" customWidth="1"/>
    <col min="2052" max="2052" width="106.42578125" bestFit="1" customWidth="1"/>
    <col min="2306" max="2306" width="12" bestFit="1" customWidth="1"/>
    <col min="2307" max="2307" width="16.28515625" bestFit="1" customWidth="1"/>
    <col min="2308" max="2308" width="106.42578125" bestFit="1" customWidth="1"/>
    <col min="2562" max="2562" width="12" bestFit="1" customWidth="1"/>
    <col min="2563" max="2563" width="16.28515625" bestFit="1" customWidth="1"/>
    <col min="2564" max="2564" width="106.42578125" bestFit="1" customWidth="1"/>
    <col min="2818" max="2818" width="12" bestFit="1" customWidth="1"/>
    <col min="2819" max="2819" width="16.28515625" bestFit="1" customWidth="1"/>
    <col min="2820" max="2820" width="106.42578125" bestFit="1" customWidth="1"/>
    <col min="3074" max="3074" width="12" bestFit="1" customWidth="1"/>
    <col min="3075" max="3075" width="16.28515625" bestFit="1" customWidth="1"/>
    <col min="3076" max="3076" width="106.42578125" bestFit="1" customWidth="1"/>
    <col min="3330" max="3330" width="12" bestFit="1" customWidth="1"/>
    <col min="3331" max="3331" width="16.28515625" bestFit="1" customWidth="1"/>
    <col min="3332" max="3332" width="106.42578125" bestFit="1" customWidth="1"/>
    <col min="3586" max="3586" width="12" bestFit="1" customWidth="1"/>
    <col min="3587" max="3587" width="16.28515625" bestFit="1" customWidth="1"/>
    <col min="3588" max="3588" width="106.42578125" bestFit="1" customWidth="1"/>
    <col min="3842" max="3842" width="12" bestFit="1" customWidth="1"/>
    <col min="3843" max="3843" width="16.28515625" bestFit="1" customWidth="1"/>
    <col min="3844" max="3844" width="106.42578125" bestFit="1" customWidth="1"/>
    <col min="4098" max="4098" width="12" bestFit="1" customWidth="1"/>
    <col min="4099" max="4099" width="16.28515625" bestFit="1" customWidth="1"/>
    <col min="4100" max="4100" width="106.42578125" bestFit="1" customWidth="1"/>
    <col min="4354" max="4354" width="12" bestFit="1" customWidth="1"/>
    <col min="4355" max="4355" width="16.28515625" bestFit="1" customWidth="1"/>
    <col min="4356" max="4356" width="106.42578125" bestFit="1" customWidth="1"/>
    <col min="4610" max="4610" width="12" bestFit="1" customWidth="1"/>
    <col min="4611" max="4611" width="16.28515625" bestFit="1" customWidth="1"/>
    <col min="4612" max="4612" width="106.42578125" bestFit="1" customWidth="1"/>
    <col min="4866" max="4866" width="12" bestFit="1" customWidth="1"/>
    <col min="4867" max="4867" width="16.28515625" bestFit="1" customWidth="1"/>
    <col min="4868" max="4868" width="106.42578125" bestFit="1" customWidth="1"/>
    <col min="5122" max="5122" width="12" bestFit="1" customWidth="1"/>
    <col min="5123" max="5123" width="16.28515625" bestFit="1" customWidth="1"/>
    <col min="5124" max="5124" width="106.42578125" bestFit="1" customWidth="1"/>
    <col min="5378" max="5378" width="12" bestFit="1" customWidth="1"/>
    <col min="5379" max="5379" width="16.28515625" bestFit="1" customWidth="1"/>
    <col min="5380" max="5380" width="106.42578125" bestFit="1" customWidth="1"/>
    <col min="5634" max="5634" width="12" bestFit="1" customWidth="1"/>
    <col min="5635" max="5635" width="16.28515625" bestFit="1" customWidth="1"/>
    <col min="5636" max="5636" width="106.42578125" bestFit="1" customWidth="1"/>
    <col min="5890" max="5890" width="12" bestFit="1" customWidth="1"/>
    <col min="5891" max="5891" width="16.28515625" bestFit="1" customWidth="1"/>
    <col min="5892" max="5892" width="106.42578125" bestFit="1" customWidth="1"/>
    <col min="6146" max="6146" width="12" bestFit="1" customWidth="1"/>
    <col min="6147" max="6147" width="16.28515625" bestFit="1" customWidth="1"/>
    <col min="6148" max="6148" width="106.42578125" bestFit="1" customWidth="1"/>
    <col min="6402" max="6402" width="12" bestFit="1" customWidth="1"/>
    <col min="6403" max="6403" width="16.28515625" bestFit="1" customWidth="1"/>
    <col min="6404" max="6404" width="106.42578125" bestFit="1" customWidth="1"/>
    <col min="6658" max="6658" width="12" bestFit="1" customWidth="1"/>
    <col min="6659" max="6659" width="16.28515625" bestFit="1" customWidth="1"/>
    <col min="6660" max="6660" width="106.42578125" bestFit="1" customWidth="1"/>
    <col min="6914" max="6914" width="12" bestFit="1" customWidth="1"/>
    <col min="6915" max="6915" width="16.28515625" bestFit="1" customWidth="1"/>
    <col min="6916" max="6916" width="106.42578125" bestFit="1" customWidth="1"/>
    <col min="7170" max="7170" width="12" bestFit="1" customWidth="1"/>
    <col min="7171" max="7171" width="16.28515625" bestFit="1" customWidth="1"/>
    <col min="7172" max="7172" width="106.42578125" bestFit="1" customWidth="1"/>
    <col min="7426" max="7426" width="12" bestFit="1" customWidth="1"/>
    <col min="7427" max="7427" width="16.28515625" bestFit="1" customWidth="1"/>
    <col min="7428" max="7428" width="106.42578125" bestFit="1" customWidth="1"/>
    <col min="7682" max="7682" width="12" bestFit="1" customWidth="1"/>
    <col min="7683" max="7683" width="16.28515625" bestFit="1" customWidth="1"/>
    <col min="7684" max="7684" width="106.42578125" bestFit="1" customWidth="1"/>
    <col min="7938" max="7938" width="12" bestFit="1" customWidth="1"/>
    <col min="7939" max="7939" width="16.28515625" bestFit="1" customWidth="1"/>
    <col min="7940" max="7940" width="106.42578125" bestFit="1" customWidth="1"/>
    <col min="8194" max="8194" width="12" bestFit="1" customWidth="1"/>
    <col min="8195" max="8195" width="16.28515625" bestFit="1" customWidth="1"/>
    <col min="8196" max="8196" width="106.42578125" bestFit="1" customWidth="1"/>
    <col min="8450" max="8450" width="12" bestFit="1" customWidth="1"/>
    <col min="8451" max="8451" width="16.28515625" bestFit="1" customWidth="1"/>
    <col min="8452" max="8452" width="106.42578125" bestFit="1" customWidth="1"/>
    <col min="8706" max="8706" width="12" bestFit="1" customWidth="1"/>
    <col min="8707" max="8707" width="16.28515625" bestFit="1" customWidth="1"/>
    <col min="8708" max="8708" width="106.42578125" bestFit="1" customWidth="1"/>
    <col min="8962" max="8962" width="12" bestFit="1" customWidth="1"/>
    <col min="8963" max="8963" width="16.28515625" bestFit="1" customWidth="1"/>
    <col min="8964" max="8964" width="106.42578125" bestFit="1" customWidth="1"/>
    <col min="9218" max="9218" width="12" bestFit="1" customWidth="1"/>
    <col min="9219" max="9219" width="16.28515625" bestFit="1" customWidth="1"/>
    <col min="9220" max="9220" width="106.42578125" bestFit="1" customWidth="1"/>
    <col min="9474" max="9474" width="12" bestFit="1" customWidth="1"/>
    <col min="9475" max="9475" width="16.28515625" bestFit="1" customWidth="1"/>
    <col min="9476" max="9476" width="106.42578125" bestFit="1" customWidth="1"/>
    <col min="9730" max="9730" width="12" bestFit="1" customWidth="1"/>
    <col min="9731" max="9731" width="16.28515625" bestFit="1" customWidth="1"/>
    <col min="9732" max="9732" width="106.42578125" bestFit="1" customWidth="1"/>
    <col min="9986" max="9986" width="12" bestFit="1" customWidth="1"/>
    <col min="9987" max="9987" width="16.28515625" bestFit="1" customWidth="1"/>
    <col min="9988" max="9988" width="106.42578125" bestFit="1" customWidth="1"/>
    <col min="10242" max="10242" width="12" bestFit="1" customWidth="1"/>
    <col min="10243" max="10243" width="16.28515625" bestFit="1" customWidth="1"/>
    <col min="10244" max="10244" width="106.42578125" bestFit="1" customWidth="1"/>
    <col min="10498" max="10498" width="12" bestFit="1" customWidth="1"/>
    <col min="10499" max="10499" width="16.28515625" bestFit="1" customWidth="1"/>
    <col min="10500" max="10500" width="106.42578125" bestFit="1" customWidth="1"/>
    <col min="10754" max="10754" width="12" bestFit="1" customWidth="1"/>
    <col min="10755" max="10755" width="16.28515625" bestFit="1" customWidth="1"/>
    <col min="10756" max="10756" width="106.42578125" bestFit="1" customWidth="1"/>
    <col min="11010" max="11010" width="12" bestFit="1" customWidth="1"/>
    <col min="11011" max="11011" width="16.28515625" bestFit="1" customWidth="1"/>
    <col min="11012" max="11012" width="106.42578125" bestFit="1" customWidth="1"/>
    <col min="11266" max="11266" width="12" bestFit="1" customWidth="1"/>
    <col min="11267" max="11267" width="16.28515625" bestFit="1" customWidth="1"/>
    <col min="11268" max="11268" width="106.42578125" bestFit="1" customWidth="1"/>
    <col min="11522" max="11522" width="12" bestFit="1" customWidth="1"/>
    <col min="11523" max="11523" width="16.28515625" bestFit="1" customWidth="1"/>
    <col min="11524" max="11524" width="106.42578125" bestFit="1" customWidth="1"/>
    <col min="11778" max="11778" width="12" bestFit="1" customWidth="1"/>
    <col min="11779" max="11779" width="16.28515625" bestFit="1" customWidth="1"/>
    <col min="11780" max="11780" width="106.42578125" bestFit="1" customWidth="1"/>
    <col min="12034" max="12034" width="12" bestFit="1" customWidth="1"/>
    <col min="12035" max="12035" width="16.28515625" bestFit="1" customWidth="1"/>
    <col min="12036" max="12036" width="106.42578125" bestFit="1" customWidth="1"/>
    <col min="12290" max="12290" width="12" bestFit="1" customWidth="1"/>
    <col min="12291" max="12291" width="16.28515625" bestFit="1" customWidth="1"/>
    <col min="12292" max="12292" width="106.42578125" bestFit="1" customWidth="1"/>
    <col min="12546" max="12546" width="12" bestFit="1" customWidth="1"/>
    <col min="12547" max="12547" width="16.28515625" bestFit="1" customWidth="1"/>
    <col min="12548" max="12548" width="106.42578125" bestFit="1" customWidth="1"/>
    <col min="12802" max="12802" width="12" bestFit="1" customWidth="1"/>
    <col min="12803" max="12803" width="16.28515625" bestFit="1" customWidth="1"/>
    <col min="12804" max="12804" width="106.42578125" bestFit="1" customWidth="1"/>
    <col min="13058" max="13058" width="12" bestFit="1" customWidth="1"/>
    <col min="13059" max="13059" width="16.28515625" bestFit="1" customWidth="1"/>
    <col min="13060" max="13060" width="106.42578125" bestFit="1" customWidth="1"/>
    <col min="13314" max="13314" width="12" bestFit="1" customWidth="1"/>
    <col min="13315" max="13315" width="16.28515625" bestFit="1" customWidth="1"/>
    <col min="13316" max="13316" width="106.42578125" bestFit="1" customWidth="1"/>
    <col min="13570" max="13570" width="12" bestFit="1" customWidth="1"/>
    <col min="13571" max="13571" width="16.28515625" bestFit="1" customWidth="1"/>
    <col min="13572" max="13572" width="106.42578125" bestFit="1" customWidth="1"/>
    <col min="13826" max="13826" width="12" bestFit="1" customWidth="1"/>
    <col min="13827" max="13827" width="16.28515625" bestFit="1" customWidth="1"/>
    <col min="13828" max="13828" width="106.42578125" bestFit="1" customWidth="1"/>
    <col min="14082" max="14082" width="12" bestFit="1" customWidth="1"/>
    <col min="14083" max="14083" width="16.28515625" bestFit="1" customWidth="1"/>
    <col min="14084" max="14084" width="106.42578125" bestFit="1" customWidth="1"/>
    <col min="14338" max="14338" width="12" bestFit="1" customWidth="1"/>
    <col min="14339" max="14339" width="16.28515625" bestFit="1" customWidth="1"/>
    <col min="14340" max="14340" width="106.42578125" bestFit="1" customWidth="1"/>
    <col min="14594" max="14594" width="12" bestFit="1" customWidth="1"/>
    <col min="14595" max="14595" width="16.28515625" bestFit="1" customWidth="1"/>
    <col min="14596" max="14596" width="106.42578125" bestFit="1" customWidth="1"/>
    <col min="14850" max="14850" width="12" bestFit="1" customWidth="1"/>
    <col min="14851" max="14851" width="16.28515625" bestFit="1" customWidth="1"/>
    <col min="14852" max="14852" width="106.42578125" bestFit="1" customWidth="1"/>
    <col min="15106" max="15106" width="12" bestFit="1" customWidth="1"/>
    <col min="15107" max="15107" width="16.28515625" bestFit="1" customWidth="1"/>
    <col min="15108" max="15108" width="106.42578125" bestFit="1" customWidth="1"/>
    <col min="15362" max="15362" width="12" bestFit="1" customWidth="1"/>
    <col min="15363" max="15363" width="16.28515625" bestFit="1" customWidth="1"/>
    <col min="15364" max="15364" width="106.42578125" bestFit="1" customWidth="1"/>
    <col min="15618" max="15618" width="12" bestFit="1" customWidth="1"/>
    <col min="15619" max="15619" width="16.28515625" bestFit="1" customWidth="1"/>
    <col min="15620" max="15620" width="106.42578125" bestFit="1" customWidth="1"/>
    <col min="15874" max="15874" width="12" bestFit="1" customWidth="1"/>
    <col min="15875" max="15875" width="16.28515625" bestFit="1" customWidth="1"/>
    <col min="15876" max="15876" width="106.42578125" bestFit="1" customWidth="1"/>
    <col min="16130" max="16130" width="12" bestFit="1" customWidth="1"/>
    <col min="16131" max="16131" width="16.28515625" bestFit="1" customWidth="1"/>
    <col min="16132" max="16132" width="106.42578125" bestFit="1" customWidth="1"/>
  </cols>
  <sheetData>
    <row r="1" spans="1:52" x14ac:dyDescent="0.25">
      <c r="A1" s="4" t="s">
        <v>391</v>
      </c>
      <c r="B1" s="4"/>
      <c r="C1" s="4"/>
      <c r="D1" s="4"/>
      <c r="E1" s="4"/>
      <c r="F1" s="4"/>
      <c r="G1" s="4"/>
      <c r="H1" s="313" t="s">
        <v>392</v>
      </c>
      <c r="I1" s="313"/>
      <c r="J1" s="313"/>
      <c r="K1" s="313" t="s">
        <v>284</v>
      </c>
      <c r="L1" s="313"/>
      <c r="M1" s="313"/>
      <c r="N1" s="313" t="s">
        <v>285</v>
      </c>
      <c r="O1" s="313"/>
      <c r="P1" s="313"/>
      <c r="Q1" s="313" t="s">
        <v>7</v>
      </c>
      <c r="R1" s="313"/>
      <c r="S1" s="313"/>
      <c r="T1" s="313" t="s">
        <v>8</v>
      </c>
      <c r="U1" s="313"/>
      <c r="V1" s="313"/>
      <c r="W1" s="313" t="s">
        <v>9</v>
      </c>
      <c r="X1" s="313"/>
      <c r="Y1" s="313"/>
      <c r="Z1" s="313" t="s">
        <v>10</v>
      </c>
      <c r="AA1" s="313"/>
      <c r="AB1" s="313"/>
      <c r="AC1" s="313" t="s">
        <v>11</v>
      </c>
      <c r="AD1" s="313"/>
      <c r="AE1" s="313"/>
      <c r="AF1" s="313" t="s">
        <v>12</v>
      </c>
      <c r="AG1" s="313"/>
      <c r="AH1" s="313"/>
      <c r="AI1" s="313" t="s">
        <v>13</v>
      </c>
      <c r="AJ1" s="313"/>
      <c r="AK1" s="313"/>
      <c r="AL1" s="313" t="s">
        <v>286</v>
      </c>
      <c r="AM1" s="313"/>
      <c r="AN1" s="313"/>
      <c r="AO1" s="313" t="s">
        <v>393</v>
      </c>
      <c r="AP1" s="313"/>
      <c r="AQ1" s="313"/>
      <c r="AR1" s="313" t="s">
        <v>17</v>
      </c>
      <c r="AS1" s="313"/>
      <c r="AT1" s="313"/>
      <c r="AU1" s="313" t="s">
        <v>287</v>
      </c>
      <c r="AV1" s="313"/>
      <c r="AW1" s="313"/>
      <c r="AX1" s="314" t="s">
        <v>394</v>
      </c>
      <c r="AY1" s="315" t="s">
        <v>21</v>
      </c>
      <c r="AZ1" s="316" t="s">
        <v>43</v>
      </c>
    </row>
    <row r="2" spans="1:52" x14ac:dyDescent="0.25">
      <c r="A2" s="48" t="s">
        <v>288</v>
      </c>
      <c r="B2" s="4" t="s">
        <v>289</v>
      </c>
      <c r="C2" s="4" t="s">
        <v>290</v>
      </c>
      <c r="D2" s="4" t="s">
        <v>291</v>
      </c>
      <c r="E2" s="4" t="s">
        <v>292</v>
      </c>
      <c r="F2" s="4" t="s">
        <v>293</v>
      </c>
      <c r="G2" s="4" t="s">
        <v>294</v>
      </c>
      <c r="H2" s="4" t="s">
        <v>295</v>
      </c>
      <c r="I2" s="49" t="s">
        <v>296</v>
      </c>
      <c r="J2" s="50" t="s">
        <v>297</v>
      </c>
      <c r="K2" s="4" t="s">
        <v>298</v>
      </c>
      <c r="L2" s="49" t="s">
        <v>299</v>
      </c>
      <c r="M2" s="50" t="s">
        <v>300</v>
      </c>
      <c r="N2" s="4" t="s">
        <v>301</v>
      </c>
      <c r="O2" s="49" t="s">
        <v>302</v>
      </c>
      <c r="P2" s="50" t="s">
        <v>303</v>
      </c>
      <c r="Q2" s="4" t="s">
        <v>304</v>
      </c>
      <c r="R2" s="49" t="s">
        <v>305</v>
      </c>
      <c r="S2" s="50" t="s">
        <v>306</v>
      </c>
      <c r="T2" s="4" t="s">
        <v>307</v>
      </c>
      <c r="U2" s="49" t="s">
        <v>308</v>
      </c>
      <c r="V2" s="50" t="s">
        <v>309</v>
      </c>
      <c r="W2" s="4" t="s">
        <v>310</v>
      </c>
      <c r="X2" s="49" t="s">
        <v>311</v>
      </c>
      <c r="Y2" s="50" t="s">
        <v>312</v>
      </c>
      <c r="Z2" s="4" t="s">
        <v>313</v>
      </c>
      <c r="AA2" s="49" t="s">
        <v>314</v>
      </c>
      <c r="AB2" s="50" t="s">
        <v>315</v>
      </c>
      <c r="AC2" s="4" t="s">
        <v>316</v>
      </c>
      <c r="AD2" s="49" t="s">
        <v>317</v>
      </c>
      <c r="AE2" s="50" t="s">
        <v>318</v>
      </c>
      <c r="AF2" s="4" t="s">
        <v>319</v>
      </c>
      <c r="AG2" s="49" t="s">
        <v>320</v>
      </c>
      <c r="AH2" s="50" t="s">
        <v>321</v>
      </c>
      <c r="AI2" s="4" t="s">
        <v>322</v>
      </c>
      <c r="AJ2" s="49" t="s">
        <v>323</v>
      </c>
      <c r="AK2" s="50" t="s">
        <v>324</v>
      </c>
      <c r="AL2" s="4" t="s">
        <v>325</v>
      </c>
      <c r="AM2" s="49" t="s">
        <v>326</v>
      </c>
      <c r="AN2" s="50" t="s">
        <v>327</v>
      </c>
      <c r="AO2" s="4" t="s">
        <v>328</v>
      </c>
      <c r="AP2" s="49" t="s">
        <v>329</v>
      </c>
      <c r="AQ2" s="50" t="s">
        <v>330</v>
      </c>
      <c r="AR2" s="4" t="s">
        <v>331</v>
      </c>
      <c r="AS2" s="49" t="s">
        <v>332</v>
      </c>
      <c r="AT2" s="50" t="s">
        <v>333</v>
      </c>
      <c r="AU2" s="4" t="s">
        <v>334</v>
      </c>
      <c r="AV2" s="49" t="s">
        <v>335</v>
      </c>
      <c r="AW2" s="50" t="s">
        <v>336</v>
      </c>
      <c r="AX2" s="314"/>
      <c r="AY2" s="315"/>
      <c r="AZ2" s="316"/>
    </row>
    <row r="3" spans="1:52" x14ac:dyDescent="0.25">
      <c r="A3" s="48">
        <v>734835</v>
      </c>
      <c r="B3" s="4">
        <v>6953156282308</v>
      </c>
      <c r="C3" s="4" t="s">
        <v>45</v>
      </c>
      <c r="D3" s="4" t="s">
        <v>46</v>
      </c>
      <c r="E3" s="4" t="s">
        <v>337</v>
      </c>
      <c r="F3" s="4">
        <v>69.5</v>
      </c>
      <c r="G3" s="4">
        <v>149</v>
      </c>
      <c r="H3" s="4">
        <v>4</v>
      </c>
      <c r="I3" s="4">
        <v>0</v>
      </c>
      <c r="J3" s="4">
        <v>0</v>
      </c>
      <c r="K3" s="4">
        <v>2</v>
      </c>
      <c r="L3" s="4">
        <v>0</v>
      </c>
      <c r="M3" s="4">
        <v>0</v>
      </c>
      <c r="N3" s="4">
        <v>4</v>
      </c>
      <c r="O3" s="4">
        <v>0</v>
      </c>
      <c r="P3" s="4">
        <v>0</v>
      </c>
      <c r="Q3" s="4">
        <v>5</v>
      </c>
      <c r="R3" s="4">
        <v>0</v>
      </c>
      <c r="S3" s="4">
        <v>0</v>
      </c>
      <c r="T3" s="4">
        <v>4</v>
      </c>
      <c r="U3" s="4">
        <v>0</v>
      </c>
      <c r="V3" s="4">
        <v>0</v>
      </c>
      <c r="W3" s="4">
        <v>6</v>
      </c>
      <c r="X3" s="4">
        <v>0</v>
      </c>
      <c r="Y3" s="4">
        <v>0</v>
      </c>
      <c r="Z3" s="4">
        <v>3</v>
      </c>
      <c r="AA3" s="4">
        <v>0</v>
      </c>
      <c r="AB3" s="4">
        <v>0</v>
      </c>
      <c r="AC3" s="4">
        <v>4</v>
      </c>
      <c r="AD3" s="4">
        <v>0</v>
      </c>
      <c r="AE3" s="4">
        <v>0</v>
      </c>
      <c r="AF3" s="4">
        <v>5</v>
      </c>
      <c r="AG3" s="4">
        <v>0</v>
      </c>
      <c r="AH3" s="4">
        <v>0</v>
      </c>
      <c r="AI3" s="4">
        <v>1</v>
      </c>
      <c r="AJ3" s="4">
        <v>0</v>
      </c>
      <c r="AK3" s="4">
        <v>0</v>
      </c>
      <c r="AL3" s="4">
        <v>1</v>
      </c>
      <c r="AM3" s="4">
        <v>0</v>
      </c>
      <c r="AN3" s="4">
        <v>0</v>
      </c>
      <c r="AO3" s="4">
        <v>1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9">
        <v>0</v>
      </c>
      <c r="AY3" s="50">
        <v>0</v>
      </c>
      <c r="AZ3" s="259">
        <v>40</v>
      </c>
    </row>
    <row r="4" spans="1:52" x14ac:dyDescent="0.25">
      <c r="A4" s="48">
        <v>734836</v>
      </c>
      <c r="B4" s="4">
        <v>6953156281479</v>
      </c>
      <c r="C4" s="4" t="s">
        <v>47</v>
      </c>
      <c r="D4" s="4" t="s">
        <v>48</v>
      </c>
      <c r="E4" s="4" t="s">
        <v>337</v>
      </c>
      <c r="F4" s="4">
        <v>69.5</v>
      </c>
      <c r="G4" s="4">
        <v>149</v>
      </c>
      <c r="H4" s="4">
        <v>2</v>
      </c>
      <c r="I4" s="4">
        <v>0</v>
      </c>
      <c r="J4" s="4">
        <v>0</v>
      </c>
      <c r="K4" s="4">
        <v>6</v>
      </c>
      <c r="L4" s="4">
        <v>1</v>
      </c>
      <c r="M4" s="4">
        <v>149</v>
      </c>
      <c r="N4" s="4">
        <v>2</v>
      </c>
      <c r="O4" s="4">
        <v>1</v>
      </c>
      <c r="P4" s="4">
        <v>149</v>
      </c>
      <c r="Q4" s="4">
        <v>3</v>
      </c>
      <c r="R4" s="4">
        <v>1</v>
      </c>
      <c r="S4" s="4">
        <v>149</v>
      </c>
      <c r="T4" s="4">
        <v>5</v>
      </c>
      <c r="U4" s="4">
        <v>0</v>
      </c>
      <c r="V4" s="4">
        <v>0</v>
      </c>
      <c r="W4" s="4">
        <v>2</v>
      </c>
      <c r="X4" s="4">
        <v>0</v>
      </c>
      <c r="Y4" s="4">
        <v>0</v>
      </c>
      <c r="Z4" s="4">
        <v>2</v>
      </c>
      <c r="AA4" s="4">
        <v>0</v>
      </c>
      <c r="AB4" s="4">
        <v>0</v>
      </c>
      <c r="AC4" s="4">
        <v>3</v>
      </c>
      <c r="AD4" s="4">
        <v>0</v>
      </c>
      <c r="AE4" s="4">
        <v>0</v>
      </c>
      <c r="AF4" s="4">
        <v>7</v>
      </c>
      <c r="AG4" s="4">
        <v>1</v>
      </c>
      <c r="AH4" s="4">
        <v>149</v>
      </c>
      <c r="AI4" s="4">
        <v>1</v>
      </c>
      <c r="AJ4" s="4">
        <v>0</v>
      </c>
      <c r="AK4" s="4">
        <v>0</v>
      </c>
      <c r="AL4" s="4">
        <v>1</v>
      </c>
      <c r="AM4" s="4">
        <v>0</v>
      </c>
      <c r="AN4" s="4">
        <v>0</v>
      </c>
      <c r="AO4" s="4">
        <v>1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9">
        <v>4</v>
      </c>
      <c r="AY4" s="50">
        <v>596</v>
      </c>
      <c r="AZ4" s="259">
        <v>35</v>
      </c>
    </row>
    <row r="5" spans="1:52" x14ac:dyDescent="0.25">
      <c r="A5" s="48">
        <v>734837</v>
      </c>
      <c r="B5" s="4">
        <v>6953156282964</v>
      </c>
      <c r="C5" s="4" t="s">
        <v>49</v>
      </c>
      <c r="D5" s="4" t="s">
        <v>50</v>
      </c>
      <c r="E5" s="4" t="s">
        <v>337</v>
      </c>
      <c r="F5" s="4">
        <v>24.5</v>
      </c>
      <c r="G5" s="4">
        <v>49</v>
      </c>
      <c r="H5" s="4">
        <v>14</v>
      </c>
      <c r="I5" s="4">
        <v>2</v>
      </c>
      <c r="J5" s="4">
        <v>98</v>
      </c>
      <c r="K5" s="4">
        <v>14</v>
      </c>
      <c r="L5" s="4">
        <v>0</v>
      </c>
      <c r="M5" s="4">
        <v>0</v>
      </c>
      <c r="N5" s="4">
        <v>6</v>
      </c>
      <c r="O5" s="4">
        <v>2</v>
      </c>
      <c r="P5" s="4">
        <v>98</v>
      </c>
      <c r="Q5" s="4">
        <v>47</v>
      </c>
      <c r="R5" s="4">
        <v>0</v>
      </c>
      <c r="S5" s="4">
        <v>0</v>
      </c>
      <c r="T5" s="4">
        <v>6</v>
      </c>
      <c r="U5" s="4">
        <v>2</v>
      </c>
      <c r="V5" s="4">
        <v>98</v>
      </c>
      <c r="W5" s="4">
        <v>61</v>
      </c>
      <c r="X5" s="4">
        <v>2</v>
      </c>
      <c r="Y5" s="4">
        <v>98</v>
      </c>
      <c r="Z5" s="4">
        <v>15</v>
      </c>
      <c r="AA5" s="4">
        <v>0</v>
      </c>
      <c r="AB5" s="4">
        <v>0</v>
      </c>
      <c r="AC5" s="4">
        <v>8</v>
      </c>
      <c r="AD5" s="4">
        <v>0</v>
      </c>
      <c r="AE5" s="4">
        <v>0</v>
      </c>
      <c r="AF5" s="4">
        <v>20</v>
      </c>
      <c r="AG5" s="4">
        <v>4</v>
      </c>
      <c r="AH5" s="4">
        <v>196</v>
      </c>
      <c r="AI5" s="4">
        <v>6</v>
      </c>
      <c r="AJ5" s="4">
        <v>0</v>
      </c>
      <c r="AK5" s="4">
        <v>0</v>
      </c>
      <c r="AL5" s="4">
        <v>4</v>
      </c>
      <c r="AM5" s="4">
        <v>0</v>
      </c>
      <c r="AN5" s="4">
        <v>0</v>
      </c>
      <c r="AO5" s="4">
        <v>4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9">
        <v>12</v>
      </c>
      <c r="AY5" s="50">
        <v>588</v>
      </c>
      <c r="AZ5" s="259">
        <v>205</v>
      </c>
    </row>
    <row r="6" spans="1:52" x14ac:dyDescent="0.25">
      <c r="A6" s="48">
        <v>734838</v>
      </c>
      <c r="B6" s="4">
        <v>6953156282971</v>
      </c>
      <c r="C6" s="4" t="s">
        <v>51</v>
      </c>
      <c r="D6" s="4" t="s">
        <v>52</v>
      </c>
      <c r="E6" s="4" t="s">
        <v>337</v>
      </c>
      <c r="F6" s="4">
        <v>24.5</v>
      </c>
      <c r="G6" s="4">
        <v>49</v>
      </c>
      <c r="H6" s="4">
        <v>11</v>
      </c>
      <c r="I6" s="4">
        <v>0</v>
      </c>
      <c r="J6" s="4">
        <v>0</v>
      </c>
      <c r="K6" s="4">
        <v>8</v>
      </c>
      <c r="L6" s="4">
        <v>0</v>
      </c>
      <c r="M6" s="4">
        <v>0</v>
      </c>
      <c r="N6" s="4">
        <v>9</v>
      </c>
      <c r="O6" s="4">
        <v>0</v>
      </c>
      <c r="P6" s="4">
        <v>0</v>
      </c>
      <c r="Q6" s="4">
        <v>25</v>
      </c>
      <c r="R6" s="4">
        <v>0</v>
      </c>
      <c r="S6" s="4">
        <v>0</v>
      </c>
      <c r="T6" s="4">
        <v>4</v>
      </c>
      <c r="U6" s="4">
        <v>1</v>
      </c>
      <c r="V6" s="4">
        <v>49</v>
      </c>
      <c r="W6" s="4">
        <v>38</v>
      </c>
      <c r="X6" s="4">
        <v>2</v>
      </c>
      <c r="Y6" s="4">
        <v>98</v>
      </c>
      <c r="Z6" s="4">
        <v>6</v>
      </c>
      <c r="AA6" s="4">
        <v>4</v>
      </c>
      <c r="AB6" s="4">
        <v>196</v>
      </c>
      <c r="AC6" s="4">
        <v>10</v>
      </c>
      <c r="AD6" s="4">
        <v>0</v>
      </c>
      <c r="AE6" s="4">
        <v>0</v>
      </c>
      <c r="AF6" s="4">
        <v>18</v>
      </c>
      <c r="AG6" s="4">
        <v>5</v>
      </c>
      <c r="AH6" s="4">
        <v>245</v>
      </c>
      <c r="AI6" s="4">
        <v>6</v>
      </c>
      <c r="AJ6" s="4">
        <v>0</v>
      </c>
      <c r="AK6" s="4">
        <v>0</v>
      </c>
      <c r="AL6" s="4">
        <v>3</v>
      </c>
      <c r="AM6" s="4">
        <v>1</v>
      </c>
      <c r="AN6" s="4">
        <v>49</v>
      </c>
      <c r="AO6" s="4">
        <v>4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9">
        <v>13</v>
      </c>
      <c r="AY6" s="50">
        <v>637</v>
      </c>
      <c r="AZ6" s="259">
        <v>142</v>
      </c>
    </row>
    <row r="7" spans="1:52" x14ac:dyDescent="0.25">
      <c r="A7" s="48">
        <v>734839</v>
      </c>
      <c r="B7" s="4">
        <v>6953156278806</v>
      </c>
      <c r="C7" s="4" t="s">
        <v>53</v>
      </c>
      <c r="D7" s="4" t="s">
        <v>54</v>
      </c>
      <c r="E7" s="4" t="s">
        <v>337</v>
      </c>
      <c r="F7" s="4">
        <v>129.5</v>
      </c>
      <c r="G7" s="4">
        <v>269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9">
        <v>0</v>
      </c>
      <c r="AY7" s="50">
        <v>0</v>
      </c>
      <c r="AZ7" s="259">
        <v>0</v>
      </c>
    </row>
    <row r="8" spans="1:52" x14ac:dyDescent="0.25">
      <c r="A8" s="48">
        <v>734840</v>
      </c>
      <c r="B8" s="4">
        <v>6953156278813</v>
      </c>
      <c r="C8" s="4" t="s">
        <v>55</v>
      </c>
      <c r="D8" s="4" t="s">
        <v>56</v>
      </c>
      <c r="E8" s="4" t="s">
        <v>337</v>
      </c>
      <c r="F8" s="4">
        <v>129.5</v>
      </c>
      <c r="G8" s="4">
        <v>269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9">
        <v>0</v>
      </c>
      <c r="AY8" s="50">
        <v>0</v>
      </c>
      <c r="AZ8" s="259">
        <v>0</v>
      </c>
    </row>
    <row r="9" spans="1:52" x14ac:dyDescent="0.25">
      <c r="A9" s="48">
        <v>734841</v>
      </c>
      <c r="B9" s="4">
        <v>6953156280540</v>
      </c>
      <c r="C9" s="4" t="s">
        <v>57</v>
      </c>
      <c r="D9" s="4" t="s">
        <v>58</v>
      </c>
      <c r="E9" s="4" t="s">
        <v>337</v>
      </c>
      <c r="F9" s="4">
        <v>29.5</v>
      </c>
      <c r="G9" s="4">
        <v>59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9">
        <v>0</v>
      </c>
      <c r="AY9" s="50">
        <v>0</v>
      </c>
      <c r="AZ9" s="259">
        <v>0</v>
      </c>
    </row>
    <row r="10" spans="1:52" x14ac:dyDescent="0.25">
      <c r="A10" s="48">
        <v>734843</v>
      </c>
      <c r="B10" s="4">
        <v>6953156280557</v>
      </c>
      <c r="C10" s="4" t="s">
        <v>59</v>
      </c>
      <c r="D10" s="4" t="s">
        <v>60</v>
      </c>
      <c r="E10" s="4" t="s">
        <v>337</v>
      </c>
      <c r="F10" s="4">
        <v>29.5</v>
      </c>
      <c r="G10" s="4">
        <v>59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9">
        <v>0</v>
      </c>
      <c r="AY10" s="50">
        <v>0</v>
      </c>
      <c r="AZ10" s="259">
        <v>0</v>
      </c>
    </row>
    <row r="11" spans="1:52" x14ac:dyDescent="0.25">
      <c r="A11" s="48">
        <v>734845</v>
      </c>
      <c r="B11" s="4">
        <v>6953156280564</v>
      </c>
      <c r="C11" s="4" t="s">
        <v>61</v>
      </c>
      <c r="D11" s="4" t="s">
        <v>62</v>
      </c>
      <c r="E11" s="4" t="s">
        <v>337</v>
      </c>
      <c r="F11" s="4">
        <v>29.5</v>
      </c>
      <c r="G11" s="4">
        <v>59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9">
        <v>0</v>
      </c>
      <c r="AY11" s="50">
        <v>0</v>
      </c>
      <c r="AZ11" s="259">
        <v>0</v>
      </c>
    </row>
    <row r="12" spans="1:52" x14ac:dyDescent="0.25">
      <c r="A12" s="48">
        <v>734848</v>
      </c>
      <c r="B12" s="4">
        <v>6953156280571</v>
      </c>
      <c r="C12" s="4" t="s">
        <v>63</v>
      </c>
      <c r="D12" s="4" t="s">
        <v>64</v>
      </c>
      <c r="E12" s="4" t="s">
        <v>337</v>
      </c>
      <c r="F12" s="4">
        <v>29.5</v>
      </c>
      <c r="G12" s="4">
        <v>59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9">
        <v>0</v>
      </c>
      <c r="AY12" s="50">
        <v>0</v>
      </c>
      <c r="AZ12" s="259">
        <v>0</v>
      </c>
    </row>
    <row r="13" spans="1:52" x14ac:dyDescent="0.25">
      <c r="A13" s="48">
        <v>734864</v>
      </c>
      <c r="B13" s="4">
        <v>6953156278554</v>
      </c>
      <c r="C13" s="4" t="s">
        <v>65</v>
      </c>
      <c r="D13" s="4" t="s">
        <v>66</v>
      </c>
      <c r="E13" s="4" t="s">
        <v>337</v>
      </c>
      <c r="F13" s="4">
        <v>24.5</v>
      </c>
      <c r="G13" s="4">
        <v>49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6</v>
      </c>
      <c r="R13" s="4">
        <v>0</v>
      </c>
      <c r="S13" s="4">
        <v>0</v>
      </c>
      <c r="T13" s="4">
        <v>4</v>
      </c>
      <c r="U13" s="4">
        <v>0</v>
      </c>
      <c r="V13" s="4">
        <v>0</v>
      </c>
      <c r="W13" s="4">
        <v>6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3</v>
      </c>
      <c r="AD13" s="4">
        <v>0</v>
      </c>
      <c r="AE13" s="4">
        <v>0</v>
      </c>
      <c r="AF13" s="4">
        <v>6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9">
        <v>0</v>
      </c>
      <c r="AY13" s="50">
        <v>0</v>
      </c>
      <c r="AZ13" s="259">
        <v>25</v>
      </c>
    </row>
    <row r="14" spans="1:52" x14ac:dyDescent="0.25">
      <c r="A14" s="48">
        <v>734865</v>
      </c>
      <c r="B14" s="4">
        <v>6953156278547</v>
      </c>
      <c r="C14" s="4" t="s">
        <v>67</v>
      </c>
      <c r="D14" s="4" t="s">
        <v>68</v>
      </c>
      <c r="E14" s="4" t="s">
        <v>337</v>
      </c>
      <c r="F14" s="4">
        <v>24.5</v>
      </c>
      <c r="G14" s="4">
        <v>49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5</v>
      </c>
      <c r="R14" s="4">
        <v>0</v>
      </c>
      <c r="S14" s="4">
        <v>0</v>
      </c>
      <c r="T14" s="4">
        <v>4</v>
      </c>
      <c r="U14" s="4">
        <v>0</v>
      </c>
      <c r="V14" s="4">
        <v>0</v>
      </c>
      <c r="W14" s="4">
        <v>8</v>
      </c>
      <c r="X14" s="4">
        <v>1</v>
      </c>
      <c r="Y14" s="4">
        <v>49</v>
      </c>
      <c r="Z14" s="4">
        <v>0</v>
      </c>
      <c r="AA14" s="4">
        <v>0</v>
      </c>
      <c r="AB14" s="4">
        <v>0</v>
      </c>
      <c r="AC14" s="4">
        <v>4</v>
      </c>
      <c r="AD14" s="4">
        <v>0</v>
      </c>
      <c r="AE14" s="4">
        <v>0</v>
      </c>
      <c r="AF14" s="4">
        <v>6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9">
        <v>1</v>
      </c>
      <c r="AY14" s="50">
        <v>49</v>
      </c>
      <c r="AZ14" s="259">
        <v>27</v>
      </c>
    </row>
    <row r="15" spans="1:52" x14ac:dyDescent="0.25">
      <c r="A15" s="48">
        <v>734866</v>
      </c>
      <c r="B15" s="4">
        <v>6953156278561</v>
      </c>
      <c r="C15" s="4" t="s">
        <v>69</v>
      </c>
      <c r="D15" s="4" t="s">
        <v>70</v>
      </c>
      <c r="E15" s="4" t="s">
        <v>337</v>
      </c>
      <c r="F15" s="4">
        <v>24.5</v>
      </c>
      <c r="G15" s="4">
        <v>49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4</v>
      </c>
      <c r="R15" s="4">
        <v>1</v>
      </c>
      <c r="S15" s="4">
        <v>49</v>
      </c>
      <c r="T15" s="4">
        <v>4</v>
      </c>
      <c r="U15" s="4">
        <v>0</v>
      </c>
      <c r="V15" s="4">
        <v>0</v>
      </c>
      <c r="W15" s="4">
        <v>8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4</v>
      </c>
      <c r="AD15" s="4">
        <v>0</v>
      </c>
      <c r="AE15" s="4">
        <v>0</v>
      </c>
      <c r="AF15" s="4">
        <v>5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9">
        <v>1</v>
      </c>
      <c r="AY15" s="50">
        <v>49</v>
      </c>
      <c r="AZ15" s="259">
        <v>25</v>
      </c>
    </row>
    <row r="16" spans="1:52" x14ac:dyDescent="0.25">
      <c r="A16" s="48">
        <v>734867</v>
      </c>
      <c r="B16" s="4">
        <v>6953156273887</v>
      </c>
      <c r="C16" s="4" t="s">
        <v>71</v>
      </c>
      <c r="D16" s="4" t="s">
        <v>72</v>
      </c>
      <c r="E16" s="4" t="s">
        <v>337</v>
      </c>
      <c r="F16" s="4">
        <v>104.5</v>
      </c>
      <c r="G16" s="4">
        <v>219</v>
      </c>
      <c r="H16" s="4">
        <v>2</v>
      </c>
      <c r="I16" s="4">
        <v>0</v>
      </c>
      <c r="J16" s="4">
        <v>0</v>
      </c>
      <c r="K16" s="4">
        <v>1</v>
      </c>
      <c r="L16" s="4">
        <v>1</v>
      </c>
      <c r="M16" s="4">
        <v>219</v>
      </c>
      <c r="N16" s="4">
        <v>2</v>
      </c>
      <c r="O16" s="4">
        <v>0</v>
      </c>
      <c r="P16" s="4">
        <v>0</v>
      </c>
      <c r="Q16" s="4">
        <v>7</v>
      </c>
      <c r="R16" s="4">
        <v>0</v>
      </c>
      <c r="S16" s="4">
        <v>0</v>
      </c>
      <c r="T16" s="4">
        <v>3</v>
      </c>
      <c r="U16" s="4">
        <v>0</v>
      </c>
      <c r="V16" s="4">
        <v>0</v>
      </c>
      <c r="W16" s="4">
        <v>1</v>
      </c>
      <c r="X16" s="4">
        <v>1</v>
      </c>
      <c r="Y16" s="4">
        <v>219</v>
      </c>
      <c r="Z16" s="4">
        <v>3</v>
      </c>
      <c r="AA16" s="4">
        <v>0</v>
      </c>
      <c r="AB16" s="4">
        <v>0</v>
      </c>
      <c r="AC16" s="4">
        <v>3</v>
      </c>
      <c r="AD16" s="4">
        <v>0</v>
      </c>
      <c r="AE16" s="4">
        <v>0</v>
      </c>
      <c r="AF16" s="4">
        <v>6</v>
      </c>
      <c r="AG16" s="4">
        <v>0</v>
      </c>
      <c r="AH16" s="4">
        <v>0</v>
      </c>
      <c r="AI16" s="4">
        <v>1</v>
      </c>
      <c r="AJ16" s="4">
        <v>0</v>
      </c>
      <c r="AK16" s="4">
        <v>0</v>
      </c>
      <c r="AL16" s="4">
        <v>1</v>
      </c>
      <c r="AM16" s="4">
        <v>0</v>
      </c>
      <c r="AN16" s="4">
        <v>0</v>
      </c>
      <c r="AO16" s="4">
        <v>1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9">
        <v>2</v>
      </c>
      <c r="AY16" s="50">
        <v>438</v>
      </c>
      <c r="AZ16" s="259">
        <v>31</v>
      </c>
    </row>
    <row r="17" spans="1:52" x14ac:dyDescent="0.25">
      <c r="A17" s="48">
        <v>734868</v>
      </c>
      <c r="B17" s="4">
        <v>6953156273894</v>
      </c>
      <c r="C17" s="4" t="s">
        <v>73</v>
      </c>
      <c r="D17" s="4" t="s">
        <v>74</v>
      </c>
      <c r="E17" s="4" t="s">
        <v>337</v>
      </c>
      <c r="F17" s="4">
        <v>104.5</v>
      </c>
      <c r="G17" s="4">
        <v>219</v>
      </c>
      <c r="H17" s="4">
        <v>4</v>
      </c>
      <c r="I17" s="4">
        <v>0</v>
      </c>
      <c r="J17" s="4">
        <v>0</v>
      </c>
      <c r="K17" s="4">
        <v>2</v>
      </c>
      <c r="L17" s="4">
        <v>0</v>
      </c>
      <c r="M17" s="4">
        <v>0</v>
      </c>
      <c r="N17" s="4">
        <v>4</v>
      </c>
      <c r="O17" s="4">
        <v>0</v>
      </c>
      <c r="P17" s="4">
        <v>0</v>
      </c>
      <c r="Q17" s="4">
        <v>6</v>
      </c>
      <c r="R17" s="4">
        <v>0</v>
      </c>
      <c r="S17" s="4">
        <v>0</v>
      </c>
      <c r="T17" s="4">
        <v>4</v>
      </c>
      <c r="U17" s="4">
        <v>0</v>
      </c>
      <c r="V17" s="4">
        <v>0</v>
      </c>
      <c r="W17" s="4">
        <v>5</v>
      </c>
      <c r="X17" s="4">
        <v>0</v>
      </c>
      <c r="Y17" s="4">
        <v>0</v>
      </c>
      <c r="Z17" s="4">
        <v>2</v>
      </c>
      <c r="AA17" s="4">
        <v>0</v>
      </c>
      <c r="AB17" s="4">
        <v>0</v>
      </c>
      <c r="AC17" s="4">
        <v>4</v>
      </c>
      <c r="AD17" s="4">
        <v>0</v>
      </c>
      <c r="AE17" s="4">
        <v>0</v>
      </c>
      <c r="AF17" s="4">
        <v>5</v>
      </c>
      <c r="AG17" s="4">
        <v>1</v>
      </c>
      <c r="AH17" s="4">
        <v>219</v>
      </c>
      <c r="AI17" s="4">
        <v>1</v>
      </c>
      <c r="AJ17" s="4">
        <v>0</v>
      </c>
      <c r="AK17" s="4">
        <v>0</v>
      </c>
      <c r="AL17" s="4">
        <v>1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9">
        <v>1</v>
      </c>
      <c r="AY17" s="50">
        <v>219</v>
      </c>
      <c r="AZ17" s="259">
        <v>38</v>
      </c>
    </row>
    <row r="18" spans="1:52" x14ac:dyDescent="0.25">
      <c r="A18" s="48">
        <v>734869</v>
      </c>
      <c r="B18" s="4">
        <v>6953156264519</v>
      </c>
      <c r="C18" s="4" t="s">
        <v>75</v>
      </c>
      <c r="D18" s="4" t="s">
        <v>76</v>
      </c>
      <c r="E18" s="4" t="s">
        <v>337</v>
      </c>
      <c r="F18" s="4">
        <v>99.5</v>
      </c>
      <c r="G18" s="4">
        <v>209</v>
      </c>
      <c r="H18" s="4">
        <v>3</v>
      </c>
      <c r="I18" s="4">
        <v>0</v>
      </c>
      <c r="J18" s="4">
        <v>0</v>
      </c>
      <c r="K18" s="4">
        <v>2</v>
      </c>
      <c r="L18" s="4">
        <v>0</v>
      </c>
      <c r="M18" s="4">
        <v>0</v>
      </c>
      <c r="N18" s="4">
        <v>3</v>
      </c>
      <c r="O18" s="4">
        <v>0</v>
      </c>
      <c r="P18" s="4">
        <v>0</v>
      </c>
      <c r="Q18" s="4">
        <v>5</v>
      </c>
      <c r="R18" s="4">
        <v>1</v>
      </c>
      <c r="S18" s="4">
        <v>209</v>
      </c>
      <c r="T18" s="4">
        <v>4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2</v>
      </c>
      <c r="AA18" s="4">
        <v>0</v>
      </c>
      <c r="AB18" s="4">
        <v>0</v>
      </c>
      <c r="AC18" s="4">
        <v>3</v>
      </c>
      <c r="AD18" s="4">
        <v>0</v>
      </c>
      <c r="AE18" s="4">
        <v>0</v>
      </c>
      <c r="AF18" s="4">
        <v>6</v>
      </c>
      <c r="AG18" s="4">
        <v>0</v>
      </c>
      <c r="AH18" s="4">
        <v>0</v>
      </c>
      <c r="AI18" s="4">
        <v>2</v>
      </c>
      <c r="AJ18" s="4">
        <v>0</v>
      </c>
      <c r="AK18" s="4">
        <v>0</v>
      </c>
      <c r="AL18" s="4">
        <v>1</v>
      </c>
      <c r="AM18" s="4">
        <v>0</v>
      </c>
      <c r="AN18" s="4">
        <v>0</v>
      </c>
      <c r="AO18" s="4">
        <v>1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9">
        <v>1</v>
      </c>
      <c r="AY18" s="50">
        <v>209</v>
      </c>
      <c r="AZ18" s="259">
        <v>38</v>
      </c>
    </row>
    <row r="19" spans="1:52" x14ac:dyDescent="0.25">
      <c r="A19" s="48">
        <v>734870</v>
      </c>
      <c r="B19" s="4">
        <v>6953156264502</v>
      </c>
      <c r="C19" s="4" t="s">
        <v>77</v>
      </c>
      <c r="D19" s="4" t="s">
        <v>78</v>
      </c>
      <c r="E19" s="4" t="s">
        <v>337</v>
      </c>
      <c r="F19" s="4">
        <v>99.5</v>
      </c>
      <c r="G19" s="4">
        <v>209</v>
      </c>
      <c r="H19" s="4">
        <v>4</v>
      </c>
      <c r="I19" s="4">
        <v>0</v>
      </c>
      <c r="J19" s="4">
        <v>0</v>
      </c>
      <c r="K19" s="4">
        <v>2</v>
      </c>
      <c r="L19" s="4">
        <v>0</v>
      </c>
      <c r="M19" s="4">
        <v>0</v>
      </c>
      <c r="N19" s="4">
        <v>4</v>
      </c>
      <c r="O19" s="4">
        <v>0</v>
      </c>
      <c r="P19" s="4">
        <v>0</v>
      </c>
      <c r="Q19" s="4">
        <v>6</v>
      </c>
      <c r="R19" s="4">
        <v>0</v>
      </c>
      <c r="S19" s="4">
        <v>0</v>
      </c>
      <c r="T19" s="4">
        <v>4</v>
      </c>
      <c r="U19" s="4">
        <v>0</v>
      </c>
      <c r="V19" s="4">
        <v>0</v>
      </c>
      <c r="W19" s="4">
        <v>6</v>
      </c>
      <c r="X19" s="4">
        <v>0</v>
      </c>
      <c r="Y19" s="4">
        <v>0</v>
      </c>
      <c r="Z19" s="4">
        <v>2</v>
      </c>
      <c r="AA19" s="4">
        <v>0</v>
      </c>
      <c r="AB19" s="4">
        <v>0</v>
      </c>
      <c r="AC19" s="4">
        <v>4</v>
      </c>
      <c r="AD19" s="4">
        <v>0</v>
      </c>
      <c r="AE19" s="4">
        <v>0</v>
      </c>
      <c r="AF19" s="4">
        <v>6</v>
      </c>
      <c r="AG19" s="4">
        <v>0</v>
      </c>
      <c r="AH19" s="4">
        <v>0</v>
      </c>
      <c r="AI19" s="4">
        <v>1</v>
      </c>
      <c r="AJ19" s="4">
        <v>0</v>
      </c>
      <c r="AK19" s="4">
        <v>0</v>
      </c>
      <c r="AL19" s="4">
        <v>1</v>
      </c>
      <c r="AM19" s="4">
        <v>0</v>
      </c>
      <c r="AN19" s="4">
        <v>0</v>
      </c>
      <c r="AO19" s="4">
        <v>1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9">
        <v>0</v>
      </c>
      <c r="AY19" s="50">
        <v>0</v>
      </c>
      <c r="AZ19" s="259">
        <v>41</v>
      </c>
    </row>
    <row r="20" spans="1:52" x14ac:dyDescent="0.25">
      <c r="A20" s="48">
        <v>734871</v>
      </c>
      <c r="B20" s="4">
        <v>6953156271685</v>
      </c>
      <c r="C20" s="4" t="s">
        <v>79</v>
      </c>
      <c r="D20" s="4" t="s">
        <v>80</v>
      </c>
      <c r="E20" s="4" t="s">
        <v>337</v>
      </c>
      <c r="F20" s="4">
        <v>79.5</v>
      </c>
      <c r="G20" s="4">
        <v>169</v>
      </c>
      <c r="H20" s="4">
        <v>3</v>
      </c>
      <c r="I20" s="4">
        <v>0</v>
      </c>
      <c r="J20" s="4">
        <v>0</v>
      </c>
      <c r="K20" s="4">
        <v>2</v>
      </c>
      <c r="L20" s="4">
        <v>0</v>
      </c>
      <c r="M20" s="4">
        <v>0</v>
      </c>
      <c r="N20" s="4">
        <v>3</v>
      </c>
      <c r="O20" s="4">
        <v>0</v>
      </c>
      <c r="P20" s="4">
        <v>0</v>
      </c>
      <c r="Q20" s="4">
        <v>6</v>
      </c>
      <c r="R20" s="4">
        <v>0</v>
      </c>
      <c r="S20" s="4">
        <v>0</v>
      </c>
      <c r="T20" s="4">
        <v>4</v>
      </c>
      <c r="U20" s="4">
        <v>0</v>
      </c>
      <c r="V20" s="4">
        <v>0</v>
      </c>
      <c r="W20" s="4">
        <v>6</v>
      </c>
      <c r="X20" s="4">
        <v>0</v>
      </c>
      <c r="Y20" s="4">
        <v>0</v>
      </c>
      <c r="Z20" s="4">
        <v>2</v>
      </c>
      <c r="AA20" s="4">
        <v>0</v>
      </c>
      <c r="AB20" s="4">
        <v>0</v>
      </c>
      <c r="AC20" s="4">
        <v>4</v>
      </c>
      <c r="AD20" s="4">
        <v>0</v>
      </c>
      <c r="AE20" s="4">
        <v>0</v>
      </c>
      <c r="AF20" s="4">
        <v>6</v>
      </c>
      <c r="AG20" s="4">
        <v>0</v>
      </c>
      <c r="AH20" s="4">
        <v>0</v>
      </c>
      <c r="AI20" s="4">
        <v>1</v>
      </c>
      <c r="AJ20" s="4">
        <v>0</v>
      </c>
      <c r="AK20" s="4">
        <v>0</v>
      </c>
      <c r="AL20" s="4">
        <v>1</v>
      </c>
      <c r="AM20" s="4">
        <v>0</v>
      </c>
      <c r="AN20" s="4">
        <v>0</v>
      </c>
      <c r="AO20" s="4">
        <v>1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9">
        <v>0</v>
      </c>
      <c r="AY20" s="50">
        <v>0</v>
      </c>
      <c r="AZ20" s="259">
        <v>39</v>
      </c>
    </row>
    <row r="21" spans="1:52" x14ac:dyDescent="0.25">
      <c r="A21" s="48">
        <v>734872</v>
      </c>
      <c r="B21" s="4">
        <v>6953156271692</v>
      </c>
      <c r="C21" s="4" t="s">
        <v>81</v>
      </c>
      <c r="D21" s="4" t="s">
        <v>82</v>
      </c>
      <c r="E21" s="4" t="s">
        <v>337</v>
      </c>
      <c r="F21" s="4">
        <v>79.5</v>
      </c>
      <c r="G21" s="4">
        <v>169</v>
      </c>
      <c r="H21" s="4">
        <v>4</v>
      </c>
      <c r="I21" s="4">
        <v>0</v>
      </c>
      <c r="J21" s="4">
        <v>0</v>
      </c>
      <c r="K21" s="4">
        <v>2</v>
      </c>
      <c r="L21" s="4">
        <v>0</v>
      </c>
      <c r="M21" s="4">
        <v>0</v>
      </c>
      <c r="N21" s="4">
        <v>4</v>
      </c>
      <c r="O21" s="4">
        <v>0</v>
      </c>
      <c r="P21" s="4">
        <v>0</v>
      </c>
      <c r="Q21" s="4">
        <v>6</v>
      </c>
      <c r="R21" s="4">
        <v>0</v>
      </c>
      <c r="S21" s="4">
        <v>0</v>
      </c>
      <c r="T21" s="4">
        <v>4</v>
      </c>
      <c r="U21" s="4">
        <v>0</v>
      </c>
      <c r="V21" s="4">
        <v>0</v>
      </c>
      <c r="W21" s="4">
        <v>6</v>
      </c>
      <c r="X21" s="4">
        <v>0</v>
      </c>
      <c r="Y21" s="4">
        <v>0</v>
      </c>
      <c r="Z21" s="4">
        <v>2</v>
      </c>
      <c r="AA21" s="4">
        <v>0</v>
      </c>
      <c r="AB21" s="4">
        <v>0</v>
      </c>
      <c r="AC21" s="4">
        <v>4</v>
      </c>
      <c r="AD21" s="4">
        <v>0</v>
      </c>
      <c r="AE21" s="4">
        <v>0</v>
      </c>
      <c r="AF21" s="4">
        <v>6</v>
      </c>
      <c r="AG21" s="4">
        <v>0</v>
      </c>
      <c r="AH21" s="4">
        <v>0</v>
      </c>
      <c r="AI21" s="4">
        <v>1</v>
      </c>
      <c r="AJ21" s="4">
        <v>0</v>
      </c>
      <c r="AK21" s="4">
        <v>0</v>
      </c>
      <c r="AL21" s="4">
        <v>1</v>
      </c>
      <c r="AM21" s="4">
        <v>0</v>
      </c>
      <c r="AN21" s="4">
        <v>0</v>
      </c>
      <c r="AO21" s="4">
        <v>1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9">
        <v>0</v>
      </c>
      <c r="AY21" s="50">
        <v>0</v>
      </c>
      <c r="AZ21" s="259">
        <v>41</v>
      </c>
    </row>
    <row r="22" spans="1:52" x14ac:dyDescent="0.25">
      <c r="A22" s="48">
        <v>734873</v>
      </c>
      <c r="B22" s="4">
        <v>6953156277953</v>
      </c>
      <c r="C22" s="4" t="s">
        <v>83</v>
      </c>
      <c r="D22" s="4" t="s">
        <v>84</v>
      </c>
      <c r="E22" s="4" t="s">
        <v>337</v>
      </c>
      <c r="F22" s="4">
        <v>44.5</v>
      </c>
      <c r="G22" s="4">
        <v>99</v>
      </c>
      <c r="H22" s="4">
        <v>4</v>
      </c>
      <c r="I22" s="4">
        <v>0</v>
      </c>
      <c r="J22" s="4">
        <v>0</v>
      </c>
      <c r="K22" s="4">
        <v>2</v>
      </c>
      <c r="L22" s="4">
        <v>0</v>
      </c>
      <c r="M22" s="4">
        <v>0</v>
      </c>
      <c r="N22" s="4">
        <v>4</v>
      </c>
      <c r="O22" s="4">
        <v>0</v>
      </c>
      <c r="P22" s="4">
        <v>0</v>
      </c>
      <c r="Q22" s="4">
        <v>6</v>
      </c>
      <c r="R22" s="4">
        <v>0</v>
      </c>
      <c r="S22" s="4">
        <v>0</v>
      </c>
      <c r="T22" s="4">
        <v>3</v>
      </c>
      <c r="U22" s="4">
        <v>0</v>
      </c>
      <c r="V22" s="4">
        <v>0</v>
      </c>
      <c r="W22" s="4">
        <v>6</v>
      </c>
      <c r="X22" s="4">
        <v>0</v>
      </c>
      <c r="Y22" s="4">
        <v>0</v>
      </c>
      <c r="Z22" s="4">
        <v>1</v>
      </c>
      <c r="AA22" s="4">
        <v>1</v>
      </c>
      <c r="AB22" s="4">
        <v>99</v>
      </c>
      <c r="AC22" s="4">
        <v>4</v>
      </c>
      <c r="AD22" s="4">
        <v>0</v>
      </c>
      <c r="AE22" s="4">
        <v>0</v>
      </c>
      <c r="AF22" s="4">
        <v>4</v>
      </c>
      <c r="AG22" s="4">
        <v>0</v>
      </c>
      <c r="AH22" s="4">
        <v>0</v>
      </c>
      <c r="AI22" s="4">
        <v>1</v>
      </c>
      <c r="AJ22" s="4">
        <v>0</v>
      </c>
      <c r="AK22" s="4">
        <v>0</v>
      </c>
      <c r="AL22" s="4">
        <v>1</v>
      </c>
      <c r="AM22" s="4">
        <v>0</v>
      </c>
      <c r="AN22" s="4">
        <v>0</v>
      </c>
      <c r="AO22" s="4">
        <v>1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9">
        <v>1</v>
      </c>
      <c r="AY22" s="50">
        <v>99</v>
      </c>
      <c r="AZ22" s="259">
        <v>37</v>
      </c>
    </row>
    <row r="23" spans="1:52" x14ac:dyDescent="0.25">
      <c r="A23" s="48">
        <v>734874</v>
      </c>
      <c r="B23" s="4">
        <v>6953156277960</v>
      </c>
      <c r="C23" s="4" t="s">
        <v>85</v>
      </c>
      <c r="D23" s="4" t="s">
        <v>86</v>
      </c>
      <c r="E23" s="4" t="s">
        <v>337</v>
      </c>
      <c r="F23" s="4">
        <v>44.5</v>
      </c>
      <c r="G23" s="4">
        <v>99</v>
      </c>
      <c r="H23" s="4">
        <v>4</v>
      </c>
      <c r="I23" s="4">
        <v>0</v>
      </c>
      <c r="J23" s="4">
        <v>0</v>
      </c>
      <c r="K23" s="4">
        <v>2</v>
      </c>
      <c r="L23" s="4">
        <v>0</v>
      </c>
      <c r="M23" s="4">
        <v>0</v>
      </c>
      <c r="N23" s="4">
        <v>4</v>
      </c>
      <c r="O23" s="4">
        <v>0</v>
      </c>
      <c r="P23" s="4">
        <v>0</v>
      </c>
      <c r="Q23" s="4">
        <v>6</v>
      </c>
      <c r="R23" s="4">
        <v>0</v>
      </c>
      <c r="S23" s="4">
        <v>0</v>
      </c>
      <c r="T23" s="4">
        <v>4</v>
      </c>
      <c r="U23" s="4">
        <v>0</v>
      </c>
      <c r="V23" s="4">
        <v>0</v>
      </c>
      <c r="W23" s="4">
        <v>6</v>
      </c>
      <c r="X23" s="4">
        <v>0</v>
      </c>
      <c r="Y23" s="4">
        <v>0</v>
      </c>
      <c r="Z23" s="4">
        <v>2</v>
      </c>
      <c r="AA23" s="4">
        <v>0</v>
      </c>
      <c r="AB23" s="4">
        <v>0</v>
      </c>
      <c r="AC23" s="4">
        <v>4</v>
      </c>
      <c r="AD23" s="4">
        <v>0</v>
      </c>
      <c r="AE23" s="4">
        <v>0</v>
      </c>
      <c r="AF23" s="4">
        <v>6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L23" s="4">
        <v>1</v>
      </c>
      <c r="AM23" s="4">
        <v>0</v>
      </c>
      <c r="AN23" s="4">
        <v>0</v>
      </c>
      <c r="AO23" s="4">
        <v>1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9">
        <v>0</v>
      </c>
      <c r="AY23" s="50">
        <v>0</v>
      </c>
      <c r="AZ23" s="259">
        <v>41</v>
      </c>
    </row>
    <row r="24" spans="1:52" x14ac:dyDescent="0.25">
      <c r="A24" s="48">
        <v>734875</v>
      </c>
      <c r="B24" s="4">
        <v>6953156277977</v>
      </c>
      <c r="C24" s="4" t="s">
        <v>87</v>
      </c>
      <c r="D24" s="4" t="s">
        <v>88</v>
      </c>
      <c r="E24" s="4" t="s">
        <v>337</v>
      </c>
      <c r="F24" s="4">
        <v>44.5</v>
      </c>
      <c r="G24" s="4">
        <v>99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9">
        <v>0</v>
      </c>
      <c r="AY24" s="50">
        <v>0</v>
      </c>
      <c r="AZ24" s="259">
        <v>0</v>
      </c>
    </row>
    <row r="25" spans="1:52" x14ac:dyDescent="0.25">
      <c r="A25" s="48">
        <v>734876</v>
      </c>
      <c r="B25" s="4">
        <v>6953156272965</v>
      </c>
      <c r="C25" s="4" t="s">
        <v>89</v>
      </c>
      <c r="D25" s="4" t="s">
        <v>90</v>
      </c>
      <c r="E25" s="4" t="s">
        <v>337</v>
      </c>
      <c r="F25" s="4">
        <v>54.5</v>
      </c>
      <c r="G25" s="4">
        <v>119</v>
      </c>
      <c r="H25" s="4">
        <v>3</v>
      </c>
      <c r="I25" s="4">
        <v>0</v>
      </c>
      <c r="J25" s="4">
        <v>0</v>
      </c>
      <c r="K25" s="4">
        <v>2</v>
      </c>
      <c r="L25" s="4">
        <v>0</v>
      </c>
      <c r="M25" s="4">
        <v>0</v>
      </c>
      <c r="N25" s="4">
        <v>3</v>
      </c>
      <c r="O25" s="4">
        <v>0</v>
      </c>
      <c r="P25" s="4">
        <v>0</v>
      </c>
      <c r="Q25" s="4">
        <v>6</v>
      </c>
      <c r="R25" s="4">
        <v>0</v>
      </c>
      <c r="S25" s="4">
        <v>0</v>
      </c>
      <c r="T25" s="4">
        <v>3</v>
      </c>
      <c r="U25" s="4">
        <v>0</v>
      </c>
      <c r="V25" s="4">
        <v>0</v>
      </c>
      <c r="W25" s="4">
        <v>6</v>
      </c>
      <c r="X25" s="4">
        <v>0</v>
      </c>
      <c r="Y25" s="4">
        <v>0</v>
      </c>
      <c r="Z25" s="4">
        <v>3</v>
      </c>
      <c r="AA25" s="4">
        <v>0</v>
      </c>
      <c r="AB25" s="4">
        <v>0</v>
      </c>
      <c r="AC25" s="4">
        <v>3</v>
      </c>
      <c r="AD25" s="4">
        <v>0</v>
      </c>
      <c r="AE25" s="4">
        <v>0</v>
      </c>
      <c r="AF25" s="4">
        <v>6</v>
      </c>
      <c r="AG25" s="4">
        <v>0</v>
      </c>
      <c r="AH25" s="4">
        <v>0</v>
      </c>
      <c r="AI25" s="4">
        <v>0</v>
      </c>
      <c r="AJ25" s="4">
        <v>1</v>
      </c>
      <c r="AK25" s="4">
        <v>119</v>
      </c>
      <c r="AL25" s="4">
        <v>1</v>
      </c>
      <c r="AM25" s="4">
        <v>0</v>
      </c>
      <c r="AN25" s="4">
        <v>0</v>
      </c>
      <c r="AO25" s="4">
        <v>1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9">
        <v>1</v>
      </c>
      <c r="AY25" s="50">
        <v>119</v>
      </c>
      <c r="AZ25" s="259">
        <v>37</v>
      </c>
    </row>
    <row r="26" spans="1:52" x14ac:dyDescent="0.25">
      <c r="A26" s="48">
        <v>734877</v>
      </c>
      <c r="B26" s="4">
        <v>6953156272972</v>
      </c>
      <c r="C26" s="4" t="s">
        <v>91</v>
      </c>
      <c r="D26" s="4" t="s">
        <v>92</v>
      </c>
      <c r="E26" s="4" t="s">
        <v>337</v>
      </c>
      <c r="F26" s="4">
        <v>54.5</v>
      </c>
      <c r="G26" s="4">
        <v>119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6</v>
      </c>
      <c r="R26" s="4">
        <v>0</v>
      </c>
      <c r="S26" s="4">
        <v>0</v>
      </c>
      <c r="T26" s="4">
        <v>4</v>
      </c>
      <c r="U26" s="4">
        <v>0</v>
      </c>
      <c r="V26" s="4">
        <v>0</v>
      </c>
      <c r="W26" s="4">
        <v>6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4</v>
      </c>
      <c r="AD26" s="4">
        <v>0</v>
      </c>
      <c r="AE26" s="4">
        <v>0</v>
      </c>
      <c r="AF26" s="4">
        <v>6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9">
        <v>0</v>
      </c>
      <c r="AY26" s="50">
        <v>0</v>
      </c>
      <c r="AZ26" s="259">
        <v>26</v>
      </c>
    </row>
    <row r="27" spans="1:52" x14ac:dyDescent="0.25">
      <c r="A27" s="48">
        <v>734878</v>
      </c>
      <c r="B27" s="4">
        <v>6953156273825</v>
      </c>
      <c r="C27" s="4" t="s">
        <v>93</v>
      </c>
      <c r="D27" s="4" t="s">
        <v>94</v>
      </c>
      <c r="E27" s="4" t="s">
        <v>337</v>
      </c>
      <c r="F27" s="4">
        <v>54.5</v>
      </c>
      <c r="G27" s="4">
        <v>119</v>
      </c>
      <c r="H27" s="4">
        <v>4</v>
      </c>
      <c r="I27" s="4">
        <v>0</v>
      </c>
      <c r="J27" s="4">
        <v>0</v>
      </c>
      <c r="K27" s="4">
        <v>2</v>
      </c>
      <c r="L27" s="4">
        <v>0</v>
      </c>
      <c r="M27" s="4">
        <v>0</v>
      </c>
      <c r="N27" s="4">
        <v>4</v>
      </c>
      <c r="O27" s="4">
        <v>0</v>
      </c>
      <c r="P27" s="4">
        <v>0</v>
      </c>
      <c r="Q27" s="4">
        <v>6</v>
      </c>
      <c r="R27" s="4">
        <v>0</v>
      </c>
      <c r="S27" s="4">
        <v>0</v>
      </c>
      <c r="T27" s="4">
        <v>4</v>
      </c>
      <c r="U27" s="4">
        <v>0</v>
      </c>
      <c r="V27" s="4">
        <v>0</v>
      </c>
      <c r="W27" s="4">
        <v>6</v>
      </c>
      <c r="X27" s="4">
        <v>0</v>
      </c>
      <c r="Y27" s="4">
        <v>0</v>
      </c>
      <c r="Z27" s="4">
        <v>2</v>
      </c>
      <c r="AA27" s="4">
        <v>0</v>
      </c>
      <c r="AB27" s="4">
        <v>0</v>
      </c>
      <c r="AC27" s="4">
        <v>4</v>
      </c>
      <c r="AD27" s="4">
        <v>0</v>
      </c>
      <c r="AE27" s="4">
        <v>0</v>
      </c>
      <c r="AF27" s="4">
        <v>6</v>
      </c>
      <c r="AG27" s="4">
        <v>0</v>
      </c>
      <c r="AH27" s="4">
        <v>0</v>
      </c>
      <c r="AI27" s="4">
        <v>1</v>
      </c>
      <c r="AJ27" s="4">
        <v>0</v>
      </c>
      <c r="AK27" s="4">
        <v>0</v>
      </c>
      <c r="AL27" s="4">
        <v>1</v>
      </c>
      <c r="AM27" s="4">
        <v>0</v>
      </c>
      <c r="AN27" s="4">
        <v>0</v>
      </c>
      <c r="AO27" s="4">
        <v>1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9">
        <v>0</v>
      </c>
      <c r="AY27" s="50">
        <v>0</v>
      </c>
      <c r="AZ27" s="259">
        <v>41</v>
      </c>
    </row>
    <row r="28" spans="1:52" x14ac:dyDescent="0.25">
      <c r="A28" s="48">
        <v>734879</v>
      </c>
      <c r="B28" s="4">
        <v>6953156276390</v>
      </c>
      <c r="C28" s="4" t="s">
        <v>95</v>
      </c>
      <c r="D28" s="4" t="s">
        <v>96</v>
      </c>
      <c r="E28" s="4" t="s">
        <v>337</v>
      </c>
      <c r="F28" s="4">
        <v>139.5</v>
      </c>
      <c r="G28" s="4">
        <v>289</v>
      </c>
      <c r="H28" s="4">
        <v>3</v>
      </c>
      <c r="I28" s="4">
        <v>0</v>
      </c>
      <c r="J28" s="4">
        <v>0</v>
      </c>
      <c r="K28" s="4">
        <v>2</v>
      </c>
      <c r="L28" s="4">
        <v>0</v>
      </c>
      <c r="M28" s="4">
        <v>0</v>
      </c>
      <c r="N28" s="4">
        <v>3</v>
      </c>
      <c r="O28" s="4">
        <v>0</v>
      </c>
      <c r="P28" s="4">
        <v>0</v>
      </c>
      <c r="Q28" s="4">
        <v>5</v>
      </c>
      <c r="R28" s="4">
        <v>0</v>
      </c>
      <c r="S28" s="4">
        <v>0</v>
      </c>
      <c r="T28" s="4">
        <v>4</v>
      </c>
      <c r="U28" s="4">
        <v>0</v>
      </c>
      <c r="V28" s="4">
        <v>0</v>
      </c>
      <c r="W28" s="4">
        <v>6</v>
      </c>
      <c r="X28" s="4">
        <v>0</v>
      </c>
      <c r="Y28" s="4">
        <v>0</v>
      </c>
      <c r="Z28" s="4">
        <v>2</v>
      </c>
      <c r="AA28" s="4">
        <v>0</v>
      </c>
      <c r="AB28" s="4">
        <v>0</v>
      </c>
      <c r="AC28" s="4">
        <v>4</v>
      </c>
      <c r="AD28" s="4">
        <v>0</v>
      </c>
      <c r="AE28" s="4">
        <v>0</v>
      </c>
      <c r="AF28" s="4">
        <v>6</v>
      </c>
      <c r="AG28" s="4">
        <v>0</v>
      </c>
      <c r="AH28" s="4">
        <v>0</v>
      </c>
      <c r="AI28" s="4">
        <v>1</v>
      </c>
      <c r="AJ28" s="4">
        <v>0</v>
      </c>
      <c r="AK28" s="4">
        <v>0</v>
      </c>
      <c r="AL28" s="4">
        <v>1</v>
      </c>
      <c r="AM28" s="4">
        <v>0</v>
      </c>
      <c r="AN28" s="4">
        <v>0</v>
      </c>
      <c r="AO28" s="4">
        <v>1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9">
        <v>0</v>
      </c>
      <c r="AY28" s="50">
        <v>0</v>
      </c>
      <c r="AZ28" s="259">
        <v>38</v>
      </c>
    </row>
    <row r="29" spans="1:52" x14ac:dyDescent="0.25">
      <c r="A29" s="48">
        <v>734880</v>
      </c>
      <c r="B29" s="4">
        <v>6953156276406</v>
      </c>
      <c r="C29" s="4" t="s">
        <v>97</v>
      </c>
      <c r="D29" s="4" t="s">
        <v>98</v>
      </c>
      <c r="E29" s="4" t="s">
        <v>337</v>
      </c>
      <c r="F29" s="4">
        <v>139.5</v>
      </c>
      <c r="G29" s="4">
        <v>289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5</v>
      </c>
      <c r="R29" s="4">
        <v>1</v>
      </c>
      <c r="S29" s="4">
        <v>289</v>
      </c>
      <c r="T29" s="4">
        <v>3</v>
      </c>
      <c r="U29" s="4">
        <v>1</v>
      </c>
      <c r="V29" s="4">
        <v>289</v>
      </c>
      <c r="W29" s="4">
        <v>6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4</v>
      </c>
      <c r="AD29" s="4">
        <v>0</v>
      </c>
      <c r="AE29" s="4">
        <v>0</v>
      </c>
      <c r="AF29" s="4">
        <v>6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9">
        <v>2</v>
      </c>
      <c r="AY29" s="50">
        <v>578</v>
      </c>
      <c r="AZ29" s="259">
        <v>24</v>
      </c>
    </row>
    <row r="30" spans="1:52" x14ac:dyDescent="0.25">
      <c r="A30" s="48">
        <v>734881</v>
      </c>
      <c r="B30" s="4">
        <v>6953156280243</v>
      </c>
      <c r="C30" s="4" t="s">
        <v>99</v>
      </c>
      <c r="D30" s="4" t="s">
        <v>100</v>
      </c>
      <c r="E30" s="4" t="s">
        <v>337</v>
      </c>
      <c r="F30" s="4">
        <v>84.5</v>
      </c>
      <c r="G30" s="4">
        <v>179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20</v>
      </c>
      <c r="R30" s="4">
        <v>1</v>
      </c>
      <c r="S30" s="4">
        <v>179</v>
      </c>
      <c r="T30" s="4">
        <v>4</v>
      </c>
      <c r="U30" s="4">
        <v>0</v>
      </c>
      <c r="V30" s="4">
        <v>0</v>
      </c>
      <c r="W30" s="4">
        <v>3</v>
      </c>
      <c r="X30" s="4">
        <v>2</v>
      </c>
      <c r="Y30" s="4">
        <v>358</v>
      </c>
      <c r="Z30" s="4">
        <v>0</v>
      </c>
      <c r="AA30" s="4">
        <v>0</v>
      </c>
      <c r="AB30" s="4">
        <v>0</v>
      </c>
      <c r="AC30" s="4">
        <v>3</v>
      </c>
      <c r="AD30" s="4">
        <v>0</v>
      </c>
      <c r="AE30" s="4">
        <v>0</v>
      </c>
      <c r="AF30" s="4">
        <v>5</v>
      </c>
      <c r="AG30" s="4">
        <v>1</v>
      </c>
      <c r="AH30" s="4">
        <v>179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9">
        <v>4</v>
      </c>
      <c r="AY30" s="50">
        <v>716</v>
      </c>
      <c r="AZ30" s="259">
        <v>35</v>
      </c>
    </row>
    <row r="31" spans="1:52" x14ac:dyDescent="0.25">
      <c r="A31" s="48">
        <v>734882</v>
      </c>
      <c r="B31" s="4">
        <v>6953156278844</v>
      </c>
      <c r="C31" s="4" t="s">
        <v>101</v>
      </c>
      <c r="D31" s="4" t="s">
        <v>102</v>
      </c>
      <c r="E31" s="4" t="s">
        <v>337</v>
      </c>
      <c r="F31" s="4">
        <v>64.5</v>
      </c>
      <c r="G31" s="4">
        <v>139</v>
      </c>
      <c r="H31" s="4">
        <v>4</v>
      </c>
      <c r="I31" s="4">
        <v>0</v>
      </c>
      <c r="J31" s="4">
        <v>0</v>
      </c>
      <c r="K31" s="4">
        <v>1</v>
      </c>
      <c r="L31" s="4">
        <v>1</v>
      </c>
      <c r="M31" s="4">
        <v>139</v>
      </c>
      <c r="N31" s="4">
        <v>3</v>
      </c>
      <c r="O31" s="4">
        <v>0</v>
      </c>
      <c r="P31" s="4">
        <v>0</v>
      </c>
      <c r="Q31" s="4">
        <v>5</v>
      </c>
      <c r="R31" s="4">
        <v>0</v>
      </c>
      <c r="S31" s="4">
        <v>0</v>
      </c>
      <c r="T31" s="4">
        <v>3</v>
      </c>
      <c r="U31" s="4">
        <v>0</v>
      </c>
      <c r="V31" s="4">
        <v>0</v>
      </c>
      <c r="W31" s="4">
        <v>5</v>
      </c>
      <c r="X31" s="4">
        <v>0</v>
      </c>
      <c r="Y31" s="4">
        <v>0</v>
      </c>
      <c r="Z31" s="4">
        <v>2</v>
      </c>
      <c r="AA31" s="4">
        <v>0</v>
      </c>
      <c r="AB31" s="4">
        <v>0</v>
      </c>
      <c r="AC31" s="4">
        <v>3</v>
      </c>
      <c r="AD31" s="4">
        <v>0</v>
      </c>
      <c r="AE31" s="4">
        <v>0</v>
      </c>
      <c r="AF31" s="4">
        <v>6</v>
      </c>
      <c r="AG31" s="4">
        <v>0</v>
      </c>
      <c r="AH31" s="4">
        <v>0</v>
      </c>
      <c r="AI31" s="4">
        <v>1</v>
      </c>
      <c r="AJ31" s="4">
        <v>0</v>
      </c>
      <c r="AK31" s="4">
        <v>0</v>
      </c>
      <c r="AL31" s="4">
        <v>1</v>
      </c>
      <c r="AM31" s="4">
        <v>0</v>
      </c>
      <c r="AN31" s="4">
        <v>0</v>
      </c>
      <c r="AO31" s="4">
        <v>1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9">
        <v>1</v>
      </c>
      <c r="AY31" s="50">
        <v>139</v>
      </c>
      <c r="AZ31" s="259">
        <v>35</v>
      </c>
    </row>
    <row r="32" spans="1:52" x14ac:dyDescent="0.25">
      <c r="A32" s="48">
        <v>734883</v>
      </c>
      <c r="B32" s="4">
        <v>6953156278851</v>
      </c>
      <c r="C32" s="4" t="s">
        <v>103</v>
      </c>
      <c r="D32" s="4" t="s">
        <v>104</v>
      </c>
      <c r="E32" s="4" t="s">
        <v>337</v>
      </c>
      <c r="F32" s="4">
        <v>64.5</v>
      </c>
      <c r="G32" s="4">
        <v>139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5</v>
      </c>
      <c r="R32" s="4">
        <v>0</v>
      </c>
      <c r="S32" s="4">
        <v>0</v>
      </c>
      <c r="T32" s="4">
        <v>4</v>
      </c>
      <c r="U32" s="4">
        <v>0</v>
      </c>
      <c r="V32" s="4">
        <v>0</v>
      </c>
      <c r="W32" s="4">
        <v>5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4</v>
      </c>
      <c r="AD32" s="4">
        <v>0</v>
      </c>
      <c r="AE32" s="4">
        <v>0</v>
      </c>
      <c r="AF32" s="4">
        <v>6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9">
        <v>0</v>
      </c>
      <c r="AY32" s="50">
        <v>0</v>
      </c>
      <c r="AZ32" s="259">
        <v>24</v>
      </c>
    </row>
    <row r="33" spans="1:52" x14ac:dyDescent="0.25">
      <c r="A33" s="48">
        <v>734884</v>
      </c>
      <c r="B33" s="4">
        <v>6953156273016</v>
      </c>
      <c r="C33" s="4" t="s">
        <v>105</v>
      </c>
      <c r="D33" s="4" t="s">
        <v>106</v>
      </c>
      <c r="E33" s="4" t="s">
        <v>337</v>
      </c>
      <c r="F33" s="4">
        <v>79.5</v>
      </c>
      <c r="G33" s="4">
        <v>169</v>
      </c>
      <c r="H33" s="4">
        <v>4</v>
      </c>
      <c r="I33" s="4">
        <v>0</v>
      </c>
      <c r="J33" s="4">
        <v>0</v>
      </c>
      <c r="K33" s="4">
        <v>2</v>
      </c>
      <c r="L33" s="4">
        <v>0</v>
      </c>
      <c r="M33" s="4">
        <v>0</v>
      </c>
      <c r="N33" s="4">
        <v>4</v>
      </c>
      <c r="O33" s="4">
        <v>0</v>
      </c>
      <c r="P33" s="4">
        <v>0</v>
      </c>
      <c r="Q33" s="4">
        <v>6</v>
      </c>
      <c r="R33" s="4">
        <v>0</v>
      </c>
      <c r="S33" s="4">
        <v>0</v>
      </c>
      <c r="T33" s="4">
        <v>4</v>
      </c>
      <c r="U33" s="4">
        <v>0</v>
      </c>
      <c r="V33" s="4">
        <v>0</v>
      </c>
      <c r="W33" s="4">
        <v>6</v>
      </c>
      <c r="X33" s="4">
        <v>0</v>
      </c>
      <c r="Y33" s="4">
        <v>0</v>
      </c>
      <c r="Z33" s="4">
        <v>2</v>
      </c>
      <c r="AA33" s="4">
        <v>0</v>
      </c>
      <c r="AB33" s="4">
        <v>0</v>
      </c>
      <c r="AC33" s="4">
        <v>4</v>
      </c>
      <c r="AD33" s="4">
        <v>0</v>
      </c>
      <c r="AE33" s="4">
        <v>0</v>
      </c>
      <c r="AF33" s="4">
        <v>6</v>
      </c>
      <c r="AG33" s="4">
        <v>0</v>
      </c>
      <c r="AH33" s="4">
        <v>0</v>
      </c>
      <c r="AI33" s="4">
        <v>1</v>
      </c>
      <c r="AJ33" s="4">
        <v>0</v>
      </c>
      <c r="AK33" s="4">
        <v>0</v>
      </c>
      <c r="AL33" s="4">
        <v>1</v>
      </c>
      <c r="AM33" s="4">
        <v>0</v>
      </c>
      <c r="AN33" s="4">
        <v>0</v>
      </c>
      <c r="AO33" s="4">
        <v>1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9">
        <v>0</v>
      </c>
      <c r="AY33" s="50">
        <v>0</v>
      </c>
      <c r="AZ33" s="259">
        <v>41</v>
      </c>
    </row>
    <row r="34" spans="1:52" x14ac:dyDescent="0.25">
      <c r="A34" s="48">
        <v>734885</v>
      </c>
      <c r="B34" s="4">
        <v>6953156273023</v>
      </c>
      <c r="C34" s="4" t="s">
        <v>107</v>
      </c>
      <c r="D34" s="4" t="s">
        <v>108</v>
      </c>
      <c r="E34" s="4" t="s">
        <v>337</v>
      </c>
      <c r="F34" s="4">
        <v>79.5</v>
      </c>
      <c r="G34" s="4">
        <v>169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6</v>
      </c>
      <c r="R34" s="4">
        <v>0</v>
      </c>
      <c r="S34" s="4">
        <v>0</v>
      </c>
      <c r="T34" s="4">
        <v>4</v>
      </c>
      <c r="U34" s="4">
        <v>0</v>
      </c>
      <c r="V34" s="4">
        <v>0</v>
      </c>
      <c r="W34" s="4">
        <v>6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4</v>
      </c>
      <c r="AD34" s="4">
        <v>0</v>
      </c>
      <c r="AE34" s="4">
        <v>0</v>
      </c>
      <c r="AF34" s="4">
        <v>6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9">
        <v>0</v>
      </c>
      <c r="AY34" s="50">
        <v>0</v>
      </c>
      <c r="AZ34" s="259">
        <v>26</v>
      </c>
    </row>
    <row r="35" spans="1:52" x14ac:dyDescent="0.25">
      <c r="A35" s="48">
        <v>734886</v>
      </c>
      <c r="B35" s="4">
        <v>6953156273665</v>
      </c>
      <c r="C35" s="4" t="s">
        <v>109</v>
      </c>
      <c r="D35" s="4" t="s">
        <v>110</v>
      </c>
      <c r="E35" s="4" t="s">
        <v>337</v>
      </c>
      <c r="F35" s="4">
        <v>59.5</v>
      </c>
      <c r="G35" s="4">
        <v>129</v>
      </c>
      <c r="H35" s="4">
        <v>4</v>
      </c>
      <c r="I35" s="4">
        <v>0</v>
      </c>
      <c r="J35" s="4">
        <v>0</v>
      </c>
      <c r="K35" s="4">
        <v>2</v>
      </c>
      <c r="L35" s="4">
        <v>0</v>
      </c>
      <c r="M35" s="4">
        <v>0</v>
      </c>
      <c r="N35" s="4">
        <v>4</v>
      </c>
      <c r="O35" s="4">
        <v>0</v>
      </c>
      <c r="P35" s="4">
        <v>0</v>
      </c>
      <c r="Q35" s="4">
        <v>6</v>
      </c>
      <c r="R35" s="4">
        <v>0</v>
      </c>
      <c r="S35" s="4">
        <v>0</v>
      </c>
      <c r="T35" s="4">
        <v>4</v>
      </c>
      <c r="U35" s="4">
        <v>0</v>
      </c>
      <c r="V35" s="4">
        <v>0</v>
      </c>
      <c r="W35" s="4">
        <v>6</v>
      </c>
      <c r="X35" s="4">
        <v>0</v>
      </c>
      <c r="Y35" s="4">
        <v>0</v>
      </c>
      <c r="Z35" s="4">
        <v>2</v>
      </c>
      <c r="AA35" s="4">
        <v>0</v>
      </c>
      <c r="AB35" s="4">
        <v>0</v>
      </c>
      <c r="AC35" s="4">
        <v>4</v>
      </c>
      <c r="AD35" s="4">
        <v>0</v>
      </c>
      <c r="AE35" s="4">
        <v>0</v>
      </c>
      <c r="AF35" s="4">
        <v>6</v>
      </c>
      <c r="AG35" s="4">
        <v>0</v>
      </c>
      <c r="AH35" s="4">
        <v>0</v>
      </c>
      <c r="AI35" s="4">
        <v>1</v>
      </c>
      <c r="AJ35" s="4">
        <v>0</v>
      </c>
      <c r="AK35" s="4">
        <v>0</v>
      </c>
      <c r="AL35" s="4">
        <v>1</v>
      </c>
      <c r="AM35" s="4">
        <v>0</v>
      </c>
      <c r="AN35" s="4">
        <v>0</v>
      </c>
      <c r="AO35" s="4">
        <v>1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9">
        <v>0</v>
      </c>
      <c r="AY35" s="50">
        <v>0</v>
      </c>
      <c r="AZ35" s="259">
        <v>41</v>
      </c>
    </row>
    <row r="36" spans="1:52" x14ac:dyDescent="0.25">
      <c r="A36" s="48">
        <v>734887</v>
      </c>
      <c r="B36" s="4">
        <v>6953156273672</v>
      </c>
      <c r="C36" s="4" t="s">
        <v>111</v>
      </c>
      <c r="D36" s="4" t="s">
        <v>112</v>
      </c>
      <c r="E36" s="4" t="s">
        <v>337</v>
      </c>
      <c r="F36" s="4">
        <v>59.5</v>
      </c>
      <c r="G36" s="4">
        <v>129</v>
      </c>
      <c r="H36" s="4">
        <v>4</v>
      </c>
      <c r="I36" s="4">
        <v>0</v>
      </c>
      <c r="J36" s="4">
        <v>0</v>
      </c>
      <c r="K36" s="4">
        <v>2</v>
      </c>
      <c r="L36" s="4">
        <v>0</v>
      </c>
      <c r="M36" s="4">
        <v>0</v>
      </c>
      <c r="N36" s="4">
        <v>3</v>
      </c>
      <c r="O36" s="4">
        <v>0</v>
      </c>
      <c r="P36" s="4">
        <v>0</v>
      </c>
      <c r="Q36" s="4">
        <v>6</v>
      </c>
      <c r="R36" s="4">
        <v>0</v>
      </c>
      <c r="S36" s="4">
        <v>0</v>
      </c>
      <c r="T36" s="4">
        <v>4</v>
      </c>
      <c r="U36" s="4">
        <v>0</v>
      </c>
      <c r="V36" s="4">
        <v>0</v>
      </c>
      <c r="W36" s="4">
        <v>5</v>
      </c>
      <c r="X36" s="4">
        <v>1</v>
      </c>
      <c r="Y36" s="4">
        <v>129</v>
      </c>
      <c r="Z36" s="4">
        <v>2</v>
      </c>
      <c r="AA36" s="4">
        <v>0</v>
      </c>
      <c r="AB36" s="4">
        <v>0</v>
      </c>
      <c r="AC36" s="4">
        <v>4</v>
      </c>
      <c r="AD36" s="4">
        <v>0</v>
      </c>
      <c r="AE36" s="4">
        <v>0</v>
      </c>
      <c r="AF36" s="4">
        <v>6</v>
      </c>
      <c r="AG36" s="4">
        <v>0</v>
      </c>
      <c r="AH36" s="4">
        <v>0</v>
      </c>
      <c r="AI36" s="4">
        <v>1</v>
      </c>
      <c r="AJ36" s="4">
        <v>0</v>
      </c>
      <c r="AK36" s="4">
        <v>0</v>
      </c>
      <c r="AL36" s="4">
        <v>1</v>
      </c>
      <c r="AM36" s="4">
        <v>0</v>
      </c>
      <c r="AN36" s="4">
        <v>0</v>
      </c>
      <c r="AO36" s="4">
        <v>1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9">
        <v>1</v>
      </c>
      <c r="AY36" s="50">
        <v>129</v>
      </c>
      <c r="AZ36" s="259">
        <v>39</v>
      </c>
    </row>
    <row r="37" spans="1:52" x14ac:dyDescent="0.25">
      <c r="A37" s="48">
        <v>734888</v>
      </c>
      <c r="B37" s="4">
        <v>6953156273689</v>
      </c>
      <c r="C37" s="4" t="s">
        <v>113</v>
      </c>
      <c r="D37" s="4" t="s">
        <v>114</v>
      </c>
      <c r="E37" s="4" t="s">
        <v>337</v>
      </c>
      <c r="F37" s="4">
        <v>59.5</v>
      </c>
      <c r="G37" s="4">
        <v>129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6</v>
      </c>
      <c r="R37" s="4">
        <v>0</v>
      </c>
      <c r="S37" s="4">
        <v>0</v>
      </c>
      <c r="T37" s="4">
        <v>4</v>
      </c>
      <c r="U37" s="4">
        <v>0</v>
      </c>
      <c r="V37" s="4">
        <v>0</v>
      </c>
      <c r="W37" s="4">
        <v>6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4</v>
      </c>
      <c r="AD37" s="4">
        <v>0</v>
      </c>
      <c r="AE37" s="4">
        <v>0</v>
      </c>
      <c r="AF37" s="4">
        <v>6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9">
        <v>0</v>
      </c>
      <c r="AY37" s="50">
        <v>0</v>
      </c>
      <c r="AZ37" s="259">
        <v>26</v>
      </c>
    </row>
    <row r="38" spans="1:52" x14ac:dyDescent="0.25">
      <c r="A38" s="48">
        <v>734889</v>
      </c>
      <c r="B38" s="4">
        <v>6953156271197</v>
      </c>
      <c r="C38" s="4" t="s">
        <v>115</v>
      </c>
      <c r="D38" s="4" t="s">
        <v>116</v>
      </c>
      <c r="E38" s="4" t="s">
        <v>337</v>
      </c>
      <c r="F38" s="4">
        <v>119.5</v>
      </c>
      <c r="G38" s="4">
        <v>249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6</v>
      </c>
      <c r="R38" s="4">
        <v>0</v>
      </c>
      <c r="S38" s="4">
        <v>0</v>
      </c>
      <c r="T38" s="4">
        <v>4</v>
      </c>
      <c r="U38" s="4">
        <v>0</v>
      </c>
      <c r="V38" s="4">
        <v>0</v>
      </c>
      <c r="W38" s="4">
        <v>6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4</v>
      </c>
      <c r="AD38" s="4">
        <v>0</v>
      </c>
      <c r="AE38" s="4">
        <v>0</v>
      </c>
      <c r="AF38" s="4">
        <v>6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9">
        <v>0</v>
      </c>
      <c r="AY38" s="50">
        <v>0</v>
      </c>
      <c r="AZ38" s="259">
        <v>26</v>
      </c>
    </row>
    <row r="39" spans="1:52" x14ac:dyDescent="0.25">
      <c r="A39" s="48">
        <v>734890</v>
      </c>
      <c r="B39" s="4">
        <v>6953156271203</v>
      </c>
      <c r="C39" s="4" t="s">
        <v>117</v>
      </c>
      <c r="D39" s="4" t="s">
        <v>118</v>
      </c>
      <c r="E39" s="4" t="s">
        <v>337</v>
      </c>
      <c r="F39" s="4">
        <v>119.5</v>
      </c>
      <c r="G39" s="4">
        <v>249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6</v>
      </c>
      <c r="R39" s="4">
        <v>0</v>
      </c>
      <c r="S39" s="4">
        <v>0</v>
      </c>
      <c r="T39" s="4">
        <v>4</v>
      </c>
      <c r="U39" s="4">
        <v>0</v>
      </c>
      <c r="V39" s="4">
        <v>0</v>
      </c>
      <c r="W39" s="4">
        <v>6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4</v>
      </c>
      <c r="AD39" s="4">
        <v>0</v>
      </c>
      <c r="AE39" s="4">
        <v>0</v>
      </c>
      <c r="AF39" s="4">
        <v>6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9">
        <v>0</v>
      </c>
      <c r="AY39" s="50">
        <v>0</v>
      </c>
      <c r="AZ39" s="259">
        <v>26</v>
      </c>
    </row>
    <row r="40" spans="1:52" x14ac:dyDescent="0.25">
      <c r="A40" s="48">
        <v>734891</v>
      </c>
      <c r="B40" s="4">
        <v>6953156271210</v>
      </c>
      <c r="C40" s="4" t="s">
        <v>119</v>
      </c>
      <c r="D40" s="4" t="s">
        <v>120</v>
      </c>
      <c r="E40" s="4" t="s">
        <v>337</v>
      </c>
      <c r="F40" s="4">
        <v>119.5</v>
      </c>
      <c r="G40" s="4">
        <v>249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6</v>
      </c>
      <c r="R40" s="4">
        <v>0</v>
      </c>
      <c r="S40" s="4">
        <v>0</v>
      </c>
      <c r="T40" s="4">
        <v>4</v>
      </c>
      <c r="U40" s="4">
        <v>0</v>
      </c>
      <c r="V40" s="4">
        <v>0</v>
      </c>
      <c r="W40" s="4">
        <v>6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4</v>
      </c>
      <c r="AD40" s="4">
        <v>0</v>
      </c>
      <c r="AE40" s="4">
        <v>0</v>
      </c>
      <c r="AF40" s="4">
        <v>6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9">
        <v>0</v>
      </c>
      <c r="AY40" s="50">
        <v>0</v>
      </c>
      <c r="AZ40" s="259">
        <v>26</v>
      </c>
    </row>
    <row r="41" spans="1:52" x14ac:dyDescent="0.25">
      <c r="A41" s="48">
        <v>734892</v>
      </c>
      <c r="B41" s="4">
        <v>6953156275188</v>
      </c>
      <c r="C41" s="4" t="s">
        <v>121</v>
      </c>
      <c r="D41" s="4" t="s">
        <v>122</v>
      </c>
      <c r="E41" s="4" t="s">
        <v>337</v>
      </c>
      <c r="F41" s="4">
        <v>109.5</v>
      </c>
      <c r="G41" s="4">
        <v>229</v>
      </c>
      <c r="H41" s="4">
        <v>4</v>
      </c>
      <c r="I41" s="4">
        <v>0</v>
      </c>
      <c r="J41" s="4">
        <v>0</v>
      </c>
      <c r="K41" s="4">
        <v>2</v>
      </c>
      <c r="L41" s="4">
        <v>0</v>
      </c>
      <c r="M41" s="4">
        <v>0</v>
      </c>
      <c r="N41" s="4">
        <v>4</v>
      </c>
      <c r="O41" s="4">
        <v>0</v>
      </c>
      <c r="P41" s="4">
        <v>0</v>
      </c>
      <c r="Q41" s="4">
        <v>6</v>
      </c>
      <c r="R41" s="4">
        <v>0</v>
      </c>
      <c r="S41" s="4">
        <v>0</v>
      </c>
      <c r="T41" s="4">
        <v>4</v>
      </c>
      <c r="U41" s="4">
        <v>0</v>
      </c>
      <c r="V41" s="4">
        <v>0</v>
      </c>
      <c r="W41" s="4">
        <v>6</v>
      </c>
      <c r="X41" s="4">
        <v>0</v>
      </c>
      <c r="Y41" s="4">
        <v>0</v>
      </c>
      <c r="Z41" s="4">
        <v>2</v>
      </c>
      <c r="AA41" s="4">
        <v>0</v>
      </c>
      <c r="AB41" s="4">
        <v>0</v>
      </c>
      <c r="AC41" s="4">
        <v>4</v>
      </c>
      <c r="AD41" s="4">
        <v>0</v>
      </c>
      <c r="AE41" s="4">
        <v>0</v>
      </c>
      <c r="AF41" s="4">
        <v>6</v>
      </c>
      <c r="AG41" s="4">
        <v>0</v>
      </c>
      <c r="AH41" s="4">
        <v>0</v>
      </c>
      <c r="AI41" s="4">
        <v>1</v>
      </c>
      <c r="AJ41" s="4">
        <v>0</v>
      </c>
      <c r="AK41" s="4">
        <v>0</v>
      </c>
      <c r="AL41" s="4">
        <v>1</v>
      </c>
      <c r="AM41" s="4">
        <v>0</v>
      </c>
      <c r="AN41" s="4">
        <v>0</v>
      </c>
      <c r="AO41" s="4">
        <v>1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9">
        <v>0</v>
      </c>
      <c r="AY41" s="50">
        <v>0</v>
      </c>
      <c r="AZ41" s="259">
        <v>41</v>
      </c>
    </row>
    <row r="42" spans="1:52" x14ac:dyDescent="0.25">
      <c r="A42" s="48">
        <v>734893</v>
      </c>
      <c r="B42" s="4">
        <v>6953156275195</v>
      </c>
      <c r="C42" s="4" t="s">
        <v>123</v>
      </c>
      <c r="D42" s="4" t="s">
        <v>124</v>
      </c>
      <c r="E42" s="4" t="s">
        <v>337</v>
      </c>
      <c r="F42" s="4">
        <v>109.5</v>
      </c>
      <c r="G42" s="4">
        <v>229</v>
      </c>
      <c r="H42" s="4">
        <v>4</v>
      </c>
      <c r="I42" s="4">
        <v>0</v>
      </c>
      <c r="J42" s="4">
        <v>0</v>
      </c>
      <c r="K42" s="4">
        <v>2</v>
      </c>
      <c r="L42" s="4">
        <v>0</v>
      </c>
      <c r="M42" s="4">
        <v>0</v>
      </c>
      <c r="N42" s="4">
        <v>4</v>
      </c>
      <c r="O42" s="4">
        <v>0</v>
      </c>
      <c r="P42" s="4">
        <v>0</v>
      </c>
      <c r="Q42" s="4">
        <v>6</v>
      </c>
      <c r="R42" s="4">
        <v>0</v>
      </c>
      <c r="S42" s="4">
        <v>0</v>
      </c>
      <c r="T42" s="4">
        <v>4</v>
      </c>
      <c r="U42" s="4">
        <v>0</v>
      </c>
      <c r="V42" s="4">
        <v>0</v>
      </c>
      <c r="W42" s="4">
        <v>6</v>
      </c>
      <c r="X42" s="4">
        <v>0</v>
      </c>
      <c r="Y42" s="4">
        <v>0</v>
      </c>
      <c r="Z42" s="4">
        <v>2</v>
      </c>
      <c r="AA42" s="4">
        <v>0</v>
      </c>
      <c r="AB42" s="4">
        <v>0</v>
      </c>
      <c r="AC42" s="4">
        <v>4</v>
      </c>
      <c r="AD42" s="4">
        <v>0</v>
      </c>
      <c r="AE42" s="4">
        <v>0</v>
      </c>
      <c r="AF42" s="4">
        <v>6</v>
      </c>
      <c r="AG42" s="4">
        <v>0</v>
      </c>
      <c r="AH42" s="4">
        <v>0</v>
      </c>
      <c r="AI42" s="4">
        <v>1</v>
      </c>
      <c r="AJ42" s="4">
        <v>0</v>
      </c>
      <c r="AK42" s="4">
        <v>0</v>
      </c>
      <c r="AL42" s="4">
        <v>1</v>
      </c>
      <c r="AM42" s="4">
        <v>0</v>
      </c>
      <c r="AN42" s="4">
        <v>0</v>
      </c>
      <c r="AO42" s="4">
        <v>1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9">
        <v>0</v>
      </c>
      <c r="AY42" s="50">
        <v>0</v>
      </c>
      <c r="AZ42" s="259">
        <v>41</v>
      </c>
    </row>
    <row r="43" spans="1:52" x14ac:dyDescent="0.25">
      <c r="A43" s="48">
        <v>734894</v>
      </c>
      <c r="B43" s="4">
        <v>6953156275201</v>
      </c>
      <c r="C43" s="4" t="s">
        <v>125</v>
      </c>
      <c r="D43" s="4" t="s">
        <v>126</v>
      </c>
      <c r="E43" s="4" t="s">
        <v>337</v>
      </c>
      <c r="F43" s="4">
        <v>109.5</v>
      </c>
      <c r="G43" s="4">
        <v>229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6</v>
      </c>
      <c r="R43" s="4">
        <v>0</v>
      </c>
      <c r="S43" s="4">
        <v>0</v>
      </c>
      <c r="T43" s="4">
        <v>4</v>
      </c>
      <c r="U43" s="4">
        <v>0</v>
      </c>
      <c r="V43" s="4">
        <v>0</v>
      </c>
      <c r="W43" s="4">
        <v>6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4</v>
      </c>
      <c r="AD43" s="4">
        <v>0</v>
      </c>
      <c r="AE43" s="4">
        <v>0</v>
      </c>
      <c r="AF43" s="4">
        <v>6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9">
        <v>0</v>
      </c>
      <c r="AY43" s="50">
        <v>0</v>
      </c>
      <c r="AZ43" s="259">
        <v>26</v>
      </c>
    </row>
    <row r="44" spans="1:52" x14ac:dyDescent="0.25">
      <c r="A44" s="48">
        <v>734895</v>
      </c>
      <c r="B44" s="4">
        <v>6953156276413</v>
      </c>
      <c r="C44" s="4" t="s">
        <v>127</v>
      </c>
      <c r="D44" s="4" t="s">
        <v>128</v>
      </c>
      <c r="E44" s="4" t="s">
        <v>337</v>
      </c>
      <c r="F44" s="4">
        <v>44.5</v>
      </c>
      <c r="G44" s="4">
        <v>99</v>
      </c>
      <c r="H44" s="4">
        <v>3</v>
      </c>
      <c r="I44" s="4">
        <v>1</v>
      </c>
      <c r="J44" s="4">
        <v>99</v>
      </c>
      <c r="K44" s="4">
        <v>2</v>
      </c>
      <c r="L44" s="4">
        <v>0</v>
      </c>
      <c r="M44" s="4">
        <v>0</v>
      </c>
      <c r="N44" s="4">
        <v>4</v>
      </c>
      <c r="O44" s="4">
        <v>0</v>
      </c>
      <c r="P44" s="4">
        <v>0</v>
      </c>
      <c r="Q44" s="4">
        <v>5</v>
      </c>
      <c r="R44" s="4">
        <v>1</v>
      </c>
      <c r="S44" s="4">
        <v>99</v>
      </c>
      <c r="T44" s="4">
        <v>4</v>
      </c>
      <c r="U44" s="4">
        <v>0</v>
      </c>
      <c r="V44" s="4">
        <v>0</v>
      </c>
      <c r="W44" s="4">
        <v>5</v>
      </c>
      <c r="X44" s="4">
        <v>1</v>
      </c>
      <c r="Y44" s="4">
        <v>99</v>
      </c>
      <c r="Z44" s="4">
        <v>2</v>
      </c>
      <c r="AA44" s="4">
        <v>0</v>
      </c>
      <c r="AB44" s="4">
        <v>0</v>
      </c>
      <c r="AC44" s="4">
        <v>4</v>
      </c>
      <c r="AD44" s="4">
        <v>0</v>
      </c>
      <c r="AE44" s="4">
        <v>0</v>
      </c>
      <c r="AF44" s="4">
        <v>6</v>
      </c>
      <c r="AG44" s="4">
        <v>0</v>
      </c>
      <c r="AH44" s="4">
        <v>0</v>
      </c>
      <c r="AI44" s="4">
        <v>1</v>
      </c>
      <c r="AJ44" s="4">
        <v>0</v>
      </c>
      <c r="AK44" s="4">
        <v>0</v>
      </c>
      <c r="AL44" s="4">
        <v>1</v>
      </c>
      <c r="AM44" s="4">
        <v>0</v>
      </c>
      <c r="AN44" s="4">
        <v>0</v>
      </c>
      <c r="AO44" s="4">
        <v>1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9">
        <v>3</v>
      </c>
      <c r="AY44" s="50">
        <v>297</v>
      </c>
      <c r="AZ44" s="259">
        <v>38</v>
      </c>
    </row>
    <row r="45" spans="1:52" x14ac:dyDescent="0.25">
      <c r="A45" s="48">
        <v>734896</v>
      </c>
      <c r="B45" s="4">
        <v>6953156278721</v>
      </c>
      <c r="C45" s="4" t="s">
        <v>129</v>
      </c>
      <c r="D45" s="4" t="s">
        <v>130</v>
      </c>
      <c r="E45" s="4" t="s">
        <v>337</v>
      </c>
      <c r="F45" s="4">
        <v>49.5</v>
      </c>
      <c r="G45" s="4">
        <v>109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6</v>
      </c>
      <c r="R45" s="4">
        <v>0</v>
      </c>
      <c r="S45" s="4">
        <v>0</v>
      </c>
      <c r="T45" s="4">
        <v>4</v>
      </c>
      <c r="U45" s="4">
        <v>0</v>
      </c>
      <c r="V45" s="4">
        <v>0</v>
      </c>
      <c r="W45" s="4">
        <v>5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4</v>
      </c>
      <c r="AD45" s="4">
        <v>0</v>
      </c>
      <c r="AE45" s="4">
        <v>0</v>
      </c>
      <c r="AF45" s="4">
        <v>6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9">
        <v>0</v>
      </c>
      <c r="AY45" s="50">
        <v>0</v>
      </c>
      <c r="AZ45" s="259">
        <v>25</v>
      </c>
    </row>
    <row r="46" spans="1:52" x14ac:dyDescent="0.25">
      <c r="A46" s="48">
        <v>734897</v>
      </c>
      <c r="B46" s="4">
        <v>6953156278738</v>
      </c>
      <c r="C46" s="4" t="s">
        <v>131</v>
      </c>
      <c r="D46" s="4" t="s">
        <v>132</v>
      </c>
      <c r="E46" s="4" t="s">
        <v>337</v>
      </c>
      <c r="F46" s="4">
        <v>49.5</v>
      </c>
      <c r="G46" s="4">
        <v>109</v>
      </c>
      <c r="H46" s="4">
        <v>0</v>
      </c>
      <c r="I46" s="4">
        <v>0</v>
      </c>
      <c r="J46" s="4">
        <v>0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6</v>
      </c>
      <c r="R46" s="4">
        <v>0</v>
      </c>
      <c r="S46" s="4">
        <v>0</v>
      </c>
      <c r="T46" s="4">
        <v>3</v>
      </c>
      <c r="U46" s="4">
        <v>0</v>
      </c>
      <c r="V46" s="4">
        <v>0</v>
      </c>
      <c r="W46" s="4">
        <v>5</v>
      </c>
      <c r="X46" s="4">
        <v>1</v>
      </c>
      <c r="Y46" s="4">
        <v>109</v>
      </c>
      <c r="Z46" s="4">
        <v>0</v>
      </c>
      <c r="AA46" s="4">
        <v>0</v>
      </c>
      <c r="AB46" s="4">
        <v>0</v>
      </c>
      <c r="AC46" s="4">
        <v>4</v>
      </c>
      <c r="AD46" s="4">
        <v>0</v>
      </c>
      <c r="AE46" s="4">
        <v>0</v>
      </c>
      <c r="AF46" s="4">
        <v>6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9">
        <v>1</v>
      </c>
      <c r="AY46" s="50">
        <v>109</v>
      </c>
      <c r="AZ46" s="259">
        <v>25</v>
      </c>
    </row>
    <row r="47" spans="1:52" x14ac:dyDescent="0.25">
      <c r="A47" s="48">
        <v>734898</v>
      </c>
      <c r="B47" s="4">
        <v>6953156278745</v>
      </c>
      <c r="C47" s="4" t="s">
        <v>133</v>
      </c>
      <c r="D47" s="4" t="s">
        <v>134</v>
      </c>
      <c r="E47" s="4" t="s">
        <v>337</v>
      </c>
      <c r="F47" s="4">
        <v>49.5</v>
      </c>
      <c r="G47" s="4">
        <v>109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6</v>
      </c>
      <c r="R47" s="4">
        <v>0</v>
      </c>
      <c r="S47" s="4">
        <v>0</v>
      </c>
      <c r="T47" s="4">
        <v>4</v>
      </c>
      <c r="U47" s="4">
        <v>0</v>
      </c>
      <c r="V47" s="4">
        <v>0</v>
      </c>
      <c r="W47" s="4">
        <v>5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4</v>
      </c>
      <c r="AD47" s="4">
        <v>0</v>
      </c>
      <c r="AE47" s="4">
        <v>0</v>
      </c>
      <c r="AF47" s="4">
        <v>5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9">
        <v>0</v>
      </c>
      <c r="AY47" s="50">
        <v>0</v>
      </c>
      <c r="AZ47" s="259">
        <v>24</v>
      </c>
    </row>
    <row r="48" spans="1:52" x14ac:dyDescent="0.25">
      <c r="A48" s="48">
        <v>734899</v>
      </c>
      <c r="B48" s="4">
        <v>6953156273030</v>
      </c>
      <c r="C48" s="4" t="s">
        <v>135</v>
      </c>
      <c r="D48" s="4" t="s">
        <v>136</v>
      </c>
      <c r="E48" s="4" t="s">
        <v>337</v>
      </c>
      <c r="F48" s="4">
        <v>49.5</v>
      </c>
      <c r="G48" s="4">
        <v>109</v>
      </c>
      <c r="H48" s="4">
        <v>3</v>
      </c>
      <c r="I48" s="4">
        <v>0</v>
      </c>
      <c r="J48" s="4">
        <v>0</v>
      </c>
      <c r="K48" s="4">
        <v>2</v>
      </c>
      <c r="L48" s="4">
        <v>0</v>
      </c>
      <c r="M48" s="4">
        <v>0</v>
      </c>
      <c r="N48" s="4">
        <v>1</v>
      </c>
      <c r="O48" s="4">
        <v>0</v>
      </c>
      <c r="P48" s="4">
        <v>0</v>
      </c>
      <c r="Q48" s="4">
        <v>4</v>
      </c>
      <c r="R48" s="4">
        <v>0</v>
      </c>
      <c r="S48" s="4">
        <v>0</v>
      </c>
      <c r="T48" s="4">
        <v>2</v>
      </c>
      <c r="U48" s="4">
        <v>0</v>
      </c>
      <c r="V48" s="4">
        <v>0</v>
      </c>
      <c r="W48" s="4">
        <v>2</v>
      </c>
      <c r="X48" s="4">
        <v>0</v>
      </c>
      <c r="Y48" s="4">
        <v>0</v>
      </c>
      <c r="Z48" s="4">
        <v>2</v>
      </c>
      <c r="AA48" s="4">
        <v>0</v>
      </c>
      <c r="AB48" s="4">
        <v>0</v>
      </c>
      <c r="AC48" s="4">
        <v>1</v>
      </c>
      <c r="AD48" s="4">
        <v>0</v>
      </c>
      <c r="AE48" s="4">
        <v>0</v>
      </c>
      <c r="AF48" s="4">
        <v>6</v>
      </c>
      <c r="AG48" s="4">
        <v>0</v>
      </c>
      <c r="AH48" s="4">
        <v>0</v>
      </c>
      <c r="AI48" s="4">
        <v>1</v>
      </c>
      <c r="AJ48" s="4">
        <v>0</v>
      </c>
      <c r="AK48" s="4">
        <v>0</v>
      </c>
      <c r="AL48" s="4">
        <v>1</v>
      </c>
      <c r="AM48" s="4">
        <v>0</v>
      </c>
      <c r="AN48" s="4">
        <v>0</v>
      </c>
      <c r="AO48" s="4">
        <v>1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9">
        <v>0</v>
      </c>
      <c r="AY48" s="50">
        <v>0</v>
      </c>
      <c r="AZ48" s="259">
        <v>26</v>
      </c>
    </row>
    <row r="49" spans="1:52" x14ac:dyDescent="0.25">
      <c r="A49" s="48">
        <v>734900</v>
      </c>
      <c r="B49" s="4">
        <v>6953156278523</v>
      </c>
      <c r="C49" s="4" t="s">
        <v>137</v>
      </c>
      <c r="D49" s="4" t="s">
        <v>138</v>
      </c>
      <c r="E49" s="4" t="s">
        <v>337</v>
      </c>
      <c r="F49" s="4">
        <v>39.5</v>
      </c>
      <c r="G49" s="4">
        <v>79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9">
        <v>0</v>
      </c>
      <c r="AY49" s="50">
        <v>0</v>
      </c>
      <c r="AZ49" s="259">
        <v>0</v>
      </c>
    </row>
    <row r="50" spans="1:52" x14ac:dyDescent="0.25">
      <c r="A50" s="48">
        <v>734901</v>
      </c>
      <c r="B50" s="4">
        <v>6953156278530</v>
      </c>
      <c r="C50" s="4" t="s">
        <v>139</v>
      </c>
      <c r="D50" s="4" t="s">
        <v>140</v>
      </c>
      <c r="E50" s="4" t="s">
        <v>337</v>
      </c>
      <c r="F50" s="4">
        <v>39.5</v>
      </c>
      <c r="G50" s="4">
        <v>79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9">
        <v>0</v>
      </c>
      <c r="AY50" s="50">
        <v>0</v>
      </c>
      <c r="AZ50" s="259">
        <v>0</v>
      </c>
    </row>
    <row r="51" spans="1:52" x14ac:dyDescent="0.25">
      <c r="A51" s="48">
        <v>734902</v>
      </c>
      <c r="B51" s="4">
        <v>6953156267503</v>
      </c>
      <c r="C51" s="4" t="s">
        <v>141</v>
      </c>
      <c r="D51" s="4" t="s">
        <v>142</v>
      </c>
      <c r="E51" s="4" t="s">
        <v>337</v>
      </c>
      <c r="F51" s="4">
        <v>104.5</v>
      </c>
      <c r="G51" s="4">
        <v>219</v>
      </c>
      <c r="H51" s="4">
        <v>4</v>
      </c>
      <c r="I51" s="4">
        <v>0</v>
      </c>
      <c r="J51" s="4">
        <v>0</v>
      </c>
      <c r="K51" s="4">
        <v>2</v>
      </c>
      <c r="L51" s="4">
        <v>0</v>
      </c>
      <c r="M51" s="4">
        <v>0</v>
      </c>
      <c r="N51" s="4">
        <v>3</v>
      </c>
      <c r="O51" s="4">
        <v>0</v>
      </c>
      <c r="P51" s="4">
        <v>0</v>
      </c>
      <c r="Q51" s="4">
        <v>6</v>
      </c>
      <c r="R51" s="4">
        <v>0</v>
      </c>
      <c r="S51" s="4">
        <v>0</v>
      </c>
      <c r="T51" s="4">
        <v>4</v>
      </c>
      <c r="U51" s="4">
        <v>0</v>
      </c>
      <c r="V51" s="4">
        <v>0</v>
      </c>
      <c r="W51" s="4">
        <v>6</v>
      </c>
      <c r="X51" s="4">
        <v>0</v>
      </c>
      <c r="Y51" s="4">
        <v>0</v>
      </c>
      <c r="Z51" s="4">
        <v>3</v>
      </c>
      <c r="AA51" s="4">
        <v>0</v>
      </c>
      <c r="AB51" s="4">
        <v>0</v>
      </c>
      <c r="AC51" s="4">
        <v>3</v>
      </c>
      <c r="AD51" s="4">
        <v>0</v>
      </c>
      <c r="AE51" s="4">
        <v>0</v>
      </c>
      <c r="AF51" s="4">
        <v>6</v>
      </c>
      <c r="AG51" s="4">
        <v>0</v>
      </c>
      <c r="AH51" s="4">
        <v>0</v>
      </c>
      <c r="AI51" s="4">
        <v>1</v>
      </c>
      <c r="AJ51" s="4">
        <v>0</v>
      </c>
      <c r="AK51" s="4">
        <v>0</v>
      </c>
      <c r="AL51" s="4">
        <v>1</v>
      </c>
      <c r="AM51" s="4">
        <v>0</v>
      </c>
      <c r="AN51" s="4">
        <v>0</v>
      </c>
      <c r="AO51" s="4">
        <v>1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9">
        <v>0</v>
      </c>
      <c r="AY51" s="50">
        <v>0</v>
      </c>
      <c r="AZ51" s="259">
        <v>40</v>
      </c>
    </row>
    <row r="52" spans="1:52" x14ac:dyDescent="0.25">
      <c r="A52" s="48">
        <v>734903</v>
      </c>
      <c r="B52" s="4">
        <v>6953156276420</v>
      </c>
      <c r="C52" s="4" t="s">
        <v>143</v>
      </c>
      <c r="D52" s="4" t="s">
        <v>144</v>
      </c>
      <c r="E52" s="4" t="s">
        <v>337</v>
      </c>
      <c r="F52" s="4">
        <v>169.5</v>
      </c>
      <c r="G52" s="4">
        <v>359</v>
      </c>
      <c r="H52" s="4">
        <v>3</v>
      </c>
      <c r="I52" s="4">
        <v>0</v>
      </c>
      <c r="J52" s="4">
        <v>0</v>
      </c>
      <c r="K52" s="4">
        <v>4</v>
      </c>
      <c r="L52" s="4">
        <v>0</v>
      </c>
      <c r="M52" s="4">
        <v>0</v>
      </c>
      <c r="N52" s="4">
        <v>2</v>
      </c>
      <c r="O52" s="4">
        <v>0</v>
      </c>
      <c r="P52" s="4">
        <v>0</v>
      </c>
      <c r="Q52" s="4">
        <v>5</v>
      </c>
      <c r="R52" s="4">
        <v>0</v>
      </c>
      <c r="S52" s="4">
        <v>0</v>
      </c>
      <c r="T52" s="4">
        <v>4</v>
      </c>
      <c r="U52" s="4">
        <v>0</v>
      </c>
      <c r="V52" s="4">
        <v>0</v>
      </c>
      <c r="W52" s="4">
        <v>6</v>
      </c>
      <c r="X52" s="4">
        <v>0</v>
      </c>
      <c r="Y52" s="4">
        <v>0</v>
      </c>
      <c r="Z52" s="4">
        <v>2</v>
      </c>
      <c r="AA52" s="4">
        <v>0</v>
      </c>
      <c r="AB52" s="4">
        <v>0</v>
      </c>
      <c r="AC52" s="4">
        <v>3</v>
      </c>
      <c r="AD52" s="4">
        <v>0</v>
      </c>
      <c r="AE52" s="4">
        <v>0</v>
      </c>
      <c r="AF52" s="4">
        <v>5</v>
      </c>
      <c r="AG52" s="4">
        <v>0</v>
      </c>
      <c r="AH52" s="4">
        <v>0</v>
      </c>
      <c r="AI52" s="4">
        <v>1</v>
      </c>
      <c r="AJ52" s="4">
        <v>0</v>
      </c>
      <c r="AK52" s="4">
        <v>0</v>
      </c>
      <c r="AL52" s="4">
        <v>1</v>
      </c>
      <c r="AM52" s="4">
        <v>0</v>
      </c>
      <c r="AN52" s="4">
        <v>0</v>
      </c>
      <c r="AO52" s="4">
        <v>1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9">
        <v>0</v>
      </c>
      <c r="AY52" s="50">
        <v>0</v>
      </c>
      <c r="AZ52" s="259">
        <v>37</v>
      </c>
    </row>
    <row r="53" spans="1:52" x14ac:dyDescent="0.25">
      <c r="A53" s="48">
        <v>734904</v>
      </c>
      <c r="B53" s="4">
        <v>6953156278622</v>
      </c>
      <c r="C53" s="4" t="s">
        <v>145</v>
      </c>
      <c r="D53" s="4" t="s">
        <v>146</v>
      </c>
      <c r="E53" s="4" t="s">
        <v>337</v>
      </c>
      <c r="F53" s="4">
        <v>59.5</v>
      </c>
      <c r="G53" s="4">
        <v>129</v>
      </c>
      <c r="H53" s="4">
        <v>5</v>
      </c>
      <c r="I53" s="4">
        <v>0</v>
      </c>
      <c r="J53" s="4">
        <v>0</v>
      </c>
      <c r="K53" s="4">
        <v>1</v>
      </c>
      <c r="L53" s="4">
        <v>0</v>
      </c>
      <c r="M53" s="4">
        <v>0</v>
      </c>
      <c r="N53" s="4">
        <v>3</v>
      </c>
      <c r="O53" s="4">
        <v>1</v>
      </c>
      <c r="P53" s="4">
        <v>129</v>
      </c>
      <c r="Q53" s="4">
        <v>10</v>
      </c>
      <c r="R53" s="4">
        <v>0</v>
      </c>
      <c r="S53" s="4">
        <v>0</v>
      </c>
      <c r="T53" s="4">
        <v>2</v>
      </c>
      <c r="U53" s="4">
        <v>0</v>
      </c>
      <c r="V53" s="4">
        <v>0</v>
      </c>
      <c r="W53" s="4">
        <v>5</v>
      </c>
      <c r="X53" s="4">
        <v>0</v>
      </c>
      <c r="Y53" s="4">
        <v>0</v>
      </c>
      <c r="Z53" s="4">
        <v>1</v>
      </c>
      <c r="AA53" s="4">
        <v>0</v>
      </c>
      <c r="AB53" s="4">
        <v>0</v>
      </c>
      <c r="AC53" s="4">
        <v>1</v>
      </c>
      <c r="AD53" s="4">
        <v>1</v>
      </c>
      <c r="AE53" s="4">
        <v>129</v>
      </c>
      <c r="AF53" s="4">
        <v>4</v>
      </c>
      <c r="AG53" s="4">
        <v>0</v>
      </c>
      <c r="AH53" s="4">
        <v>0</v>
      </c>
      <c r="AI53" s="4">
        <v>1</v>
      </c>
      <c r="AJ53" s="4">
        <v>0</v>
      </c>
      <c r="AK53" s="4">
        <v>0</v>
      </c>
      <c r="AL53" s="4">
        <v>1</v>
      </c>
      <c r="AM53" s="4">
        <v>0</v>
      </c>
      <c r="AN53" s="4">
        <v>0</v>
      </c>
      <c r="AO53" s="4">
        <v>1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9">
        <v>2</v>
      </c>
      <c r="AY53" s="50">
        <v>258</v>
      </c>
      <c r="AZ53" s="259">
        <v>35</v>
      </c>
    </row>
    <row r="54" spans="1:52" x14ac:dyDescent="0.25">
      <c r="A54" s="48">
        <v>734905</v>
      </c>
      <c r="B54" s="4">
        <v>6953156278639</v>
      </c>
      <c r="C54" s="4" t="s">
        <v>147</v>
      </c>
      <c r="D54" s="4" t="s">
        <v>148</v>
      </c>
      <c r="E54" s="4" t="s">
        <v>337</v>
      </c>
      <c r="F54" s="4">
        <v>114.5</v>
      </c>
      <c r="G54" s="4">
        <v>239</v>
      </c>
      <c r="H54" s="4">
        <v>4</v>
      </c>
      <c r="I54" s="4">
        <v>0</v>
      </c>
      <c r="J54" s="4">
        <v>0</v>
      </c>
      <c r="K54" s="4">
        <v>2</v>
      </c>
      <c r="L54" s="4">
        <v>0</v>
      </c>
      <c r="M54" s="4">
        <v>0</v>
      </c>
      <c r="N54" s="4">
        <v>4</v>
      </c>
      <c r="O54" s="4">
        <v>0</v>
      </c>
      <c r="P54" s="4">
        <v>0</v>
      </c>
      <c r="Q54" s="4">
        <v>6</v>
      </c>
      <c r="R54" s="4">
        <v>0</v>
      </c>
      <c r="S54" s="4">
        <v>0</v>
      </c>
      <c r="T54" s="4">
        <v>4</v>
      </c>
      <c r="U54" s="4">
        <v>0</v>
      </c>
      <c r="V54" s="4">
        <v>0</v>
      </c>
      <c r="W54" s="4">
        <v>6</v>
      </c>
      <c r="X54" s="4">
        <v>0</v>
      </c>
      <c r="Y54" s="4">
        <v>0</v>
      </c>
      <c r="Z54" s="4">
        <v>2</v>
      </c>
      <c r="AA54" s="4">
        <v>0</v>
      </c>
      <c r="AB54" s="4">
        <v>0</v>
      </c>
      <c r="AC54" s="4">
        <v>4</v>
      </c>
      <c r="AD54" s="4">
        <v>0</v>
      </c>
      <c r="AE54" s="4">
        <v>0</v>
      </c>
      <c r="AF54" s="4">
        <v>5</v>
      </c>
      <c r="AG54" s="4">
        <v>1</v>
      </c>
      <c r="AH54" s="4">
        <v>239</v>
      </c>
      <c r="AI54" s="4">
        <v>1</v>
      </c>
      <c r="AJ54" s="4">
        <v>0</v>
      </c>
      <c r="AK54" s="4">
        <v>0</v>
      </c>
      <c r="AL54" s="4">
        <v>1</v>
      </c>
      <c r="AM54" s="4">
        <v>0</v>
      </c>
      <c r="AN54" s="4">
        <v>0</v>
      </c>
      <c r="AO54" s="4">
        <v>1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9">
        <v>1</v>
      </c>
      <c r="AY54" s="50">
        <v>239</v>
      </c>
      <c r="AZ54" s="259">
        <v>40</v>
      </c>
    </row>
    <row r="55" spans="1:52" x14ac:dyDescent="0.25">
      <c r="A55" s="48">
        <v>734906</v>
      </c>
      <c r="B55" s="4">
        <v>6953156265608</v>
      </c>
      <c r="C55" s="4" t="s">
        <v>149</v>
      </c>
      <c r="D55" s="4" t="s">
        <v>150</v>
      </c>
      <c r="E55" s="4" t="s">
        <v>337</v>
      </c>
      <c r="F55" s="4">
        <v>49.5</v>
      </c>
      <c r="G55" s="4">
        <v>109</v>
      </c>
      <c r="H55" s="4">
        <v>10</v>
      </c>
      <c r="I55" s="4">
        <v>0</v>
      </c>
      <c r="J55" s="4">
        <v>0</v>
      </c>
      <c r="K55" s="4">
        <v>5</v>
      </c>
      <c r="L55" s="4">
        <v>1</v>
      </c>
      <c r="M55" s="4">
        <v>109</v>
      </c>
      <c r="N55" s="4">
        <v>10</v>
      </c>
      <c r="O55" s="4">
        <v>0</v>
      </c>
      <c r="P55" s="4">
        <v>0</v>
      </c>
      <c r="Q55" s="4">
        <v>15</v>
      </c>
      <c r="R55" s="4">
        <v>0</v>
      </c>
      <c r="S55" s="4">
        <v>0</v>
      </c>
      <c r="T55" s="4">
        <v>10</v>
      </c>
      <c r="U55" s="4">
        <v>0</v>
      </c>
      <c r="V55" s="4">
        <v>0</v>
      </c>
      <c r="W55" s="4">
        <v>15</v>
      </c>
      <c r="X55" s="4">
        <v>0</v>
      </c>
      <c r="Y55" s="4">
        <v>0</v>
      </c>
      <c r="Z55" s="4">
        <v>6</v>
      </c>
      <c r="AA55" s="4">
        <v>0</v>
      </c>
      <c r="AB55" s="4">
        <v>0</v>
      </c>
      <c r="AC55" s="4">
        <v>10</v>
      </c>
      <c r="AD55" s="4">
        <v>0</v>
      </c>
      <c r="AE55" s="4">
        <v>0</v>
      </c>
      <c r="AF55" s="4">
        <v>15</v>
      </c>
      <c r="AG55" s="4">
        <v>0</v>
      </c>
      <c r="AH55" s="4">
        <v>0</v>
      </c>
      <c r="AI55" s="4">
        <v>6</v>
      </c>
      <c r="AJ55" s="4">
        <v>0</v>
      </c>
      <c r="AK55" s="4">
        <v>0</v>
      </c>
      <c r="AL55" s="4">
        <v>6</v>
      </c>
      <c r="AM55" s="4">
        <v>0</v>
      </c>
      <c r="AN55" s="4">
        <v>0</v>
      </c>
      <c r="AO55" s="4">
        <v>6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9">
        <v>1</v>
      </c>
      <c r="AY55" s="50">
        <v>109</v>
      </c>
      <c r="AZ55" s="259">
        <v>114</v>
      </c>
    </row>
    <row r="56" spans="1:52" x14ac:dyDescent="0.25">
      <c r="A56" s="48">
        <v>734907</v>
      </c>
      <c r="B56" s="4">
        <v>6953156255814</v>
      </c>
      <c r="C56" s="4" t="s">
        <v>151</v>
      </c>
      <c r="D56" s="4" t="s">
        <v>152</v>
      </c>
      <c r="E56" s="4" t="s">
        <v>337</v>
      </c>
      <c r="F56" s="4">
        <v>24.5</v>
      </c>
      <c r="G56" s="4">
        <v>49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3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v>3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2</v>
      </c>
      <c r="AD56" s="4">
        <v>1</v>
      </c>
      <c r="AE56" s="4">
        <v>49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9">
        <v>1</v>
      </c>
      <c r="AY56" s="50">
        <v>49</v>
      </c>
      <c r="AZ56" s="259">
        <v>9</v>
      </c>
    </row>
    <row r="57" spans="1:52" x14ac:dyDescent="0.25">
      <c r="A57" s="48">
        <v>734909</v>
      </c>
      <c r="B57" s="4">
        <v>6953156253025</v>
      </c>
      <c r="C57" s="4" t="s">
        <v>153</v>
      </c>
      <c r="D57" s="4" t="s">
        <v>154</v>
      </c>
      <c r="E57" s="4" t="s">
        <v>337</v>
      </c>
      <c r="F57" s="4">
        <v>24.5</v>
      </c>
      <c r="G57" s="4">
        <v>49</v>
      </c>
      <c r="H57" s="4">
        <v>3</v>
      </c>
      <c r="I57" s="4">
        <v>0</v>
      </c>
      <c r="J57" s="4">
        <v>0</v>
      </c>
      <c r="K57" s="4">
        <v>3</v>
      </c>
      <c r="L57" s="4">
        <v>0</v>
      </c>
      <c r="M57" s="4">
        <v>0</v>
      </c>
      <c r="N57" s="4">
        <v>3</v>
      </c>
      <c r="O57" s="4">
        <v>0</v>
      </c>
      <c r="P57" s="4">
        <v>0</v>
      </c>
      <c r="Q57" s="4">
        <v>6</v>
      </c>
      <c r="R57" s="4">
        <v>0</v>
      </c>
      <c r="S57" s="4">
        <v>0</v>
      </c>
      <c r="T57" s="4">
        <v>3</v>
      </c>
      <c r="U57" s="4">
        <v>0</v>
      </c>
      <c r="V57" s="4">
        <v>0</v>
      </c>
      <c r="W57" s="4">
        <v>7</v>
      </c>
      <c r="X57" s="4">
        <v>2</v>
      </c>
      <c r="Y57" s="4">
        <v>98</v>
      </c>
      <c r="Z57" s="4">
        <v>2</v>
      </c>
      <c r="AA57" s="4">
        <v>0</v>
      </c>
      <c r="AB57" s="4">
        <v>0</v>
      </c>
      <c r="AC57" s="4">
        <v>2</v>
      </c>
      <c r="AD57" s="4">
        <v>0</v>
      </c>
      <c r="AE57" s="4">
        <v>0</v>
      </c>
      <c r="AF57" s="4">
        <v>5</v>
      </c>
      <c r="AG57" s="4">
        <v>0</v>
      </c>
      <c r="AH57" s="4">
        <v>0</v>
      </c>
      <c r="AI57" s="4">
        <v>1</v>
      </c>
      <c r="AJ57" s="4">
        <v>1</v>
      </c>
      <c r="AK57" s="4">
        <v>49</v>
      </c>
      <c r="AL57" s="4">
        <v>2</v>
      </c>
      <c r="AM57" s="4">
        <v>0</v>
      </c>
      <c r="AN57" s="4">
        <v>0</v>
      </c>
      <c r="AO57" s="4">
        <v>1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9">
        <v>3</v>
      </c>
      <c r="AY57" s="50">
        <v>147</v>
      </c>
      <c r="AZ57" s="259">
        <v>38</v>
      </c>
    </row>
    <row r="58" spans="1:52" x14ac:dyDescent="0.25">
      <c r="A58" s="48">
        <v>734910</v>
      </c>
      <c r="B58" s="4">
        <v>6953156253049</v>
      </c>
      <c r="C58" s="4" t="s">
        <v>155</v>
      </c>
      <c r="D58" s="4" t="s">
        <v>156</v>
      </c>
      <c r="E58" s="4" t="s">
        <v>337</v>
      </c>
      <c r="F58" s="4">
        <v>24.5</v>
      </c>
      <c r="G58" s="4">
        <v>49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6</v>
      </c>
      <c r="R58" s="4">
        <v>0</v>
      </c>
      <c r="S58" s="4">
        <v>0</v>
      </c>
      <c r="T58" s="4">
        <v>4</v>
      </c>
      <c r="U58" s="4">
        <v>0</v>
      </c>
      <c r="V58" s="4">
        <v>0</v>
      </c>
      <c r="W58" s="4">
        <v>6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3</v>
      </c>
      <c r="AD58" s="4">
        <v>0</v>
      </c>
      <c r="AE58" s="4">
        <v>0</v>
      </c>
      <c r="AF58" s="4">
        <v>5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9">
        <v>0</v>
      </c>
      <c r="AY58" s="50">
        <v>0</v>
      </c>
      <c r="AZ58" s="259">
        <v>24</v>
      </c>
    </row>
    <row r="59" spans="1:52" x14ac:dyDescent="0.25">
      <c r="A59" s="48">
        <v>734911</v>
      </c>
      <c r="B59" s="4">
        <v>6953156253032</v>
      </c>
      <c r="C59" s="4" t="s">
        <v>157</v>
      </c>
      <c r="D59" s="4" t="s">
        <v>158</v>
      </c>
      <c r="E59" s="4" t="s">
        <v>337</v>
      </c>
      <c r="F59" s="4">
        <v>24.5</v>
      </c>
      <c r="G59" s="4">
        <v>49</v>
      </c>
      <c r="H59" s="4">
        <v>4</v>
      </c>
      <c r="I59" s="4">
        <v>0</v>
      </c>
      <c r="J59" s="4">
        <v>0</v>
      </c>
      <c r="K59" s="4">
        <v>2</v>
      </c>
      <c r="L59" s="4">
        <v>0</v>
      </c>
      <c r="M59" s="4">
        <v>0</v>
      </c>
      <c r="N59" s="4">
        <v>1</v>
      </c>
      <c r="O59" s="4">
        <v>0</v>
      </c>
      <c r="P59" s="4">
        <v>0</v>
      </c>
      <c r="Q59" s="4">
        <v>5</v>
      </c>
      <c r="R59" s="4">
        <v>0</v>
      </c>
      <c r="S59" s="4">
        <v>0</v>
      </c>
      <c r="T59" s="4">
        <v>4</v>
      </c>
      <c r="U59" s="4">
        <v>0</v>
      </c>
      <c r="V59" s="4">
        <v>0</v>
      </c>
      <c r="W59" s="4">
        <v>8</v>
      </c>
      <c r="X59" s="4">
        <v>0</v>
      </c>
      <c r="Y59" s="4">
        <v>0</v>
      </c>
      <c r="Z59" s="4">
        <v>5</v>
      </c>
      <c r="AA59" s="4">
        <v>0</v>
      </c>
      <c r="AB59" s="4">
        <v>0</v>
      </c>
      <c r="AC59" s="4">
        <v>3</v>
      </c>
      <c r="AD59" s="4">
        <v>0</v>
      </c>
      <c r="AE59" s="4">
        <v>0</v>
      </c>
      <c r="AF59" s="4">
        <v>3</v>
      </c>
      <c r="AG59" s="4">
        <v>1</v>
      </c>
      <c r="AH59" s="4">
        <v>49</v>
      </c>
      <c r="AI59" s="4">
        <v>1</v>
      </c>
      <c r="AJ59" s="4">
        <v>0</v>
      </c>
      <c r="AK59" s="4">
        <v>0</v>
      </c>
      <c r="AL59" s="4">
        <v>1</v>
      </c>
      <c r="AM59" s="4">
        <v>0</v>
      </c>
      <c r="AN59" s="4">
        <v>0</v>
      </c>
      <c r="AO59" s="4">
        <v>1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9">
        <v>1</v>
      </c>
      <c r="AY59" s="50">
        <v>49</v>
      </c>
      <c r="AZ59" s="259">
        <v>38</v>
      </c>
    </row>
    <row r="60" spans="1:52" x14ac:dyDescent="0.25">
      <c r="A60" s="48">
        <v>734912</v>
      </c>
      <c r="B60" s="4">
        <v>6953156259362</v>
      </c>
      <c r="C60" s="4" t="s">
        <v>159</v>
      </c>
      <c r="D60" s="4" t="s">
        <v>160</v>
      </c>
      <c r="E60" s="4" t="s">
        <v>337</v>
      </c>
      <c r="F60" s="4">
        <v>24.5</v>
      </c>
      <c r="G60" s="4">
        <v>49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8</v>
      </c>
      <c r="R60" s="4">
        <v>0</v>
      </c>
      <c r="S60" s="4">
        <v>0</v>
      </c>
      <c r="T60" s="4">
        <v>4</v>
      </c>
      <c r="U60" s="4">
        <v>0</v>
      </c>
      <c r="V60" s="4">
        <v>0</v>
      </c>
      <c r="W60" s="4">
        <v>5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4</v>
      </c>
      <c r="AD60" s="4">
        <v>0</v>
      </c>
      <c r="AE60" s="4">
        <v>0</v>
      </c>
      <c r="AF60" s="4">
        <v>5</v>
      </c>
      <c r="AG60" s="4">
        <v>1</v>
      </c>
      <c r="AH60" s="4">
        <v>49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9">
        <v>1</v>
      </c>
      <c r="AY60" s="50">
        <v>49</v>
      </c>
      <c r="AZ60" s="259">
        <v>26</v>
      </c>
    </row>
    <row r="61" spans="1:52" x14ac:dyDescent="0.25">
      <c r="A61" s="48">
        <v>734913</v>
      </c>
      <c r="B61" s="4">
        <v>6953156253056</v>
      </c>
      <c r="C61" s="4" t="s">
        <v>161</v>
      </c>
      <c r="D61" s="4" t="s">
        <v>156</v>
      </c>
      <c r="E61" s="4" t="s">
        <v>337</v>
      </c>
      <c r="F61" s="4">
        <v>24.5</v>
      </c>
      <c r="G61" s="4">
        <v>49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6</v>
      </c>
      <c r="R61" s="4">
        <v>0</v>
      </c>
      <c r="S61" s="4">
        <v>0</v>
      </c>
      <c r="T61" s="4">
        <v>4</v>
      </c>
      <c r="U61" s="4">
        <v>0</v>
      </c>
      <c r="V61" s="4">
        <v>0</v>
      </c>
      <c r="W61" s="4">
        <v>6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4</v>
      </c>
      <c r="AD61" s="4">
        <v>0</v>
      </c>
      <c r="AE61" s="4">
        <v>0</v>
      </c>
      <c r="AF61" s="4">
        <v>5</v>
      </c>
      <c r="AG61" s="4">
        <v>1</v>
      </c>
      <c r="AH61" s="4">
        <v>49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9">
        <v>1</v>
      </c>
      <c r="AY61" s="50">
        <v>49</v>
      </c>
      <c r="AZ61" s="259">
        <v>25</v>
      </c>
    </row>
    <row r="62" spans="1:52" x14ac:dyDescent="0.25">
      <c r="A62" s="48">
        <v>734914</v>
      </c>
      <c r="B62" s="4">
        <v>6953156280526</v>
      </c>
      <c r="C62" s="4" t="s">
        <v>162</v>
      </c>
      <c r="D62" s="4" t="s">
        <v>163</v>
      </c>
      <c r="E62" s="4" t="s">
        <v>337</v>
      </c>
      <c r="F62" s="4">
        <v>24.5</v>
      </c>
      <c r="G62" s="4">
        <v>49</v>
      </c>
      <c r="H62" s="4">
        <v>3</v>
      </c>
      <c r="I62" s="4">
        <v>0</v>
      </c>
      <c r="J62" s="4">
        <v>0</v>
      </c>
      <c r="K62" s="4">
        <v>2</v>
      </c>
      <c r="L62" s="4">
        <v>0</v>
      </c>
      <c r="M62" s="4">
        <v>0</v>
      </c>
      <c r="N62" s="4">
        <v>3</v>
      </c>
      <c r="O62" s="4">
        <v>0</v>
      </c>
      <c r="P62" s="4">
        <v>0</v>
      </c>
      <c r="Q62" s="4">
        <v>6</v>
      </c>
      <c r="R62" s="4">
        <v>0</v>
      </c>
      <c r="S62" s="4">
        <v>0</v>
      </c>
      <c r="T62" s="4">
        <v>3</v>
      </c>
      <c r="U62" s="4">
        <v>0</v>
      </c>
      <c r="V62" s="4">
        <v>0</v>
      </c>
      <c r="W62" s="4">
        <v>6</v>
      </c>
      <c r="X62" s="4">
        <v>0</v>
      </c>
      <c r="Y62" s="4">
        <v>0</v>
      </c>
      <c r="Z62" s="4">
        <v>2</v>
      </c>
      <c r="AA62" s="4">
        <v>0</v>
      </c>
      <c r="AB62" s="4">
        <v>0</v>
      </c>
      <c r="AC62" s="4">
        <v>4</v>
      </c>
      <c r="AD62" s="4">
        <v>0</v>
      </c>
      <c r="AE62" s="4">
        <v>0</v>
      </c>
      <c r="AF62" s="4">
        <v>3</v>
      </c>
      <c r="AG62" s="4">
        <v>3</v>
      </c>
      <c r="AH62" s="4">
        <v>147</v>
      </c>
      <c r="AI62" s="4">
        <v>1</v>
      </c>
      <c r="AJ62" s="4">
        <v>0</v>
      </c>
      <c r="AK62" s="4">
        <v>0</v>
      </c>
      <c r="AL62" s="4">
        <v>1</v>
      </c>
      <c r="AM62" s="4">
        <v>0</v>
      </c>
      <c r="AN62" s="4">
        <v>0</v>
      </c>
      <c r="AO62" s="4">
        <v>1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9">
        <v>3</v>
      </c>
      <c r="AY62" s="50">
        <v>147</v>
      </c>
      <c r="AZ62" s="259">
        <v>35</v>
      </c>
    </row>
    <row r="63" spans="1:52" x14ac:dyDescent="0.25">
      <c r="A63" s="48">
        <v>734915</v>
      </c>
      <c r="B63" s="4">
        <v>6953156280533</v>
      </c>
      <c r="C63" s="4" t="s">
        <v>164</v>
      </c>
      <c r="D63" s="4" t="s">
        <v>165</v>
      </c>
      <c r="E63" s="4" t="s">
        <v>337</v>
      </c>
      <c r="F63" s="4">
        <v>24.5</v>
      </c>
      <c r="G63" s="4">
        <v>49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6</v>
      </c>
      <c r="R63" s="4">
        <v>0</v>
      </c>
      <c r="S63" s="4">
        <v>0</v>
      </c>
      <c r="T63" s="4">
        <v>4</v>
      </c>
      <c r="U63" s="4">
        <v>0</v>
      </c>
      <c r="V63" s="4">
        <v>0</v>
      </c>
      <c r="W63" s="4">
        <v>6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4</v>
      </c>
      <c r="AD63" s="4">
        <v>0</v>
      </c>
      <c r="AE63" s="4">
        <v>0</v>
      </c>
      <c r="AF63" s="4">
        <v>4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9">
        <v>0</v>
      </c>
      <c r="AY63" s="50">
        <v>0</v>
      </c>
      <c r="AZ63" s="259">
        <v>24</v>
      </c>
    </row>
    <row r="64" spans="1:52" x14ac:dyDescent="0.25">
      <c r="A64" s="48">
        <v>734916</v>
      </c>
      <c r="B64" s="4">
        <v>6953156259850</v>
      </c>
      <c r="C64" s="4" t="s">
        <v>166</v>
      </c>
      <c r="D64" s="4" t="s">
        <v>167</v>
      </c>
      <c r="E64" s="4" t="s">
        <v>337</v>
      </c>
      <c r="F64" s="4">
        <v>29.5</v>
      </c>
      <c r="G64" s="4">
        <v>59</v>
      </c>
      <c r="H64" s="4">
        <v>4</v>
      </c>
      <c r="I64" s="4">
        <v>0</v>
      </c>
      <c r="J64" s="4">
        <v>0</v>
      </c>
      <c r="K64" s="4">
        <v>2</v>
      </c>
      <c r="L64" s="4">
        <v>0</v>
      </c>
      <c r="M64" s="4">
        <v>0</v>
      </c>
      <c r="N64" s="4">
        <v>4</v>
      </c>
      <c r="O64" s="4">
        <v>0</v>
      </c>
      <c r="P64" s="4">
        <v>0</v>
      </c>
      <c r="Q64" s="4">
        <v>6</v>
      </c>
      <c r="R64" s="4">
        <v>0</v>
      </c>
      <c r="S64" s="4">
        <v>0</v>
      </c>
      <c r="T64" s="4">
        <v>4</v>
      </c>
      <c r="U64" s="4">
        <v>0</v>
      </c>
      <c r="V64" s="4">
        <v>0</v>
      </c>
      <c r="W64" s="4">
        <v>5</v>
      </c>
      <c r="X64" s="4">
        <v>1</v>
      </c>
      <c r="Y64" s="4">
        <v>59</v>
      </c>
      <c r="Z64" s="4">
        <v>2</v>
      </c>
      <c r="AA64" s="4">
        <v>0</v>
      </c>
      <c r="AB64" s="4">
        <v>0</v>
      </c>
      <c r="AC64" s="4">
        <v>4</v>
      </c>
      <c r="AD64" s="4">
        <v>0</v>
      </c>
      <c r="AE64" s="4">
        <v>0</v>
      </c>
      <c r="AF64" s="4">
        <v>4</v>
      </c>
      <c r="AG64" s="4">
        <v>0</v>
      </c>
      <c r="AH64" s="4">
        <v>0</v>
      </c>
      <c r="AI64" s="4">
        <v>0</v>
      </c>
      <c r="AJ64" s="4">
        <v>1</v>
      </c>
      <c r="AK64" s="4">
        <v>59</v>
      </c>
      <c r="AL64" s="4">
        <v>1</v>
      </c>
      <c r="AM64" s="4">
        <v>0</v>
      </c>
      <c r="AN64" s="4">
        <v>0</v>
      </c>
      <c r="AO64" s="4">
        <v>1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9">
        <v>2</v>
      </c>
      <c r="AY64" s="50">
        <v>118</v>
      </c>
      <c r="AZ64" s="259">
        <v>37</v>
      </c>
    </row>
    <row r="65" spans="1:52" x14ac:dyDescent="0.25">
      <c r="A65" s="48">
        <v>734917</v>
      </c>
      <c r="B65" s="4">
        <v>6953156259867</v>
      </c>
      <c r="C65" s="4" t="s">
        <v>168</v>
      </c>
      <c r="D65" s="4" t="s">
        <v>169</v>
      </c>
      <c r="E65" s="4" t="s">
        <v>337</v>
      </c>
      <c r="F65" s="4">
        <v>29.5</v>
      </c>
      <c r="G65" s="4">
        <v>59</v>
      </c>
      <c r="H65" s="4">
        <v>4</v>
      </c>
      <c r="I65" s="4">
        <v>0</v>
      </c>
      <c r="J65" s="4">
        <v>0</v>
      </c>
      <c r="K65" s="4">
        <v>2</v>
      </c>
      <c r="L65" s="4">
        <v>0</v>
      </c>
      <c r="M65" s="4">
        <v>0</v>
      </c>
      <c r="N65" s="4">
        <v>3</v>
      </c>
      <c r="O65" s="4">
        <v>0</v>
      </c>
      <c r="P65" s="4">
        <v>0</v>
      </c>
      <c r="Q65" s="4">
        <v>9</v>
      </c>
      <c r="R65" s="4">
        <v>0</v>
      </c>
      <c r="S65" s="4">
        <v>0</v>
      </c>
      <c r="T65" s="4">
        <v>4</v>
      </c>
      <c r="U65" s="4">
        <v>0</v>
      </c>
      <c r="V65" s="4">
        <v>0</v>
      </c>
      <c r="W65" s="4">
        <v>6</v>
      </c>
      <c r="X65" s="4">
        <v>0</v>
      </c>
      <c r="Y65" s="4">
        <v>0</v>
      </c>
      <c r="Z65" s="4">
        <v>3</v>
      </c>
      <c r="AA65" s="4">
        <v>0</v>
      </c>
      <c r="AB65" s="4">
        <v>0</v>
      </c>
      <c r="AC65" s="4">
        <v>4</v>
      </c>
      <c r="AD65" s="4">
        <v>0</v>
      </c>
      <c r="AE65" s="4">
        <v>0</v>
      </c>
      <c r="AF65" s="4">
        <v>6</v>
      </c>
      <c r="AG65" s="4">
        <v>0</v>
      </c>
      <c r="AH65" s="4">
        <v>0</v>
      </c>
      <c r="AI65" s="4">
        <v>0</v>
      </c>
      <c r="AJ65" s="4">
        <v>1</v>
      </c>
      <c r="AK65" s="4">
        <v>59</v>
      </c>
      <c r="AL65" s="4">
        <v>1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9">
        <v>1</v>
      </c>
      <c r="AY65" s="50">
        <v>59</v>
      </c>
      <c r="AZ65" s="259">
        <v>42</v>
      </c>
    </row>
    <row r="66" spans="1:52" x14ac:dyDescent="0.25">
      <c r="A66" s="48">
        <v>734918</v>
      </c>
      <c r="B66" s="4">
        <v>6953156276468</v>
      </c>
      <c r="C66" s="4" t="s">
        <v>170</v>
      </c>
      <c r="D66" s="4" t="s">
        <v>171</v>
      </c>
      <c r="E66" s="4" t="s">
        <v>337</v>
      </c>
      <c r="F66" s="4">
        <v>44.5</v>
      </c>
      <c r="G66" s="4">
        <v>99</v>
      </c>
      <c r="H66" s="4">
        <v>4</v>
      </c>
      <c r="I66" s="4">
        <v>0</v>
      </c>
      <c r="J66" s="4">
        <v>0</v>
      </c>
      <c r="K66" s="4">
        <v>2</v>
      </c>
      <c r="L66" s="4">
        <v>0</v>
      </c>
      <c r="M66" s="4">
        <v>0</v>
      </c>
      <c r="N66" s="4">
        <v>4</v>
      </c>
      <c r="O66" s="4">
        <v>0</v>
      </c>
      <c r="P66" s="4">
        <v>0</v>
      </c>
      <c r="Q66" s="4">
        <v>8</v>
      </c>
      <c r="R66" s="4">
        <v>1</v>
      </c>
      <c r="S66" s="4">
        <v>99</v>
      </c>
      <c r="T66" s="4">
        <v>4</v>
      </c>
      <c r="U66" s="4">
        <v>0</v>
      </c>
      <c r="V66" s="4">
        <v>0</v>
      </c>
      <c r="W66" s="4">
        <v>6</v>
      </c>
      <c r="X66" s="4">
        <v>0</v>
      </c>
      <c r="Y66" s="4">
        <v>0</v>
      </c>
      <c r="Z66" s="4">
        <v>2</v>
      </c>
      <c r="AA66" s="4">
        <v>0</v>
      </c>
      <c r="AB66" s="4">
        <v>0</v>
      </c>
      <c r="AC66" s="4">
        <v>4</v>
      </c>
      <c r="AD66" s="4">
        <v>0</v>
      </c>
      <c r="AE66" s="4">
        <v>0</v>
      </c>
      <c r="AF66" s="4">
        <v>6</v>
      </c>
      <c r="AG66" s="4">
        <v>0</v>
      </c>
      <c r="AH66" s="4">
        <v>0</v>
      </c>
      <c r="AI66" s="4">
        <v>1</v>
      </c>
      <c r="AJ66" s="4">
        <v>0</v>
      </c>
      <c r="AK66" s="4">
        <v>0</v>
      </c>
      <c r="AL66" s="4">
        <v>1</v>
      </c>
      <c r="AM66" s="4">
        <v>0</v>
      </c>
      <c r="AN66" s="4">
        <v>0</v>
      </c>
      <c r="AO66" s="4">
        <v>1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9">
        <v>1</v>
      </c>
      <c r="AY66" s="50">
        <v>99</v>
      </c>
      <c r="AZ66" s="259">
        <v>43</v>
      </c>
    </row>
    <row r="67" spans="1:52" x14ac:dyDescent="0.25">
      <c r="A67" s="48">
        <v>734920</v>
      </c>
      <c r="B67" s="4">
        <v>6953156273085</v>
      </c>
      <c r="C67" s="4" t="s">
        <v>172</v>
      </c>
      <c r="D67" s="4" t="s">
        <v>173</v>
      </c>
      <c r="E67" s="4" t="s">
        <v>337</v>
      </c>
      <c r="F67" s="4">
        <v>34.5</v>
      </c>
      <c r="G67" s="4">
        <v>69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4</v>
      </c>
      <c r="R67" s="4">
        <v>0</v>
      </c>
      <c r="S67" s="4">
        <v>0</v>
      </c>
      <c r="T67" s="4">
        <v>2</v>
      </c>
      <c r="U67" s="4">
        <v>0</v>
      </c>
      <c r="V67" s="4">
        <v>0</v>
      </c>
      <c r="W67" s="4">
        <v>3</v>
      </c>
      <c r="X67" s="4">
        <v>1</v>
      </c>
      <c r="Y67" s="4">
        <v>69</v>
      </c>
      <c r="Z67" s="4">
        <v>0</v>
      </c>
      <c r="AA67" s="4">
        <v>0</v>
      </c>
      <c r="AB67" s="4">
        <v>0</v>
      </c>
      <c r="AC67" s="4">
        <v>4</v>
      </c>
      <c r="AD67" s="4">
        <v>0</v>
      </c>
      <c r="AE67" s="4">
        <v>0</v>
      </c>
      <c r="AF67" s="4">
        <v>4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9">
        <v>1</v>
      </c>
      <c r="AY67" s="50">
        <v>69</v>
      </c>
      <c r="AZ67" s="259">
        <v>17</v>
      </c>
    </row>
    <row r="68" spans="1:52" x14ac:dyDescent="0.25">
      <c r="A68" s="48">
        <v>734921</v>
      </c>
      <c r="B68" s="4">
        <v>6953156273092</v>
      </c>
      <c r="C68" s="4" t="s">
        <v>174</v>
      </c>
      <c r="D68" s="4" t="s">
        <v>175</v>
      </c>
      <c r="E68" s="4" t="s">
        <v>337</v>
      </c>
      <c r="F68" s="4">
        <v>34.5</v>
      </c>
      <c r="G68" s="4">
        <v>69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6</v>
      </c>
      <c r="R68" s="4">
        <v>0</v>
      </c>
      <c r="S68" s="4">
        <v>0</v>
      </c>
      <c r="T68" s="4">
        <v>2</v>
      </c>
      <c r="U68" s="4">
        <v>2</v>
      </c>
      <c r="V68" s="4">
        <v>138</v>
      </c>
      <c r="W68" s="4">
        <v>4</v>
      </c>
      <c r="X68" s="4">
        <v>1</v>
      </c>
      <c r="Y68" s="4">
        <v>69</v>
      </c>
      <c r="Z68" s="4">
        <v>0</v>
      </c>
      <c r="AA68" s="4">
        <v>0</v>
      </c>
      <c r="AB68" s="4">
        <v>0</v>
      </c>
      <c r="AC68" s="4">
        <v>4</v>
      </c>
      <c r="AD68" s="4">
        <v>0</v>
      </c>
      <c r="AE68" s="4">
        <v>0</v>
      </c>
      <c r="AF68" s="4">
        <v>3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9">
        <v>3</v>
      </c>
      <c r="AY68" s="50">
        <v>207</v>
      </c>
      <c r="AZ68" s="259">
        <v>19</v>
      </c>
    </row>
    <row r="69" spans="1:52" x14ac:dyDescent="0.25">
      <c r="A69" s="48">
        <v>734922</v>
      </c>
      <c r="B69" s="4">
        <v>6953156273108</v>
      </c>
      <c r="C69" s="4" t="s">
        <v>176</v>
      </c>
      <c r="D69" s="4" t="s">
        <v>177</v>
      </c>
      <c r="E69" s="4" t="s">
        <v>337</v>
      </c>
      <c r="F69" s="4">
        <v>34.5</v>
      </c>
      <c r="G69" s="4">
        <v>69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4</v>
      </c>
      <c r="R69" s="4">
        <v>0</v>
      </c>
      <c r="S69" s="4">
        <v>0</v>
      </c>
      <c r="T69" s="4">
        <v>3</v>
      </c>
      <c r="U69" s="4">
        <v>0</v>
      </c>
      <c r="V69" s="4">
        <v>0</v>
      </c>
      <c r="W69" s="4">
        <v>5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2</v>
      </c>
      <c r="AD69" s="4">
        <v>1</v>
      </c>
      <c r="AE69" s="4">
        <v>69</v>
      </c>
      <c r="AF69" s="4">
        <v>5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9">
        <v>1</v>
      </c>
      <c r="AY69" s="50">
        <v>69</v>
      </c>
      <c r="AZ69" s="259">
        <v>19</v>
      </c>
    </row>
    <row r="70" spans="1:52" x14ac:dyDescent="0.25">
      <c r="A70" s="48">
        <v>734923</v>
      </c>
      <c r="B70" s="4">
        <v>6953156260573</v>
      </c>
      <c r="C70" s="4" t="s">
        <v>178</v>
      </c>
      <c r="D70" s="4" t="s">
        <v>179</v>
      </c>
      <c r="E70" s="4" t="s">
        <v>337</v>
      </c>
      <c r="F70" s="4">
        <v>29.5</v>
      </c>
      <c r="G70" s="4">
        <v>59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9">
        <v>0</v>
      </c>
      <c r="AY70" s="50">
        <v>0</v>
      </c>
      <c r="AZ70" s="259">
        <v>0</v>
      </c>
    </row>
    <row r="71" spans="1:52" x14ac:dyDescent="0.25">
      <c r="A71" s="48">
        <v>734924</v>
      </c>
      <c r="B71" s="4">
        <v>6953156260580</v>
      </c>
      <c r="C71" s="4" t="s">
        <v>180</v>
      </c>
      <c r="D71" s="4" t="s">
        <v>181</v>
      </c>
      <c r="E71" s="4" t="s">
        <v>337</v>
      </c>
      <c r="F71" s="4">
        <v>29.5</v>
      </c>
      <c r="G71" s="4">
        <v>59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9">
        <v>0</v>
      </c>
      <c r="AY71" s="50">
        <v>0</v>
      </c>
      <c r="AZ71" s="259">
        <v>0</v>
      </c>
    </row>
    <row r="72" spans="1:52" x14ac:dyDescent="0.25">
      <c r="A72" s="48">
        <v>734925</v>
      </c>
      <c r="B72" s="4">
        <v>6953156260597</v>
      </c>
      <c r="C72" s="4" t="s">
        <v>182</v>
      </c>
      <c r="D72" s="4" t="s">
        <v>183</v>
      </c>
      <c r="E72" s="4" t="s">
        <v>337</v>
      </c>
      <c r="F72" s="4">
        <v>29.5</v>
      </c>
      <c r="G72" s="4">
        <v>59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9">
        <v>0</v>
      </c>
      <c r="AY72" s="50">
        <v>0</v>
      </c>
      <c r="AZ72" s="259">
        <v>0</v>
      </c>
    </row>
    <row r="73" spans="1:52" x14ac:dyDescent="0.25">
      <c r="A73" s="48">
        <v>734926</v>
      </c>
      <c r="B73" s="4">
        <v>6953156260603</v>
      </c>
      <c r="C73" s="4" t="s">
        <v>184</v>
      </c>
      <c r="D73" s="4" t="s">
        <v>185</v>
      </c>
      <c r="E73" s="4" t="s">
        <v>337</v>
      </c>
      <c r="F73" s="4">
        <v>24.5</v>
      </c>
      <c r="G73" s="4">
        <v>49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9">
        <v>0</v>
      </c>
      <c r="AY73" s="50">
        <v>0</v>
      </c>
      <c r="AZ73" s="259">
        <v>0</v>
      </c>
    </row>
    <row r="74" spans="1:52" x14ac:dyDescent="0.25">
      <c r="A74" s="48">
        <v>734927</v>
      </c>
      <c r="B74" s="4">
        <v>6953156253063</v>
      </c>
      <c r="C74" s="4" t="s">
        <v>186</v>
      </c>
      <c r="D74" s="4" t="s">
        <v>187</v>
      </c>
      <c r="E74" s="4" t="s">
        <v>337</v>
      </c>
      <c r="F74" s="4">
        <v>24.5</v>
      </c>
      <c r="G74" s="4">
        <v>49</v>
      </c>
      <c r="H74" s="4">
        <v>2</v>
      </c>
      <c r="I74" s="4">
        <v>0</v>
      </c>
      <c r="J74" s="4">
        <v>0</v>
      </c>
      <c r="K74" s="4">
        <v>2</v>
      </c>
      <c r="L74" s="4">
        <v>0</v>
      </c>
      <c r="M74" s="4">
        <v>0</v>
      </c>
      <c r="N74" s="4">
        <v>2</v>
      </c>
      <c r="O74" s="4">
        <v>0</v>
      </c>
      <c r="P74" s="4">
        <v>0</v>
      </c>
      <c r="Q74" s="4">
        <v>7</v>
      </c>
      <c r="R74" s="4">
        <v>0</v>
      </c>
      <c r="S74" s="4">
        <v>0</v>
      </c>
      <c r="T74" s="4">
        <v>2</v>
      </c>
      <c r="U74" s="4">
        <v>0</v>
      </c>
      <c r="V74" s="4">
        <v>0</v>
      </c>
      <c r="W74" s="4">
        <v>7</v>
      </c>
      <c r="X74" s="4">
        <v>2</v>
      </c>
      <c r="Y74" s="4">
        <v>98</v>
      </c>
      <c r="Z74" s="4">
        <v>3</v>
      </c>
      <c r="AA74" s="4">
        <v>0</v>
      </c>
      <c r="AB74" s="4">
        <v>0</v>
      </c>
      <c r="AC74" s="4">
        <v>3</v>
      </c>
      <c r="AD74" s="4">
        <v>0</v>
      </c>
      <c r="AE74" s="4">
        <v>0</v>
      </c>
      <c r="AF74" s="4">
        <v>5</v>
      </c>
      <c r="AG74" s="4">
        <v>0</v>
      </c>
      <c r="AH74" s="4">
        <v>0</v>
      </c>
      <c r="AI74" s="4">
        <v>1</v>
      </c>
      <c r="AJ74" s="4">
        <v>0</v>
      </c>
      <c r="AK74" s="4">
        <v>0</v>
      </c>
      <c r="AL74" s="4">
        <v>1</v>
      </c>
      <c r="AM74" s="4">
        <v>0</v>
      </c>
      <c r="AN74" s="4">
        <v>0</v>
      </c>
      <c r="AO74" s="4">
        <v>1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9">
        <v>2</v>
      </c>
      <c r="AY74" s="50">
        <v>98</v>
      </c>
      <c r="AZ74" s="259">
        <v>36</v>
      </c>
    </row>
    <row r="75" spans="1:52" x14ac:dyDescent="0.25">
      <c r="A75" s="48">
        <v>734928</v>
      </c>
      <c r="B75" s="4">
        <v>6953156253070</v>
      </c>
      <c r="C75" s="4" t="s">
        <v>188</v>
      </c>
      <c r="D75" s="4" t="s">
        <v>189</v>
      </c>
      <c r="E75" s="4" t="s">
        <v>337</v>
      </c>
      <c r="F75" s="4">
        <v>24</v>
      </c>
      <c r="G75" s="4">
        <v>49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9</v>
      </c>
      <c r="R75" s="4">
        <v>0</v>
      </c>
      <c r="S75" s="4">
        <v>0</v>
      </c>
      <c r="T75" s="4">
        <v>4</v>
      </c>
      <c r="U75" s="4">
        <v>0</v>
      </c>
      <c r="V75" s="4">
        <v>0</v>
      </c>
      <c r="W75" s="4">
        <v>4</v>
      </c>
      <c r="X75" s="4">
        <v>1</v>
      </c>
      <c r="Y75" s="4">
        <v>49</v>
      </c>
      <c r="Z75" s="4">
        <v>0</v>
      </c>
      <c r="AA75" s="4">
        <v>0</v>
      </c>
      <c r="AB75" s="4">
        <v>0</v>
      </c>
      <c r="AC75" s="4">
        <v>4</v>
      </c>
      <c r="AD75" s="4">
        <v>0</v>
      </c>
      <c r="AE75" s="4">
        <v>0</v>
      </c>
      <c r="AF75" s="4">
        <v>4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9">
        <v>1</v>
      </c>
      <c r="AY75" s="50">
        <v>49</v>
      </c>
      <c r="AZ75" s="259">
        <v>25</v>
      </c>
    </row>
    <row r="76" spans="1:52" x14ac:dyDescent="0.25">
      <c r="A76" s="48">
        <v>734929</v>
      </c>
      <c r="B76" s="4">
        <v>6953156259379</v>
      </c>
      <c r="C76" s="4" t="s">
        <v>190</v>
      </c>
      <c r="D76" s="4" t="s">
        <v>191</v>
      </c>
      <c r="E76" s="4" t="s">
        <v>337</v>
      </c>
      <c r="F76" s="4">
        <v>24.5</v>
      </c>
      <c r="G76" s="4">
        <v>49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5</v>
      </c>
      <c r="R76" s="4">
        <v>1</v>
      </c>
      <c r="S76" s="4">
        <v>49</v>
      </c>
      <c r="T76" s="4">
        <v>4</v>
      </c>
      <c r="U76" s="4">
        <v>0</v>
      </c>
      <c r="V76" s="4">
        <v>0</v>
      </c>
      <c r="W76" s="4">
        <v>5</v>
      </c>
      <c r="X76" s="4">
        <v>1</v>
      </c>
      <c r="Y76" s="4">
        <v>49</v>
      </c>
      <c r="Z76" s="4">
        <v>0</v>
      </c>
      <c r="AA76" s="4">
        <v>0</v>
      </c>
      <c r="AB76" s="4">
        <v>0</v>
      </c>
      <c r="AC76" s="4">
        <v>4</v>
      </c>
      <c r="AD76" s="4">
        <v>0</v>
      </c>
      <c r="AE76" s="4">
        <v>0</v>
      </c>
      <c r="AF76" s="4">
        <v>5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9">
        <v>2</v>
      </c>
      <c r="AY76" s="50">
        <v>98</v>
      </c>
      <c r="AZ76" s="259">
        <v>23</v>
      </c>
    </row>
    <row r="77" spans="1:52" x14ac:dyDescent="0.25">
      <c r="A77" s="48">
        <v>734930</v>
      </c>
      <c r="B77" s="4">
        <v>6953156253094</v>
      </c>
      <c r="C77" s="4" t="s">
        <v>192</v>
      </c>
      <c r="D77" s="4" t="s">
        <v>193</v>
      </c>
      <c r="E77" s="4" t="s">
        <v>337</v>
      </c>
      <c r="F77" s="4">
        <v>24.5</v>
      </c>
      <c r="G77" s="4">
        <v>49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4</v>
      </c>
      <c r="R77" s="4">
        <v>1</v>
      </c>
      <c r="S77" s="4">
        <v>49</v>
      </c>
      <c r="T77" s="4">
        <v>4</v>
      </c>
      <c r="U77" s="4">
        <v>0</v>
      </c>
      <c r="V77" s="4">
        <v>0</v>
      </c>
      <c r="W77" s="4">
        <v>6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3</v>
      </c>
      <c r="AD77" s="4">
        <v>0</v>
      </c>
      <c r="AE77" s="4">
        <v>0</v>
      </c>
      <c r="AF77" s="4">
        <v>4</v>
      </c>
      <c r="AG77" s="4">
        <v>1</v>
      </c>
      <c r="AH77" s="4">
        <v>49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9">
        <v>2</v>
      </c>
      <c r="AY77" s="50">
        <v>98</v>
      </c>
      <c r="AZ77" s="259">
        <v>21</v>
      </c>
    </row>
    <row r="78" spans="1:52" x14ac:dyDescent="0.25">
      <c r="A78" s="48">
        <v>734931</v>
      </c>
      <c r="B78" s="4">
        <v>6953156282001</v>
      </c>
      <c r="C78" s="4" t="s">
        <v>194</v>
      </c>
      <c r="D78" s="4" t="s">
        <v>195</v>
      </c>
      <c r="E78" s="4" t="s">
        <v>337</v>
      </c>
      <c r="F78" s="4">
        <v>24.5</v>
      </c>
      <c r="G78" s="4">
        <v>49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9">
        <v>0</v>
      </c>
      <c r="AY78" s="50">
        <v>0</v>
      </c>
      <c r="AZ78" s="259">
        <v>0</v>
      </c>
    </row>
    <row r="79" spans="1:52" x14ac:dyDescent="0.25">
      <c r="A79" s="48">
        <v>734933</v>
      </c>
      <c r="B79" s="4">
        <v>6953156282018</v>
      </c>
      <c r="C79" s="4" t="s">
        <v>196</v>
      </c>
      <c r="D79" s="4" t="s">
        <v>197</v>
      </c>
      <c r="E79" s="4" t="s">
        <v>337</v>
      </c>
      <c r="F79" s="4">
        <v>24.5</v>
      </c>
      <c r="G79" s="4">
        <v>49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9">
        <v>0</v>
      </c>
      <c r="AY79" s="50">
        <v>0</v>
      </c>
      <c r="AZ79" s="259">
        <v>0</v>
      </c>
    </row>
    <row r="80" spans="1:52" x14ac:dyDescent="0.25">
      <c r="A80" s="48">
        <v>734934</v>
      </c>
      <c r="B80" s="4">
        <v>6953156282025</v>
      </c>
      <c r="C80" s="4" t="s">
        <v>198</v>
      </c>
      <c r="D80" s="4" t="s">
        <v>199</v>
      </c>
      <c r="E80" s="4" t="s">
        <v>337</v>
      </c>
      <c r="F80" s="4">
        <v>24.5</v>
      </c>
      <c r="G80" s="4">
        <v>49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9">
        <v>0</v>
      </c>
      <c r="AY80" s="50">
        <v>0</v>
      </c>
      <c r="AZ80" s="259">
        <v>0</v>
      </c>
    </row>
    <row r="81" spans="1:52" x14ac:dyDescent="0.25">
      <c r="A81" s="48">
        <v>734935</v>
      </c>
      <c r="B81" s="4">
        <v>6953156280977</v>
      </c>
      <c r="C81" s="4" t="s">
        <v>200</v>
      </c>
      <c r="D81" s="4" t="s">
        <v>201</v>
      </c>
      <c r="E81" s="4" t="s">
        <v>337</v>
      </c>
      <c r="F81" s="4">
        <v>29.5</v>
      </c>
      <c r="G81" s="4">
        <v>59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9">
        <v>0</v>
      </c>
      <c r="AY81" s="50">
        <v>0</v>
      </c>
      <c r="AZ81" s="259">
        <v>0</v>
      </c>
    </row>
    <row r="82" spans="1:52" x14ac:dyDescent="0.25">
      <c r="A82" s="48">
        <v>734936</v>
      </c>
      <c r="B82" s="4">
        <v>6953156280984</v>
      </c>
      <c r="C82" s="4" t="s">
        <v>202</v>
      </c>
      <c r="D82" s="4" t="s">
        <v>203</v>
      </c>
      <c r="E82" s="4" t="s">
        <v>337</v>
      </c>
      <c r="F82" s="4">
        <v>29.5</v>
      </c>
      <c r="G82" s="4">
        <v>59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9">
        <v>0</v>
      </c>
      <c r="AY82" s="50">
        <v>0</v>
      </c>
      <c r="AZ82" s="259">
        <v>0</v>
      </c>
    </row>
    <row r="83" spans="1:52" x14ac:dyDescent="0.25">
      <c r="A83" s="48">
        <v>734937</v>
      </c>
      <c r="B83" s="4">
        <v>6953156282315</v>
      </c>
      <c r="C83" s="4" t="s">
        <v>204</v>
      </c>
      <c r="D83" s="4" t="s">
        <v>205</v>
      </c>
      <c r="E83" s="4" t="s">
        <v>337</v>
      </c>
      <c r="F83" s="4">
        <v>69.5</v>
      </c>
      <c r="G83" s="4">
        <v>149</v>
      </c>
      <c r="H83" s="4">
        <v>2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3</v>
      </c>
      <c r="R83" s="4">
        <v>0</v>
      </c>
      <c r="S83" s="4">
        <v>0</v>
      </c>
      <c r="T83" s="4">
        <v>3</v>
      </c>
      <c r="U83" s="4">
        <v>0</v>
      </c>
      <c r="V83" s="4">
        <v>0</v>
      </c>
      <c r="W83" s="4">
        <v>4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3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9">
        <v>0</v>
      </c>
      <c r="AY83" s="50">
        <v>0</v>
      </c>
      <c r="AZ83" s="259">
        <v>15</v>
      </c>
    </row>
    <row r="84" spans="1:52" x14ac:dyDescent="0.25">
      <c r="A84" s="48">
        <v>734938</v>
      </c>
      <c r="B84" s="4">
        <v>6953156282322</v>
      </c>
      <c r="C84" s="4" t="s">
        <v>206</v>
      </c>
      <c r="D84" s="4" t="s">
        <v>207</v>
      </c>
      <c r="E84" s="4" t="s">
        <v>337</v>
      </c>
      <c r="F84" s="4">
        <v>69.5</v>
      </c>
      <c r="G84" s="4">
        <v>149</v>
      </c>
      <c r="H84" s="4">
        <v>3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4</v>
      </c>
      <c r="R84" s="4">
        <v>0</v>
      </c>
      <c r="S84" s="4">
        <v>0</v>
      </c>
      <c r="T84" s="4">
        <v>3</v>
      </c>
      <c r="U84" s="4">
        <v>0</v>
      </c>
      <c r="V84" s="4">
        <v>0</v>
      </c>
      <c r="W84" s="4">
        <v>4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3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9">
        <v>0</v>
      </c>
      <c r="AY84" s="50">
        <v>0</v>
      </c>
      <c r="AZ84" s="259">
        <v>17</v>
      </c>
    </row>
    <row r="85" spans="1:52" x14ac:dyDescent="0.25">
      <c r="A85" s="48">
        <v>734939</v>
      </c>
      <c r="B85" s="4">
        <v>6953156278790</v>
      </c>
      <c r="C85" s="4" t="s">
        <v>208</v>
      </c>
      <c r="D85" s="4" t="s">
        <v>209</v>
      </c>
      <c r="E85" s="4" t="s">
        <v>337</v>
      </c>
      <c r="F85" s="4">
        <v>109.5</v>
      </c>
      <c r="G85" s="4">
        <v>229</v>
      </c>
      <c r="H85" s="4">
        <v>4</v>
      </c>
      <c r="I85" s="4">
        <v>0</v>
      </c>
      <c r="J85" s="4">
        <v>0</v>
      </c>
      <c r="K85" s="4">
        <v>2</v>
      </c>
      <c r="L85" s="4">
        <v>0</v>
      </c>
      <c r="M85" s="4">
        <v>0</v>
      </c>
      <c r="N85" s="4">
        <v>4</v>
      </c>
      <c r="O85" s="4">
        <v>0</v>
      </c>
      <c r="P85" s="4">
        <v>0</v>
      </c>
      <c r="Q85" s="4">
        <v>6</v>
      </c>
      <c r="R85" s="4">
        <v>0</v>
      </c>
      <c r="S85" s="4">
        <v>0</v>
      </c>
      <c r="T85" s="4">
        <v>4</v>
      </c>
      <c r="U85" s="4">
        <v>0</v>
      </c>
      <c r="V85" s="4">
        <v>0</v>
      </c>
      <c r="W85" s="4">
        <v>6</v>
      </c>
      <c r="X85" s="4">
        <v>0</v>
      </c>
      <c r="Y85" s="4">
        <v>0</v>
      </c>
      <c r="Z85" s="4">
        <v>2</v>
      </c>
      <c r="AA85" s="4">
        <v>0</v>
      </c>
      <c r="AB85" s="4">
        <v>0</v>
      </c>
      <c r="AC85" s="4">
        <v>4</v>
      </c>
      <c r="AD85" s="4">
        <v>0</v>
      </c>
      <c r="AE85" s="4">
        <v>0</v>
      </c>
      <c r="AF85" s="4">
        <v>6</v>
      </c>
      <c r="AG85" s="4">
        <v>0</v>
      </c>
      <c r="AH85" s="4">
        <v>0</v>
      </c>
      <c r="AI85" s="4">
        <v>1</v>
      </c>
      <c r="AJ85" s="4">
        <v>0</v>
      </c>
      <c r="AK85" s="4">
        <v>0</v>
      </c>
      <c r="AL85" s="4">
        <v>1</v>
      </c>
      <c r="AM85" s="4">
        <v>0</v>
      </c>
      <c r="AN85" s="4">
        <v>0</v>
      </c>
      <c r="AO85" s="4">
        <v>1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9">
        <v>0</v>
      </c>
      <c r="AY85" s="50">
        <v>0</v>
      </c>
      <c r="AZ85" s="259">
        <v>41</v>
      </c>
    </row>
    <row r="86" spans="1:52" x14ac:dyDescent="0.25">
      <c r="A86" s="48">
        <v>734940</v>
      </c>
      <c r="B86" s="4">
        <v>6953156281707</v>
      </c>
      <c r="C86" s="4" t="s">
        <v>210</v>
      </c>
      <c r="D86" s="4" t="s">
        <v>211</v>
      </c>
      <c r="E86" s="4" t="s">
        <v>337</v>
      </c>
      <c r="F86" s="4">
        <v>44.5</v>
      </c>
      <c r="G86" s="4">
        <v>99</v>
      </c>
      <c r="H86" s="4">
        <v>3</v>
      </c>
      <c r="I86" s="4">
        <v>0</v>
      </c>
      <c r="J86" s="4">
        <v>0</v>
      </c>
      <c r="K86" s="4">
        <v>2</v>
      </c>
      <c r="L86" s="4">
        <v>0</v>
      </c>
      <c r="M86" s="4">
        <v>0</v>
      </c>
      <c r="N86" s="4">
        <v>2</v>
      </c>
      <c r="O86" s="4">
        <v>0</v>
      </c>
      <c r="P86" s="4">
        <v>0</v>
      </c>
      <c r="Q86" s="4">
        <v>4</v>
      </c>
      <c r="R86" s="4">
        <v>0</v>
      </c>
      <c r="S86" s="4">
        <v>0</v>
      </c>
      <c r="T86" s="4">
        <v>2</v>
      </c>
      <c r="U86" s="4">
        <v>0</v>
      </c>
      <c r="V86" s="4">
        <v>0</v>
      </c>
      <c r="W86" s="4">
        <v>4</v>
      </c>
      <c r="X86" s="4">
        <v>0</v>
      </c>
      <c r="Y86" s="4">
        <v>0</v>
      </c>
      <c r="Z86" s="4">
        <v>2</v>
      </c>
      <c r="AA86" s="4">
        <v>0</v>
      </c>
      <c r="AB86" s="4">
        <v>0</v>
      </c>
      <c r="AC86" s="4">
        <v>2</v>
      </c>
      <c r="AD86" s="4">
        <v>0</v>
      </c>
      <c r="AE86" s="4">
        <v>0</v>
      </c>
      <c r="AF86" s="4">
        <v>3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1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9">
        <v>0</v>
      </c>
      <c r="AY86" s="50">
        <v>0</v>
      </c>
      <c r="AZ86" s="259">
        <v>25</v>
      </c>
    </row>
    <row r="87" spans="1:52" x14ac:dyDescent="0.25">
      <c r="A87" s="48">
        <v>734941</v>
      </c>
      <c r="B87" s="4">
        <v>6953156281691</v>
      </c>
      <c r="C87" s="4" t="s">
        <v>212</v>
      </c>
      <c r="D87" s="4" t="s">
        <v>213</v>
      </c>
      <c r="E87" s="4" t="s">
        <v>337</v>
      </c>
      <c r="F87" s="4">
        <v>44.5</v>
      </c>
      <c r="G87" s="4">
        <v>89</v>
      </c>
      <c r="H87" s="4">
        <v>0</v>
      </c>
      <c r="I87" s="4">
        <v>0</v>
      </c>
      <c r="J87" s="4">
        <v>0</v>
      </c>
      <c r="K87" s="4">
        <v>2</v>
      </c>
      <c r="L87" s="4">
        <v>0</v>
      </c>
      <c r="M87" s="4">
        <v>0</v>
      </c>
      <c r="N87" s="4">
        <v>2</v>
      </c>
      <c r="O87" s="4">
        <v>0</v>
      </c>
      <c r="P87" s="4">
        <v>0</v>
      </c>
      <c r="Q87" s="4">
        <v>4</v>
      </c>
      <c r="R87" s="4">
        <v>0</v>
      </c>
      <c r="S87" s="4">
        <v>0</v>
      </c>
      <c r="T87" s="4">
        <v>3</v>
      </c>
      <c r="U87" s="4">
        <v>0</v>
      </c>
      <c r="V87" s="4">
        <v>0</v>
      </c>
      <c r="W87" s="4">
        <v>4</v>
      </c>
      <c r="X87" s="4">
        <v>0</v>
      </c>
      <c r="Y87" s="4">
        <v>0</v>
      </c>
      <c r="Z87" s="4">
        <v>2</v>
      </c>
      <c r="AA87" s="4">
        <v>0</v>
      </c>
      <c r="AB87" s="4">
        <v>0</v>
      </c>
      <c r="AC87" s="4">
        <v>2</v>
      </c>
      <c r="AD87" s="4">
        <v>0</v>
      </c>
      <c r="AE87" s="4">
        <v>0</v>
      </c>
      <c r="AF87" s="4">
        <v>6</v>
      </c>
      <c r="AG87" s="4">
        <v>1</v>
      </c>
      <c r="AH87" s="4">
        <v>89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2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9">
        <v>1</v>
      </c>
      <c r="AY87" s="50">
        <v>89</v>
      </c>
      <c r="AZ87" s="259">
        <v>27</v>
      </c>
    </row>
    <row r="88" spans="1:52" x14ac:dyDescent="0.25">
      <c r="A88" s="48">
        <v>734942</v>
      </c>
      <c r="B88" s="4">
        <v>6953156281370</v>
      </c>
      <c r="C88" s="4" t="s">
        <v>214</v>
      </c>
      <c r="D88" s="4" t="s">
        <v>215</v>
      </c>
      <c r="E88" s="4" t="s">
        <v>337</v>
      </c>
      <c r="F88" s="4">
        <v>24.5</v>
      </c>
      <c r="G88" s="4">
        <v>49</v>
      </c>
      <c r="H88" s="4">
        <v>4</v>
      </c>
      <c r="I88" s="4">
        <v>0</v>
      </c>
      <c r="J88" s="4">
        <v>0</v>
      </c>
      <c r="K88" s="4">
        <v>3</v>
      </c>
      <c r="L88" s="4">
        <v>0</v>
      </c>
      <c r="M88" s="4">
        <v>0</v>
      </c>
      <c r="N88" s="4">
        <v>4</v>
      </c>
      <c r="O88" s="4">
        <v>0</v>
      </c>
      <c r="P88" s="4">
        <v>0</v>
      </c>
      <c r="Q88" s="4">
        <v>6</v>
      </c>
      <c r="R88" s="4">
        <v>1</v>
      </c>
      <c r="S88" s="4">
        <v>49</v>
      </c>
      <c r="T88" s="4">
        <v>4</v>
      </c>
      <c r="U88" s="4">
        <v>0</v>
      </c>
      <c r="V88" s="4">
        <v>0</v>
      </c>
      <c r="W88" s="4">
        <v>7</v>
      </c>
      <c r="X88" s="4">
        <v>0</v>
      </c>
      <c r="Y88" s="4">
        <v>0</v>
      </c>
      <c r="Z88" s="4">
        <v>3</v>
      </c>
      <c r="AA88" s="4">
        <v>0</v>
      </c>
      <c r="AB88" s="4">
        <v>0</v>
      </c>
      <c r="AC88" s="4">
        <v>4</v>
      </c>
      <c r="AD88" s="4">
        <v>0</v>
      </c>
      <c r="AE88" s="4">
        <v>0</v>
      </c>
      <c r="AF88" s="4">
        <v>3</v>
      </c>
      <c r="AG88" s="4">
        <v>1</v>
      </c>
      <c r="AH88" s="4">
        <v>49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9">
        <v>2</v>
      </c>
      <c r="AY88" s="50">
        <v>98</v>
      </c>
      <c r="AZ88" s="259">
        <v>38</v>
      </c>
    </row>
    <row r="89" spans="1:52" x14ac:dyDescent="0.25">
      <c r="A89" s="48">
        <v>734943</v>
      </c>
      <c r="B89" s="4">
        <v>6953156281363</v>
      </c>
      <c r="C89" s="4" t="s">
        <v>216</v>
      </c>
      <c r="D89" s="4" t="s">
        <v>217</v>
      </c>
      <c r="E89" s="4" t="s">
        <v>337</v>
      </c>
      <c r="F89" s="4">
        <v>24.5</v>
      </c>
      <c r="G89" s="4">
        <v>49</v>
      </c>
      <c r="H89" s="4">
        <v>4</v>
      </c>
      <c r="I89" s="4">
        <v>0</v>
      </c>
      <c r="J89" s="4">
        <v>0</v>
      </c>
      <c r="K89" s="4">
        <v>2</v>
      </c>
      <c r="L89" s="4">
        <v>0</v>
      </c>
      <c r="M89" s="4">
        <v>0</v>
      </c>
      <c r="N89" s="4">
        <v>4</v>
      </c>
      <c r="O89" s="4">
        <v>0</v>
      </c>
      <c r="P89" s="4">
        <v>0</v>
      </c>
      <c r="Q89" s="4">
        <v>5</v>
      </c>
      <c r="R89" s="4">
        <v>2</v>
      </c>
      <c r="S89" s="4">
        <v>98</v>
      </c>
      <c r="T89" s="4">
        <v>4</v>
      </c>
      <c r="U89" s="4">
        <v>0</v>
      </c>
      <c r="V89" s="4">
        <v>0</v>
      </c>
      <c r="W89" s="4">
        <v>5</v>
      </c>
      <c r="X89" s="4">
        <v>2</v>
      </c>
      <c r="Y89" s="4">
        <v>98</v>
      </c>
      <c r="Z89" s="4">
        <v>2</v>
      </c>
      <c r="AA89" s="4">
        <v>1</v>
      </c>
      <c r="AB89" s="4">
        <v>49</v>
      </c>
      <c r="AC89" s="4">
        <v>4</v>
      </c>
      <c r="AD89" s="4">
        <v>0</v>
      </c>
      <c r="AE89" s="4">
        <v>0</v>
      </c>
      <c r="AF89" s="4">
        <v>3</v>
      </c>
      <c r="AG89" s="4">
        <v>1</v>
      </c>
      <c r="AH89" s="4">
        <v>49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9">
        <v>6</v>
      </c>
      <c r="AY89" s="50">
        <v>294</v>
      </c>
      <c r="AZ89" s="259">
        <v>33</v>
      </c>
    </row>
    <row r="90" spans="1:52" x14ac:dyDescent="0.25">
      <c r="A90" s="48">
        <v>734944</v>
      </c>
      <c r="B90" s="4">
        <v>6953156281387</v>
      </c>
      <c r="C90" s="4" t="s">
        <v>218</v>
      </c>
      <c r="D90" s="4" t="s">
        <v>219</v>
      </c>
      <c r="E90" s="4" t="s">
        <v>337</v>
      </c>
      <c r="F90" s="4">
        <v>24.5</v>
      </c>
      <c r="G90" s="4">
        <v>49</v>
      </c>
      <c r="H90" s="4">
        <v>2</v>
      </c>
      <c r="I90" s="4">
        <v>1</v>
      </c>
      <c r="J90" s="4">
        <v>49</v>
      </c>
      <c r="K90" s="4">
        <v>2</v>
      </c>
      <c r="L90" s="4">
        <v>0</v>
      </c>
      <c r="M90" s="4">
        <v>0</v>
      </c>
      <c r="N90" s="4">
        <v>3</v>
      </c>
      <c r="O90" s="4">
        <v>0</v>
      </c>
      <c r="P90" s="4">
        <v>0</v>
      </c>
      <c r="Q90" s="4">
        <v>3</v>
      </c>
      <c r="R90" s="4">
        <v>3</v>
      </c>
      <c r="S90" s="4">
        <v>147</v>
      </c>
      <c r="T90" s="4">
        <v>3</v>
      </c>
      <c r="U90" s="4">
        <v>0</v>
      </c>
      <c r="V90" s="4">
        <v>0</v>
      </c>
      <c r="W90" s="4">
        <v>4</v>
      </c>
      <c r="X90" s="4">
        <v>1</v>
      </c>
      <c r="Y90" s="4">
        <v>49</v>
      </c>
      <c r="Z90" s="4">
        <v>2</v>
      </c>
      <c r="AA90" s="4">
        <v>0</v>
      </c>
      <c r="AB90" s="4">
        <v>0</v>
      </c>
      <c r="AC90" s="4">
        <v>3</v>
      </c>
      <c r="AD90" s="4">
        <v>0</v>
      </c>
      <c r="AE90" s="4">
        <v>0</v>
      </c>
      <c r="AF90" s="4">
        <v>3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9">
        <v>5</v>
      </c>
      <c r="AY90" s="50">
        <v>245</v>
      </c>
      <c r="AZ90" s="259">
        <v>25</v>
      </c>
    </row>
    <row r="91" spans="1:52" x14ac:dyDescent="0.25">
      <c r="A91" s="48">
        <v>734945</v>
      </c>
      <c r="B91" s="4">
        <v>6953156280250</v>
      </c>
      <c r="C91" s="4" t="s">
        <v>220</v>
      </c>
      <c r="D91" s="4" t="s">
        <v>221</v>
      </c>
      <c r="E91" s="4" t="s">
        <v>337</v>
      </c>
      <c r="F91" s="4">
        <v>39.5</v>
      </c>
      <c r="G91" s="4">
        <v>79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9">
        <v>0</v>
      </c>
      <c r="AY91" s="50">
        <v>0</v>
      </c>
      <c r="AZ91" s="259">
        <v>0</v>
      </c>
    </row>
    <row r="92" spans="1:52" x14ac:dyDescent="0.25">
      <c r="A92" s="48">
        <v>734947</v>
      </c>
      <c r="B92" s="4">
        <v>6953156280267</v>
      </c>
      <c r="C92" s="4" t="s">
        <v>222</v>
      </c>
      <c r="D92" s="4" t="s">
        <v>223</v>
      </c>
      <c r="E92" s="4" t="s">
        <v>337</v>
      </c>
      <c r="F92" s="4">
        <v>39.5</v>
      </c>
      <c r="G92" s="4">
        <v>79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9">
        <v>0</v>
      </c>
      <c r="AY92" s="50">
        <v>0</v>
      </c>
      <c r="AZ92" s="259">
        <v>0</v>
      </c>
    </row>
    <row r="93" spans="1:52" x14ac:dyDescent="0.25">
      <c r="A93" s="48">
        <v>734948</v>
      </c>
      <c r="B93" s="4">
        <v>6953156276673</v>
      </c>
      <c r="C93" s="4" t="s">
        <v>224</v>
      </c>
      <c r="D93" s="4" t="s">
        <v>225</v>
      </c>
      <c r="E93" s="4" t="s">
        <v>337</v>
      </c>
      <c r="F93" s="4">
        <v>49.5</v>
      </c>
      <c r="G93" s="4">
        <v>109</v>
      </c>
      <c r="H93" s="4">
        <v>3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2</v>
      </c>
      <c r="O93" s="4">
        <v>0</v>
      </c>
      <c r="P93" s="4">
        <v>0</v>
      </c>
      <c r="Q93" s="4">
        <v>6</v>
      </c>
      <c r="R93" s="4">
        <v>0</v>
      </c>
      <c r="S93" s="4">
        <v>0</v>
      </c>
      <c r="T93" s="4">
        <v>4</v>
      </c>
      <c r="U93" s="4">
        <v>0</v>
      </c>
      <c r="V93" s="4">
        <v>0</v>
      </c>
      <c r="W93" s="4">
        <v>6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4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9">
        <v>0</v>
      </c>
      <c r="AY93" s="50">
        <v>0</v>
      </c>
      <c r="AZ93" s="259">
        <v>25</v>
      </c>
    </row>
    <row r="94" spans="1:52" x14ac:dyDescent="0.25">
      <c r="A94" s="48">
        <v>734966</v>
      </c>
      <c r="B94" s="4">
        <v>6953156282032</v>
      </c>
      <c r="C94" s="4" t="s">
        <v>226</v>
      </c>
      <c r="D94" s="4" t="s">
        <v>227</v>
      </c>
      <c r="E94" s="4" t="s">
        <v>337</v>
      </c>
      <c r="F94" s="4">
        <v>24.5</v>
      </c>
      <c r="G94" s="4">
        <v>49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9">
        <v>0</v>
      </c>
      <c r="AY94" s="50">
        <v>0</v>
      </c>
      <c r="AZ94" s="259">
        <v>0</v>
      </c>
    </row>
    <row r="95" spans="1:52" x14ac:dyDescent="0.25">
      <c r="A95" s="48">
        <v>734968</v>
      </c>
      <c r="B95" s="4">
        <v>6953156282049</v>
      </c>
      <c r="C95" s="4" t="s">
        <v>228</v>
      </c>
      <c r="D95" s="4" t="s">
        <v>229</v>
      </c>
      <c r="E95" s="4" t="s">
        <v>337</v>
      </c>
      <c r="F95" s="4">
        <v>24.5</v>
      </c>
      <c r="G95" s="4">
        <v>49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9">
        <v>0</v>
      </c>
      <c r="AY95" s="50">
        <v>0</v>
      </c>
      <c r="AZ95" s="259">
        <v>0</v>
      </c>
    </row>
    <row r="96" spans="1:52" x14ac:dyDescent="0.25">
      <c r="A96" s="48">
        <v>734970</v>
      </c>
      <c r="B96" s="4">
        <v>6953156282056</v>
      </c>
      <c r="C96" s="4" t="s">
        <v>230</v>
      </c>
      <c r="D96" s="4" t="s">
        <v>231</v>
      </c>
      <c r="E96" s="4" t="s">
        <v>337</v>
      </c>
      <c r="F96" s="4">
        <v>24.5</v>
      </c>
      <c r="G96" s="4">
        <v>49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9">
        <v>0</v>
      </c>
      <c r="AY96" s="50">
        <v>0</v>
      </c>
      <c r="AZ96" s="259">
        <v>0</v>
      </c>
    </row>
    <row r="97" spans="1:52" x14ac:dyDescent="0.25">
      <c r="A97" s="48">
        <v>734971</v>
      </c>
      <c r="B97" s="4">
        <v>6953156282063</v>
      </c>
      <c r="C97" s="4" t="s">
        <v>232</v>
      </c>
      <c r="D97" s="4" t="s">
        <v>233</v>
      </c>
      <c r="E97" s="4" t="s">
        <v>337</v>
      </c>
      <c r="F97" s="4">
        <v>24.5</v>
      </c>
      <c r="G97" s="4">
        <v>49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9">
        <v>0</v>
      </c>
      <c r="AY97" s="50">
        <v>0</v>
      </c>
      <c r="AZ97" s="259">
        <v>0</v>
      </c>
    </row>
    <row r="98" spans="1:52" x14ac:dyDescent="0.25">
      <c r="A98" s="48">
        <v>734973</v>
      </c>
      <c r="B98" s="4">
        <v>6953156282070</v>
      </c>
      <c r="C98" s="4" t="s">
        <v>234</v>
      </c>
      <c r="D98" s="4" t="s">
        <v>235</v>
      </c>
      <c r="E98" s="4" t="s">
        <v>337</v>
      </c>
      <c r="F98" s="4">
        <v>24.5</v>
      </c>
      <c r="G98" s="4">
        <v>49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9">
        <v>0</v>
      </c>
      <c r="AY98" s="50">
        <v>0</v>
      </c>
      <c r="AZ98" s="259">
        <v>0</v>
      </c>
    </row>
    <row r="99" spans="1:52" x14ac:dyDescent="0.25">
      <c r="A99" s="48">
        <v>734975</v>
      </c>
      <c r="B99" s="4">
        <v>6953156282087</v>
      </c>
      <c r="C99" s="4" t="s">
        <v>236</v>
      </c>
      <c r="D99" s="4" t="s">
        <v>237</v>
      </c>
      <c r="E99" s="4" t="s">
        <v>337</v>
      </c>
      <c r="F99" s="4">
        <v>24.5</v>
      </c>
      <c r="G99" s="4">
        <v>49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9">
        <v>0</v>
      </c>
      <c r="AY99" s="50">
        <v>0</v>
      </c>
      <c r="AZ99" s="259">
        <v>0</v>
      </c>
    </row>
    <row r="100" spans="1:52" x14ac:dyDescent="0.25">
      <c r="A100" s="48">
        <v>734976</v>
      </c>
      <c r="B100" s="4">
        <v>6953156281738</v>
      </c>
      <c r="C100" s="4" t="s">
        <v>238</v>
      </c>
      <c r="D100" s="4" t="s">
        <v>239</v>
      </c>
      <c r="E100" s="4" t="s">
        <v>337</v>
      </c>
      <c r="F100" s="4">
        <v>39.5</v>
      </c>
      <c r="G100" s="4">
        <v>79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9">
        <v>0</v>
      </c>
      <c r="AY100" s="50">
        <v>0</v>
      </c>
      <c r="AZ100" s="259">
        <v>0</v>
      </c>
    </row>
    <row r="101" spans="1:52" x14ac:dyDescent="0.25">
      <c r="A101" s="48">
        <v>734981</v>
      </c>
      <c r="B101" s="4">
        <v>6953156281745</v>
      </c>
      <c r="C101" s="4" t="s">
        <v>240</v>
      </c>
      <c r="D101" s="4" t="s">
        <v>241</v>
      </c>
      <c r="E101" s="4" t="s">
        <v>337</v>
      </c>
      <c r="F101" s="4">
        <v>39.5</v>
      </c>
      <c r="G101" s="4">
        <v>79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9">
        <v>0</v>
      </c>
      <c r="AY101" s="50">
        <v>0</v>
      </c>
      <c r="AZ101" s="259">
        <v>0</v>
      </c>
    </row>
    <row r="102" spans="1:52" x14ac:dyDescent="0.25">
      <c r="A102" s="48">
        <v>735669</v>
      </c>
      <c r="B102" s="4">
        <v>6953156253087</v>
      </c>
      <c r="C102" s="4" t="s">
        <v>242</v>
      </c>
      <c r="D102" s="4" t="s">
        <v>193</v>
      </c>
      <c r="E102" s="4" t="s">
        <v>337</v>
      </c>
      <c r="F102" s="4">
        <v>24.5</v>
      </c>
      <c r="G102" s="4">
        <v>49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6</v>
      </c>
      <c r="R102" s="4">
        <v>0</v>
      </c>
      <c r="S102" s="4">
        <v>0</v>
      </c>
      <c r="T102" s="4">
        <v>3</v>
      </c>
      <c r="U102" s="4">
        <v>0</v>
      </c>
      <c r="V102" s="4">
        <v>0</v>
      </c>
      <c r="W102" s="4">
        <v>5</v>
      </c>
      <c r="X102" s="4">
        <v>1</v>
      </c>
      <c r="Y102" s="4">
        <v>49</v>
      </c>
      <c r="Z102" s="4">
        <v>0</v>
      </c>
      <c r="AA102" s="4">
        <v>0</v>
      </c>
      <c r="AB102" s="4">
        <v>0</v>
      </c>
      <c r="AC102" s="4">
        <v>4</v>
      </c>
      <c r="AD102" s="4">
        <v>0</v>
      </c>
      <c r="AE102" s="4">
        <v>0</v>
      </c>
      <c r="AF102" s="4">
        <v>4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9">
        <v>1</v>
      </c>
      <c r="AY102" s="50">
        <v>49</v>
      </c>
      <c r="AZ102" s="259">
        <v>22</v>
      </c>
    </row>
    <row r="103" spans="1:52" x14ac:dyDescent="0.25">
      <c r="A103" s="48">
        <v>735670</v>
      </c>
      <c r="B103" s="4">
        <v>6953156277526</v>
      </c>
      <c r="C103" s="4" t="s">
        <v>243</v>
      </c>
      <c r="D103" s="4" t="s">
        <v>244</v>
      </c>
      <c r="E103" s="4" t="s">
        <v>337</v>
      </c>
      <c r="F103" s="4">
        <v>44.5</v>
      </c>
      <c r="G103" s="4">
        <v>99</v>
      </c>
      <c r="H103" s="4">
        <v>10</v>
      </c>
      <c r="I103" s="4">
        <v>0</v>
      </c>
      <c r="J103" s="4">
        <v>0</v>
      </c>
      <c r="K103" s="4">
        <v>6</v>
      </c>
      <c r="L103" s="4">
        <v>0</v>
      </c>
      <c r="M103" s="4">
        <v>0</v>
      </c>
      <c r="N103" s="4">
        <v>10</v>
      </c>
      <c r="O103" s="4">
        <v>0</v>
      </c>
      <c r="P103" s="4">
        <v>0</v>
      </c>
      <c r="Q103" s="4">
        <v>13</v>
      </c>
      <c r="R103" s="4">
        <v>0</v>
      </c>
      <c r="S103" s="4">
        <v>0</v>
      </c>
      <c r="T103" s="4">
        <v>10</v>
      </c>
      <c r="U103" s="4">
        <v>0</v>
      </c>
      <c r="V103" s="4">
        <v>0</v>
      </c>
      <c r="W103" s="4">
        <v>13</v>
      </c>
      <c r="X103" s="4">
        <v>1</v>
      </c>
      <c r="Y103" s="4">
        <v>99</v>
      </c>
      <c r="Z103" s="4">
        <v>6</v>
      </c>
      <c r="AA103" s="4">
        <v>0</v>
      </c>
      <c r="AB103" s="4">
        <v>0</v>
      </c>
      <c r="AC103" s="4">
        <v>10</v>
      </c>
      <c r="AD103" s="4">
        <v>0</v>
      </c>
      <c r="AE103" s="4">
        <v>0</v>
      </c>
      <c r="AF103" s="4">
        <v>14</v>
      </c>
      <c r="AG103" s="4">
        <v>0</v>
      </c>
      <c r="AH103" s="4">
        <v>0</v>
      </c>
      <c r="AI103" s="4">
        <v>6</v>
      </c>
      <c r="AJ103" s="4">
        <v>0</v>
      </c>
      <c r="AK103" s="4">
        <v>0</v>
      </c>
      <c r="AL103" s="4">
        <v>6</v>
      </c>
      <c r="AM103" s="4">
        <v>0</v>
      </c>
      <c r="AN103" s="4">
        <v>0</v>
      </c>
      <c r="AO103" s="4">
        <v>6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9">
        <v>1</v>
      </c>
      <c r="AY103" s="50">
        <v>99</v>
      </c>
      <c r="AZ103" s="259">
        <v>110</v>
      </c>
    </row>
    <row r="104" spans="1:52" x14ac:dyDescent="0.25">
      <c r="A104" s="48">
        <v>738068</v>
      </c>
      <c r="B104" s="4">
        <v>6953156275522</v>
      </c>
      <c r="C104" s="4" t="s">
        <v>245</v>
      </c>
      <c r="D104" s="4" t="s">
        <v>246</v>
      </c>
      <c r="E104" s="4" t="s">
        <v>337</v>
      </c>
      <c r="F104" s="4">
        <v>59.5</v>
      </c>
      <c r="G104" s="4">
        <v>129</v>
      </c>
      <c r="H104" s="4">
        <v>2</v>
      </c>
      <c r="I104" s="4">
        <v>0</v>
      </c>
      <c r="J104" s="4">
        <v>0</v>
      </c>
      <c r="K104" s="4">
        <v>2</v>
      </c>
      <c r="L104" s="4">
        <v>0</v>
      </c>
      <c r="M104" s="4">
        <v>0</v>
      </c>
      <c r="N104" s="4">
        <v>2</v>
      </c>
      <c r="O104" s="4">
        <v>0</v>
      </c>
      <c r="P104" s="4">
        <v>0</v>
      </c>
      <c r="Q104" s="4">
        <v>4</v>
      </c>
      <c r="R104" s="4">
        <v>0</v>
      </c>
      <c r="S104" s="4">
        <v>0</v>
      </c>
      <c r="T104" s="4">
        <v>2</v>
      </c>
      <c r="U104" s="4">
        <v>0</v>
      </c>
      <c r="V104" s="4">
        <v>0</v>
      </c>
      <c r="W104" s="4">
        <v>4</v>
      </c>
      <c r="X104" s="4">
        <v>0</v>
      </c>
      <c r="Y104" s="4">
        <v>0</v>
      </c>
      <c r="Z104" s="4">
        <v>1</v>
      </c>
      <c r="AA104" s="4">
        <v>1</v>
      </c>
      <c r="AB104" s="4">
        <v>129</v>
      </c>
      <c r="AC104" s="4">
        <v>2</v>
      </c>
      <c r="AD104" s="4">
        <v>0</v>
      </c>
      <c r="AE104" s="4">
        <v>0</v>
      </c>
      <c r="AF104" s="4">
        <v>3</v>
      </c>
      <c r="AG104" s="4">
        <v>0</v>
      </c>
      <c r="AH104" s="4">
        <v>0</v>
      </c>
      <c r="AI104" s="4">
        <v>1</v>
      </c>
      <c r="AJ104" s="4">
        <v>0</v>
      </c>
      <c r="AK104" s="4">
        <v>0</v>
      </c>
      <c r="AL104" s="4">
        <v>1</v>
      </c>
      <c r="AM104" s="4">
        <v>0</v>
      </c>
      <c r="AN104" s="4">
        <v>0</v>
      </c>
      <c r="AO104" s="4">
        <v>1</v>
      </c>
      <c r="AP104" s="4">
        <v>0</v>
      </c>
      <c r="AQ104" s="4">
        <v>0</v>
      </c>
      <c r="AR104" s="4">
        <v>1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9">
        <v>1</v>
      </c>
      <c r="AY104" s="50">
        <v>129</v>
      </c>
      <c r="AZ104" s="259">
        <v>26</v>
      </c>
    </row>
    <row r="105" spans="1:52" x14ac:dyDescent="0.25">
      <c r="A105" s="48">
        <v>738069</v>
      </c>
      <c r="B105" s="4">
        <v>6953156275515</v>
      </c>
      <c r="C105" s="4" t="s">
        <v>247</v>
      </c>
      <c r="D105" s="4" t="s">
        <v>248</v>
      </c>
      <c r="E105" s="4" t="s">
        <v>337</v>
      </c>
      <c r="F105" s="4">
        <v>59.5</v>
      </c>
      <c r="G105" s="4">
        <v>129</v>
      </c>
      <c r="H105" s="4">
        <v>3</v>
      </c>
      <c r="I105" s="4">
        <v>0</v>
      </c>
      <c r="J105" s="4">
        <v>0</v>
      </c>
      <c r="K105" s="4">
        <v>2</v>
      </c>
      <c r="L105" s="4">
        <v>0</v>
      </c>
      <c r="M105" s="4">
        <v>0</v>
      </c>
      <c r="N105" s="4">
        <v>2</v>
      </c>
      <c r="O105" s="4">
        <v>0</v>
      </c>
      <c r="P105" s="4">
        <v>0</v>
      </c>
      <c r="Q105" s="4">
        <v>4</v>
      </c>
      <c r="R105" s="4">
        <v>0</v>
      </c>
      <c r="S105" s="4">
        <v>0</v>
      </c>
      <c r="T105" s="4">
        <v>2</v>
      </c>
      <c r="U105" s="4">
        <v>0</v>
      </c>
      <c r="V105" s="4">
        <v>0</v>
      </c>
      <c r="W105" s="4">
        <v>3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2</v>
      </c>
      <c r="AD105" s="4">
        <v>0</v>
      </c>
      <c r="AE105" s="4">
        <v>0</v>
      </c>
      <c r="AF105" s="4">
        <v>3</v>
      </c>
      <c r="AG105" s="4">
        <v>0</v>
      </c>
      <c r="AH105" s="4">
        <v>0</v>
      </c>
      <c r="AI105" s="4">
        <v>1</v>
      </c>
      <c r="AJ105" s="4">
        <v>0</v>
      </c>
      <c r="AK105" s="4">
        <v>0</v>
      </c>
      <c r="AL105" s="4">
        <v>1</v>
      </c>
      <c r="AM105" s="4">
        <v>0</v>
      </c>
      <c r="AN105" s="4">
        <v>0</v>
      </c>
      <c r="AO105" s="4">
        <v>1</v>
      </c>
      <c r="AP105" s="4">
        <v>0</v>
      </c>
      <c r="AQ105" s="4">
        <v>0</v>
      </c>
      <c r="AR105" s="4">
        <v>1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9">
        <v>0</v>
      </c>
      <c r="AY105" s="50">
        <v>0</v>
      </c>
      <c r="AZ105" s="259">
        <v>26</v>
      </c>
    </row>
    <row r="106" spans="1:52" x14ac:dyDescent="0.25">
      <c r="A106" s="48">
        <v>738071</v>
      </c>
      <c r="B106" s="4">
        <v>6953156280816</v>
      </c>
      <c r="C106" s="4" t="s">
        <v>249</v>
      </c>
      <c r="D106" s="4" t="s">
        <v>250</v>
      </c>
      <c r="E106" s="4" t="s">
        <v>337</v>
      </c>
      <c r="F106" s="4">
        <v>24.5</v>
      </c>
      <c r="G106" s="4">
        <v>49</v>
      </c>
      <c r="H106" s="4">
        <v>4</v>
      </c>
      <c r="I106" s="4">
        <v>0</v>
      </c>
      <c r="J106" s="4">
        <v>0</v>
      </c>
      <c r="K106" s="4">
        <v>4</v>
      </c>
      <c r="L106" s="4">
        <v>0</v>
      </c>
      <c r="M106" s="4">
        <v>0</v>
      </c>
      <c r="N106" s="4">
        <v>4</v>
      </c>
      <c r="O106" s="4">
        <v>0</v>
      </c>
      <c r="P106" s="4">
        <v>0</v>
      </c>
      <c r="Q106" s="4">
        <v>6</v>
      </c>
      <c r="R106" s="4">
        <v>0</v>
      </c>
      <c r="S106" s="4">
        <v>0</v>
      </c>
      <c r="T106" s="4">
        <v>3</v>
      </c>
      <c r="U106" s="4">
        <v>1</v>
      </c>
      <c r="V106" s="4">
        <v>49</v>
      </c>
      <c r="W106" s="4">
        <v>6</v>
      </c>
      <c r="X106" s="4">
        <v>0</v>
      </c>
      <c r="Y106" s="4">
        <v>0</v>
      </c>
      <c r="Z106" s="4">
        <v>4</v>
      </c>
      <c r="AA106" s="4">
        <v>0</v>
      </c>
      <c r="AB106" s="4">
        <v>0</v>
      </c>
      <c r="AC106" s="4">
        <v>4</v>
      </c>
      <c r="AD106" s="4">
        <v>0</v>
      </c>
      <c r="AE106" s="4">
        <v>0</v>
      </c>
      <c r="AF106" s="4">
        <v>5</v>
      </c>
      <c r="AG106" s="4">
        <v>0</v>
      </c>
      <c r="AH106" s="4">
        <v>0</v>
      </c>
      <c r="AI106" s="4">
        <v>2</v>
      </c>
      <c r="AJ106" s="4">
        <v>0</v>
      </c>
      <c r="AK106" s="4">
        <v>0</v>
      </c>
      <c r="AL106" s="4">
        <v>2</v>
      </c>
      <c r="AM106" s="4">
        <v>0</v>
      </c>
      <c r="AN106" s="4">
        <v>0</v>
      </c>
      <c r="AO106" s="4">
        <v>2</v>
      </c>
      <c r="AP106" s="4">
        <v>0</v>
      </c>
      <c r="AQ106" s="4">
        <v>0</v>
      </c>
      <c r="AR106" s="4">
        <v>2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9">
        <v>1</v>
      </c>
      <c r="AY106" s="50">
        <v>49</v>
      </c>
      <c r="AZ106" s="259">
        <v>48</v>
      </c>
    </row>
    <row r="107" spans="1:52" x14ac:dyDescent="0.25">
      <c r="A107" s="48">
        <v>738072</v>
      </c>
      <c r="B107" s="4">
        <v>6953156280809</v>
      </c>
      <c r="C107" s="4" t="s">
        <v>251</v>
      </c>
      <c r="D107" s="4" t="s">
        <v>252</v>
      </c>
      <c r="E107" s="4" t="s">
        <v>337</v>
      </c>
      <c r="F107" s="4">
        <v>24.5</v>
      </c>
      <c r="G107" s="4">
        <v>49</v>
      </c>
      <c r="H107" s="4">
        <v>4</v>
      </c>
      <c r="I107" s="4">
        <v>0</v>
      </c>
      <c r="J107" s="4">
        <v>0</v>
      </c>
      <c r="K107" s="4">
        <v>4</v>
      </c>
      <c r="L107" s="4">
        <v>0</v>
      </c>
      <c r="M107" s="4">
        <v>0</v>
      </c>
      <c r="N107" s="4">
        <v>4</v>
      </c>
      <c r="O107" s="4">
        <v>0</v>
      </c>
      <c r="P107" s="4">
        <v>0</v>
      </c>
      <c r="Q107" s="4">
        <v>5</v>
      </c>
      <c r="R107" s="4">
        <v>0</v>
      </c>
      <c r="S107" s="4">
        <v>0</v>
      </c>
      <c r="T107" s="4">
        <v>2</v>
      </c>
      <c r="U107" s="4">
        <v>2</v>
      </c>
      <c r="V107" s="4">
        <v>76</v>
      </c>
      <c r="W107" s="4">
        <v>5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4</v>
      </c>
      <c r="AD107" s="4">
        <v>0</v>
      </c>
      <c r="AE107" s="4">
        <v>0</v>
      </c>
      <c r="AF107" s="4">
        <v>6</v>
      </c>
      <c r="AG107" s="4">
        <v>0</v>
      </c>
      <c r="AH107" s="4">
        <v>0</v>
      </c>
      <c r="AI107" s="4">
        <v>2</v>
      </c>
      <c r="AJ107" s="4">
        <v>0</v>
      </c>
      <c r="AK107" s="4">
        <v>0</v>
      </c>
      <c r="AL107" s="4">
        <v>2</v>
      </c>
      <c r="AM107" s="4">
        <v>0</v>
      </c>
      <c r="AN107" s="4">
        <v>0</v>
      </c>
      <c r="AO107" s="4">
        <v>2</v>
      </c>
      <c r="AP107" s="4">
        <v>0</v>
      </c>
      <c r="AQ107" s="4">
        <v>0</v>
      </c>
      <c r="AR107" s="4">
        <v>2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9">
        <v>2</v>
      </c>
      <c r="AY107" s="50">
        <v>76</v>
      </c>
      <c r="AZ107" s="259">
        <v>46</v>
      </c>
    </row>
    <row r="108" spans="1:52" x14ac:dyDescent="0.25">
      <c r="A108" s="48">
        <v>738073</v>
      </c>
      <c r="B108" s="4">
        <v>6953156280793</v>
      </c>
      <c r="C108" s="4" t="s">
        <v>253</v>
      </c>
      <c r="D108" s="4" t="s">
        <v>254</v>
      </c>
      <c r="E108" s="4" t="s">
        <v>337</v>
      </c>
      <c r="F108" s="4">
        <v>24.5</v>
      </c>
      <c r="G108" s="4">
        <v>49</v>
      </c>
      <c r="H108" s="4">
        <v>4</v>
      </c>
      <c r="I108" s="4">
        <v>0</v>
      </c>
      <c r="J108" s="4">
        <v>0</v>
      </c>
      <c r="K108" s="4">
        <v>4</v>
      </c>
      <c r="L108" s="4">
        <v>0</v>
      </c>
      <c r="M108" s="4">
        <v>0</v>
      </c>
      <c r="N108" s="4">
        <v>4</v>
      </c>
      <c r="O108" s="4">
        <v>0</v>
      </c>
      <c r="P108" s="4">
        <v>0</v>
      </c>
      <c r="Q108" s="4">
        <v>6</v>
      </c>
      <c r="R108" s="4">
        <v>0</v>
      </c>
      <c r="S108" s="4">
        <v>0</v>
      </c>
      <c r="T108" s="4">
        <v>1</v>
      </c>
      <c r="U108" s="4">
        <v>3</v>
      </c>
      <c r="V108" s="4">
        <v>125</v>
      </c>
      <c r="W108" s="4">
        <v>5</v>
      </c>
      <c r="X108" s="4">
        <v>0</v>
      </c>
      <c r="Y108" s="4">
        <v>0</v>
      </c>
      <c r="Z108" s="4">
        <v>4</v>
      </c>
      <c r="AA108" s="4">
        <v>0</v>
      </c>
      <c r="AB108" s="4">
        <v>0</v>
      </c>
      <c r="AC108" s="4">
        <v>4</v>
      </c>
      <c r="AD108" s="4">
        <v>0</v>
      </c>
      <c r="AE108" s="4">
        <v>0</v>
      </c>
      <c r="AF108" s="4">
        <v>6</v>
      </c>
      <c r="AG108" s="4">
        <v>0</v>
      </c>
      <c r="AH108" s="4">
        <v>0</v>
      </c>
      <c r="AI108" s="4">
        <v>2</v>
      </c>
      <c r="AJ108" s="4">
        <v>0</v>
      </c>
      <c r="AK108" s="4">
        <v>0</v>
      </c>
      <c r="AL108" s="4">
        <v>2</v>
      </c>
      <c r="AM108" s="4">
        <v>0</v>
      </c>
      <c r="AN108" s="4">
        <v>0</v>
      </c>
      <c r="AO108" s="4">
        <v>2</v>
      </c>
      <c r="AP108" s="4">
        <v>0</v>
      </c>
      <c r="AQ108" s="4">
        <v>0</v>
      </c>
      <c r="AR108" s="4">
        <v>2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9">
        <v>3</v>
      </c>
      <c r="AY108" s="50">
        <v>125</v>
      </c>
      <c r="AZ108" s="259">
        <v>46</v>
      </c>
    </row>
    <row r="109" spans="1:52" x14ac:dyDescent="0.25">
      <c r="A109" s="48">
        <v>738074</v>
      </c>
      <c r="B109" s="4">
        <v>6953156270961</v>
      </c>
      <c r="C109" s="4" t="s">
        <v>255</v>
      </c>
      <c r="D109" s="4" t="s">
        <v>256</v>
      </c>
      <c r="E109" s="4" t="s">
        <v>337</v>
      </c>
      <c r="F109" s="4">
        <v>344.5</v>
      </c>
      <c r="G109" s="4">
        <v>719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4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2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9">
        <v>0</v>
      </c>
      <c r="AY109" s="50">
        <v>0</v>
      </c>
      <c r="AZ109" s="259">
        <v>6</v>
      </c>
    </row>
    <row r="110" spans="1:52" x14ac:dyDescent="0.25">
      <c r="A110" s="48">
        <v>738075</v>
      </c>
      <c r="B110" s="4">
        <v>6953156261631</v>
      </c>
      <c r="C110" s="4" t="s">
        <v>257</v>
      </c>
      <c r="D110" s="4" t="s">
        <v>258</v>
      </c>
      <c r="E110" s="4" t="s">
        <v>337</v>
      </c>
      <c r="F110" s="4">
        <v>129.5</v>
      </c>
      <c r="G110" s="4">
        <v>269</v>
      </c>
      <c r="H110" s="4">
        <v>2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4</v>
      </c>
      <c r="R110" s="4">
        <v>0</v>
      </c>
      <c r="S110" s="4">
        <v>0</v>
      </c>
      <c r="T110" s="4">
        <v>2</v>
      </c>
      <c r="U110" s="4">
        <v>0</v>
      </c>
      <c r="V110" s="4">
        <v>0</v>
      </c>
      <c r="W110" s="4">
        <v>4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1</v>
      </c>
      <c r="AH110" s="4">
        <v>269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9">
        <v>1</v>
      </c>
      <c r="AY110" s="50">
        <v>269</v>
      </c>
      <c r="AZ110" s="259">
        <v>13</v>
      </c>
    </row>
    <row r="111" spans="1:52" x14ac:dyDescent="0.25">
      <c r="A111" s="48">
        <v>738076</v>
      </c>
      <c r="B111" s="4">
        <v>6953156258396</v>
      </c>
      <c r="C111" s="4" t="s">
        <v>259</v>
      </c>
      <c r="D111" s="4" t="s">
        <v>260</v>
      </c>
      <c r="E111" s="4" t="s">
        <v>337</v>
      </c>
      <c r="F111" s="4">
        <v>124.5</v>
      </c>
      <c r="G111" s="4">
        <v>259</v>
      </c>
      <c r="H111" s="4">
        <v>2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4</v>
      </c>
      <c r="R111" s="4">
        <v>0</v>
      </c>
      <c r="S111" s="4">
        <v>0</v>
      </c>
      <c r="T111" s="4">
        <v>2</v>
      </c>
      <c r="U111" s="4">
        <v>0</v>
      </c>
      <c r="V111" s="4">
        <v>0</v>
      </c>
      <c r="W111" s="4">
        <v>4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2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9">
        <v>0</v>
      </c>
      <c r="AY111" s="50">
        <v>0</v>
      </c>
      <c r="AZ111" s="259">
        <v>14</v>
      </c>
    </row>
    <row r="112" spans="1:52" x14ac:dyDescent="0.25">
      <c r="A112" s="48">
        <v>738077</v>
      </c>
      <c r="B112" s="4">
        <v>6953156270954</v>
      </c>
      <c r="C112" s="4" t="s">
        <v>261</v>
      </c>
      <c r="D112" s="4" t="s">
        <v>262</v>
      </c>
      <c r="E112" s="4" t="s">
        <v>337</v>
      </c>
      <c r="F112" s="4">
        <v>89.5</v>
      </c>
      <c r="G112" s="4">
        <v>189</v>
      </c>
      <c r="H112" s="4">
        <v>2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2</v>
      </c>
      <c r="U112" s="4">
        <v>0</v>
      </c>
      <c r="V112" s="4">
        <v>0</v>
      </c>
      <c r="W112" s="4">
        <v>4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2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9">
        <v>0</v>
      </c>
      <c r="AY112" s="50">
        <v>0</v>
      </c>
      <c r="AZ112" s="259">
        <v>13</v>
      </c>
    </row>
    <row r="113" spans="1:52" x14ac:dyDescent="0.25">
      <c r="A113" s="48">
        <v>738078</v>
      </c>
      <c r="B113" s="4">
        <v>6953156284647</v>
      </c>
      <c r="C113" s="4" t="s">
        <v>263</v>
      </c>
      <c r="D113" s="4" t="s">
        <v>264</v>
      </c>
      <c r="E113" s="4" t="s">
        <v>337</v>
      </c>
      <c r="F113" s="4">
        <v>24.5</v>
      </c>
      <c r="G113" s="4">
        <v>49</v>
      </c>
      <c r="H113" s="4">
        <v>9</v>
      </c>
      <c r="I113" s="4">
        <v>2</v>
      </c>
      <c r="J113" s="4">
        <v>98</v>
      </c>
      <c r="K113" s="4">
        <v>11</v>
      </c>
      <c r="L113" s="4">
        <v>2</v>
      </c>
      <c r="M113" s="4">
        <v>98</v>
      </c>
      <c r="N113" s="4">
        <v>7</v>
      </c>
      <c r="O113" s="4">
        <v>0</v>
      </c>
      <c r="P113" s="4">
        <v>0</v>
      </c>
      <c r="Q113" s="4">
        <v>46</v>
      </c>
      <c r="R113" s="4">
        <v>5</v>
      </c>
      <c r="S113" s="4">
        <v>245</v>
      </c>
      <c r="T113" s="4">
        <v>3</v>
      </c>
      <c r="U113" s="4">
        <v>2</v>
      </c>
      <c r="V113" s="4">
        <v>98</v>
      </c>
      <c r="W113" s="4">
        <v>40</v>
      </c>
      <c r="X113" s="4">
        <v>9</v>
      </c>
      <c r="Y113" s="4">
        <v>441</v>
      </c>
      <c r="Z113" s="4">
        <v>8</v>
      </c>
      <c r="AA113" s="4">
        <v>3</v>
      </c>
      <c r="AB113" s="4">
        <v>147</v>
      </c>
      <c r="AC113" s="4">
        <v>7</v>
      </c>
      <c r="AD113" s="4">
        <v>0</v>
      </c>
      <c r="AE113" s="4">
        <v>0</v>
      </c>
      <c r="AF113" s="4">
        <v>6</v>
      </c>
      <c r="AG113" s="4">
        <v>7</v>
      </c>
      <c r="AH113" s="4">
        <v>343</v>
      </c>
      <c r="AI113" s="4">
        <v>3</v>
      </c>
      <c r="AJ113" s="4">
        <v>0</v>
      </c>
      <c r="AK113" s="4">
        <v>0</v>
      </c>
      <c r="AL113" s="4">
        <v>4</v>
      </c>
      <c r="AM113" s="4">
        <v>0</v>
      </c>
      <c r="AN113" s="4">
        <v>0</v>
      </c>
      <c r="AO113" s="4">
        <v>2</v>
      </c>
      <c r="AP113" s="4">
        <v>2</v>
      </c>
      <c r="AQ113" s="4">
        <v>98</v>
      </c>
      <c r="AR113" s="4">
        <v>6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9">
        <v>32</v>
      </c>
      <c r="AY113" s="50">
        <v>1568</v>
      </c>
      <c r="AZ113" s="259">
        <v>152</v>
      </c>
    </row>
    <row r="114" spans="1:52" x14ac:dyDescent="0.25">
      <c r="A114" s="48">
        <v>738079</v>
      </c>
      <c r="B114" s="4">
        <v>6953156282926</v>
      </c>
      <c r="C114" s="4" t="s">
        <v>265</v>
      </c>
      <c r="D114" s="4" t="s">
        <v>266</v>
      </c>
      <c r="E114" s="4" t="s">
        <v>337</v>
      </c>
      <c r="F114" s="4">
        <v>49.5</v>
      </c>
      <c r="G114" s="4">
        <v>99</v>
      </c>
      <c r="H114" s="4">
        <v>3</v>
      </c>
      <c r="I114" s="4">
        <v>0</v>
      </c>
      <c r="J114" s="4">
        <v>0</v>
      </c>
      <c r="K114" s="4">
        <v>2</v>
      </c>
      <c r="L114" s="4">
        <v>0</v>
      </c>
      <c r="M114" s="4">
        <v>0</v>
      </c>
      <c r="N114" s="4">
        <v>2</v>
      </c>
      <c r="O114" s="4">
        <v>0</v>
      </c>
      <c r="P114" s="4">
        <v>0</v>
      </c>
      <c r="Q114" s="4">
        <v>4</v>
      </c>
      <c r="R114" s="4">
        <v>0</v>
      </c>
      <c r="S114" s="4">
        <v>0</v>
      </c>
      <c r="T114" s="4">
        <v>3</v>
      </c>
      <c r="U114" s="4">
        <v>0</v>
      </c>
      <c r="V114" s="4">
        <v>0</v>
      </c>
      <c r="W114" s="4">
        <v>4</v>
      </c>
      <c r="X114" s="4">
        <v>0</v>
      </c>
      <c r="Y114" s="4">
        <v>0</v>
      </c>
      <c r="Z114" s="4">
        <v>2</v>
      </c>
      <c r="AA114" s="4">
        <v>0</v>
      </c>
      <c r="AB114" s="4">
        <v>0</v>
      </c>
      <c r="AC114" s="4">
        <v>2</v>
      </c>
      <c r="AD114" s="4">
        <v>0</v>
      </c>
      <c r="AE114" s="4">
        <v>0</v>
      </c>
      <c r="AF114" s="4">
        <v>2</v>
      </c>
      <c r="AG114" s="4">
        <v>1</v>
      </c>
      <c r="AH114" s="4">
        <v>99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2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9">
        <v>1</v>
      </c>
      <c r="AY114" s="50">
        <v>99</v>
      </c>
      <c r="AZ114" s="259">
        <v>26</v>
      </c>
    </row>
    <row r="115" spans="1:52" x14ac:dyDescent="0.25">
      <c r="A115" s="48">
        <v>738080</v>
      </c>
      <c r="B115" s="4">
        <v>6953156282933</v>
      </c>
      <c r="C115" s="4" t="s">
        <v>267</v>
      </c>
      <c r="D115" s="4" t="s">
        <v>268</v>
      </c>
      <c r="E115" s="4" t="s">
        <v>337</v>
      </c>
      <c r="F115" s="4">
        <v>49.5</v>
      </c>
      <c r="G115" s="4">
        <v>99</v>
      </c>
      <c r="H115" s="4">
        <v>3</v>
      </c>
      <c r="I115" s="4">
        <v>0</v>
      </c>
      <c r="J115" s="4">
        <v>0</v>
      </c>
      <c r="K115" s="4">
        <v>2</v>
      </c>
      <c r="L115" s="4">
        <v>0</v>
      </c>
      <c r="M115" s="4">
        <v>0</v>
      </c>
      <c r="N115" s="4">
        <v>2</v>
      </c>
      <c r="O115" s="4">
        <v>0</v>
      </c>
      <c r="P115" s="4">
        <v>0</v>
      </c>
      <c r="Q115" s="4">
        <v>4</v>
      </c>
      <c r="R115" s="4">
        <v>0</v>
      </c>
      <c r="S115" s="4">
        <v>0</v>
      </c>
      <c r="T115" s="4">
        <v>3</v>
      </c>
      <c r="U115" s="4">
        <v>0</v>
      </c>
      <c r="V115" s="4">
        <v>0</v>
      </c>
      <c r="W115" s="4">
        <v>4</v>
      </c>
      <c r="X115" s="4">
        <v>0</v>
      </c>
      <c r="Y115" s="4">
        <v>0</v>
      </c>
      <c r="Z115" s="4">
        <v>2</v>
      </c>
      <c r="AA115" s="4">
        <v>0</v>
      </c>
      <c r="AB115" s="4">
        <v>0</v>
      </c>
      <c r="AC115" s="4">
        <v>2</v>
      </c>
      <c r="AD115" s="4">
        <v>0</v>
      </c>
      <c r="AE115" s="4">
        <v>0</v>
      </c>
      <c r="AF115" s="4">
        <v>3</v>
      </c>
      <c r="AG115" s="4">
        <v>1</v>
      </c>
      <c r="AH115" s="4">
        <v>60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2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9">
        <v>1</v>
      </c>
      <c r="AY115" s="50">
        <v>60</v>
      </c>
      <c r="AZ115" s="259">
        <v>27</v>
      </c>
    </row>
    <row r="116" spans="1:52" x14ac:dyDescent="0.25">
      <c r="A116" s="48">
        <v>738081</v>
      </c>
      <c r="B116" s="4">
        <v>6953156280274</v>
      </c>
      <c r="C116" s="4" t="s">
        <v>269</v>
      </c>
      <c r="D116" s="4" t="s">
        <v>270</v>
      </c>
      <c r="E116" s="4" t="s">
        <v>337</v>
      </c>
      <c r="F116" s="4">
        <v>64.5</v>
      </c>
      <c r="G116" s="4">
        <v>139</v>
      </c>
      <c r="H116" s="4">
        <v>2</v>
      </c>
      <c r="I116" s="4">
        <v>0</v>
      </c>
      <c r="J116" s="4">
        <v>0</v>
      </c>
      <c r="K116" s="4">
        <v>1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3</v>
      </c>
      <c r="R116" s="4">
        <v>0</v>
      </c>
      <c r="S116" s="4">
        <v>0</v>
      </c>
      <c r="T116" s="4">
        <v>2</v>
      </c>
      <c r="U116" s="4">
        <v>0</v>
      </c>
      <c r="V116" s="4">
        <v>0</v>
      </c>
      <c r="W116" s="4">
        <v>3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1</v>
      </c>
      <c r="AG116" s="4">
        <v>1</v>
      </c>
      <c r="AH116" s="4">
        <v>139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9">
        <v>1</v>
      </c>
      <c r="AY116" s="50">
        <v>139</v>
      </c>
      <c r="AZ116" s="259">
        <v>12</v>
      </c>
    </row>
    <row r="117" spans="1:52" x14ac:dyDescent="0.25">
      <c r="A117" s="48">
        <v>739727</v>
      </c>
      <c r="B117" s="4">
        <v>6953156282940</v>
      </c>
      <c r="C117" s="4" t="s">
        <v>271</v>
      </c>
      <c r="D117" s="4" t="s">
        <v>272</v>
      </c>
      <c r="E117" s="4" t="s">
        <v>337</v>
      </c>
      <c r="F117" s="4">
        <v>44.5</v>
      </c>
      <c r="G117" s="4">
        <v>99</v>
      </c>
      <c r="H117" s="4">
        <v>6</v>
      </c>
      <c r="I117" s="4">
        <v>0</v>
      </c>
      <c r="J117" s="4">
        <v>0</v>
      </c>
      <c r="K117" s="4">
        <v>4</v>
      </c>
      <c r="L117" s="4">
        <v>0</v>
      </c>
      <c r="M117" s="4">
        <v>0</v>
      </c>
      <c r="N117" s="4">
        <v>6</v>
      </c>
      <c r="O117" s="4">
        <v>0</v>
      </c>
      <c r="P117" s="4">
        <v>0</v>
      </c>
      <c r="Q117" s="4">
        <v>11</v>
      </c>
      <c r="R117" s="4">
        <v>4</v>
      </c>
      <c r="S117" s="4">
        <v>396</v>
      </c>
      <c r="T117" s="4">
        <v>6</v>
      </c>
      <c r="U117" s="4">
        <v>0</v>
      </c>
      <c r="V117" s="4">
        <v>0</v>
      </c>
      <c r="W117" s="4">
        <v>13</v>
      </c>
      <c r="X117" s="4">
        <v>2</v>
      </c>
      <c r="Y117" s="4">
        <v>198</v>
      </c>
      <c r="Z117" s="4">
        <v>4</v>
      </c>
      <c r="AA117" s="4">
        <v>0</v>
      </c>
      <c r="AB117" s="4">
        <v>0</v>
      </c>
      <c r="AC117" s="4">
        <v>6</v>
      </c>
      <c r="AD117" s="4">
        <v>0</v>
      </c>
      <c r="AE117" s="4">
        <v>0</v>
      </c>
      <c r="AF117" s="4">
        <v>4</v>
      </c>
      <c r="AG117" s="4">
        <v>6</v>
      </c>
      <c r="AH117" s="4">
        <v>594</v>
      </c>
      <c r="AI117" s="4">
        <v>2</v>
      </c>
      <c r="AJ117" s="4">
        <v>0</v>
      </c>
      <c r="AK117" s="4">
        <v>0</v>
      </c>
      <c r="AL117" s="4">
        <v>2</v>
      </c>
      <c r="AM117" s="4">
        <v>0</v>
      </c>
      <c r="AN117" s="4">
        <v>0</v>
      </c>
      <c r="AO117" s="4">
        <v>2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9">
        <v>12</v>
      </c>
      <c r="AY117" s="50">
        <v>1188</v>
      </c>
      <c r="AZ117" s="259">
        <v>66</v>
      </c>
    </row>
    <row r="118" spans="1:52" x14ac:dyDescent="0.25">
      <c r="A118" s="48">
        <v>739728</v>
      </c>
      <c r="B118" s="4">
        <v>6953156282957</v>
      </c>
      <c r="C118" s="4" t="s">
        <v>273</v>
      </c>
      <c r="D118" s="4" t="s">
        <v>274</v>
      </c>
      <c r="E118" s="4" t="s">
        <v>337</v>
      </c>
      <c r="F118" s="4">
        <v>44.5</v>
      </c>
      <c r="G118" s="4">
        <v>99</v>
      </c>
      <c r="H118" s="4">
        <v>5</v>
      </c>
      <c r="I118" s="4">
        <v>1</v>
      </c>
      <c r="J118" s="4">
        <v>99</v>
      </c>
      <c r="K118" s="4">
        <v>4</v>
      </c>
      <c r="L118" s="4">
        <v>0</v>
      </c>
      <c r="M118" s="4">
        <v>0</v>
      </c>
      <c r="N118" s="4">
        <v>6</v>
      </c>
      <c r="O118" s="4">
        <v>0</v>
      </c>
      <c r="P118" s="4">
        <v>0</v>
      </c>
      <c r="Q118" s="4">
        <v>15</v>
      </c>
      <c r="R118" s="4">
        <v>0</v>
      </c>
      <c r="S118" s="4">
        <v>0</v>
      </c>
      <c r="T118" s="4">
        <v>6</v>
      </c>
      <c r="U118" s="4">
        <v>0</v>
      </c>
      <c r="V118" s="4">
        <v>0</v>
      </c>
      <c r="W118" s="4">
        <v>13</v>
      </c>
      <c r="X118" s="4">
        <v>2</v>
      </c>
      <c r="Y118" s="4">
        <v>198</v>
      </c>
      <c r="Z118" s="4">
        <v>4</v>
      </c>
      <c r="AA118" s="4">
        <v>0</v>
      </c>
      <c r="AB118" s="4">
        <v>0</v>
      </c>
      <c r="AC118" s="4">
        <v>6</v>
      </c>
      <c r="AD118" s="4">
        <v>0</v>
      </c>
      <c r="AE118" s="4">
        <v>0</v>
      </c>
      <c r="AF118" s="4">
        <v>8</v>
      </c>
      <c r="AG118" s="4">
        <v>2</v>
      </c>
      <c r="AH118" s="4">
        <v>198</v>
      </c>
      <c r="AI118" s="4">
        <v>2</v>
      </c>
      <c r="AJ118" s="4">
        <v>0</v>
      </c>
      <c r="AK118" s="4">
        <v>0</v>
      </c>
      <c r="AL118" s="4">
        <v>2</v>
      </c>
      <c r="AM118" s="4">
        <v>0</v>
      </c>
      <c r="AN118" s="4">
        <v>0</v>
      </c>
      <c r="AO118" s="4">
        <v>2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9">
        <v>5</v>
      </c>
      <c r="AY118" s="50">
        <v>495</v>
      </c>
      <c r="AZ118" s="259">
        <v>73</v>
      </c>
    </row>
    <row r="119" spans="1:52" x14ac:dyDescent="0.25">
      <c r="A119" s="4" t="s">
        <v>338</v>
      </c>
      <c r="B119" s="4"/>
      <c r="C119" s="4"/>
      <c r="D119" s="4"/>
      <c r="E119" s="4"/>
      <c r="F119" s="4"/>
      <c r="G119" s="4"/>
      <c r="H119" s="4">
        <v>235</v>
      </c>
      <c r="I119" s="49">
        <v>7</v>
      </c>
      <c r="J119" s="50">
        <v>443</v>
      </c>
      <c r="K119" s="4">
        <v>155</v>
      </c>
      <c r="L119" s="49">
        <v>6</v>
      </c>
      <c r="M119" s="50">
        <v>714</v>
      </c>
      <c r="N119" s="4">
        <v>198</v>
      </c>
      <c r="O119" s="49">
        <v>4</v>
      </c>
      <c r="P119" s="50">
        <v>376</v>
      </c>
      <c r="Q119" s="4">
        <v>627</v>
      </c>
      <c r="R119" s="49">
        <v>24</v>
      </c>
      <c r="S119" s="50">
        <v>2106</v>
      </c>
      <c r="T119" s="4">
        <v>317</v>
      </c>
      <c r="U119" s="49">
        <v>14</v>
      </c>
      <c r="V119" s="50">
        <v>922</v>
      </c>
      <c r="W119" s="4">
        <v>613</v>
      </c>
      <c r="X119" s="49">
        <v>38</v>
      </c>
      <c r="Y119" s="50">
        <v>2782</v>
      </c>
      <c r="Z119" s="4">
        <v>151</v>
      </c>
      <c r="AA119" s="49">
        <v>10</v>
      </c>
      <c r="AB119" s="50">
        <v>620</v>
      </c>
      <c r="AC119" s="4">
        <v>311</v>
      </c>
      <c r="AD119" s="49">
        <v>3</v>
      </c>
      <c r="AE119" s="50">
        <v>247</v>
      </c>
      <c r="AF119" s="4">
        <v>469</v>
      </c>
      <c r="AG119" s="49">
        <v>42</v>
      </c>
      <c r="AH119" s="50">
        <v>3459</v>
      </c>
      <c r="AI119" s="4">
        <v>70</v>
      </c>
      <c r="AJ119" s="49">
        <v>4</v>
      </c>
      <c r="AK119" s="50">
        <v>286</v>
      </c>
      <c r="AL119" s="4">
        <v>69</v>
      </c>
      <c r="AM119" s="49">
        <v>1</v>
      </c>
      <c r="AN119" s="50">
        <v>49</v>
      </c>
      <c r="AO119" s="4">
        <v>65</v>
      </c>
      <c r="AP119" s="49">
        <v>2</v>
      </c>
      <c r="AQ119" s="50">
        <v>98</v>
      </c>
      <c r="AR119" s="4">
        <v>21</v>
      </c>
      <c r="AS119" s="49">
        <v>0</v>
      </c>
      <c r="AT119" s="50">
        <v>0</v>
      </c>
      <c r="AU119" s="4">
        <v>0</v>
      </c>
      <c r="AV119" s="49">
        <v>0</v>
      </c>
      <c r="AW119" s="50">
        <v>0</v>
      </c>
      <c r="AX119" s="49">
        <v>155</v>
      </c>
      <c r="AY119" s="50">
        <v>12102</v>
      </c>
      <c r="AZ119" s="259">
        <v>3301</v>
      </c>
    </row>
  </sheetData>
  <mergeCells count="17">
    <mergeCell ref="AO1:AQ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R1:AT1"/>
    <mergeCell ref="AU1:AW1"/>
    <mergeCell ref="AX1:AX2"/>
    <mergeCell ref="AY1:AY2"/>
    <mergeCell ref="AZ1:AZ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DP145"/>
  <sheetViews>
    <sheetView tabSelected="1" zoomScaleNormal="100" workbookViewId="0">
      <pane xSplit="7" ySplit="7" topLeftCell="J8" activePane="bottomRight" state="frozen"/>
      <selection activeCell="C1" sqref="C1"/>
      <selection pane="topRight" activeCell="F1" sqref="F1"/>
      <selection pane="bottomLeft" activeCell="C8" sqref="C8"/>
      <selection pane="bottomRight" activeCell="A11" sqref="A11:XFD11"/>
    </sheetView>
  </sheetViews>
  <sheetFormatPr defaultColWidth="16.5703125" defaultRowHeight="12.75" x14ac:dyDescent="0.2"/>
  <cols>
    <col min="1" max="1" width="6.7109375" style="135" hidden="1" customWidth="1"/>
    <col min="2" max="2" width="5.28515625" style="135" hidden="1" customWidth="1"/>
    <col min="3" max="3" width="5.28515625" style="135" customWidth="1"/>
    <col min="4" max="4" width="15" style="135" customWidth="1"/>
    <col min="5" max="5" width="8.5703125" style="172" customWidth="1"/>
    <col min="6" max="6" width="13.5703125" style="172" hidden="1" customWidth="1"/>
    <col min="7" max="7" width="11.42578125" style="135" customWidth="1"/>
    <col min="8" max="8" width="19.28515625" style="135" customWidth="1"/>
    <col min="9" max="9" width="9.140625" style="172" customWidth="1"/>
    <col min="10" max="10" width="10.85546875" style="135" customWidth="1"/>
    <col min="11" max="11" width="11.42578125" style="135" customWidth="1"/>
    <col min="12" max="12" width="11" style="135" customWidth="1"/>
    <col min="13" max="13" width="9.140625" style="135" customWidth="1"/>
    <col min="14" max="14" width="10.42578125" style="135" customWidth="1"/>
    <col min="15" max="15" width="11.42578125" style="135" customWidth="1"/>
    <col min="16" max="16" width="11.28515625" style="135" customWidth="1"/>
    <col min="17" max="17" width="10.85546875" style="135" customWidth="1"/>
    <col min="18" max="18" width="10.28515625" style="135" customWidth="1"/>
    <col min="19" max="19" width="10.140625" style="135" customWidth="1"/>
    <col min="20" max="20" width="9.5703125" style="135" customWidth="1"/>
    <col min="21" max="21" width="10" style="135" customWidth="1"/>
    <col min="22" max="22" width="9.85546875" style="135" customWidth="1"/>
    <col min="23" max="23" width="9.5703125" style="135" customWidth="1"/>
    <col min="24" max="24" width="11" style="135" customWidth="1"/>
    <col min="25" max="25" width="9.5703125" style="135" customWidth="1"/>
    <col min="26" max="26" width="12.42578125" style="135" customWidth="1"/>
    <col min="27" max="27" width="11.85546875" style="135" customWidth="1"/>
    <col min="28" max="29" width="10.85546875" style="135" customWidth="1"/>
    <col min="30" max="30" width="11" style="135" customWidth="1"/>
    <col min="31" max="31" width="10.140625" style="135" customWidth="1"/>
    <col min="32" max="32" width="10" style="135" customWidth="1"/>
    <col min="33" max="33" width="10.7109375" style="135" customWidth="1"/>
    <col min="34" max="34" width="10.42578125" style="135" customWidth="1"/>
    <col min="35" max="35" width="10.140625" style="135" customWidth="1"/>
    <col min="36" max="36" width="10.42578125" style="135" customWidth="1"/>
    <col min="37" max="37" width="12.140625" style="135" customWidth="1"/>
    <col min="38" max="38" width="10.85546875" style="135" customWidth="1"/>
    <col min="39" max="39" width="10.140625" style="135" customWidth="1"/>
    <col min="40" max="40" width="10.42578125" style="135" customWidth="1"/>
    <col min="41" max="41" width="9.5703125" style="135" customWidth="1"/>
    <col min="42" max="42" width="10.85546875" style="135" customWidth="1"/>
    <col min="43" max="43" width="9.5703125" style="135" customWidth="1"/>
    <col min="44" max="44" width="10.85546875" style="135" customWidth="1"/>
    <col min="45" max="45" width="11.42578125" style="135" customWidth="1"/>
    <col min="46" max="46" width="10.7109375" style="135" customWidth="1"/>
    <col min="47" max="47" width="11.28515625" style="135" customWidth="1"/>
    <col min="48" max="48" width="11.5703125" style="135" customWidth="1"/>
    <col min="49" max="49" width="13.28515625" style="135" customWidth="1"/>
    <col min="50" max="50" width="3.28515625" style="135" customWidth="1"/>
    <col min="51" max="52" width="12.5703125" style="135" customWidth="1"/>
    <col min="53" max="53" width="3.28515625" style="135" customWidth="1"/>
    <col min="54" max="54" width="11" style="135" customWidth="1"/>
    <col min="55" max="55" width="10" style="135" customWidth="1"/>
    <col min="56" max="56" width="9" style="135" customWidth="1"/>
    <col min="57" max="57" width="8.42578125" style="135" customWidth="1"/>
    <col min="58" max="58" width="8.5703125" style="135" customWidth="1"/>
    <col min="59" max="59" width="10" style="135" customWidth="1"/>
    <col min="60" max="60" width="10.7109375" style="135" customWidth="1"/>
    <col min="61" max="61" width="9" style="135" customWidth="1"/>
    <col min="62" max="62" width="8.5703125" style="135" customWidth="1"/>
    <col min="63" max="63" width="8.42578125" style="135" customWidth="1"/>
    <col min="64" max="64" width="10.28515625" style="135" customWidth="1"/>
    <col min="65" max="65" width="11.7109375" style="135" customWidth="1"/>
    <col min="66" max="120" width="16.5703125" style="135"/>
    <col min="121" max="256" width="16.5703125" style="145"/>
    <col min="257" max="258" width="0" style="145" hidden="1" customWidth="1"/>
    <col min="259" max="259" width="5.28515625" style="145" customWidth="1"/>
    <col min="260" max="260" width="15" style="145" customWidth="1"/>
    <col min="261" max="261" width="8.5703125" style="145" customWidth="1"/>
    <col min="262" max="262" width="0" style="145" hidden="1" customWidth="1"/>
    <col min="263" max="263" width="16.28515625" style="145" bestFit="1" customWidth="1"/>
    <col min="264" max="264" width="55.42578125" style="145" customWidth="1"/>
    <col min="265" max="265" width="13.7109375" style="145" customWidth="1"/>
    <col min="266" max="266" width="10.85546875" style="145" customWidth="1"/>
    <col min="267" max="267" width="11.42578125" style="145" customWidth="1"/>
    <col min="268" max="268" width="11" style="145" customWidth="1"/>
    <col min="269" max="269" width="9.140625" style="145" customWidth="1"/>
    <col min="270" max="270" width="10.42578125" style="145" customWidth="1"/>
    <col min="271" max="271" width="11.42578125" style="145" customWidth="1"/>
    <col min="272" max="272" width="11.28515625" style="145" customWidth="1"/>
    <col min="273" max="273" width="10.85546875" style="145" customWidth="1"/>
    <col min="274" max="274" width="10.28515625" style="145" customWidth="1"/>
    <col min="275" max="275" width="10.140625" style="145" customWidth="1"/>
    <col min="276" max="276" width="9.5703125" style="145" customWidth="1"/>
    <col min="277" max="277" width="10" style="145" customWidth="1"/>
    <col min="278" max="278" width="9.85546875" style="145" customWidth="1"/>
    <col min="279" max="279" width="9.5703125" style="145" customWidth="1"/>
    <col min="280" max="280" width="11" style="145" customWidth="1"/>
    <col min="281" max="281" width="9.5703125" style="145" customWidth="1"/>
    <col min="282" max="282" width="12.42578125" style="145" customWidth="1"/>
    <col min="283" max="283" width="11.85546875" style="145" customWidth="1"/>
    <col min="284" max="285" width="10.85546875" style="145" customWidth="1"/>
    <col min="286" max="286" width="11" style="145" customWidth="1"/>
    <col min="287" max="287" width="10.140625" style="145" customWidth="1"/>
    <col min="288" max="288" width="10" style="145" customWidth="1"/>
    <col min="289" max="289" width="10.7109375" style="145" customWidth="1"/>
    <col min="290" max="290" width="10.42578125" style="145" customWidth="1"/>
    <col min="291" max="291" width="10.140625" style="145" customWidth="1"/>
    <col min="292" max="292" width="10.42578125" style="145" customWidth="1"/>
    <col min="293" max="293" width="12.140625" style="145" customWidth="1"/>
    <col min="294" max="294" width="10.85546875" style="145" customWidth="1"/>
    <col min="295" max="295" width="10.140625" style="145" customWidth="1"/>
    <col min="296" max="296" width="10.42578125" style="145" customWidth="1"/>
    <col min="297" max="297" width="9.5703125" style="145" customWidth="1"/>
    <col min="298" max="298" width="10.85546875" style="145" customWidth="1"/>
    <col min="299" max="299" width="9.5703125" style="145" customWidth="1"/>
    <col min="300" max="300" width="10.85546875" style="145" customWidth="1"/>
    <col min="301" max="301" width="11.42578125" style="145" customWidth="1"/>
    <col min="302" max="302" width="10.7109375" style="145" customWidth="1"/>
    <col min="303" max="303" width="11.28515625" style="145" customWidth="1"/>
    <col min="304" max="304" width="11.5703125" style="145" customWidth="1"/>
    <col min="305" max="305" width="13.28515625" style="145" customWidth="1"/>
    <col min="306" max="306" width="3.28515625" style="145" customWidth="1"/>
    <col min="307" max="308" width="12.5703125" style="145" customWidth="1"/>
    <col min="309" max="309" width="3.28515625" style="145" customWidth="1"/>
    <col min="310" max="310" width="11" style="145" customWidth="1"/>
    <col min="311" max="311" width="10" style="145" customWidth="1"/>
    <col min="312" max="312" width="9" style="145" customWidth="1"/>
    <col min="313" max="313" width="8.42578125" style="145" customWidth="1"/>
    <col min="314" max="314" width="8.5703125" style="145" customWidth="1"/>
    <col min="315" max="315" width="10" style="145" customWidth="1"/>
    <col min="316" max="316" width="10.7109375" style="145" customWidth="1"/>
    <col min="317" max="317" width="9" style="145" customWidth="1"/>
    <col min="318" max="318" width="8.5703125" style="145" customWidth="1"/>
    <col min="319" max="319" width="8.42578125" style="145" customWidth="1"/>
    <col min="320" max="320" width="10.28515625" style="145" customWidth="1"/>
    <col min="321" max="321" width="11.7109375" style="145" customWidth="1"/>
    <col min="322" max="512" width="16.5703125" style="145"/>
    <col min="513" max="514" width="0" style="145" hidden="1" customWidth="1"/>
    <col min="515" max="515" width="5.28515625" style="145" customWidth="1"/>
    <col min="516" max="516" width="15" style="145" customWidth="1"/>
    <col min="517" max="517" width="8.5703125" style="145" customWidth="1"/>
    <col min="518" max="518" width="0" style="145" hidden="1" customWidth="1"/>
    <col min="519" max="519" width="16.28515625" style="145" bestFit="1" customWidth="1"/>
    <col min="520" max="520" width="55.42578125" style="145" customWidth="1"/>
    <col min="521" max="521" width="13.7109375" style="145" customWidth="1"/>
    <col min="522" max="522" width="10.85546875" style="145" customWidth="1"/>
    <col min="523" max="523" width="11.42578125" style="145" customWidth="1"/>
    <col min="524" max="524" width="11" style="145" customWidth="1"/>
    <col min="525" max="525" width="9.140625" style="145" customWidth="1"/>
    <col min="526" max="526" width="10.42578125" style="145" customWidth="1"/>
    <col min="527" max="527" width="11.42578125" style="145" customWidth="1"/>
    <col min="528" max="528" width="11.28515625" style="145" customWidth="1"/>
    <col min="529" max="529" width="10.85546875" style="145" customWidth="1"/>
    <col min="530" max="530" width="10.28515625" style="145" customWidth="1"/>
    <col min="531" max="531" width="10.140625" style="145" customWidth="1"/>
    <col min="532" max="532" width="9.5703125" style="145" customWidth="1"/>
    <col min="533" max="533" width="10" style="145" customWidth="1"/>
    <col min="534" max="534" width="9.85546875" style="145" customWidth="1"/>
    <col min="535" max="535" width="9.5703125" style="145" customWidth="1"/>
    <col min="536" max="536" width="11" style="145" customWidth="1"/>
    <col min="537" max="537" width="9.5703125" style="145" customWidth="1"/>
    <col min="538" max="538" width="12.42578125" style="145" customWidth="1"/>
    <col min="539" max="539" width="11.85546875" style="145" customWidth="1"/>
    <col min="540" max="541" width="10.85546875" style="145" customWidth="1"/>
    <col min="542" max="542" width="11" style="145" customWidth="1"/>
    <col min="543" max="543" width="10.140625" style="145" customWidth="1"/>
    <col min="544" max="544" width="10" style="145" customWidth="1"/>
    <col min="545" max="545" width="10.7109375" style="145" customWidth="1"/>
    <col min="546" max="546" width="10.42578125" style="145" customWidth="1"/>
    <col min="547" max="547" width="10.140625" style="145" customWidth="1"/>
    <col min="548" max="548" width="10.42578125" style="145" customWidth="1"/>
    <col min="549" max="549" width="12.140625" style="145" customWidth="1"/>
    <col min="550" max="550" width="10.85546875" style="145" customWidth="1"/>
    <col min="551" max="551" width="10.140625" style="145" customWidth="1"/>
    <col min="552" max="552" width="10.42578125" style="145" customWidth="1"/>
    <col min="553" max="553" width="9.5703125" style="145" customWidth="1"/>
    <col min="554" max="554" width="10.85546875" style="145" customWidth="1"/>
    <col min="555" max="555" width="9.5703125" style="145" customWidth="1"/>
    <col min="556" max="556" width="10.85546875" style="145" customWidth="1"/>
    <col min="557" max="557" width="11.42578125" style="145" customWidth="1"/>
    <col min="558" max="558" width="10.7109375" style="145" customWidth="1"/>
    <col min="559" max="559" width="11.28515625" style="145" customWidth="1"/>
    <col min="560" max="560" width="11.5703125" style="145" customWidth="1"/>
    <col min="561" max="561" width="13.28515625" style="145" customWidth="1"/>
    <col min="562" max="562" width="3.28515625" style="145" customWidth="1"/>
    <col min="563" max="564" width="12.5703125" style="145" customWidth="1"/>
    <col min="565" max="565" width="3.28515625" style="145" customWidth="1"/>
    <col min="566" max="566" width="11" style="145" customWidth="1"/>
    <col min="567" max="567" width="10" style="145" customWidth="1"/>
    <col min="568" max="568" width="9" style="145" customWidth="1"/>
    <col min="569" max="569" width="8.42578125" style="145" customWidth="1"/>
    <col min="570" max="570" width="8.5703125" style="145" customWidth="1"/>
    <col min="571" max="571" width="10" style="145" customWidth="1"/>
    <col min="572" max="572" width="10.7109375" style="145" customWidth="1"/>
    <col min="573" max="573" width="9" style="145" customWidth="1"/>
    <col min="574" max="574" width="8.5703125" style="145" customWidth="1"/>
    <col min="575" max="575" width="8.42578125" style="145" customWidth="1"/>
    <col min="576" max="576" width="10.28515625" style="145" customWidth="1"/>
    <col min="577" max="577" width="11.7109375" style="145" customWidth="1"/>
    <col min="578" max="768" width="16.5703125" style="145"/>
    <col min="769" max="770" width="0" style="145" hidden="1" customWidth="1"/>
    <col min="771" max="771" width="5.28515625" style="145" customWidth="1"/>
    <col min="772" max="772" width="15" style="145" customWidth="1"/>
    <col min="773" max="773" width="8.5703125" style="145" customWidth="1"/>
    <col min="774" max="774" width="0" style="145" hidden="1" customWidth="1"/>
    <col min="775" max="775" width="16.28515625" style="145" bestFit="1" customWidth="1"/>
    <col min="776" max="776" width="55.42578125" style="145" customWidth="1"/>
    <col min="777" max="777" width="13.7109375" style="145" customWidth="1"/>
    <col min="778" max="778" width="10.85546875" style="145" customWidth="1"/>
    <col min="779" max="779" width="11.42578125" style="145" customWidth="1"/>
    <col min="780" max="780" width="11" style="145" customWidth="1"/>
    <col min="781" max="781" width="9.140625" style="145" customWidth="1"/>
    <col min="782" max="782" width="10.42578125" style="145" customWidth="1"/>
    <col min="783" max="783" width="11.42578125" style="145" customWidth="1"/>
    <col min="784" max="784" width="11.28515625" style="145" customWidth="1"/>
    <col min="785" max="785" width="10.85546875" style="145" customWidth="1"/>
    <col min="786" max="786" width="10.28515625" style="145" customWidth="1"/>
    <col min="787" max="787" width="10.140625" style="145" customWidth="1"/>
    <col min="788" max="788" width="9.5703125" style="145" customWidth="1"/>
    <col min="789" max="789" width="10" style="145" customWidth="1"/>
    <col min="790" max="790" width="9.85546875" style="145" customWidth="1"/>
    <col min="791" max="791" width="9.5703125" style="145" customWidth="1"/>
    <col min="792" max="792" width="11" style="145" customWidth="1"/>
    <col min="793" max="793" width="9.5703125" style="145" customWidth="1"/>
    <col min="794" max="794" width="12.42578125" style="145" customWidth="1"/>
    <col min="795" max="795" width="11.85546875" style="145" customWidth="1"/>
    <col min="796" max="797" width="10.85546875" style="145" customWidth="1"/>
    <col min="798" max="798" width="11" style="145" customWidth="1"/>
    <col min="799" max="799" width="10.140625" style="145" customWidth="1"/>
    <col min="800" max="800" width="10" style="145" customWidth="1"/>
    <col min="801" max="801" width="10.7109375" style="145" customWidth="1"/>
    <col min="802" max="802" width="10.42578125" style="145" customWidth="1"/>
    <col min="803" max="803" width="10.140625" style="145" customWidth="1"/>
    <col min="804" max="804" width="10.42578125" style="145" customWidth="1"/>
    <col min="805" max="805" width="12.140625" style="145" customWidth="1"/>
    <col min="806" max="806" width="10.85546875" style="145" customWidth="1"/>
    <col min="807" max="807" width="10.140625" style="145" customWidth="1"/>
    <col min="808" max="808" width="10.42578125" style="145" customWidth="1"/>
    <col min="809" max="809" width="9.5703125" style="145" customWidth="1"/>
    <col min="810" max="810" width="10.85546875" style="145" customWidth="1"/>
    <col min="811" max="811" width="9.5703125" style="145" customWidth="1"/>
    <col min="812" max="812" width="10.85546875" style="145" customWidth="1"/>
    <col min="813" max="813" width="11.42578125" style="145" customWidth="1"/>
    <col min="814" max="814" width="10.7109375" style="145" customWidth="1"/>
    <col min="815" max="815" width="11.28515625" style="145" customWidth="1"/>
    <col min="816" max="816" width="11.5703125" style="145" customWidth="1"/>
    <col min="817" max="817" width="13.28515625" style="145" customWidth="1"/>
    <col min="818" max="818" width="3.28515625" style="145" customWidth="1"/>
    <col min="819" max="820" width="12.5703125" style="145" customWidth="1"/>
    <col min="821" max="821" width="3.28515625" style="145" customWidth="1"/>
    <col min="822" max="822" width="11" style="145" customWidth="1"/>
    <col min="823" max="823" width="10" style="145" customWidth="1"/>
    <col min="824" max="824" width="9" style="145" customWidth="1"/>
    <col min="825" max="825" width="8.42578125" style="145" customWidth="1"/>
    <col min="826" max="826" width="8.5703125" style="145" customWidth="1"/>
    <col min="827" max="827" width="10" style="145" customWidth="1"/>
    <col min="828" max="828" width="10.7109375" style="145" customWidth="1"/>
    <col min="829" max="829" width="9" style="145" customWidth="1"/>
    <col min="830" max="830" width="8.5703125" style="145" customWidth="1"/>
    <col min="831" max="831" width="8.42578125" style="145" customWidth="1"/>
    <col min="832" max="832" width="10.28515625" style="145" customWidth="1"/>
    <col min="833" max="833" width="11.7109375" style="145" customWidth="1"/>
    <col min="834" max="1024" width="16.5703125" style="145"/>
    <col min="1025" max="1026" width="0" style="145" hidden="1" customWidth="1"/>
    <col min="1027" max="1027" width="5.28515625" style="145" customWidth="1"/>
    <col min="1028" max="1028" width="15" style="145" customWidth="1"/>
    <col min="1029" max="1029" width="8.5703125" style="145" customWidth="1"/>
    <col min="1030" max="1030" width="0" style="145" hidden="1" customWidth="1"/>
    <col min="1031" max="1031" width="16.28515625" style="145" bestFit="1" customWidth="1"/>
    <col min="1032" max="1032" width="55.42578125" style="145" customWidth="1"/>
    <col min="1033" max="1033" width="13.7109375" style="145" customWidth="1"/>
    <col min="1034" max="1034" width="10.85546875" style="145" customWidth="1"/>
    <col min="1035" max="1035" width="11.42578125" style="145" customWidth="1"/>
    <col min="1036" max="1036" width="11" style="145" customWidth="1"/>
    <col min="1037" max="1037" width="9.140625" style="145" customWidth="1"/>
    <col min="1038" max="1038" width="10.42578125" style="145" customWidth="1"/>
    <col min="1039" max="1039" width="11.42578125" style="145" customWidth="1"/>
    <col min="1040" max="1040" width="11.28515625" style="145" customWidth="1"/>
    <col min="1041" max="1041" width="10.85546875" style="145" customWidth="1"/>
    <col min="1042" max="1042" width="10.28515625" style="145" customWidth="1"/>
    <col min="1043" max="1043" width="10.140625" style="145" customWidth="1"/>
    <col min="1044" max="1044" width="9.5703125" style="145" customWidth="1"/>
    <col min="1045" max="1045" width="10" style="145" customWidth="1"/>
    <col min="1046" max="1046" width="9.85546875" style="145" customWidth="1"/>
    <col min="1047" max="1047" width="9.5703125" style="145" customWidth="1"/>
    <col min="1048" max="1048" width="11" style="145" customWidth="1"/>
    <col min="1049" max="1049" width="9.5703125" style="145" customWidth="1"/>
    <col min="1050" max="1050" width="12.42578125" style="145" customWidth="1"/>
    <col min="1051" max="1051" width="11.85546875" style="145" customWidth="1"/>
    <col min="1052" max="1053" width="10.85546875" style="145" customWidth="1"/>
    <col min="1054" max="1054" width="11" style="145" customWidth="1"/>
    <col min="1055" max="1055" width="10.140625" style="145" customWidth="1"/>
    <col min="1056" max="1056" width="10" style="145" customWidth="1"/>
    <col min="1057" max="1057" width="10.7109375" style="145" customWidth="1"/>
    <col min="1058" max="1058" width="10.42578125" style="145" customWidth="1"/>
    <col min="1059" max="1059" width="10.140625" style="145" customWidth="1"/>
    <col min="1060" max="1060" width="10.42578125" style="145" customWidth="1"/>
    <col min="1061" max="1061" width="12.140625" style="145" customWidth="1"/>
    <col min="1062" max="1062" width="10.85546875" style="145" customWidth="1"/>
    <col min="1063" max="1063" width="10.140625" style="145" customWidth="1"/>
    <col min="1064" max="1064" width="10.42578125" style="145" customWidth="1"/>
    <col min="1065" max="1065" width="9.5703125" style="145" customWidth="1"/>
    <col min="1066" max="1066" width="10.85546875" style="145" customWidth="1"/>
    <col min="1067" max="1067" width="9.5703125" style="145" customWidth="1"/>
    <col min="1068" max="1068" width="10.85546875" style="145" customWidth="1"/>
    <col min="1069" max="1069" width="11.42578125" style="145" customWidth="1"/>
    <col min="1070" max="1070" width="10.7109375" style="145" customWidth="1"/>
    <col min="1071" max="1071" width="11.28515625" style="145" customWidth="1"/>
    <col min="1072" max="1072" width="11.5703125" style="145" customWidth="1"/>
    <col min="1073" max="1073" width="13.28515625" style="145" customWidth="1"/>
    <col min="1074" max="1074" width="3.28515625" style="145" customWidth="1"/>
    <col min="1075" max="1076" width="12.5703125" style="145" customWidth="1"/>
    <col min="1077" max="1077" width="3.28515625" style="145" customWidth="1"/>
    <col min="1078" max="1078" width="11" style="145" customWidth="1"/>
    <col min="1079" max="1079" width="10" style="145" customWidth="1"/>
    <col min="1080" max="1080" width="9" style="145" customWidth="1"/>
    <col min="1081" max="1081" width="8.42578125" style="145" customWidth="1"/>
    <col min="1082" max="1082" width="8.5703125" style="145" customWidth="1"/>
    <col min="1083" max="1083" width="10" style="145" customWidth="1"/>
    <col min="1084" max="1084" width="10.7109375" style="145" customWidth="1"/>
    <col min="1085" max="1085" width="9" style="145" customWidth="1"/>
    <col min="1086" max="1086" width="8.5703125" style="145" customWidth="1"/>
    <col min="1087" max="1087" width="8.42578125" style="145" customWidth="1"/>
    <col min="1088" max="1088" width="10.28515625" style="145" customWidth="1"/>
    <col min="1089" max="1089" width="11.7109375" style="145" customWidth="1"/>
    <col min="1090" max="1280" width="16.5703125" style="145"/>
    <col min="1281" max="1282" width="0" style="145" hidden="1" customWidth="1"/>
    <col min="1283" max="1283" width="5.28515625" style="145" customWidth="1"/>
    <col min="1284" max="1284" width="15" style="145" customWidth="1"/>
    <col min="1285" max="1285" width="8.5703125" style="145" customWidth="1"/>
    <col min="1286" max="1286" width="0" style="145" hidden="1" customWidth="1"/>
    <col min="1287" max="1287" width="16.28515625" style="145" bestFit="1" customWidth="1"/>
    <col min="1288" max="1288" width="55.42578125" style="145" customWidth="1"/>
    <col min="1289" max="1289" width="13.7109375" style="145" customWidth="1"/>
    <col min="1290" max="1290" width="10.85546875" style="145" customWidth="1"/>
    <col min="1291" max="1291" width="11.42578125" style="145" customWidth="1"/>
    <col min="1292" max="1292" width="11" style="145" customWidth="1"/>
    <col min="1293" max="1293" width="9.140625" style="145" customWidth="1"/>
    <col min="1294" max="1294" width="10.42578125" style="145" customWidth="1"/>
    <col min="1295" max="1295" width="11.42578125" style="145" customWidth="1"/>
    <col min="1296" max="1296" width="11.28515625" style="145" customWidth="1"/>
    <col min="1297" max="1297" width="10.85546875" style="145" customWidth="1"/>
    <col min="1298" max="1298" width="10.28515625" style="145" customWidth="1"/>
    <col min="1299" max="1299" width="10.140625" style="145" customWidth="1"/>
    <col min="1300" max="1300" width="9.5703125" style="145" customWidth="1"/>
    <col min="1301" max="1301" width="10" style="145" customWidth="1"/>
    <col min="1302" max="1302" width="9.85546875" style="145" customWidth="1"/>
    <col min="1303" max="1303" width="9.5703125" style="145" customWidth="1"/>
    <col min="1304" max="1304" width="11" style="145" customWidth="1"/>
    <col min="1305" max="1305" width="9.5703125" style="145" customWidth="1"/>
    <col min="1306" max="1306" width="12.42578125" style="145" customWidth="1"/>
    <col min="1307" max="1307" width="11.85546875" style="145" customWidth="1"/>
    <col min="1308" max="1309" width="10.85546875" style="145" customWidth="1"/>
    <col min="1310" max="1310" width="11" style="145" customWidth="1"/>
    <col min="1311" max="1311" width="10.140625" style="145" customWidth="1"/>
    <col min="1312" max="1312" width="10" style="145" customWidth="1"/>
    <col min="1313" max="1313" width="10.7109375" style="145" customWidth="1"/>
    <col min="1314" max="1314" width="10.42578125" style="145" customWidth="1"/>
    <col min="1315" max="1315" width="10.140625" style="145" customWidth="1"/>
    <col min="1316" max="1316" width="10.42578125" style="145" customWidth="1"/>
    <col min="1317" max="1317" width="12.140625" style="145" customWidth="1"/>
    <col min="1318" max="1318" width="10.85546875" style="145" customWidth="1"/>
    <col min="1319" max="1319" width="10.140625" style="145" customWidth="1"/>
    <col min="1320" max="1320" width="10.42578125" style="145" customWidth="1"/>
    <col min="1321" max="1321" width="9.5703125" style="145" customWidth="1"/>
    <col min="1322" max="1322" width="10.85546875" style="145" customWidth="1"/>
    <col min="1323" max="1323" width="9.5703125" style="145" customWidth="1"/>
    <col min="1324" max="1324" width="10.85546875" style="145" customWidth="1"/>
    <col min="1325" max="1325" width="11.42578125" style="145" customWidth="1"/>
    <col min="1326" max="1326" width="10.7109375" style="145" customWidth="1"/>
    <col min="1327" max="1327" width="11.28515625" style="145" customWidth="1"/>
    <col min="1328" max="1328" width="11.5703125" style="145" customWidth="1"/>
    <col min="1329" max="1329" width="13.28515625" style="145" customWidth="1"/>
    <col min="1330" max="1330" width="3.28515625" style="145" customWidth="1"/>
    <col min="1331" max="1332" width="12.5703125" style="145" customWidth="1"/>
    <col min="1333" max="1333" width="3.28515625" style="145" customWidth="1"/>
    <col min="1334" max="1334" width="11" style="145" customWidth="1"/>
    <col min="1335" max="1335" width="10" style="145" customWidth="1"/>
    <col min="1336" max="1336" width="9" style="145" customWidth="1"/>
    <col min="1337" max="1337" width="8.42578125" style="145" customWidth="1"/>
    <col min="1338" max="1338" width="8.5703125" style="145" customWidth="1"/>
    <col min="1339" max="1339" width="10" style="145" customWidth="1"/>
    <col min="1340" max="1340" width="10.7109375" style="145" customWidth="1"/>
    <col min="1341" max="1341" width="9" style="145" customWidth="1"/>
    <col min="1342" max="1342" width="8.5703125" style="145" customWidth="1"/>
    <col min="1343" max="1343" width="8.42578125" style="145" customWidth="1"/>
    <col min="1344" max="1344" width="10.28515625" style="145" customWidth="1"/>
    <col min="1345" max="1345" width="11.7109375" style="145" customWidth="1"/>
    <col min="1346" max="1536" width="16.5703125" style="145"/>
    <col min="1537" max="1538" width="0" style="145" hidden="1" customWidth="1"/>
    <col min="1539" max="1539" width="5.28515625" style="145" customWidth="1"/>
    <col min="1540" max="1540" width="15" style="145" customWidth="1"/>
    <col min="1541" max="1541" width="8.5703125" style="145" customWidth="1"/>
    <col min="1542" max="1542" width="0" style="145" hidden="1" customWidth="1"/>
    <col min="1543" max="1543" width="16.28515625" style="145" bestFit="1" customWidth="1"/>
    <col min="1544" max="1544" width="55.42578125" style="145" customWidth="1"/>
    <col min="1545" max="1545" width="13.7109375" style="145" customWidth="1"/>
    <col min="1546" max="1546" width="10.85546875" style="145" customWidth="1"/>
    <col min="1547" max="1547" width="11.42578125" style="145" customWidth="1"/>
    <col min="1548" max="1548" width="11" style="145" customWidth="1"/>
    <col min="1549" max="1549" width="9.140625" style="145" customWidth="1"/>
    <col min="1550" max="1550" width="10.42578125" style="145" customWidth="1"/>
    <col min="1551" max="1551" width="11.42578125" style="145" customWidth="1"/>
    <col min="1552" max="1552" width="11.28515625" style="145" customWidth="1"/>
    <col min="1553" max="1553" width="10.85546875" style="145" customWidth="1"/>
    <col min="1554" max="1554" width="10.28515625" style="145" customWidth="1"/>
    <col min="1555" max="1555" width="10.140625" style="145" customWidth="1"/>
    <col min="1556" max="1556" width="9.5703125" style="145" customWidth="1"/>
    <col min="1557" max="1557" width="10" style="145" customWidth="1"/>
    <col min="1558" max="1558" width="9.85546875" style="145" customWidth="1"/>
    <col min="1559" max="1559" width="9.5703125" style="145" customWidth="1"/>
    <col min="1560" max="1560" width="11" style="145" customWidth="1"/>
    <col min="1561" max="1561" width="9.5703125" style="145" customWidth="1"/>
    <col min="1562" max="1562" width="12.42578125" style="145" customWidth="1"/>
    <col min="1563" max="1563" width="11.85546875" style="145" customWidth="1"/>
    <col min="1564" max="1565" width="10.85546875" style="145" customWidth="1"/>
    <col min="1566" max="1566" width="11" style="145" customWidth="1"/>
    <col min="1567" max="1567" width="10.140625" style="145" customWidth="1"/>
    <col min="1568" max="1568" width="10" style="145" customWidth="1"/>
    <col min="1569" max="1569" width="10.7109375" style="145" customWidth="1"/>
    <col min="1570" max="1570" width="10.42578125" style="145" customWidth="1"/>
    <col min="1571" max="1571" width="10.140625" style="145" customWidth="1"/>
    <col min="1572" max="1572" width="10.42578125" style="145" customWidth="1"/>
    <col min="1573" max="1573" width="12.140625" style="145" customWidth="1"/>
    <col min="1574" max="1574" width="10.85546875" style="145" customWidth="1"/>
    <col min="1575" max="1575" width="10.140625" style="145" customWidth="1"/>
    <col min="1576" max="1576" width="10.42578125" style="145" customWidth="1"/>
    <col min="1577" max="1577" width="9.5703125" style="145" customWidth="1"/>
    <col min="1578" max="1578" width="10.85546875" style="145" customWidth="1"/>
    <col min="1579" max="1579" width="9.5703125" style="145" customWidth="1"/>
    <col min="1580" max="1580" width="10.85546875" style="145" customWidth="1"/>
    <col min="1581" max="1581" width="11.42578125" style="145" customWidth="1"/>
    <col min="1582" max="1582" width="10.7109375" style="145" customWidth="1"/>
    <col min="1583" max="1583" width="11.28515625" style="145" customWidth="1"/>
    <col min="1584" max="1584" width="11.5703125" style="145" customWidth="1"/>
    <col min="1585" max="1585" width="13.28515625" style="145" customWidth="1"/>
    <col min="1586" max="1586" width="3.28515625" style="145" customWidth="1"/>
    <col min="1587" max="1588" width="12.5703125" style="145" customWidth="1"/>
    <col min="1589" max="1589" width="3.28515625" style="145" customWidth="1"/>
    <col min="1590" max="1590" width="11" style="145" customWidth="1"/>
    <col min="1591" max="1591" width="10" style="145" customWidth="1"/>
    <col min="1592" max="1592" width="9" style="145" customWidth="1"/>
    <col min="1593" max="1593" width="8.42578125" style="145" customWidth="1"/>
    <col min="1594" max="1594" width="8.5703125" style="145" customWidth="1"/>
    <col min="1595" max="1595" width="10" style="145" customWidth="1"/>
    <col min="1596" max="1596" width="10.7109375" style="145" customWidth="1"/>
    <col min="1597" max="1597" width="9" style="145" customWidth="1"/>
    <col min="1598" max="1598" width="8.5703125" style="145" customWidth="1"/>
    <col min="1599" max="1599" width="8.42578125" style="145" customWidth="1"/>
    <col min="1600" max="1600" width="10.28515625" style="145" customWidth="1"/>
    <col min="1601" max="1601" width="11.7109375" style="145" customWidth="1"/>
    <col min="1602" max="1792" width="16.5703125" style="145"/>
    <col min="1793" max="1794" width="0" style="145" hidden="1" customWidth="1"/>
    <col min="1795" max="1795" width="5.28515625" style="145" customWidth="1"/>
    <col min="1796" max="1796" width="15" style="145" customWidth="1"/>
    <col min="1797" max="1797" width="8.5703125" style="145" customWidth="1"/>
    <col min="1798" max="1798" width="0" style="145" hidden="1" customWidth="1"/>
    <col min="1799" max="1799" width="16.28515625" style="145" bestFit="1" customWidth="1"/>
    <col min="1800" max="1800" width="55.42578125" style="145" customWidth="1"/>
    <col min="1801" max="1801" width="13.7109375" style="145" customWidth="1"/>
    <col min="1802" max="1802" width="10.85546875" style="145" customWidth="1"/>
    <col min="1803" max="1803" width="11.42578125" style="145" customWidth="1"/>
    <col min="1804" max="1804" width="11" style="145" customWidth="1"/>
    <col min="1805" max="1805" width="9.140625" style="145" customWidth="1"/>
    <col min="1806" max="1806" width="10.42578125" style="145" customWidth="1"/>
    <col min="1807" max="1807" width="11.42578125" style="145" customWidth="1"/>
    <col min="1808" max="1808" width="11.28515625" style="145" customWidth="1"/>
    <col min="1809" max="1809" width="10.85546875" style="145" customWidth="1"/>
    <col min="1810" max="1810" width="10.28515625" style="145" customWidth="1"/>
    <col min="1811" max="1811" width="10.140625" style="145" customWidth="1"/>
    <col min="1812" max="1812" width="9.5703125" style="145" customWidth="1"/>
    <col min="1813" max="1813" width="10" style="145" customWidth="1"/>
    <col min="1814" max="1814" width="9.85546875" style="145" customWidth="1"/>
    <col min="1815" max="1815" width="9.5703125" style="145" customWidth="1"/>
    <col min="1816" max="1816" width="11" style="145" customWidth="1"/>
    <col min="1817" max="1817" width="9.5703125" style="145" customWidth="1"/>
    <col min="1818" max="1818" width="12.42578125" style="145" customWidth="1"/>
    <col min="1819" max="1819" width="11.85546875" style="145" customWidth="1"/>
    <col min="1820" max="1821" width="10.85546875" style="145" customWidth="1"/>
    <col min="1822" max="1822" width="11" style="145" customWidth="1"/>
    <col min="1823" max="1823" width="10.140625" style="145" customWidth="1"/>
    <col min="1824" max="1824" width="10" style="145" customWidth="1"/>
    <col min="1825" max="1825" width="10.7109375" style="145" customWidth="1"/>
    <col min="1826" max="1826" width="10.42578125" style="145" customWidth="1"/>
    <col min="1827" max="1827" width="10.140625" style="145" customWidth="1"/>
    <col min="1828" max="1828" width="10.42578125" style="145" customWidth="1"/>
    <col min="1829" max="1829" width="12.140625" style="145" customWidth="1"/>
    <col min="1830" max="1830" width="10.85546875" style="145" customWidth="1"/>
    <col min="1831" max="1831" width="10.140625" style="145" customWidth="1"/>
    <col min="1832" max="1832" width="10.42578125" style="145" customWidth="1"/>
    <col min="1833" max="1833" width="9.5703125" style="145" customWidth="1"/>
    <col min="1834" max="1834" width="10.85546875" style="145" customWidth="1"/>
    <col min="1835" max="1835" width="9.5703125" style="145" customWidth="1"/>
    <col min="1836" max="1836" width="10.85546875" style="145" customWidth="1"/>
    <col min="1837" max="1837" width="11.42578125" style="145" customWidth="1"/>
    <col min="1838" max="1838" width="10.7109375" style="145" customWidth="1"/>
    <col min="1839" max="1839" width="11.28515625" style="145" customWidth="1"/>
    <col min="1840" max="1840" width="11.5703125" style="145" customWidth="1"/>
    <col min="1841" max="1841" width="13.28515625" style="145" customWidth="1"/>
    <col min="1842" max="1842" width="3.28515625" style="145" customWidth="1"/>
    <col min="1843" max="1844" width="12.5703125" style="145" customWidth="1"/>
    <col min="1845" max="1845" width="3.28515625" style="145" customWidth="1"/>
    <col min="1846" max="1846" width="11" style="145" customWidth="1"/>
    <col min="1847" max="1847" width="10" style="145" customWidth="1"/>
    <col min="1848" max="1848" width="9" style="145" customWidth="1"/>
    <col min="1849" max="1849" width="8.42578125" style="145" customWidth="1"/>
    <col min="1850" max="1850" width="8.5703125" style="145" customWidth="1"/>
    <col min="1851" max="1851" width="10" style="145" customWidth="1"/>
    <col min="1852" max="1852" width="10.7109375" style="145" customWidth="1"/>
    <col min="1853" max="1853" width="9" style="145" customWidth="1"/>
    <col min="1854" max="1854" width="8.5703125" style="145" customWidth="1"/>
    <col min="1855" max="1855" width="8.42578125" style="145" customWidth="1"/>
    <col min="1856" max="1856" width="10.28515625" style="145" customWidth="1"/>
    <col min="1857" max="1857" width="11.7109375" style="145" customWidth="1"/>
    <col min="1858" max="2048" width="16.5703125" style="145"/>
    <col min="2049" max="2050" width="0" style="145" hidden="1" customWidth="1"/>
    <col min="2051" max="2051" width="5.28515625" style="145" customWidth="1"/>
    <col min="2052" max="2052" width="15" style="145" customWidth="1"/>
    <col min="2053" max="2053" width="8.5703125" style="145" customWidth="1"/>
    <col min="2054" max="2054" width="0" style="145" hidden="1" customWidth="1"/>
    <col min="2055" max="2055" width="16.28515625" style="145" bestFit="1" customWidth="1"/>
    <col min="2056" max="2056" width="55.42578125" style="145" customWidth="1"/>
    <col min="2057" max="2057" width="13.7109375" style="145" customWidth="1"/>
    <col min="2058" max="2058" width="10.85546875" style="145" customWidth="1"/>
    <col min="2059" max="2059" width="11.42578125" style="145" customWidth="1"/>
    <col min="2060" max="2060" width="11" style="145" customWidth="1"/>
    <col min="2061" max="2061" width="9.140625" style="145" customWidth="1"/>
    <col min="2062" max="2062" width="10.42578125" style="145" customWidth="1"/>
    <col min="2063" max="2063" width="11.42578125" style="145" customWidth="1"/>
    <col min="2064" max="2064" width="11.28515625" style="145" customWidth="1"/>
    <col min="2065" max="2065" width="10.85546875" style="145" customWidth="1"/>
    <col min="2066" max="2066" width="10.28515625" style="145" customWidth="1"/>
    <col min="2067" max="2067" width="10.140625" style="145" customWidth="1"/>
    <col min="2068" max="2068" width="9.5703125" style="145" customWidth="1"/>
    <col min="2069" max="2069" width="10" style="145" customWidth="1"/>
    <col min="2070" max="2070" width="9.85546875" style="145" customWidth="1"/>
    <col min="2071" max="2071" width="9.5703125" style="145" customWidth="1"/>
    <col min="2072" max="2072" width="11" style="145" customWidth="1"/>
    <col min="2073" max="2073" width="9.5703125" style="145" customWidth="1"/>
    <col min="2074" max="2074" width="12.42578125" style="145" customWidth="1"/>
    <col min="2075" max="2075" width="11.85546875" style="145" customWidth="1"/>
    <col min="2076" max="2077" width="10.85546875" style="145" customWidth="1"/>
    <col min="2078" max="2078" width="11" style="145" customWidth="1"/>
    <col min="2079" max="2079" width="10.140625" style="145" customWidth="1"/>
    <col min="2080" max="2080" width="10" style="145" customWidth="1"/>
    <col min="2081" max="2081" width="10.7109375" style="145" customWidth="1"/>
    <col min="2082" max="2082" width="10.42578125" style="145" customWidth="1"/>
    <col min="2083" max="2083" width="10.140625" style="145" customWidth="1"/>
    <col min="2084" max="2084" width="10.42578125" style="145" customWidth="1"/>
    <col min="2085" max="2085" width="12.140625" style="145" customWidth="1"/>
    <col min="2086" max="2086" width="10.85546875" style="145" customWidth="1"/>
    <col min="2087" max="2087" width="10.140625" style="145" customWidth="1"/>
    <col min="2088" max="2088" width="10.42578125" style="145" customWidth="1"/>
    <col min="2089" max="2089" width="9.5703125" style="145" customWidth="1"/>
    <col min="2090" max="2090" width="10.85546875" style="145" customWidth="1"/>
    <col min="2091" max="2091" width="9.5703125" style="145" customWidth="1"/>
    <col min="2092" max="2092" width="10.85546875" style="145" customWidth="1"/>
    <col min="2093" max="2093" width="11.42578125" style="145" customWidth="1"/>
    <col min="2094" max="2094" width="10.7109375" style="145" customWidth="1"/>
    <col min="2095" max="2095" width="11.28515625" style="145" customWidth="1"/>
    <col min="2096" max="2096" width="11.5703125" style="145" customWidth="1"/>
    <col min="2097" max="2097" width="13.28515625" style="145" customWidth="1"/>
    <col min="2098" max="2098" width="3.28515625" style="145" customWidth="1"/>
    <col min="2099" max="2100" width="12.5703125" style="145" customWidth="1"/>
    <col min="2101" max="2101" width="3.28515625" style="145" customWidth="1"/>
    <col min="2102" max="2102" width="11" style="145" customWidth="1"/>
    <col min="2103" max="2103" width="10" style="145" customWidth="1"/>
    <col min="2104" max="2104" width="9" style="145" customWidth="1"/>
    <col min="2105" max="2105" width="8.42578125" style="145" customWidth="1"/>
    <col min="2106" max="2106" width="8.5703125" style="145" customWidth="1"/>
    <col min="2107" max="2107" width="10" style="145" customWidth="1"/>
    <col min="2108" max="2108" width="10.7109375" style="145" customWidth="1"/>
    <col min="2109" max="2109" width="9" style="145" customWidth="1"/>
    <col min="2110" max="2110" width="8.5703125" style="145" customWidth="1"/>
    <col min="2111" max="2111" width="8.42578125" style="145" customWidth="1"/>
    <col min="2112" max="2112" width="10.28515625" style="145" customWidth="1"/>
    <col min="2113" max="2113" width="11.7109375" style="145" customWidth="1"/>
    <col min="2114" max="2304" width="16.5703125" style="145"/>
    <col min="2305" max="2306" width="0" style="145" hidden="1" customWidth="1"/>
    <col min="2307" max="2307" width="5.28515625" style="145" customWidth="1"/>
    <col min="2308" max="2308" width="15" style="145" customWidth="1"/>
    <col min="2309" max="2309" width="8.5703125" style="145" customWidth="1"/>
    <col min="2310" max="2310" width="0" style="145" hidden="1" customWidth="1"/>
    <col min="2311" max="2311" width="16.28515625" style="145" bestFit="1" customWidth="1"/>
    <col min="2312" max="2312" width="55.42578125" style="145" customWidth="1"/>
    <col min="2313" max="2313" width="13.7109375" style="145" customWidth="1"/>
    <col min="2314" max="2314" width="10.85546875" style="145" customWidth="1"/>
    <col min="2315" max="2315" width="11.42578125" style="145" customWidth="1"/>
    <col min="2316" max="2316" width="11" style="145" customWidth="1"/>
    <col min="2317" max="2317" width="9.140625" style="145" customWidth="1"/>
    <col min="2318" max="2318" width="10.42578125" style="145" customWidth="1"/>
    <col min="2319" max="2319" width="11.42578125" style="145" customWidth="1"/>
    <col min="2320" max="2320" width="11.28515625" style="145" customWidth="1"/>
    <col min="2321" max="2321" width="10.85546875" style="145" customWidth="1"/>
    <col min="2322" max="2322" width="10.28515625" style="145" customWidth="1"/>
    <col min="2323" max="2323" width="10.140625" style="145" customWidth="1"/>
    <col min="2324" max="2324" width="9.5703125" style="145" customWidth="1"/>
    <col min="2325" max="2325" width="10" style="145" customWidth="1"/>
    <col min="2326" max="2326" width="9.85546875" style="145" customWidth="1"/>
    <col min="2327" max="2327" width="9.5703125" style="145" customWidth="1"/>
    <col min="2328" max="2328" width="11" style="145" customWidth="1"/>
    <col min="2329" max="2329" width="9.5703125" style="145" customWidth="1"/>
    <col min="2330" max="2330" width="12.42578125" style="145" customWidth="1"/>
    <col min="2331" max="2331" width="11.85546875" style="145" customWidth="1"/>
    <col min="2332" max="2333" width="10.85546875" style="145" customWidth="1"/>
    <col min="2334" max="2334" width="11" style="145" customWidth="1"/>
    <col min="2335" max="2335" width="10.140625" style="145" customWidth="1"/>
    <col min="2336" max="2336" width="10" style="145" customWidth="1"/>
    <col min="2337" max="2337" width="10.7109375" style="145" customWidth="1"/>
    <col min="2338" max="2338" width="10.42578125" style="145" customWidth="1"/>
    <col min="2339" max="2339" width="10.140625" style="145" customWidth="1"/>
    <col min="2340" max="2340" width="10.42578125" style="145" customWidth="1"/>
    <col min="2341" max="2341" width="12.140625" style="145" customWidth="1"/>
    <col min="2342" max="2342" width="10.85546875" style="145" customWidth="1"/>
    <col min="2343" max="2343" width="10.140625" style="145" customWidth="1"/>
    <col min="2344" max="2344" width="10.42578125" style="145" customWidth="1"/>
    <col min="2345" max="2345" width="9.5703125" style="145" customWidth="1"/>
    <col min="2346" max="2346" width="10.85546875" style="145" customWidth="1"/>
    <col min="2347" max="2347" width="9.5703125" style="145" customWidth="1"/>
    <col min="2348" max="2348" width="10.85546875" style="145" customWidth="1"/>
    <col min="2349" max="2349" width="11.42578125" style="145" customWidth="1"/>
    <col min="2350" max="2350" width="10.7109375" style="145" customWidth="1"/>
    <col min="2351" max="2351" width="11.28515625" style="145" customWidth="1"/>
    <col min="2352" max="2352" width="11.5703125" style="145" customWidth="1"/>
    <col min="2353" max="2353" width="13.28515625" style="145" customWidth="1"/>
    <col min="2354" max="2354" width="3.28515625" style="145" customWidth="1"/>
    <col min="2355" max="2356" width="12.5703125" style="145" customWidth="1"/>
    <col min="2357" max="2357" width="3.28515625" style="145" customWidth="1"/>
    <col min="2358" max="2358" width="11" style="145" customWidth="1"/>
    <col min="2359" max="2359" width="10" style="145" customWidth="1"/>
    <col min="2360" max="2360" width="9" style="145" customWidth="1"/>
    <col min="2361" max="2361" width="8.42578125" style="145" customWidth="1"/>
    <col min="2362" max="2362" width="8.5703125" style="145" customWidth="1"/>
    <col min="2363" max="2363" width="10" style="145" customWidth="1"/>
    <col min="2364" max="2364" width="10.7109375" style="145" customWidth="1"/>
    <col min="2365" max="2365" width="9" style="145" customWidth="1"/>
    <col min="2366" max="2366" width="8.5703125" style="145" customWidth="1"/>
    <col min="2367" max="2367" width="8.42578125" style="145" customWidth="1"/>
    <col min="2368" max="2368" width="10.28515625" style="145" customWidth="1"/>
    <col min="2369" max="2369" width="11.7109375" style="145" customWidth="1"/>
    <col min="2370" max="2560" width="16.5703125" style="145"/>
    <col min="2561" max="2562" width="0" style="145" hidden="1" customWidth="1"/>
    <col min="2563" max="2563" width="5.28515625" style="145" customWidth="1"/>
    <col min="2564" max="2564" width="15" style="145" customWidth="1"/>
    <col min="2565" max="2565" width="8.5703125" style="145" customWidth="1"/>
    <col min="2566" max="2566" width="0" style="145" hidden="1" customWidth="1"/>
    <col min="2567" max="2567" width="16.28515625" style="145" bestFit="1" customWidth="1"/>
    <col min="2568" max="2568" width="55.42578125" style="145" customWidth="1"/>
    <col min="2569" max="2569" width="13.7109375" style="145" customWidth="1"/>
    <col min="2570" max="2570" width="10.85546875" style="145" customWidth="1"/>
    <col min="2571" max="2571" width="11.42578125" style="145" customWidth="1"/>
    <col min="2572" max="2572" width="11" style="145" customWidth="1"/>
    <col min="2573" max="2573" width="9.140625" style="145" customWidth="1"/>
    <col min="2574" max="2574" width="10.42578125" style="145" customWidth="1"/>
    <col min="2575" max="2575" width="11.42578125" style="145" customWidth="1"/>
    <col min="2576" max="2576" width="11.28515625" style="145" customWidth="1"/>
    <col min="2577" max="2577" width="10.85546875" style="145" customWidth="1"/>
    <col min="2578" max="2578" width="10.28515625" style="145" customWidth="1"/>
    <col min="2579" max="2579" width="10.140625" style="145" customWidth="1"/>
    <col min="2580" max="2580" width="9.5703125" style="145" customWidth="1"/>
    <col min="2581" max="2581" width="10" style="145" customWidth="1"/>
    <col min="2582" max="2582" width="9.85546875" style="145" customWidth="1"/>
    <col min="2583" max="2583" width="9.5703125" style="145" customWidth="1"/>
    <col min="2584" max="2584" width="11" style="145" customWidth="1"/>
    <col min="2585" max="2585" width="9.5703125" style="145" customWidth="1"/>
    <col min="2586" max="2586" width="12.42578125" style="145" customWidth="1"/>
    <col min="2587" max="2587" width="11.85546875" style="145" customWidth="1"/>
    <col min="2588" max="2589" width="10.85546875" style="145" customWidth="1"/>
    <col min="2590" max="2590" width="11" style="145" customWidth="1"/>
    <col min="2591" max="2591" width="10.140625" style="145" customWidth="1"/>
    <col min="2592" max="2592" width="10" style="145" customWidth="1"/>
    <col min="2593" max="2593" width="10.7109375" style="145" customWidth="1"/>
    <col min="2594" max="2594" width="10.42578125" style="145" customWidth="1"/>
    <col min="2595" max="2595" width="10.140625" style="145" customWidth="1"/>
    <col min="2596" max="2596" width="10.42578125" style="145" customWidth="1"/>
    <col min="2597" max="2597" width="12.140625" style="145" customWidth="1"/>
    <col min="2598" max="2598" width="10.85546875" style="145" customWidth="1"/>
    <col min="2599" max="2599" width="10.140625" style="145" customWidth="1"/>
    <col min="2600" max="2600" width="10.42578125" style="145" customWidth="1"/>
    <col min="2601" max="2601" width="9.5703125" style="145" customWidth="1"/>
    <col min="2602" max="2602" width="10.85546875" style="145" customWidth="1"/>
    <col min="2603" max="2603" width="9.5703125" style="145" customWidth="1"/>
    <col min="2604" max="2604" width="10.85546875" style="145" customWidth="1"/>
    <col min="2605" max="2605" width="11.42578125" style="145" customWidth="1"/>
    <col min="2606" max="2606" width="10.7109375" style="145" customWidth="1"/>
    <col min="2607" max="2607" width="11.28515625" style="145" customWidth="1"/>
    <col min="2608" max="2608" width="11.5703125" style="145" customWidth="1"/>
    <col min="2609" max="2609" width="13.28515625" style="145" customWidth="1"/>
    <col min="2610" max="2610" width="3.28515625" style="145" customWidth="1"/>
    <col min="2611" max="2612" width="12.5703125" style="145" customWidth="1"/>
    <col min="2613" max="2613" width="3.28515625" style="145" customWidth="1"/>
    <col min="2614" max="2614" width="11" style="145" customWidth="1"/>
    <col min="2615" max="2615" width="10" style="145" customWidth="1"/>
    <col min="2616" max="2616" width="9" style="145" customWidth="1"/>
    <col min="2617" max="2617" width="8.42578125" style="145" customWidth="1"/>
    <col min="2618" max="2618" width="8.5703125" style="145" customWidth="1"/>
    <col min="2619" max="2619" width="10" style="145" customWidth="1"/>
    <col min="2620" max="2620" width="10.7109375" style="145" customWidth="1"/>
    <col min="2621" max="2621" width="9" style="145" customWidth="1"/>
    <col min="2622" max="2622" width="8.5703125" style="145" customWidth="1"/>
    <col min="2623" max="2623" width="8.42578125" style="145" customWidth="1"/>
    <col min="2624" max="2624" width="10.28515625" style="145" customWidth="1"/>
    <col min="2625" max="2625" width="11.7109375" style="145" customWidth="1"/>
    <col min="2626" max="2816" width="16.5703125" style="145"/>
    <col min="2817" max="2818" width="0" style="145" hidden="1" customWidth="1"/>
    <col min="2819" max="2819" width="5.28515625" style="145" customWidth="1"/>
    <col min="2820" max="2820" width="15" style="145" customWidth="1"/>
    <col min="2821" max="2821" width="8.5703125" style="145" customWidth="1"/>
    <col min="2822" max="2822" width="0" style="145" hidden="1" customWidth="1"/>
    <col min="2823" max="2823" width="16.28515625" style="145" bestFit="1" customWidth="1"/>
    <col min="2824" max="2824" width="55.42578125" style="145" customWidth="1"/>
    <col min="2825" max="2825" width="13.7109375" style="145" customWidth="1"/>
    <col min="2826" max="2826" width="10.85546875" style="145" customWidth="1"/>
    <col min="2827" max="2827" width="11.42578125" style="145" customWidth="1"/>
    <col min="2828" max="2828" width="11" style="145" customWidth="1"/>
    <col min="2829" max="2829" width="9.140625" style="145" customWidth="1"/>
    <col min="2830" max="2830" width="10.42578125" style="145" customWidth="1"/>
    <col min="2831" max="2831" width="11.42578125" style="145" customWidth="1"/>
    <col min="2832" max="2832" width="11.28515625" style="145" customWidth="1"/>
    <col min="2833" max="2833" width="10.85546875" style="145" customWidth="1"/>
    <col min="2834" max="2834" width="10.28515625" style="145" customWidth="1"/>
    <col min="2835" max="2835" width="10.140625" style="145" customWidth="1"/>
    <col min="2836" max="2836" width="9.5703125" style="145" customWidth="1"/>
    <col min="2837" max="2837" width="10" style="145" customWidth="1"/>
    <col min="2838" max="2838" width="9.85546875" style="145" customWidth="1"/>
    <col min="2839" max="2839" width="9.5703125" style="145" customWidth="1"/>
    <col min="2840" max="2840" width="11" style="145" customWidth="1"/>
    <col min="2841" max="2841" width="9.5703125" style="145" customWidth="1"/>
    <col min="2842" max="2842" width="12.42578125" style="145" customWidth="1"/>
    <col min="2843" max="2843" width="11.85546875" style="145" customWidth="1"/>
    <col min="2844" max="2845" width="10.85546875" style="145" customWidth="1"/>
    <col min="2846" max="2846" width="11" style="145" customWidth="1"/>
    <col min="2847" max="2847" width="10.140625" style="145" customWidth="1"/>
    <col min="2848" max="2848" width="10" style="145" customWidth="1"/>
    <col min="2849" max="2849" width="10.7109375" style="145" customWidth="1"/>
    <col min="2850" max="2850" width="10.42578125" style="145" customWidth="1"/>
    <col min="2851" max="2851" width="10.140625" style="145" customWidth="1"/>
    <col min="2852" max="2852" width="10.42578125" style="145" customWidth="1"/>
    <col min="2853" max="2853" width="12.140625" style="145" customWidth="1"/>
    <col min="2854" max="2854" width="10.85546875" style="145" customWidth="1"/>
    <col min="2855" max="2855" width="10.140625" style="145" customWidth="1"/>
    <col min="2856" max="2856" width="10.42578125" style="145" customWidth="1"/>
    <col min="2857" max="2857" width="9.5703125" style="145" customWidth="1"/>
    <col min="2858" max="2858" width="10.85546875" style="145" customWidth="1"/>
    <col min="2859" max="2859" width="9.5703125" style="145" customWidth="1"/>
    <col min="2860" max="2860" width="10.85546875" style="145" customWidth="1"/>
    <col min="2861" max="2861" width="11.42578125" style="145" customWidth="1"/>
    <col min="2862" max="2862" width="10.7109375" style="145" customWidth="1"/>
    <col min="2863" max="2863" width="11.28515625" style="145" customWidth="1"/>
    <col min="2864" max="2864" width="11.5703125" style="145" customWidth="1"/>
    <col min="2865" max="2865" width="13.28515625" style="145" customWidth="1"/>
    <col min="2866" max="2866" width="3.28515625" style="145" customWidth="1"/>
    <col min="2867" max="2868" width="12.5703125" style="145" customWidth="1"/>
    <col min="2869" max="2869" width="3.28515625" style="145" customWidth="1"/>
    <col min="2870" max="2870" width="11" style="145" customWidth="1"/>
    <col min="2871" max="2871" width="10" style="145" customWidth="1"/>
    <col min="2872" max="2872" width="9" style="145" customWidth="1"/>
    <col min="2873" max="2873" width="8.42578125" style="145" customWidth="1"/>
    <col min="2874" max="2874" width="8.5703125" style="145" customWidth="1"/>
    <col min="2875" max="2875" width="10" style="145" customWidth="1"/>
    <col min="2876" max="2876" width="10.7109375" style="145" customWidth="1"/>
    <col min="2877" max="2877" width="9" style="145" customWidth="1"/>
    <col min="2878" max="2878" width="8.5703125" style="145" customWidth="1"/>
    <col min="2879" max="2879" width="8.42578125" style="145" customWidth="1"/>
    <col min="2880" max="2880" width="10.28515625" style="145" customWidth="1"/>
    <col min="2881" max="2881" width="11.7109375" style="145" customWidth="1"/>
    <col min="2882" max="3072" width="16.5703125" style="145"/>
    <col min="3073" max="3074" width="0" style="145" hidden="1" customWidth="1"/>
    <col min="3075" max="3075" width="5.28515625" style="145" customWidth="1"/>
    <col min="3076" max="3076" width="15" style="145" customWidth="1"/>
    <col min="3077" max="3077" width="8.5703125" style="145" customWidth="1"/>
    <col min="3078" max="3078" width="0" style="145" hidden="1" customWidth="1"/>
    <col min="3079" max="3079" width="16.28515625" style="145" bestFit="1" customWidth="1"/>
    <col min="3080" max="3080" width="55.42578125" style="145" customWidth="1"/>
    <col min="3081" max="3081" width="13.7109375" style="145" customWidth="1"/>
    <col min="3082" max="3082" width="10.85546875" style="145" customWidth="1"/>
    <col min="3083" max="3083" width="11.42578125" style="145" customWidth="1"/>
    <col min="3084" max="3084" width="11" style="145" customWidth="1"/>
    <col min="3085" max="3085" width="9.140625" style="145" customWidth="1"/>
    <col min="3086" max="3086" width="10.42578125" style="145" customWidth="1"/>
    <col min="3087" max="3087" width="11.42578125" style="145" customWidth="1"/>
    <col min="3088" max="3088" width="11.28515625" style="145" customWidth="1"/>
    <col min="3089" max="3089" width="10.85546875" style="145" customWidth="1"/>
    <col min="3090" max="3090" width="10.28515625" style="145" customWidth="1"/>
    <col min="3091" max="3091" width="10.140625" style="145" customWidth="1"/>
    <col min="3092" max="3092" width="9.5703125" style="145" customWidth="1"/>
    <col min="3093" max="3093" width="10" style="145" customWidth="1"/>
    <col min="3094" max="3094" width="9.85546875" style="145" customWidth="1"/>
    <col min="3095" max="3095" width="9.5703125" style="145" customWidth="1"/>
    <col min="3096" max="3096" width="11" style="145" customWidth="1"/>
    <col min="3097" max="3097" width="9.5703125" style="145" customWidth="1"/>
    <col min="3098" max="3098" width="12.42578125" style="145" customWidth="1"/>
    <col min="3099" max="3099" width="11.85546875" style="145" customWidth="1"/>
    <col min="3100" max="3101" width="10.85546875" style="145" customWidth="1"/>
    <col min="3102" max="3102" width="11" style="145" customWidth="1"/>
    <col min="3103" max="3103" width="10.140625" style="145" customWidth="1"/>
    <col min="3104" max="3104" width="10" style="145" customWidth="1"/>
    <col min="3105" max="3105" width="10.7109375" style="145" customWidth="1"/>
    <col min="3106" max="3106" width="10.42578125" style="145" customWidth="1"/>
    <col min="3107" max="3107" width="10.140625" style="145" customWidth="1"/>
    <col min="3108" max="3108" width="10.42578125" style="145" customWidth="1"/>
    <col min="3109" max="3109" width="12.140625" style="145" customWidth="1"/>
    <col min="3110" max="3110" width="10.85546875" style="145" customWidth="1"/>
    <col min="3111" max="3111" width="10.140625" style="145" customWidth="1"/>
    <col min="3112" max="3112" width="10.42578125" style="145" customWidth="1"/>
    <col min="3113" max="3113" width="9.5703125" style="145" customWidth="1"/>
    <col min="3114" max="3114" width="10.85546875" style="145" customWidth="1"/>
    <col min="3115" max="3115" width="9.5703125" style="145" customWidth="1"/>
    <col min="3116" max="3116" width="10.85546875" style="145" customWidth="1"/>
    <col min="3117" max="3117" width="11.42578125" style="145" customWidth="1"/>
    <col min="3118" max="3118" width="10.7109375" style="145" customWidth="1"/>
    <col min="3119" max="3119" width="11.28515625" style="145" customWidth="1"/>
    <col min="3120" max="3120" width="11.5703125" style="145" customWidth="1"/>
    <col min="3121" max="3121" width="13.28515625" style="145" customWidth="1"/>
    <col min="3122" max="3122" width="3.28515625" style="145" customWidth="1"/>
    <col min="3123" max="3124" width="12.5703125" style="145" customWidth="1"/>
    <col min="3125" max="3125" width="3.28515625" style="145" customWidth="1"/>
    <col min="3126" max="3126" width="11" style="145" customWidth="1"/>
    <col min="3127" max="3127" width="10" style="145" customWidth="1"/>
    <col min="3128" max="3128" width="9" style="145" customWidth="1"/>
    <col min="3129" max="3129" width="8.42578125" style="145" customWidth="1"/>
    <col min="3130" max="3130" width="8.5703125" style="145" customWidth="1"/>
    <col min="3131" max="3131" width="10" style="145" customWidth="1"/>
    <col min="3132" max="3132" width="10.7109375" style="145" customWidth="1"/>
    <col min="3133" max="3133" width="9" style="145" customWidth="1"/>
    <col min="3134" max="3134" width="8.5703125" style="145" customWidth="1"/>
    <col min="3135" max="3135" width="8.42578125" style="145" customWidth="1"/>
    <col min="3136" max="3136" width="10.28515625" style="145" customWidth="1"/>
    <col min="3137" max="3137" width="11.7109375" style="145" customWidth="1"/>
    <col min="3138" max="3328" width="16.5703125" style="145"/>
    <col min="3329" max="3330" width="0" style="145" hidden="1" customWidth="1"/>
    <col min="3331" max="3331" width="5.28515625" style="145" customWidth="1"/>
    <col min="3332" max="3332" width="15" style="145" customWidth="1"/>
    <col min="3333" max="3333" width="8.5703125" style="145" customWidth="1"/>
    <col min="3334" max="3334" width="0" style="145" hidden="1" customWidth="1"/>
    <col min="3335" max="3335" width="16.28515625" style="145" bestFit="1" customWidth="1"/>
    <col min="3336" max="3336" width="55.42578125" style="145" customWidth="1"/>
    <col min="3337" max="3337" width="13.7109375" style="145" customWidth="1"/>
    <col min="3338" max="3338" width="10.85546875" style="145" customWidth="1"/>
    <col min="3339" max="3339" width="11.42578125" style="145" customWidth="1"/>
    <col min="3340" max="3340" width="11" style="145" customWidth="1"/>
    <col min="3341" max="3341" width="9.140625" style="145" customWidth="1"/>
    <col min="3342" max="3342" width="10.42578125" style="145" customWidth="1"/>
    <col min="3343" max="3343" width="11.42578125" style="145" customWidth="1"/>
    <col min="3344" max="3344" width="11.28515625" style="145" customWidth="1"/>
    <col min="3345" max="3345" width="10.85546875" style="145" customWidth="1"/>
    <col min="3346" max="3346" width="10.28515625" style="145" customWidth="1"/>
    <col min="3347" max="3347" width="10.140625" style="145" customWidth="1"/>
    <col min="3348" max="3348" width="9.5703125" style="145" customWidth="1"/>
    <col min="3349" max="3349" width="10" style="145" customWidth="1"/>
    <col min="3350" max="3350" width="9.85546875" style="145" customWidth="1"/>
    <col min="3351" max="3351" width="9.5703125" style="145" customWidth="1"/>
    <col min="3352" max="3352" width="11" style="145" customWidth="1"/>
    <col min="3353" max="3353" width="9.5703125" style="145" customWidth="1"/>
    <col min="3354" max="3354" width="12.42578125" style="145" customWidth="1"/>
    <col min="3355" max="3355" width="11.85546875" style="145" customWidth="1"/>
    <col min="3356" max="3357" width="10.85546875" style="145" customWidth="1"/>
    <col min="3358" max="3358" width="11" style="145" customWidth="1"/>
    <col min="3359" max="3359" width="10.140625" style="145" customWidth="1"/>
    <col min="3360" max="3360" width="10" style="145" customWidth="1"/>
    <col min="3361" max="3361" width="10.7109375" style="145" customWidth="1"/>
    <col min="3362" max="3362" width="10.42578125" style="145" customWidth="1"/>
    <col min="3363" max="3363" width="10.140625" style="145" customWidth="1"/>
    <col min="3364" max="3364" width="10.42578125" style="145" customWidth="1"/>
    <col min="3365" max="3365" width="12.140625" style="145" customWidth="1"/>
    <col min="3366" max="3366" width="10.85546875" style="145" customWidth="1"/>
    <col min="3367" max="3367" width="10.140625" style="145" customWidth="1"/>
    <col min="3368" max="3368" width="10.42578125" style="145" customWidth="1"/>
    <col min="3369" max="3369" width="9.5703125" style="145" customWidth="1"/>
    <col min="3370" max="3370" width="10.85546875" style="145" customWidth="1"/>
    <col min="3371" max="3371" width="9.5703125" style="145" customWidth="1"/>
    <col min="3372" max="3372" width="10.85546875" style="145" customWidth="1"/>
    <col min="3373" max="3373" width="11.42578125" style="145" customWidth="1"/>
    <col min="3374" max="3374" width="10.7109375" style="145" customWidth="1"/>
    <col min="3375" max="3375" width="11.28515625" style="145" customWidth="1"/>
    <col min="3376" max="3376" width="11.5703125" style="145" customWidth="1"/>
    <col min="3377" max="3377" width="13.28515625" style="145" customWidth="1"/>
    <col min="3378" max="3378" width="3.28515625" style="145" customWidth="1"/>
    <col min="3379" max="3380" width="12.5703125" style="145" customWidth="1"/>
    <col min="3381" max="3381" width="3.28515625" style="145" customWidth="1"/>
    <col min="3382" max="3382" width="11" style="145" customWidth="1"/>
    <col min="3383" max="3383" width="10" style="145" customWidth="1"/>
    <col min="3384" max="3384" width="9" style="145" customWidth="1"/>
    <col min="3385" max="3385" width="8.42578125" style="145" customWidth="1"/>
    <col min="3386" max="3386" width="8.5703125" style="145" customWidth="1"/>
    <col min="3387" max="3387" width="10" style="145" customWidth="1"/>
    <col min="3388" max="3388" width="10.7109375" style="145" customWidth="1"/>
    <col min="3389" max="3389" width="9" style="145" customWidth="1"/>
    <col min="3390" max="3390" width="8.5703125" style="145" customWidth="1"/>
    <col min="3391" max="3391" width="8.42578125" style="145" customWidth="1"/>
    <col min="3392" max="3392" width="10.28515625" style="145" customWidth="1"/>
    <col min="3393" max="3393" width="11.7109375" style="145" customWidth="1"/>
    <col min="3394" max="3584" width="16.5703125" style="145"/>
    <col min="3585" max="3586" width="0" style="145" hidden="1" customWidth="1"/>
    <col min="3587" max="3587" width="5.28515625" style="145" customWidth="1"/>
    <col min="3588" max="3588" width="15" style="145" customWidth="1"/>
    <col min="3589" max="3589" width="8.5703125" style="145" customWidth="1"/>
    <col min="3590" max="3590" width="0" style="145" hidden="1" customWidth="1"/>
    <col min="3591" max="3591" width="16.28515625" style="145" bestFit="1" customWidth="1"/>
    <col min="3592" max="3592" width="55.42578125" style="145" customWidth="1"/>
    <col min="3593" max="3593" width="13.7109375" style="145" customWidth="1"/>
    <col min="3594" max="3594" width="10.85546875" style="145" customWidth="1"/>
    <col min="3595" max="3595" width="11.42578125" style="145" customWidth="1"/>
    <col min="3596" max="3596" width="11" style="145" customWidth="1"/>
    <col min="3597" max="3597" width="9.140625" style="145" customWidth="1"/>
    <col min="3598" max="3598" width="10.42578125" style="145" customWidth="1"/>
    <col min="3599" max="3599" width="11.42578125" style="145" customWidth="1"/>
    <col min="3600" max="3600" width="11.28515625" style="145" customWidth="1"/>
    <col min="3601" max="3601" width="10.85546875" style="145" customWidth="1"/>
    <col min="3602" max="3602" width="10.28515625" style="145" customWidth="1"/>
    <col min="3603" max="3603" width="10.140625" style="145" customWidth="1"/>
    <col min="3604" max="3604" width="9.5703125" style="145" customWidth="1"/>
    <col min="3605" max="3605" width="10" style="145" customWidth="1"/>
    <col min="3606" max="3606" width="9.85546875" style="145" customWidth="1"/>
    <col min="3607" max="3607" width="9.5703125" style="145" customWidth="1"/>
    <col min="3608" max="3608" width="11" style="145" customWidth="1"/>
    <col min="3609" max="3609" width="9.5703125" style="145" customWidth="1"/>
    <col min="3610" max="3610" width="12.42578125" style="145" customWidth="1"/>
    <col min="3611" max="3611" width="11.85546875" style="145" customWidth="1"/>
    <col min="3612" max="3613" width="10.85546875" style="145" customWidth="1"/>
    <col min="3614" max="3614" width="11" style="145" customWidth="1"/>
    <col min="3615" max="3615" width="10.140625" style="145" customWidth="1"/>
    <col min="3616" max="3616" width="10" style="145" customWidth="1"/>
    <col min="3617" max="3617" width="10.7109375" style="145" customWidth="1"/>
    <col min="3618" max="3618" width="10.42578125" style="145" customWidth="1"/>
    <col min="3619" max="3619" width="10.140625" style="145" customWidth="1"/>
    <col min="3620" max="3620" width="10.42578125" style="145" customWidth="1"/>
    <col min="3621" max="3621" width="12.140625" style="145" customWidth="1"/>
    <col min="3622" max="3622" width="10.85546875" style="145" customWidth="1"/>
    <col min="3623" max="3623" width="10.140625" style="145" customWidth="1"/>
    <col min="3624" max="3624" width="10.42578125" style="145" customWidth="1"/>
    <col min="3625" max="3625" width="9.5703125" style="145" customWidth="1"/>
    <col min="3626" max="3626" width="10.85546875" style="145" customWidth="1"/>
    <col min="3627" max="3627" width="9.5703125" style="145" customWidth="1"/>
    <col min="3628" max="3628" width="10.85546875" style="145" customWidth="1"/>
    <col min="3629" max="3629" width="11.42578125" style="145" customWidth="1"/>
    <col min="3630" max="3630" width="10.7109375" style="145" customWidth="1"/>
    <col min="3631" max="3631" width="11.28515625" style="145" customWidth="1"/>
    <col min="3632" max="3632" width="11.5703125" style="145" customWidth="1"/>
    <col min="3633" max="3633" width="13.28515625" style="145" customWidth="1"/>
    <col min="3634" max="3634" width="3.28515625" style="145" customWidth="1"/>
    <col min="3635" max="3636" width="12.5703125" style="145" customWidth="1"/>
    <col min="3637" max="3637" width="3.28515625" style="145" customWidth="1"/>
    <col min="3638" max="3638" width="11" style="145" customWidth="1"/>
    <col min="3639" max="3639" width="10" style="145" customWidth="1"/>
    <col min="3640" max="3640" width="9" style="145" customWidth="1"/>
    <col min="3641" max="3641" width="8.42578125" style="145" customWidth="1"/>
    <col min="3642" max="3642" width="8.5703125" style="145" customWidth="1"/>
    <col min="3643" max="3643" width="10" style="145" customWidth="1"/>
    <col min="3644" max="3644" width="10.7109375" style="145" customWidth="1"/>
    <col min="3645" max="3645" width="9" style="145" customWidth="1"/>
    <col min="3646" max="3646" width="8.5703125" style="145" customWidth="1"/>
    <col min="3647" max="3647" width="8.42578125" style="145" customWidth="1"/>
    <col min="3648" max="3648" width="10.28515625" style="145" customWidth="1"/>
    <col min="3649" max="3649" width="11.7109375" style="145" customWidth="1"/>
    <col min="3650" max="3840" width="16.5703125" style="145"/>
    <col min="3841" max="3842" width="0" style="145" hidden="1" customWidth="1"/>
    <col min="3843" max="3843" width="5.28515625" style="145" customWidth="1"/>
    <col min="3844" max="3844" width="15" style="145" customWidth="1"/>
    <col min="3845" max="3845" width="8.5703125" style="145" customWidth="1"/>
    <col min="3846" max="3846" width="0" style="145" hidden="1" customWidth="1"/>
    <col min="3847" max="3847" width="16.28515625" style="145" bestFit="1" customWidth="1"/>
    <col min="3848" max="3848" width="55.42578125" style="145" customWidth="1"/>
    <col min="3849" max="3849" width="13.7109375" style="145" customWidth="1"/>
    <col min="3850" max="3850" width="10.85546875" style="145" customWidth="1"/>
    <col min="3851" max="3851" width="11.42578125" style="145" customWidth="1"/>
    <col min="3852" max="3852" width="11" style="145" customWidth="1"/>
    <col min="3853" max="3853" width="9.140625" style="145" customWidth="1"/>
    <col min="3854" max="3854" width="10.42578125" style="145" customWidth="1"/>
    <col min="3855" max="3855" width="11.42578125" style="145" customWidth="1"/>
    <col min="3856" max="3856" width="11.28515625" style="145" customWidth="1"/>
    <col min="3857" max="3857" width="10.85546875" style="145" customWidth="1"/>
    <col min="3858" max="3858" width="10.28515625" style="145" customWidth="1"/>
    <col min="3859" max="3859" width="10.140625" style="145" customWidth="1"/>
    <col min="3860" max="3860" width="9.5703125" style="145" customWidth="1"/>
    <col min="3861" max="3861" width="10" style="145" customWidth="1"/>
    <col min="3862" max="3862" width="9.85546875" style="145" customWidth="1"/>
    <col min="3863" max="3863" width="9.5703125" style="145" customWidth="1"/>
    <col min="3864" max="3864" width="11" style="145" customWidth="1"/>
    <col min="3865" max="3865" width="9.5703125" style="145" customWidth="1"/>
    <col min="3866" max="3866" width="12.42578125" style="145" customWidth="1"/>
    <col min="3867" max="3867" width="11.85546875" style="145" customWidth="1"/>
    <col min="3868" max="3869" width="10.85546875" style="145" customWidth="1"/>
    <col min="3870" max="3870" width="11" style="145" customWidth="1"/>
    <col min="3871" max="3871" width="10.140625" style="145" customWidth="1"/>
    <col min="3872" max="3872" width="10" style="145" customWidth="1"/>
    <col min="3873" max="3873" width="10.7109375" style="145" customWidth="1"/>
    <col min="3874" max="3874" width="10.42578125" style="145" customWidth="1"/>
    <col min="3875" max="3875" width="10.140625" style="145" customWidth="1"/>
    <col min="3876" max="3876" width="10.42578125" style="145" customWidth="1"/>
    <col min="3877" max="3877" width="12.140625" style="145" customWidth="1"/>
    <col min="3878" max="3878" width="10.85546875" style="145" customWidth="1"/>
    <col min="3879" max="3879" width="10.140625" style="145" customWidth="1"/>
    <col min="3880" max="3880" width="10.42578125" style="145" customWidth="1"/>
    <col min="3881" max="3881" width="9.5703125" style="145" customWidth="1"/>
    <col min="3882" max="3882" width="10.85546875" style="145" customWidth="1"/>
    <col min="3883" max="3883" width="9.5703125" style="145" customWidth="1"/>
    <col min="3884" max="3884" width="10.85546875" style="145" customWidth="1"/>
    <col min="3885" max="3885" width="11.42578125" style="145" customWidth="1"/>
    <col min="3886" max="3886" width="10.7109375" style="145" customWidth="1"/>
    <col min="3887" max="3887" width="11.28515625" style="145" customWidth="1"/>
    <col min="3888" max="3888" width="11.5703125" style="145" customWidth="1"/>
    <col min="3889" max="3889" width="13.28515625" style="145" customWidth="1"/>
    <col min="3890" max="3890" width="3.28515625" style="145" customWidth="1"/>
    <col min="3891" max="3892" width="12.5703125" style="145" customWidth="1"/>
    <col min="3893" max="3893" width="3.28515625" style="145" customWidth="1"/>
    <col min="3894" max="3894" width="11" style="145" customWidth="1"/>
    <col min="3895" max="3895" width="10" style="145" customWidth="1"/>
    <col min="3896" max="3896" width="9" style="145" customWidth="1"/>
    <col min="3897" max="3897" width="8.42578125" style="145" customWidth="1"/>
    <col min="3898" max="3898" width="8.5703125" style="145" customWidth="1"/>
    <col min="3899" max="3899" width="10" style="145" customWidth="1"/>
    <col min="3900" max="3900" width="10.7109375" style="145" customWidth="1"/>
    <col min="3901" max="3901" width="9" style="145" customWidth="1"/>
    <col min="3902" max="3902" width="8.5703125" style="145" customWidth="1"/>
    <col min="3903" max="3903" width="8.42578125" style="145" customWidth="1"/>
    <col min="3904" max="3904" width="10.28515625" style="145" customWidth="1"/>
    <col min="3905" max="3905" width="11.7109375" style="145" customWidth="1"/>
    <col min="3906" max="4096" width="16.5703125" style="145"/>
    <col min="4097" max="4098" width="0" style="145" hidden="1" customWidth="1"/>
    <col min="4099" max="4099" width="5.28515625" style="145" customWidth="1"/>
    <col min="4100" max="4100" width="15" style="145" customWidth="1"/>
    <col min="4101" max="4101" width="8.5703125" style="145" customWidth="1"/>
    <col min="4102" max="4102" width="0" style="145" hidden="1" customWidth="1"/>
    <col min="4103" max="4103" width="16.28515625" style="145" bestFit="1" customWidth="1"/>
    <col min="4104" max="4104" width="55.42578125" style="145" customWidth="1"/>
    <col min="4105" max="4105" width="13.7109375" style="145" customWidth="1"/>
    <col min="4106" max="4106" width="10.85546875" style="145" customWidth="1"/>
    <col min="4107" max="4107" width="11.42578125" style="145" customWidth="1"/>
    <col min="4108" max="4108" width="11" style="145" customWidth="1"/>
    <col min="4109" max="4109" width="9.140625" style="145" customWidth="1"/>
    <col min="4110" max="4110" width="10.42578125" style="145" customWidth="1"/>
    <col min="4111" max="4111" width="11.42578125" style="145" customWidth="1"/>
    <col min="4112" max="4112" width="11.28515625" style="145" customWidth="1"/>
    <col min="4113" max="4113" width="10.85546875" style="145" customWidth="1"/>
    <col min="4114" max="4114" width="10.28515625" style="145" customWidth="1"/>
    <col min="4115" max="4115" width="10.140625" style="145" customWidth="1"/>
    <col min="4116" max="4116" width="9.5703125" style="145" customWidth="1"/>
    <col min="4117" max="4117" width="10" style="145" customWidth="1"/>
    <col min="4118" max="4118" width="9.85546875" style="145" customWidth="1"/>
    <col min="4119" max="4119" width="9.5703125" style="145" customWidth="1"/>
    <col min="4120" max="4120" width="11" style="145" customWidth="1"/>
    <col min="4121" max="4121" width="9.5703125" style="145" customWidth="1"/>
    <col min="4122" max="4122" width="12.42578125" style="145" customWidth="1"/>
    <col min="4123" max="4123" width="11.85546875" style="145" customWidth="1"/>
    <col min="4124" max="4125" width="10.85546875" style="145" customWidth="1"/>
    <col min="4126" max="4126" width="11" style="145" customWidth="1"/>
    <col min="4127" max="4127" width="10.140625" style="145" customWidth="1"/>
    <col min="4128" max="4128" width="10" style="145" customWidth="1"/>
    <col min="4129" max="4129" width="10.7109375" style="145" customWidth="1"/>
    <col min="4130" max="4130" width="10.42578125" style="145" customWidth="1"/>
    <col min="4131" max="4131" width="10.140625" style="145" customWidth="1"/>
    <col min="4132" max="4132" width="10.42578125" style="145" customWidth="1"/>
    <col min="4133" max="4133" width="12.140625" style="145" customWidth="1"/>
    <col min="4134" max="4134" width="10.85546875" style="145" customWidth="1"/>
    <col min="4135" max="4135" width="10.140625" style="145" customWidth="1"/>
    <col min="4136" max="4136" width="10.42578125" style="145" customWidth="1"/>
    <col min="4137" max="4137" width="9.5703125" style="145" customWidth="1"/>
    <col min="4138" max="4138" width="10.85546875" style="145" customWidth="1"/>
    <col min="4139" max="4139" width="9.5703125" style="145" customWidth="1"/>
    <col min="4140" max="4140" width="10.85546875" style="145" customWidth="1"/>
    <col min="4141" max="4141" width="11.42578125" style="145" customWidth="1"/>
    <col min="4142" max="4142" width="10.7109375" style="145" customWidth="1"/>
    <col min="4143" max="4143" width="11.28515625" style="145" customWidth="1"/>
    <col min="4144" max="4144" width="11.5703125" style="145" customWidth="1"/>
    <col min="4145" max="4145" width="13.28515625" style="145" customWidth="1"/>
    <col min="4146" max="4146" width="3.28515625" style="145" customWidth="1"/>
    <col min="4147" max="4148" width="12.5703125" style="145" customWidth="1"/>
    <col min="4149" max="4149" width="3.28515625" style="145" customWidth="1"/>
    <col min="4150" max="4150" width="11" style="145" customWidth="1"/>
    <col min="4151" max="4151" width="10" style="145" customWidth="1"/>
    <col min="4152" max="4152" width="9" style="145" customWidth="1"/>
    <col min="4153" max="4153" width="8.42578125" style="145" customWidth="1"/>
    <col min="4154" max="4154" width="8.5703125" style="145" customWidth="1"/>
    <col min="4155" max="4155" width="10" style="145" customWidth="1"/>
    <col min="4156" max="4156" width="10.7109375" style="145" customWidth="1"/>
    <col min="4157" max="4157" width="9" style="145" customWidth="1"/>
    <col min="4158" max="4158" width="8.5703125" style="145" customWidth="1"/>
    <col min="4159" max="4159" width="8.42578125" style="145" customWidth="1"/>
    <col min="4160" max="4160" width="10.28515625" style="145" customWidth="1"/>
    <col min="4161" max="4161" width="11.7109375" style="145" customWidth="1"/>
    <col min="4162" max="4352" width="16.5703125" style="145"/>
    <col min="4353" max="4354" width="0" style="145" hidden="1" customWidth="1"/>
    <col min="4355" max="4355" width="5.28515625" style="145" customWidth="1"/>
    <col min="4356" max="4356" width="15" style="145" customWidth="1"/>
    <col min="4357" max="4357" width="8.5703125" style="145" customWidth="1"/>
    <col min="4358" max="4358" width="0" style="145" hidden="1" customWidth="1"/>
    <col min="4359" max="4359" width="16.28515625" style="145" bestFit="1" customWidth="1"/>
    <col min="4360" max="4360" width="55.42578125" style="145" customWidth="1"/>
    <col min="4361" max="4361" width="13.7109375" style="145" customWidth="1"/>
    <col min="4362" max="4362" width="10.85546875" style="145" customWidth="1"/>
    <col min="4363" max="4363" width="11.42578125" style="145" customWidth="1"/>
    <col min="4364" max="4364" width="11" style="145" customWidth="1"/>
    <col min="4365" max="4365" width="9.140625" style="145" customWidth="1"/>
    <col min="4366" max="4366" width="10.42578125" style="145" customWidth="1"/>
    <col min="4367" max="4367" width="11.42578125" style="145" customWidth="1"/>
    <col min="4368" max="4368" width="11.28515625" style="145" customWidth="1"/>
    <col min="4369" max="4369" width="10.85546875" style="145" customWidth="1"/>
    <col min="4370" max="4370" width="10.28515625" style="145" customWidth="1"/>
    <col min="4371" max="4371" width="10.140625" style="145" customWidth="1"/>
    <col min="4372" max="4372" width="9.5703125" style="145" customWidth="1"/>
    <col min="4373" max="4373" width="10" style="145" customWidth="1"/>
    <col min="4374" max="4374" width="9.85546875" style="145" customWidth="1"/>
    <col min="4375" max="4375" width="9.5703125" style="145" customWidth="1"/>
    <col min="4376" max="4376" width="11" style="145" customWidth="1"/>
    <col min="4377" max="4377" width="9.5703125" style="145" customWidth="1"/>
    <col min="4378" max="4378" width="12.42578125" style="145" customWidth="1"/>
    <col min="4379" max="4379" width="11.85546875" style="145" customWidth="1"/>
    <col min="4380" max="4381" width="10.85546875" style="145" customWidth="1"/>
    <col min="4382" max="4382" width="11" style="145" customWidth="1"/>
    <col min="4383" max="4383" width="10.140625" style="145" customWidth="1"/>
    <col min="4384" max="4384" width="10" style="145" customWidth="1"/>
    <col min="4385" max="4385" width="10.7109375" style="145" customWidth="1"/>
    <col min="4386" max="4386" width="10.42578125" style="145" customWidth="1"/>
    <col min="4387" max="4387" width="10.140625" style="145" customWidth="1"/>
    <col min="4388" max="4388" width="10.42578125" style="145" customWidth="1"/>
    <col min="4389" max="4389" width="12.140625" style="145" customWidth="1"/>
    <col min="4390" max="4390" width="10.85546875" style="145" customWidth="1"/>
    <col min="4391" max="4391" width="10.140625" style="145" customWidth="1"/>
    <col min="4392" max="4392" width="10.42578125" style="145" customWidth="1"/>
    <col min="4393" max="4393" width="9.5703125" style="145" customWidth="1"/>
    <col min="4394" max="4394" width="10.85546875" style="145" customWidth="1"/>
    <col min="4395" max="4395" width="9.5703125" style="145" customWidth="1"/>
    <col min="4396" max="4396" width="10.85546875" style="145" customWidth="1"/>
    <col min="4397" max="4397" width="11.42578125" style="145" customWidth="1"/>
    <col min="4398" max="4398" width="10.7109375" style="145" customWidth="1"/>
    <col min="4399" max="4399" width="11.28515625" style="145" customWidth="1"/>
    <col min="4400" max="4400" width="11.5703125" style="145" customWidth="1"/>
    <col min="4401" max="4401" width="13.28515625" style="145" customWidth="1"/>
    <col min="4402" max="4402" width="3.28515625" style="145" customWidth="1"/>
    <col min="4403" max="4404" width="12.5703125" style="145" customWidth="1"/>
    <col min="4405" max="4405" width="3.28515625" style="145" customWidth="1"/>
    <col min="4406" max="4406" width="11" style="145" customWidth="1"/>
    <col min="4407" max="4407" width="10" style="145" customWidth="1"/>
    <col min="4408" max="4408" width="9" style="145" customWidth="1"/>
    <col min="4409" max="4409" width="8.42578125" style="145" customWidth="1"/>
    <col min="4410" max="4410" width="8.5703125" style="145" customWidth="1"/>
    <col min="4411" max="4411" width="10" style="145" customWidth="1"/>
    <col min="4412" max="4412" width="10.7109375" style="145" customWidth="1"/>
    <col min="4413" max="4413" width="9" style="145" customWidth="1"/>
    <col min="4414" max="4414" width="8.5703125" style="145" customWidth="1"/>
    <col min="4415" max="4415" width="8.42578125" style="145" customWidth="1"/>
    <col min="4416" max="4416" width="10.28515625" style="145" customWidth="1"/>
    <col min="4417" max="4417" width="11.7109375" style="145" customWidth="1"/>
    <col min="4418" max="4608" width="16.5703125" style="145"/>
    <col min="4609" max="4610" width="0" style="145" hidden="1" customWidth="1"/>
    <col min="4611" max="4611" width="5.28515625" style="145" customWidth="1"/>
    <col min="4612" max="4612" width="15" style="145" customWidth="1"/>
    <col min="4613" max="4613" width="8.5703125" style="145" customWidth="1"/>
    <col min="4614" max="4614" width="0" style="145" hidden="1" customWidth="1"/>
    <col min="4615" max="4615" width="16.28515625" style="145" bestFit="1" customWidth="1"/>
    <col min="4616" max="4616" width="55.42578125" style="145" customWidth="1"/>
    <col min="4617" max="4617" width="13.7109375" style="145" customWidth="1"/>
    <col min="4618" max="4618" width="10.85546875" style="145" customWidth="1"/>
    <col min="4619" max="4619" width="11.42578125" style="145" customWidth="1"/>
    <col min="4620" max="4620" width="11" style="145" customWidth="1"/>
    <col min="4621" max="4621" width="9.140625" style="145" customWidth="1"/>
    <col min="4622" max="4622" width="10.42578125" style="145" customWidth="1"/>
    <col min="4623" max="4623" width="11.42578125" style="145" customWidth="1"/>
    <col min="4624" max="4624" width="11.28515625" style="145" customWidth="1"/>
    <col min="4625" max="4625" width="10.85546875" style="145" customWidth="1"/>
    <col min="4626" max="4626" width="10.28515625" style="145" customWidth="1"/>
    <col min="4627" max="4627" width="10.140625" style="145" customWidth="1"/>
    <col min="4628" max="4628" width="9.5703125" style="145" customWidth="1"/>
    <col min="4629" max="4629" width="10" style="145" customWidth="1"/>
    <col min="4630" max="4630" width="9.85546875" style="145" customWidth="1"/>
    <col min="4631" max="4631" width="9.5703125" style="145" customWidth="1"/>
    <col min="4632" max="4632" width="11" style="145" customWidth="1"/>
    <col min="4633" max="4633" width="9.5703125" style="145" customWidth="1"/>
    <col min="4634" max="4634" width="12.42578125" style="145" customWidth="1"/>
    <col min="4635" max="4635" width="11.85546875" style="145" customWidth="1"/>
    <col min="4636" max="4637" width="10.85546875" style="145" customWidth="1"/>
    <col min="4638" max="4638" width="11" style="145" customWidth="1"/>
    <col min="4639" max="4639" width="10.140625" style="145" customWidth="1"/>
    <col min="4640" max="4640" width="10" style="145" customWidth="1"/>
    <col min="4641" max="4641" width="10.7109375" style="145" customWidth="1"/>
    <col min="4642" max="4642" width="10.42578125" style="145" customWidth="1"/>
    <col min="4643" max="4643" width="10.140625" style="145" customWidth="1"/>
    <col min="4644" max="4644" width="10.42578125" style="145" customWidth="1"/>
    <col min="4645" max="4645" width="12.140625" style="145" customWidth="1"/>
    <col min="4646" max="4646" width="10.85546875" style="145" customWidth="1"/>
    <col min="4647" max="4647" width="10.140625" style="145" customWidth="1"/>
    <col min="4648" max="4648" width="10.42578125" style="145" customWidth="1"/>
    <col min="4649" max="4649" width="9.5703125" style="145" customWidth="1"/>
    <col min="4650" max="4650" width="10.85546875" style="145" customWidth="1"/>
    <col min="4651" max="4651" width="9.5703125" style="145" customWidth="1"/>
    <col min="4652" max="4652" width="10.85546875" style="145" customWidth="1"/>
    <col min="4653" max="4653" width="11.42578125" style="145" customWidth="1"/>
    <col min="4654" max="4654" width="10.7109375" style="145" customWidth="1"/>
    <col min="4655" max="4655" width="11.28515625" style="145" customWidth="1"/>
    <col min="4656" max="4656" width="11.5703125" style="145" customWidth="1"/>
    <col min="4657" max="4657" width="13.28515625" style="145" customWidth="1"/>
    <col min="4658" max="4658" width="3.28515625" style="145" customWidth="1"/>
    <col min="4659" max="4660" width="12.5703125" style="145" customWidth="1"/>
    <col min="4661" max="4661" width="3.28515625" style="145" customWidth="1"/>
    <col min="4662" max="4662" width="11" style="145" customWidth="1"/>
    <col min="4663" max="4663" width="10" style="145" customWidth="1"/>
    <col min="4664" max="4664" width="9" style="145" customWidth="1"/>
    <col min="4665" max="4665" width="8.42578125" style="145" customWidth="1"/>
    <col min="4666" max="4666" width="8.5703125" style="145" customWidth="1"/>
    <col min="4667" max="4667" width="10" style="145" customWidth="1"/>
    <col min="4668" max="4668" width="10.7109375" style="145" customWidth="1"/>
    <col min="4669" max="4669" width="9" style="145" customWidth="1"/>
    <col min="4670" max="4670" width="8.5703125" style="145" customWidth="1"/>
    <col min="4671" max="4671" width="8.42578125" style="145" customWidth="1"/>
    <col min="4672" max="4672" width="10.28515625" style="145" customWidth="1"/>
    <col min="4673" max="4673" width="11.7109375" style="145" customWidth="1"/>
    <col min="4674" max="4864" width="16.5703125" style="145"/>
    <col min="4865" max="4866" width="0" style="145" hidden="1" customWidth="1"/>
    <col min="4867" max="4867" width="5.28515625" style="145" customWidth="1"/>
    <col min="4868" max="4868" width="15" style="145" customWidth="1"/>
    <col min="4869" max="4869" width="8.5703125" style="145" customWidth="1"/>
    <col min="4870" max="4870" width="0" style="145" hidden="1" customWidth="1"/>
    <col min="4871" max="4871" width="16.28515625" style="145" bestFit="1" customWidth="1"/>
    <col min="4872" max="4872" width="55.42578125" style="145" customWidth="1"/>
    <col min="4873" max="4873" width="13.7109375" style="145" customWidth="1"/>
    <col min="4874" max="4874" width="10.85546875" style="145" customWidth="1"/>
    <col min="4875" max="4875" width="11.42578125" style="145" customWidth="1"/>
    <col min="4876" max="4876" width="11" style="145" customWidth="1"/>
    <col min="4877" max="4877" width="9.140625" style="145" customWidth="1"/>
    <col min="4878" max="4878" width="10.42578125" style="145" customWidth="1"/>
    <col min="4879" max="4879" width="11.42578125" style="145" customWidth="1"/>
    <col min="4880" max="4880" width="11.28515625" style="145" customWidth="1"/>
    <col min="4881" max="4881" width="10.85546875" style="145" customWidth="1"/>
    <col min="4882" max="4882" width="10.28515625" style="145" customWidth="1"/>
    <col min="4883" max="4883" width="10.140625" style="145" customWidth="1"/>
    <col min="4884" max="4884" width="9.5703125" style="145" customWidth="1"/>
    <col min="4885" max="4885" width="10" style="145" customWidth="1"/>
    <col min="4886" max="4886" width="9.85546875" style="145" customWidth="1"/>
    <col min="4887" max="4887" width="9.5703125" style="145" customWidth="1"/>
    <col min="4888" max="4888" width="11" style="145" customWidth="1"/>
    <col min="4889" max="4889" width="9.5703125" style="145" customWidth="1"/>
    <col min="4890" max="4890" width="12.42578125" style="145" customWidth="1"/>
    <col min="4891" max="4891" width="11.85546875" style="145" customWidth="1"/>
    <col min="4892" max="4893" width="10.85546875" style="145" customWidth="1"/>
    <col min="4894" max="4894" width="11" style="145" customWidth="1"/>
    <col min="4895" max="4895" width="10.140625" style="145" customWidth="1"/>
    <col min="4896" max="4896" width="10" style="145" customWidth="1"/>
    <col min="4897" max="4897" width="10.7109375" style="145" customWidth="1"/>
    <col min="4898" max="4898" width="10.42578125" style="145" customWidth="1"/>
    <col min="4899" max="4899" width="10.140625" style="145" customWidth="1"/>
    <col min="4900" max="4900" width="10.42578125" style="145" customWidth="1"/>
    <col min="4901" max="4901" width="12.140625" style="145" customWidth="1"/>
    <col min="4902" max="4902" width="10.85546875" style="145" customWidth="1"/>
    <col min="4903" max="4903" width="10.140625" style="145" customWidth="1"/>
    <col min="4904" max="4904" width="10.42578125" style="145" customWidth="1"/>
    <col min="4905" max="4905" width="9.5703125" style="145" customWidth="1"/>
    <col min="4906" max="4906" width="10.85546875" style="145" customWidth="1"/>
    <col min="4907" max="4907" width="9.5703125" style="145" customWidth="1"/>
    <col min="4908" max="4908" width="10.85546875" style="145" customWidth="1"/>
    <col min="4909" max="4909" width="11.42578125" style="145" customWidth="1"/>
    <col min="4910" max="4910" width="10.7109375" style="145" customWidth="1"/>
    <col min="4911" max="4911" width="11.28515625" style="145" customWidth="1"/>
    <col min="4912" max="4912" width="11.5703125" style="145" customWidth="1"/>
    <col min="4913" max="4913" width="13.28515625" style="145" customWidth="1"/>
    <col min="4914" max="4914" width="3.28515625" style="145" customWidth="1"/>
    <col min="4915" max="4916" width="12.5703125" style="145" customWidth="1"/>
    <col min="4917" max="4917" width="3.28515625" style="145" customWidth="1"/>
    <col min="4918" max="4918" width="11" style="145" customWidth="1"/>
    <col min="4919" max="4919" width="10" style="145" customWidth="1"/>
    <col min="4920" max="4920" width="9" style="145" customWidth="1"/>
    <col min="4921" max="4921" width="8.42578125" style="145" customWidth="1"/>
    <col min="4922" max="4922" width="8.5703125" style="145" customWidth="1"/>
    <col min="4923" max="4923" width="10" style="145" customWidth="1"/>
    <col min="4924" max="4924" width="10.7109375" style="145" customWidth="1"/>
    <col min="4925" max="4925" width="9" style="145" customWidth="1"/>
    <col min="4926" max="4926" width="8.5703125" style="145" customWidth="1"/>
    <col min="4927" max="4927" width="8.42578125" style="145" customWidth="1"/>
    <col min="4928" max="4928" width="10.28515625" style="145" customWidth="1"/>
    <col min="4929" max="4929" width="11.7109375" style="145" customWidth="1"/>
    <col min="4930" max="5120" width="16.5703125" style="145"/>
    <col min="5121" max="5122" width="0" style="145" hidden="1" customWidth="1"/>
    <col min="5123" max="5123" width="5.28515625" style="145" customWidth="1"/>
    <col min="5124" max="5124" width="15" style="145" customWidth="1"/>
    <col min="5125" max="5125" width="8.5703125" style="145" customWidth="1"/>
    <col min="5126" max="5126" width="0" style="145" hidden="1" customWidth="1"/>
    <col min="5127" max="5127" width="16.28515625" style="145" bestFit="1" customWidth="1"/>
    <col min="5128" max="5128" width="55.42578125" style="145" customWidth="1"/>
    <col min="5129" max="5129" width="13.7109375" style="145" customWidth="1"/>
    <col min="5130" max="5130" width="10.85546875" style="145" customWidth="1"/>
    <col min="5131" max="5131" width="11.42578125" style="145" customWidth="1"/>
    <col min="5132" max="5132" width="11" style="145" customWidth="1"/>
    <col min="5133" max="5133" width="9.140625" style="145" customWidth="1"/>
    <col min="5134" max="5134" width="10.42578125" style="145" customWidth="1"/>
    <col min="5135" max="5135" width="11.42578125" style="145" customWidth="1"/>
    <col min="5136" max="5136" width="11.28515625" style="145" customWidth="1"/>
    <col min="5137" max="5137" width="10.85546875" style="145" customWidth="1"/>
    <col min="5138" max="5138" width="10.28515625" style="145" customWidth="1"/>
    <col min="5139" max="5139" width="10.140625" style="145" customWidth="1"/>
    <col min="5140" max="5140" width="9.5703125" style="145" customWidth="1"/>
    <col min="5141" max="5141" width="10" style="145" customWidth="1"/>
    <col min="5142" max="5142" width="9.85546875" style="145" customWidth="1"/>
    <col min="5143" max="5143" width="9.5703125" style="145" customWidth="1"/>
    <col min="5144" max="5144" width="11" style="145" customWidth="1"/>
    <col min="5145" max="5145" width="9.5703125" style="145" customWidth="1"/>
    <col min="5146" max="5146" width="12.42578125" style="145" customWidth="1"/>
    <col min="5147" max="5147" width="11.85546875" style="145" customWidth="1"/>
    <col min="5148" max="5149" width="10.85546875" style="145" customWidth="1"/>
    <col min="5150" max="5150" width="11" style="145" customWidth="1"/>
    <col min="5151" max="5151" width="10.140625" style="145" customWidth="1"/>
    <col min="5152" max="5152" width="10" style="145" customWidth="1"/>
    <col min="5153" max="5153" width="10.7109375" style="145" customWidth="1"/>
    <col min="5154" max="5154" width="10.42578125" style="145" customWidth="1"/>
    <col min="5155" max="5155" width="10.140625" style="145" customWidth="1"/>
    <col min="5156" max="5156" width="10.42578125" style="145" customWidth="1"/>
    <col min="5157" max="5157" width="12.140625" style="145" customWidth="1"/>
    <col min="5158" max="5158" width="10.85546875" style="145" customWidth="1"/>
    <col min="5159" max="5159" width="10.140625" style="145" customWidth="1"/>
    <col min="5160" max="5160" width="10.42578125" style="145" customWidth="1"/>
    <col min="5161" max="5161" width="9.5703125" style="145" customWidth="1"/>
    <col min="5162" max="5162" width="10.85546875" style="145" customWidth="1"/>
    <col min="5163" max="5163" width="9.5703125" style="145" customWidth="1"/>
    <col min="5164" max="5164" width="10.85546875" style="145" customWidth="1"/>
    <col min="5165" max="5165" width="11.42578125" style="145" customWidth="1"/>
    <col min="5166" max="5166" width="10.7109375" style="145" customWidth="1"/>
    <col min="5167" max="5167" width="11.28515625" style="145" customWidth="1"/>
    <col min="5168" max="5168" width="11.5703125" style="145" customWidth="1"/>
    <col min="5169" max="5169" width="13.28515625" style="145" customWidth="1"/>
    <col min="5170" max="5170" width="3.28515625" style="145" customWidth="1"/>
    <col min="5171" max="5172" width="12.5703125" style="145" customWidth="1"/>
    <col min="5173" max="5173" width="3.28515625" style="145" customWidth="1"/>
    <col min="5174" max="5174" width="11" style="145" customWidth="1"/>
    <col min="5175" max="5175" width="10" style="145" customWidth="1"/>
    <col min="5176" max="5176" width="9" style="145" customWidth="1"/>
    <col min="5177" max="5177" width="8.42578125" style="145" customWidth="1"/>
    <col min="5178" max="5178" width="8.5703125" style="145" customWidth="1"/>
    <col min="5179" max="5179" width="10" style="145" customWidth="1"/>
    <col min="5180" max="5180" width="10.7109375" style="145" customWidth="1"/>
    <col min="5181" max="5181" width="9" style="145" customWidth="1"/>
    <col min="5182" max="5182" width="8.5703125" style="145" customWidth="1"/>
    <col min="5183" max="5183" width="8.42578125" style="145" customWidth="1"/>
    <col min="5184" max="5184" width="10.28515625" style="145" customWidth="1"/>
    <col min="5185" max="5185" width="11.7109375" style="145" customWidth="1"/>
    <col min="5186" max="5376" width="16.5703125" style="145"/>
    <col min="5377" max="5378" width="0" style="145" hidden="1" customWidth="1"/>
    <col min="5379" max="5379" width="5.28515625" style="145" customWidth="1"/>
    <col min="5380" max="5380" width="15" style="145" customWidth="1"/>
    <col min="5381" max="5381" width="8.5703125" style="145" customWidth="1"/>
    <col min="5382" max="5382" width="0" style="145" hidden="1" customWidth="1"/>
    <col min="5383" max="5383" width="16.28515625" style="145" bestFit="1" customWidth="1"/>
    <col min="5384" max="5384" width="55.42578125" style="145" customWidth="1"/>
    <col min="5385" max="5385" width="13.7109375" style="145" customWidth="1"/>
    <col min="5386" max="5386" width="10.85546875" style="145" customWidth="1"/>
    <col min="5387" max="5387" width="11.42578125" style="145" customWidth="1"/>
    <col min="5388" max="5388" width="11" style="145" customWidth="1"/>
    <col min="5389" max="5389" width="9.140625" style="145" customWidth="1"/>
    <col min="5390" max="5390" width="10.42578125" style="145" customWidth="1"/>
    <col min="5391" max="5391" width="11.42578125" style="145" customWidth="1"/>
    <col min="5392" max="5392" width="11.28515625" style="145" customWidth="1"/>
    <col min="5393" max="5393" width="10.85546875" style="145" customWidth="1"/>
    <col min="5394" max="5394" width="10.28515625" style="145" customWidth="1"/>
    <col min="5395" max="5395" width="10.140625" style="145" customWidth="1"/>
    <col min="5396" max="5396" width="9.5703125" style="145" customWidth="1"/>
    <col min="5397" max="5397" width="10" style="145" customWidth="1"/>
    <col min="5398" max="5398" width="9.85546875" style="145" customWidth="1"/>
    <col min="5399" max="5399" width="9.5703125" style="145" customWidth="1"/>
    <col min="5400" max="5400" width="11" style="145" customWidth="1"/>
    <col min="5401" max="5401" width="9.5703125" style="145" customWidth="1"/>
    <col min="5402" max="5402" width="12.42578125" style="145" customWidth="1"/>
    <col min="5403" max="5403" width="11.85546875" style="145" customWidth="1"/>
    <col min="5404" max="5405" width="10.85546875" style="145" customWidth="1"/>
    <col min="5406" max="5406" width="11" style="145" customWidth="1"/>
    <col min="5407" max="5407" width="10.140625" style="145" customWidth="1"/>
    <col min="5408" max="5408" width="10" style="145" customWidth="1"/>
    <col min="5409" max="5409" width="10.7109375" style="145" customWidth="1"/>
    <col min="5410" max="5410" width="10.42578125" style="145" customWidth="1"/>
    <col min="5411" max="5411" width="10.140625" style="145" customWidth="1"/>
    <col min="5412" max="5412" width="10.42578125" style="145" customWidth="1"/>
    <col min="5413" max="5413" width="12.140625" style="145" customWidth="1"/>
    <col min="5414" max="5414" width="10.85546875" style="145" customWidth="1"/>
    <col min="5415" max="5415" width="10.140625" style="145" customWidth="1"/>
    <col min="5416" max="5416" width="10.42578125" style="145" customWidth="1"/>
    <col min="5417" max="5417" width="9.5703125" style="145" customWidth="1"/>
    <col min="5418" max="5418" width="10.85546875" style="145" customWidth="1"/>
    <col min="5419" max="5419" width="9.5703125" style="145" customWidth="1"/>
    <col min="5420" max="5420" width="10.85546875" style="145" customWidth="1"/>
    <col min="5421" max="5421" width="11.42578125" style="145" customWidth="1"/>
    <col min="5422" max="5422" width="10.7109375" style="145" customWidth="1"/>
    <col min="5423" max="5423" width="11.28515625" style="145" customWidth="1"/>
    <col min="5424" max="5424" width="11.5703125" style="145" customWidth="1"/>
    <col min="5425" max="5425" width="13.28515625" style="145" customWidth="1"/>
    <col min="5426" max="5426" width="3.28515625" style="145" customWidth="1"/>
    <col min="5427" max="5428" width="12.5703125" style="145" customWidth="1"/>
    <col min="5429" max="5429" width="3.28515625" style="145" customWidth="1"/>
    <col min="5430" max="5430" width="11" style="145" customWidth="1"/>
    <col min="5431" max="5431" width="10" style="145" customWidth="1"/>
    <col min="5432" max="5432" width="9" style="145" customWidth="1"/>
    <col min="5433" max="5433" width="8.42578125" style="145" customWidth="1"/>
    <col min="5434" max="5434" width="8.5703125" style="145" customWidth="1"/>
    <col min="5435" max="5435" width="10" style="145" customWidth="1"/>
    <col min="5436" max="5436" width="10.7109375" style="145" customWidth="1"/>
    <col min="5437" max="5437" width="9" style="145" customWidth="1"/>
    <col min="5438" max="5438" width="8.5703125" style="145" customWidth="1"/>
    <col min="5439" max="5439" width="8.42578125" style="145" customWidth="1"/>
    <col min="5440" max="5440" width="10.28515625" style="145" customWidth="1"/>
    <col min="5441" max="5441" width="11.7109375" style="145" customWidth="1"/>
    <col min="5442" max="5632" width="16.5703125" style="145"/>
    <col min="5633" max="5634" width="0" style="145" hidden="1" customWidth="1"/>
    <col min="5635" max="5635" width="5.28515625" style="145" customWidth="1"/>
    <col min="5636" max="5636" width="15" style="145" customWidth="1"/>
    <col min="5637" max="5637" width="8.5703125" style="145" customWidth="1"/>
    <col min="5638" max="5638" width="0" style="145" hidden="1" customWidth="1"/>
    <col min="5639" max="5639" width="16.28515625" style="145" bestFit="1" customWidth="1"/>
    <col min="5640" max="5640" width="55.42578125" style="145" customWidth="1"/>
    <col min="5641" max="5641" width="13.7109375" style="145" customWidth="1"/>
    <col min="5642" max="5642" width="10.85546875" style="145" customWidth="1"/>
    <col min="5643" max="5643" width="11.42578125" style="145" customWidth="1"/>
    <col min="5644" max="5644" width="11" style="145" customWidth="1"/>
    <col min="5645" max="5645" width="9.140625" style="145" customWidth="1"/>
    <col min="5646" max="5646" width="10.42578125" style="145" customWidth="1"/>
    <col min="5647" max="5647" width="11.42578125" style="145" customWidth="1"/>
    <col min="5648" max="5648" width="11.28515625" style="145" customWidth="1"/>
    <col min="5649" max="5649" width="10.85546875" style="145" customWidth="1"/>
    <col min="5650" max="5650" width="10.28515625" style="145" customWidth="1"/>
    <col min="5651" max="5651" width="10.140625" style="145" customWidth="1"/>
    <col min="5652" max="5652" width="9.5703125" style="145" customWidth="1"/>
    <col min="5653" max="5653" width="10" style="145" customWidth="1"/>
    <col min="5654" max="5654" width="9.85546875" style="145" customWidth="1"/>
    <col min="5655" max="5655" width="9.5703125" style="145" customWidth="1"/>
    <col min="5656" max="5656" width="11" style="145" customWidth="1"/>
    <col min="5657" max="5657" width="9.5703125" style="145" customWidth="1"/>
    <col min="5658" max="5658" width="12.42578125" style="145" customWidth="1"/>
    <col min="5659" max="5659" width="11.85546875" style="145" customWidth="1"/>
    <col min="5660" max="5661" width="10.85546875" style="145" customWidth="1"/>
    <col min="5662" max="5662" width="11" style="145" customWidth="1"/>
    <col min="5663" max="5663" width="10.140625" style="145" customWidth="1"/>
    <col min="5664" max="5664" width="10" style="145" customWidth="1"/>
    <col min="5665" max="5665" width="10.7109375" style="145" customWidth="1"/>
    <col min="5666" max="5666" width="10.42578125" style="145" customWidth="1"/>
    <col min="5667" max="5667" width="10.140625" style="145" customWidth="1"/>
    <col min="5668" max="5668" width="10.42578125" style="145" customWidth="1"/>
    <col min="5669" max="5669" width="12.140625" style="145" customWidth="1"/>
    <col min="5670" max="5670" width="10.85546875" style="145" customWidth="1"/>
    <col min="5671" max="5671" width="10.140625" style="145" customWidth="1"/>
    <col min="5672" max="5672" width="10.42578125" style="145" customWidth="1"/>
    <col min="5673" max="5673" width="9.5703125" style="145" customWidth="1"/>
    <col min="5674" max="5674" width="10.85546875" style="145" customWidth="1"/>
    <col min="5675" max="5675" width="9.5703125" style="145" customWidth="1"/>
    <col min="5676" max="5676" width="10.85546875" style="145" customWidth="1"/>
    <col min="5677" max="5677" width="11.42578125" style="145" customWidth="1"/>
    <col min="5678" max="5678" width="10.7109375" style="145" customWidth="1"/>
    <col min="5679" max="5679" width="11.28515625" style="145" customWidth="1"/>
    <col min="5680" max="5680" width="11.5703125" style="145" customWidth="1"/>
    <col min="5681" max="5681" width="13.28515625" style="145" customWidth="1"/>
    <col min="5682" max="5682" width="3.28515625" style="145" customWidth="1"/>
    <col min="5683" max="5684" width="12.5703125" style="145" customWidth="1"/>
    <col min="5685" max="5685" width="3.28515625" style="145" customWidth="1"/>
    <col min="5686" max="5686" width="11" style="145" customWidth="1"/>
    <col min="5687" max="5687" width="10" style="145" customWidth="1"/>
    <col min="5688" max="5688" width="9" style="145" customWidth="1"/>
    <col min="5689" max="5689" width="8.42578125" style="145" customWidth="1"/>
    <col min="5690" max="5690" width="8.5703125" style="145" customWidth="1"/>
    <col min="5691" max="5691" width="10" style="145" customWidth="1"/>
    <col min="5692" max="5692" width="10.7109375" style="145" customWidth="1"/>
    <col min="5693" max="5693" width="9" style="145" customWidth="1"/>
    <col min="5694" max="5694" width="8.5703125" style="145" customWidth="1"/>
    <col min="5695" max="5695" width="8.42578125" style="145" customWidth="1"/>
    <col min="5696" max="5696" width="10.28515625" style="145" customWidth="1"/>
    <col min="5697" max="5697" width="11.7109375" style="145" customWidth="1"/>
    <col min="5698" max="5888" width="16.5703125" style="145"/>
    <col min="5889" max="5890" width="0" style="145" hidden="1" customWidth="1"/>
    <col min="5891" max="5891" width="5.28515625" style="145" customWidth="1"/>
    <col min="5892" max="5892" width="15" style="145" customWidth="1"/>
    <col min="5893" max="5893" width="8.5703125" style="145" customWidth="1"/>
    <col min="5894" max="5894" width="0" style="145" hidden="1" customWidth="1"/>
    <col min="5895" max="5895" width="16.28515625" style="145" bestFit="1" customWidth="1"/>
    <col min="5896" max="5896" width="55.42578125" style="145" customWidth="1"/>
    <col min="5897" max="5897" width="13.7109375" style="145" customWidth="1"/>
    <col min="5898" max="5898" width="10.85546875" style="145" customWidth="1"/>
    <col min="5899" max="5899" width="11.42578125" style="145" customWidth="1"/>
    <col min="5900" max="5900" width="11" style="145" customWidth="1"/>
    <col min="5901" max="5901" width="9.140625" style="145" customWidth="1"/>
    <col min="5902" max="5902" width="10.42578125" style="145" customWidth="1"/>
    <col min="5903" max="5903" width="11.42578125" style="145" customWidth="1"/>
    <col min="5904" max="5904" width="11.28515625" style="145" customWidth="1"/>
    <col min="5905" max="5905" width="10.85546875" style="145" customWidth="1"/>
    <col min="5906" max="5906" width="10.28515625" style="145" customWidth="1"/>
    <col min="5907" max="5907" width="10.140625" style="145" customWidth="1"/>
    <col min="5908" max="5908" width="9.5703125" style="145" customWidth="1"/>
    <col min="5909" max="5909" width="10" style="145" customWidth="1"/>
    <col min="5910" max="5910" width="9.85546875" style="145" customWidth="1"/>
    <col min="5911" max="5911" width="9.5703125" style="145" customWidth="1"/>
    <col min="5912" max="5912" width="11" style="145" customWidth="1"/>
    <col min="5913" max="5913" width="9.5703125" style="145" customWidth="1"/>
    <col min="5914" max="5914" width="12.42578125" style="145" customWidth="1"/>
    <col min="5915" max="5915" width="11.85546875" style="145" customWidth="1"/>
    <col min="5916" max="5917" width="10.85546875" style="145" customWidth="1"/>
    <col min="5918" max="5918" width="11" style="145" customWidth="1"/>
    <col min="5919" max="5919" width="10.140625" style="145" customWidth="1"/>
    <col min="5920" max="5920" width="10" style="145" customWidth="1"/>
    <col min="5921" max="5921" width="10.7109375" style="145" customWidth="1"/>
    <col min="5922" max="5922" width="10.42578125" style="145" customWidth="1"/>
    <col min="5923" max="5923" width="10.140625" style="145" customWidth="1"/>
    <col min="5924" max="5924" width="10.42578125" style="145" customWidth="1"/>
    <col min="5925" max="5925" width="12.140625" style="145" customWidth="1"/>
    <col min="5926" max="5926" width="10.85546875" style="145" customWidth="1"/>
    <col min="5927" max="5927" width="10.140625" style="145" customWidth="1"/>
    <col min="5928" max="5928" width="10.42578125" style="145" customWidth="1"/>
    <col min="5929" max="5929" width="9.5703125" style="145" customWidth="1"/>
    <col min="5930" max="5930" width="10.85546875" style="145" customWidth="1"/>
    <col min="5931" max="5931" width="9.5703125" style="145" customWidth="1"/>
    <col min="5932" max="5932" width="10.85546875" style="145" customWidth="1"/>
    <col min="5933" max="5933" width="11.42578125" style="145" customWidth="1"/>
    <col min="5934" max="5934" width="10.7109375" style="145" customWidth="1"/>
    <col min="5935" max="5935" width="11.28515625" style="145" customWidth="1"/>
    <col min="5936" max="5936" width="11.5703125" style="145" customWidth="1"/>
    <col min="5937" max="5937" width="13.28515625" style="145" customWidth="1"/>
    <col min="5938" max="5938" width="3.28515625" style="145" customWidth="1"/>
    <col min="5939" max="5940" width="12.5703125" style="145" customWidth="1"/>
    <col min="5941" max="5941" width="3.28515625" style="145" customWidth="1"/>
    <col min="5942" max="5942" width="11" style="145" customWidth="1"/>
    <col min="5943" max="5943" width="10" style="145" customWidth="1"/>
    <col min="5944" max="5944" width="9" style="145" customWidth="1"/>
    <col min="5945" max="5945" width="8.42578125" style="145" customWidth="1"/>
    <col min="5946" max="5946" width="8.5703125" style="145" customWidth="1"/>
    <col min="5947" max="5947" width="10" style="145" customWidth="1"/>
    <col min="5948" max="5948" width="10.7109375" style="145" customWidth="1"/>
    <col min="5949" max="5949" width="9" style="145" customWidth="1"/>
    <col min="5950" max="5950" width="8.5703125" style="145" customWidth="1"/>
    <col min="5951" max="5951" width="8.42578125" style="145" customWidth="1"/>
    <col min="5952" max="5952" width="10.28515625" style="145" customWidth="1"/>
    <col min="5953" max="5953" width="11.7109375" style="145" customWidth="1"/>
    <col min="5954" max="6144" width="16.5703125" style="145"/>
    <col min="6145" max="6146" width="0" style="145" hidden="1" customWidth="1"/>
    <col min="6147" max="6147" width="5.28515625" style="145" customWidth="1"/>
    <col min="6148" max="6148" width="15" style="145" customWidth="1"/>
    <col min="6149" max="6149" width="8.5703125" style="145" customWidth="1"/>
    <col min="6150" max="6150" width="0" style="145" hidden="1" customWidth="1"/>
    <col min="6151" max="6151" width="16.28515625" style="145" bestFit="1" customWidth="1"/>
    <col min="6152" max="6152" width="55.42578125" style="145" customWidth="1"/>
    <col min="6153" max="6153" width="13.7109375" style="145" customWidth="1"/>
    <col min="6154" max="6154" width="10.85546875" style="145" customWidth="1"/>
    <col min="6155" max="6155" width="11.42578125" style="145" customWidth="1"/>
    <col min="6156" max="6156" width="11" style="145" customWidth="1"/>
    <col min="6157" max="6157" width="9.140625" style="145" customWidth="1"/>
    <col min="6158" max="6158" width="10.42578125" style="145" customWidth="1"/>
    <col min="6159" max="6159" width="11.42578125" style="145" customWidth="1"/>
    <col min="6160" max="6160" width="11.28515625" style="145" customWidth="1"/>
    <col min="6161" max="6161" width="10.85546875" style="145" customWidth="1"/>
    <col min="6162" max="6162" width="10.28515625" style="145" customWidth="1"/>
    <col min="6163" max="6163" width="10.140625" style="145" customWidth="1"/>
    <col min="6164" max="6164" width="9.5703125" style="145" customWidth="1"/>
    <col min="6165" max="6165" width="10" style="145" customWidth="1"/>
    <col min="6166" max="6166" width="9.85546875" style="145" customWidth="1"/>
    <col min="6167" max="6167" width="9.5703125" style="145" customWidth="1"/>
    <col min="6168" max="6168" width="11" style="145" customWidth="1"/>
    <col min="6169" max="6169" width="9.5703125" style="145" customWidth="1"/>
    <col min="6170" max="6170" width="12.42578125" style="145" customWidth="1"/>
    <col min="6171" max="6171" width="11.85546875" style="145" customWidth="1"/>
    <col min="6172" max="6173" width="10.85546875" style="145" customWidth="1"/>
    <col min="6174" max="6174" width="11" style="145" customWidth="1"/>
    <col min="6175" max="6175" width="10.140625" style="145" customWidth="1"/>
    <col min="6176" max="6176" width="10" style="145" customWidth="1"/>
    <col min="6177" max="6177" width="10.7109375" style="145" customWidth="1"/>
    <col min="6178" max="6178" width="10.42578125" style="145" customWidth="1"/>
    <col min="6179" max="6179" width="10.140625" style="145" customWidth="1"/>
    <col min="6180" max="6180" width="10.42578125" style="145" customWidth="1"/>
    <col min="6181" max="6181" width="12.140625" style="145" customWidth="1"/>
    <col min="6182" max="6182" width="10.85546875" style="145" customWidth="1"/>
    <col min="6183" max="6183" width="10.140625" style="145" customWidth="1"/>
    <col min="6184" max="6184" width="10.42578125" style="145" customWidth="1"/>
    <col min="6185" max="6185" width="9.5703125" style="145" customWidth="1"/>
    <col min="6186" max="6186" width="10.85546875" style="145" customWidth="1"/>
    <col min="6187" max="6187" width="9.5703125" style="145" customWidth="1"/>
    <col min="6188" max="6188" width="10.85546875" style="145" customWidth="1"/>
    <col min="6189" max="6189" width="11.42578125" style="145" customWidth="1"/>
    <col min="6190" max="6190" width="10.7109375" style="145" customWidth="1"/>
    <col min="6191" max="6191" width="11.28515625" style="145" customWidth="1"/>
    <col min="6192" max="6192" width="11.5703125" style="145" customWidth="1"/>
    <col min="6193" max="6193" width="13.28515625" style="145" customWidth="1"/>
    <col min="6194" max="6194" width="3.28515625" style="145" customWidth="1"/>
    <col min="6195" max="6196" width="12.5703125" style="145" customWidth="1"/>
    <col min="6197" max="6197" width="3.28515625" style="145" customWidth="1"/>
    <col min="6198" max="6198" width="11" style="145" customWidth="1"/>
    <col min="6199" max="6199" width="10" style="145" customWidth="1"/>
    <col min="6200" max="6200" width="9" style="145" customWidth="1"/>
    <col min="6201" max="6201" width="8.42578125" style="145" customWidth="1"/>
    <col min="6202" max="6202" width="8.5703125" style="145" customWidth="1"/>
    <col min="6203" max="6203" width="10" style="145" customWidth="1"/>
    <col min="6204" max="6204" width="10.7109375" style="145" customWidth="1"/>
    <col min="6205" max="6205" width="9" style="145" customWidth="1"/>
    <col min="6206" max="6206" width="8.5703125" style="145" customWidth="1"/>
    <col min="6207" max="6207" width="8.42578125" style="145" customWidth="1"/>
    <col min="6208" max="6208" width="10.28515625" style="145" customWidth="1"/>
    <col min="6209" max="6209" width="11.7109375" style="145" customWidth="1"/>
    <col min="6210" max="6400" width="16.5703125" style="145"/>
    <col min="6401" max="6402" width="0" style="145" hidden="1" customWidth="1"/>
    <col min="6403" max="6403" width="5.28515625" style="145" customWidth="1"/>
    <col min="6404" max="6404" width="15" style="145" customWidth="1"/>
    <col min="6405" max="6405" width="8.5703125" style="145" customWidth="1"/>
    <col min="6406" max="6406" width="0" style="145" hidden="1" customWidth="1"/>
    <col min="6407" max="6407" width="16.28515625" style="145" bestFit="1" customWidth="1"/>
    <col min="6408" max="6408" width="55.42578125" style="145" customWidth="1"/>
    <col min="6409" max="6409" width="13.7109375" style="145" customWidth="1"/>
    <col min="6410" max="6410" width="10.85546875" style="145" customWidth="1"/>
    <col min="6411" max="6411" width="11.42578125" style="145" customWidth="1"/>
    <col min="6412" max="6412" width="11" style="145" customWidth="1"/>
    <col min="6413" max="6413" width="9.140625" style="145" customWidth="1"/>
    <col min="6414" max="6414" width="10.42578125" style="145" customWidth="1"/>
    <col min="6415" max="6415" width="11.42578125" style="145" customWidth="1"/>
    <col min="6416" max="6416" width="11.28515625" style="145" customWidth="1"/>
    <col min="6417" max="6417" width="10.85546875" style="145" customWidth="1"/>
    <col min="6418" max="6418" width="10.28515625" style="145" customWidth="1"/>
    <col min="6419" max="6419" width="10.140625" style="145" customWidth="1"/>
    <col min="6420" max="6420" width="9.5703125" style="145" customWidth="1"/>
    <col min="6421" max="6421" width="10" style="145" customWidth="1"/>
    <col min="6422" max="6422" width="9.85546875" style="145" customWidth="1"/>
    <col min="6423" max="6423" width="9.5703125" style="145" customWidth="1"/>
    <col min="6424" max="6424" width="11" style="145" customWidth="1"/>
    <col min="6425" max="6425" width="9.5703125" style="145" customWidth="1"/>
    <col min="6426" max="6426" width="12.42578125" style="145" customWidth="1"/>
    <col min="6427" max="6427" width="11.85546875" style="145" customWidth="1"/>
    <col min="6428" max="6429" width="10.85546875" style="145" customWidth="1"/>
    <col min="6430" max="6430" width="11" style="145" customWidth="1"/>
    <col min="6431" max="6431" width="10.140625" style="145" customWidth="1"/>
    <col min="6432" max="6432" width="10" style="145" customWidth="1"/>
    <col min="6433" max="6433" width="10.7109375" style="145" customWidth="1"/>
    <col min="6434" max="6434" width="10.42578125" style="145" customWidth="1"/>
    <col min="6435" max="6435" width="10.140625" style="145" customWidth="1"/>
    <col min="6436" max="6436" width="10.42578125" style="145" customWidth="1"/>
    <col min="6437" max="6437" width="12.140625" style="145" customWidth="1"/>
    <col min="6438" max="6438" width="10.85546875" style="145" customWidth="1"/>
    <col min="6439" max="6439" width="10.140625" style="145" customWidth="1"/>
    <col min="6440" max="6440" width="10.42578125" style="145" customWidth="1"/>
    <col min="6441" max="6441" width="9.5703125" style="145" customWidth="1"/>
    <col min="6442" max="6442" width="10.85546875" style="145" customWidth="1"/>
    <col min="6443" max="6443" width="9.5703125" style="145" customWidth="1"/>
    <col min="6444" max="6444" width="10.85546875" style="145" customWidth="1"/>
    <col min="6445" max="6445" width="11.42578125" style="145" customWidth="1"/>
    <col min="6446" max="6446" width="10.7109375" style="145" customWidth="1"/>
    <col min="6447" max="6447" width="11.28515625" style="145" customWidth="1"/>
    <col min="6448" max="6448" width="11.5703125" style="145" customWidth="1"/>
    <col min="6449" max="6449" width="13.28515625" style="145" customWidth="1"/>
    <col min="6450" max="6450" width="3.28515625" style="145" customWidth="1"/>
    <col min="6451" max="6452" width="12.5703125" style="145" customWidth="1"/>
    <col min="6453" max="6453" width="3.28515625" style="145" customWidth="1"/>
    <col min="6454" max="6454" width="11" style="145" customWidth="1"/>
    <col min="6455" max="6455" width="10" style="145" customWidth="1"/>
    <col min="6456" max="6456" width="9" style="145" customWidth="1"/>
    <col min="6457" max="6457" width="8.42578125" style="145" customWidth="1"/>
    <col min="6458" max="6458" width="8.5703125" style="145" customWidth="1"/>
    <col min="6459" max="6459" width="10" style="145" customWidth="1"/>
    <col min="6460" max="6460" width="10.7109375" style="145" customWidth="1"/>
    <col min="6461" max="6461" width="9" style="145" customWidth="1"/>
    <col min="6462" max="6462" width="8.5703125" style="145" customWidth="1"/>
    <col min="6463" max="6463" width="8.42578125" style="145" customWidth="1"/>
    <col min="6464" max="6464" width="10.28515625" style="145" customWidth="1"/>
    <col min="6465" max="6465" width="11.7109375" style="145" customWidth="1"/>
    <col min="6466" max="6656" width="16.5703125" style="145"/>
    <col min="6657" max="6658" width="0" style="145" hidden="1" customWidth="1"/>
    <col min="6659" max="6659" width="5.28515625" style="145" customWidth="1"/>
    <col min="6660" max="6660" width="15" style="145" customWidth="1"/>
    <col min="6661" max="6661" width="8.5703125" style="145" customWidth="1"/>
    <col min="6662" max="6662" width="0" style="145" hidden="1" customWidth="1"/>
    <col min="6663" max="6663" width="16.28515625" style="145" bestFit="1" customWidth="1"/>
    <col min="6664" max="6664" width="55.42578125" style="145" customWidth="1"/>
    <col min="6665" max="6665" width="13.7109375" style="145" customWidth="1"/>
    <col min="6666" max="6666" width="10.85546875" style="145" customWidth="1"/>
    <col min="6667" max="6667" width="11.42578125" style="145" customWidth="1"/>
    <col min="6668" max="6668" width="11" style="145" customWidth="1"/>
    <col min="6669" max="6669" width="9.140625" style="145" customWidth="1"/>
    <col min="6670" max="6670" width="10.42578125" style="145" customWidth="1"/>
    <col min="6671" max="6671" width="11.42578125" style="145" customWidth="1"/>
    <col min="6672" max="6672" width="11.28515625" style="145" customWidth="1"/>
    <col min="6673" max="6673" width="10.85546875" style="145" customWidth="1"/>
    <col min="6674" max="6674" width="10.28515625" style="145" customWidth="1"/>
    <col min="6675" max="6675" width="10.140625" style="145" customWidth="1"/>
    <col min="6676" max="6676" width="9.5703125" style="145" customWidth="1"/>
    <col min="6677" max="6677" width="10" style="145" customWidth="1"/>
    <col min="6678" max="6678" width="9.85546875" style="145" customWidth="1"/>
    <col min="6679" max="6679" width="9.5703125" style="145" customWidth="1"/>
    <col min="6680" max="6680" width="11" style="145" customWidth="1"/>
    <col min="6681" max="6681" width="9.5703125" style="145" customWidth="1"/>
    <col min="6682" max="6682" width="12.42578125" style="145" customWidth="1"/>
    <col min="6683" max="6683" width="11.85546875" style="145" customWidth="1"/>
    <col min="6684" max="6685" width="10.85546875" style="145" customWidth="1"/>
    <col min="6686" max="6686" width="11" style="145" customWidth="1"/>
    <col min="6687" max="6687" width="10.140625" style="145" customWidth="1"/>
    <col min="6688" max="6688" width="10" style="145" customWidth="1"/>
    <col min="6689" max="6689" width="10.7109375" style="145" customWidth="1"/>
    <col min="6690" max="6690" width="10.42578125" style="145" customWidth="1"/>
    <col min="6691" max="6691" width="10.140625" style="145" customWidth="1"/>
    <col min="6692" max="6692" width="10.42578125" style="145" customWidth="1"/>
    <col min="6693" max="6693" width="12.140625" style="145" customWidth="1"/>
    <col min="6694" max="6694" width="10.85546875" style="145" customWidth="1"/>
    <col min="6695" max="6695" width="10.140625" style="145" customWidth="1"/>
    <col min="6696" max="6696" width="10.42578125" style="145" customWidth="1"/>
    <col min="6697" max="6697" width="9.5703125" style="145" customWidth="1"/>
    <col min="6698" max="6698" width="10.85546875" style="145" customWidth="1"/>
    <col min="6699" max="6699" width="9.5703125" style="145" customWidth="1"/>
    <col min="6700" max="6700" width="10.85546875" style="145" customWidth="1"/>
    <col min="6701" max="6701" width="11.42578125" style="145" customWidth="1"/>
    <col min="6702" max="6702" width="10.7109375" style="145" customWidth="1"/>
    <col min="6703" max="6703" width="11.28515625" style="145" customWidth="1"/>
    <col min="6704" max="6704" width="11.5703125" style="145" customWidth="1"/>
    <col min="6705" max="6705" width="13.28515625" style="145" customWidth="1"/>
    <col min="6706" max="6706" width="3.28515625" style="145" customWidth="1"/>
    <col min="6707" max="6708" width="12.5703125" style="145" customWidth="1"/>
    <col min="6709" max="6709" width="3.28515625" style="145" customWidth="1"/>
    <col min="6710" max="6710" width="11" style="145" customWidth="1"/>
    <col min="6711" max="6711" width="10" style="145" customWidth="1"/>
    <col min="6712" max="6712" width="9" style="145" customWidth="1"/>
    <col min="6713" max="6713" width="8.42578125" style="145" customWidth="1"/>
    <col min="6714" max="6714" width="8.5703125" style="145" customWidth="1"/>
    <col min="6715" max="6715" width="10" style="145" customWidth="1"/>
    <col min="6716" max="6716" width="10.7109375" style="145" customWidth="1"/>
    <col min="6717" max="6717" width="9" style="145" customWidth="1"/>
    <col min="6718" max="6718" width="8.5703125" style="145" customWidth="1"/>
    <col min="6719" max="6719" width="8.42578125" style="145" customWidth="1"/>
    <col min="6720" max="6720" width="10.28515625" style="145" customWidth="1"/>
    <col min="6721" max="6721" width="11.7109375" style="145" customWidth="1"/>
    <col min="6722" max="6912" width="16.5703125" style="145"/>
    <col min="6913" max="6914" width="0" style="145" hidden="1" customWidth="1"/>
    <col min="6915" max="6915" width="5.28515625" style="145" customWidth="1"/>
    <col min="6916" max="6916" width="15" style="145" customWidth="1"/>
    <col min="6917" max="6917" width="8.5703125" style="145" customWidth="1"/>
    <col min="6918" max="6918" width="0" style="145" hidden="1" customWidth="1"/>
    <col min="6919" max="6919" width="16.28515625" style="145" bestFit="1" customWidth="1"/>
    <col min="6920" max="6920" width="55.42578125" style="145" customWidth="1"/>
    <col min="6921" max="6921" width="13.7109375" style="145" customWidth="1"/>
    <col min="6922" max="6922" width="10.85546875" style="145" customWidth="1"/>
    <col min="6923" max="6923" width="11.42578125" style="145" customWidth="1"/>
    <col min="6924" max="6924" width="11" style="145" customWidth="1"/>
    <col min="6925" max="6925" width="9.140625" style="145" customWidth="1"/>
    <col min="6926" max="6926" width="10.42578125" style="145" customWidth="1"/>
    <col min="6927" max="6927" width="11.42578125" style="145" customWidth="1"/>
    <col min="6928" max="6928" width="11.28515625" style="145" customWidth="1"/>
    <col min="6929" max="6929" width="10.85546875" style="145" customWidth="1"/>
    <col min="6930" max="6930" width="10.28515625" style="145" customWidth="1"/>
    <col min="6931" max="6931" width="10.140625" style="145" customWidth="1"/>
    <col min="6932" max="6932" width="9.5703125" style="145" customWidth="1"/>
    <col min="6933" max="6933" width="10" style="145" customWidth="1"/>
    <col min="6934" max="6934" width="9.85546875" style="145" customWidth="1"/>
    <col min="6935" max="6935" width="9.5703125" style="145" customWidth="1"/>
    <col min="6936" max="6936" width="11" style="145" customWidth="1"/>
    <col min="6937" max="6937" width="9.5703125" style="145" customWidth="1"/>
    <col min="6938" max="6938" width="12.42578125" style="145" customWidth="1"/>
    <col min="6939" max="6939" width="11.85546875" style="145" customWidth="1"/>
    <col min="6940" max="6941" width="10.85546875" style="145" customWidth="1"/>
    <col min="6942" max="6942" width="11" style="145" customWidth="1"/>
    <col min="6943" max="6943" width="10.140625" style="145" customWidth="1"/>
    <col min="6944" max="6944" width="10" style="145" customWidth="1"/>
    <col min="6945" max="6945" width="10.7109375" style="145" customWidth="1"/>
    <col min="6946" max="6946" width="10.42578125" style="145" customWidth="1"/>
    <col min="6947" max="6947" width="10.140625" style="145" customWidth="1"/>
    <col min="6948" max="6948" width="10.42578125" style="145" customWidth="1"/>
    <col min="6949" max="6949" width="12.140625" style="145" customWidth="1"/>
    <col min="6950" max="6950" width="10.85546875" style="145" customWidth="1"/>
    <col min="6951" max="6951" width="10.140625" style="145" customWidth="1"/>
    <col min="6952" max="6952" width="10.42578125" style="145" customWidth="1"/>
    <col min="6953" max="6953" width="9.5703125" style="145" customWidth="1"/>
    <col min="6954" max="6954" width="10.85546875" style="145" customWidth="1"/>
    <col min="6955" max="6955" width="9.5703125" style="145" customWidth="1"/>
    <col min="6956" max="6956" width="10.85546875" style="145" customWidth="1"/>
    <col min="6957" max="6957" width="11.42578125" style="145" customWidth="1"/>
    <col min="6958" max="6958" width="10.7109375" style="145" customWidth="1"/>
    <col min="6959" max="6959" width="11.28515625" style="145" customWidth="1"/>
    <col min="6960" max="6960" width="11.5703125" style="145" customWidth="1"/>
    <col min="6961" max="6961" width="13.28515625" style="145" customWidth="1"/>
    <col min="6962" max="6962" width="3.28515625" style="145" customWidth="1"/>
    <col min="6963" max="6964" width="12.5703125" style="145" customWidth="1"/>
    <col min="6965" max="6965" width="3.28515625" style="145" customWidth="1"/>
    <col min="6966" max="6966" width="11" style="145" customWidth="1"/>
    <col min="6967" max="6967" width="10" style="145" customWidth="1"/>
    <col min="6968" max="6968" width="9" style="145" customWidth="1"/>
    <col min="6969" max="6969" width="8.42578125" style="145" customWidth="1"/>
    <col min="6970" max="6970" width="8.5703125" style="145" customWidth="1"/>
    <col min="6971" max="6971" width="10" style="145" customWidth="1"/>
    <col min="6972" max="6972" width="10.7109375" style="145" customWidth="1"/>
    <col min="6973" max="6973" width="9" style="145" customWidth="1"/>
    <col min="6974" max="6974" width="8.5703125" style="145" customWidth="1"/>
    <col min="6975" max="6975" width="8.42578125" style="145" customWidth="1"/>
    <col min="6976" max="6976" width="10.28515625" style="145" customWidth="1"/>
    <col min="6977" max="6977" width="11.7109375" style="145" customWidth="1"/>
    <col min="6978" max="7168" width="16.5703125" style="145"/>
    <col min="7169" max="7170" width="0" style="145" hidden="1" customWidth="1"/>
    <col min="7171" max="7171" width="5.28515625" style="145" customWidth="1"/>
    <col min="7172" max="7172" width="15" style="145" customWidth="1"/>
    <col min="7173" max="7173" width="8.5703125" style="145" customWidth="1"/>
    <col min="7174" max="7174" width="0" style="145" hidden="1" customWidth="1"/>
    <col min="7175" max="7175" width="16.28515625" style="145" bestFit="1" customWidth="1"/>
    <col min="7176" max="7176" width="55.42578125" style="145" customWidth="1"/>
    <col min="7177" max="7177" width="13.7109375" style="145" customWidth="1"/>
    <col min="7178" max="7178" width="10.85546875" style="145" customWidth="1"/>
    <col min="7179" max="7179" width="11.42578125" style="145" customWidth="1"/>
    <col min="7180" max="7180" width="11" style="145" customWidth="1"/>
    <col min="7181" max="7181" width="9.140625" style="145" customWidth="1"/>
    <col min="7182" max="7182" width="10.42578125" style="145" customWidth="1"/>
    <col min="7183" max="7183" width="11.42578125" style="145" customWidth="1"/>
    <col min="7184" max="7184" width="11.28515625" style="145" customWidth="1"/>
    <col min="7185" max="7185" width="10.85546875" style="145" customWidth="1"/>
    <col min="7186" max="7186" width="10.28515625" style="145" customWidth="1"/>
    <col min="7187" max="7187" width="10.140625" style="145" customWidth="1"/>
    <col min="7188" max="7188" width="9.5703125" style="145" customWidth="1"/>
    <col min="7189" max="7189" width="10" style="145" customWidth="1"/>
    <col min="7190" max="7190" width="9.85546875" style="145" customWidth="1"/>
    <col min="7191" max="7191" width="9.5703125" style="145" customWidth="1"/>
    <col min="7192" max="7192" width="11" style="145" customWidth="1"/>
    <col min="7193" max="7193" width="9.5703125" style="145" customWidth="1"/>
    <col min="7194" max="7194" width="12.42578125" style="145" customWidth="1"/>
    <col min="7195" max="7195" width="11.85546875" style="145" customWidth="1"/>
    <col min="7196" max="7197" width="10.85546875" style="145" customWidth="1"/>
    <col min="7198" max="7198" width="11" style="145" customWidth="1"/>
    <col min="7199" max="7199" width="10.140625" style="145" customWidth="1"/>
    <col min="7200" max="7200" width="10" style="145" customWidth="1"/>
    <col min="7201" max="7201" width="10.7109375" style="145" customWidth="1"/>
    <col min="7202" max="7202" width="10.42578125" style="145" customWidth="1"/>
    <col min="7203" max="7203" width="10.140625" style="145" customWidth="1"/>
    <col min="7204" max="7204" width="10.42578125" style="145" customWidth="1"/>
    <col min="7205" max="7205" width="12.140625" style="145" customWidth="1"/>
    <col min="7206" max="7206" width="10.85546875" style="145" customWidth="1"/>
    <col min="7207" max="7207" width="10.140625" style="145" customWidth="1"/>
    <col min="7208" max="7208" width="10.42578125" style="145" customWidth="1"/>
    <col min="7209" max="7209" width="9.5703125" style="145" customWidth="1"/>
    <col min="7210" max="7210" width="10.85546875" style="145" customWidth="1"/>
    <col min="7211" max="7211" width="9.5703125" style="145" customWidth="1"/>
    <col min="7212" max="7212" width="10.85546875" style="145" customWidth="1"/>
    <col min="7213" max="7213" width="11.42578125" style="145" customWidth="1"/>
    <col min="7214" max="7214" width="10.7109375" style="145" customWidth="1"/>
    <col min="7215" max="7215" width="11.28515625" style="145" customWidth="1"/>
    <col min="7216" max="7216" width="11.5703125" style="145" customWidth="1"/>
    <col min="7217" max="7217" width="13.28515625" style="145" customWidth="1"/>
    <col min="7218" max="7218" width="3.28515625" style="145" customWidth="1"/>
    <col min="7219" max="7220" width="12.5703125" style="145" customWidth="1"/>
    <col min="7221" max="7221" width="3.28515625" style="145" customWidth="1"/>
    <col min="7222" max="7222" width="11" style="145" customWidth="1"/>
    <col min="7223" max="7223" width="10" style="145" customWidth="1"/>
    <col min="7224" max="7224" width="9" style="145" customWidth="1"/>
    <col min="7225" max="7225" width="8.42578125" style="145" customWidth="1"/>
    <col min="7226" max="7226" width="8.5703125" style="145" customWidth="1"/>
    <col min="7227" max="7227" width="10" style="145" customWidth="1"/>
    <col min="7228" max="7228" width="10.7109375" style="145" customWidth="1"/>
    <col min="7229" max="7229" width="9" style="145" customWidth="1"/>
    <col min="7230" max="7230" width="8.5703125" style="145" customWidth="1"/>
    <col min="7231" max="7231" width="8.42578125" style="145" customWidth="1"/>
    <col min="7232" max="7232" width="10.28515625" style="145" customWidth="1"/>
    <col min="7233" max="7233" width="11.7109375" style="145" customWidth="1"/>
    <col min="7234" max="7424" width="16.5703125" style="145"/>
    <col min="7425" max="7426" width="0" style="145" hidden="1" customWidth="1"/>
    <col min="7427" max="7427" width="5.28515625" style="145" customWidth="1"/>
    <col min="7428" max="7428" width="15" style="145" customWidth="1"/>
    <col min="7429" max="7429" width="8.5703125" style="145" customWidth="1"/>
    <col min="7430" max="7430" width="0" style="145" hidden="1" customWidth="1"/>
    <col min="7431" max="7431" width="16.28515625" style="145" bestFit="1" customWidth="1"/>
    <col min="7432" max="7432" width="55.42578125" style="145" customWidth="1"/>
    <col min="7433" max="7433" width="13.7109375" style="145" customWidth="1"/>
    <col min="7434" max="7434" width="10.85546875" style="145" customWidth="1"/>
    <col min="7435" max="7435" width="11.42578125" style="145" customWidth="1"/>
    <col min="7436" max="7436" width="11" style="145" customWidth="1"/>
    <col min="7437" max="7437" width="9.140625" style="145" customWidth="1"/>
    <col min="7438" max="7438" width="10.42578125" style="145" customWidth="1"/>
    <col min="7439" max="7439" width="11.42578125" style="145" customWidth="1"/>
    <col min="7440" max="7440" width="11.28515625" style="145" customWidth="1"/>
    <col min="7441" max="7441" width="10.85546875" style="145" customWidth="1"/>
    <col min="7442" max="7442" width="10.28515625" style="145" customWidth="1"/>
    <col min="7443" max="7443" width="10.140625" style="145" customWidth="1"/>
    <col min="7444" max="7444" width="9.5703125" style="145" customWidth="1"/>
    <col min="7445" max="7445" width="10" style="145" customWidth="1"/>
    <col min="7446" max="7446" width="9.85546875" style="145" customWidth="1"/>
    <col min="7447" max="7447" width="9.5703125" style="145" customWidth="1"/>
    <col min="7448" max="7448" width="11" style="145" customWidth="1"/>
    <col min="7449" max="7449" width="9.5703125" style="145" customWidth="1"/>
    <col min="7450" max="7450" width="12.42578125" style="145" customWidth="1"/>
    <col min="7451" max="7451" width="11.85546875" style="145" customWidth="1"/>
    <col min="7452" max="7453" width="10.85546875" style="145" customWidth="1"/>
    <col min="7454" max="7454" width="11" style="145" customWidth="1"/>
    <col min="7455" max="7455" width="10.140625" style="145" customWidth="1"/>
    <col min="7456" max="7456" width="10" style="145" customWidth="1"/>
    <col min="7457" max="7457" width="10.7109375" style="145" customWidth="1"/>
    <col min="7458" max="7458" width="10.42578125" style="145" customWidth="1"/>
    <col min="7459" max="7459" width="10.140625" style="145" customWidth="1"/>
    <col min="7460" max="7460" width="10.42578125" style="145" customWidth="1"/>
    <col min="7461" max="7461" width="12.140625" style="145" customWidth="1"/>
    <col min="7462" max="7462" width="10.85546875" style="145" customWidth="1"/>
    <col min="7463" max="7463" width="10.140625" style="145" customWidth="1"/>
    <col min="7464" max="7464" width="10.42578125" style="145" customWidth="1"/>
    <col min="7465" max="7465" width="9.5703125" style="145" customWidth="1"/>
    <col min="7466" max="7466" width="10.85546875" style="145" customWidth="1"/>
    <col min="7467" max="7467" width="9.5703125" style="145" customWidth="1"/>
    <col min="7468" max="7468" width="10.85546875" style="145" customWidth="1"/>
    <col min="7469" max="7469" width="11.42578125" style="145" customWidth="1"/>
    <col min="7470" max="7470" width="10.7109375" style="145" customWidth="1"/>
    <col min="7471" max="7471" width="11.28515625" style="145" customWidth="1"/>
    <col min="7472" max="7472" width="11.5703125" style="145" customWidth="1"/>
    <col min="7473" max="7473" width="13.28515625" style="145" customWidth="1"/>
    <col min="7474" max="7474" width="3.28515625" style="145" customWidth="1"/>
    <col min="7475" max="7476" width="12.5703125" style="145" customWidth="1"/>
    <col min="7477" max="7477" width="3.28515625" style="145" customWidth="1"/>
    <col min="7478" max="7478" width="11" style="145" customWidth="1"/>
    <col min="7479" max="7479" width="10" style="145" customWidth="1"/>
    <col min="7480" max="7480" width="9" style="145" customWidth="1"/>
    <col min="7481" max="7481" width="8.42578125" style="145" customWidth="1"/>
    <col min="7482" max="7482" width="8.5703125" style="145" customWidth="1"/>
    <col min="7483" max="7483" width="10" style="145" customWidth="1"/>
    <col min="7484" max="7484" width="10.7109375" style="145" customWidth="1"/>
    <col min="7485" max="7485" width="9" style="145" customWidth="1"/>
    <col min="7486" max="7486" width="8.5703125" style="145" customWidth="1"/>
    <col min="7487" max="7487" width="8.42578125" style="145" customWidth="1"/>
    <col min="7488" max="7488" width="10.28515625" style="145" customWidth="1"/>
    <col min="7489" max="7489" width="11.7109375" style="145" customWidth="1"/>
    <col min="7490" max="7680" width="16.5703125" style="145"/>
    <col min="7681" max="7682" width="0" style="145" hidden="1" customWidth="1"/>
    <col min="7683" max="7683" width="5.28515625" style="145" customWidth="1"/>
    <col min="7684" max="7684" width="15" style="145" customWidth="1"/>
    <col min="7685" max="7685" width="8.5703125" style="145" customWidth="1"/>
    <col min="7686" max="7686" width="0" style="145" hidden="1" customWidth="1"/>
    <col min="7687" max="7687" width="16.28515625" style="145" bestFit="1" customWidth="1"/>
    <col min="7688" max="7688" width="55.42578125" style="145" customWidth="1"/>
    <col min="7689" max="7689" width="13.7109375" style="145" customWidth="1"/>
    <col min="7690" max="7690" width="10.85546875" style="145" customWidth="1"/>
    <col min="7691" max="7691" width="11.42578125" style="145" customWidth="1"/>
    <col min="7692" max="7692" width="11" style="145" customWidth="1"/>
    <col min="7693" max="7693" width="9.140625" style="145" customWidth="1"/>
    <col min="7694" max="7694" width="10.42578125" style="145" customWidth="1"/>
    <col min="7695" max="7695" width="11.42578125" style="145" customWidth="1"/>
    <col min="7696" max="7696" width="11.28515625" style="145" customWidth="1"/>
    <col min="7697" max="7697" width="10.85546875" style="145" customWidth="1"/>
    <col min="7698" max="7698" width="10.28515625" style="145" customWidth="1"/>
    <col min="7699" max="7699" width="10.140625" style="145" customWidth="1"/>
    <col min="7700" max="7700" width="9.5703125" style="145" customWidth="1"/>
    <col min="7701" max="7701" width="10" style="145" customWidth="1"/>
    <col min="7702" max="7702" width="9.85546875" style="145" customWidth="1"/>
    <col min="7703" max="7703" width="9.5703125" style="145" customWidth="1"/>
    <col min="7704" max="7704" width="11" style="145" customWidth="1"/>
    <col min="7705" max="7705" width="9.5703125" style="145" customWidth="1"/>
    <col min="7706" max="7706" width="12.42578125" style="145" customWidth="1"/>
    <col min="7707" max="7707" width="11.85546875" style="145" customWidth="1"/>
    <col min="7708" max="7709" width="10.85546875" style="145" customWidth="1"/>
    <col min="7710" max="7710" width="11" style="145" customWidth="1"/>
    <col min="7711" max="7711" width="10.140625" style="145" customWidth="1"/>
    <col min="7712" max="7712" width="10" style="145" customWidth="1"/>
    <col min="7713" max="7713" width="10.7109375" style="145" customWidth="1"/>
    <col min="7714" max="7714" width="10.42578125" style="145" customWidth="1"/>
    <col min="7715" max="7715" width="10.140625" style="145" customWidth="1"/>
    <col min="7716" max="7716" width="10.42578125" style="145" customWidth="1"/>
    <col min="7717" max="7717" width="12.140625" style="145" customWidth="1"/>
    <col min="7718" max="7718" width="10.85546875" style="145" customWidth="1"/>
    <col min="7719" max="7719" width="10.140625" style="145" customWidth="1"/>
    <col min="7720" max="7720" width="10.42578125" style="145" customWidth="1"/>
    <col min="7721" max="7721" width="9.5703125" style="145" customWidth="1"/>
    <col min="7722" max="7722" width="10.85546875" style="145" customWidth="1"/>
    <col min="7723" max="7723" width="9.5703125" style="145" customWidth="1"/>
    <col min="7724" max="7724" width="10.85546875" style="145" customWidth="1"/>
    <col min="7725" max="7725" width="11.42578125" style="145" customWidth="1"/>
    <col min="7726" max="7726" width="10.7109375" style="145" customWidth="1"/>
    <col min="7727" max="7727" width="11.28515625" style="145" customWidth="1"/>
    <col min="7728" max="7728" width="11.5703125" style="145" customWidth="1"/>
    <col min="7729" max="7729" width="13.28515625" style="145" customWidth="1"/>
    <col min="7730" max="7730" width="3.28515625" style="145" customWidth="1"/>
    <col min="7731" max="7732" width="12.5703125" style="145" customWidth="1"/>
    <col min="7733" max="7733" width="3.28515625" style="145" customWidth="1"/>
    <col min="7734" max="7734" width="11" style="145" customWidth="1"/>
    <col min="7735" max="7735" width="10" style="145" customWidth="1"/>
    <col min="7736" max="7736" width="9" style="145" customWidth="1"/>
    <col min="7737" max="7737" width="8.42578125" style="145" customWidth="1"/>
    <col min="7738" max="7738" width="8.5703125" style="145" customWidth="1"/>
    <col min="7739" max="7739" width="10" style="145" customWidth="1"/>
    <col min="7740" max="7740" width="10.7109375" style="145" customWidth="1"/>
    <col min="7741" max="7741" width="9" style="145" customWidth="1"/>
    <col min="7742" max="7742" width="8.5703125" style="145" customWidth="1"/>
    <col min="7743" max="7743" width="8.42578125" style="145" customWidth="1"/>
    <col min="7744" max="7744" width="10.28515625" style="145" customWidth="1"/>
    <col min="7745" max="7745" width="11.7109375" style="145" customWidth="1"/>
    <col min="7746" max="7936" width="16.5703125" style="145"/>
    <col min="7937" max="7938" width="0" style="145" hidden="1" customWidth="1"/>
    <col min="7939" max="7939" width="5.28515625" style="145" customWidth="1"/>
    <col min="7940" max="7940" width="15" style="145" customWidth="1"/>
    <col min="7941" max="7941" width="8.5703125" style="145" customWidth="1"/>
    <col min="7942" max="7942" width="0" style="145" hidden="1" customWidth="1"/>
    <col min="7943" max="7943" width="16.28515625" style="145" bestFit="1" customWidth="1"/>
    <col min="7944" max="7944" width="55.42578125" style="145" customWidth="1"/>
    <col min="7945" max="7945" width="13.7109375" style="145" customWidth="1"/>
    <col min="7946" max="7946" width="10.85546875" style="145" customWidth="1"/>
    <col min="7947" max="7947" width="11.42578125" style="145" customWidth="1"/>
    <col min="7948" max="7948" width="11" style="145" customWidth="1"/>
    <col min="7949" max="7949" width="9.140625" style="145" customWidth="1"/>
    <col min="7950" max="7950" width="10.42578125" style="145" customWidth="1"/>
    <col min="7951" max="7951" width="11.42578125" style="145" customWidth="1"/>
    <col min="7952" max="7952" width="11.28515625" style="145" customWidth="1"/>
    <col min="7953" max="7953" width="10.85546875" style="145" customWidth="1"/>
    <col min="7954" max="7954" width="10.28515625" style="145" customWidth="1"/>
    <col min="7955" max="7955" width="10.140625" style="145" customWidth="1"/>
    <col min="7956" max="7956" width="9.5703125" style="145" customWidth="1"/>
    <col min="7957" max="7957" width="10" style="145" customWidth="1"/>
    <col min="7958" max="7958" width="9.85546875" style="145" customWidth="1"/>
    <col min="7959" max="7959" width="9.5703125" style="145" customWidth="1"/>
    <col min="7960" max="7960" width="11" style="145" customWidth="1"/>
    <col min="7961" max="7961" width="9.5703125" style="145" customWidth="1"/>
    <col min="7962" max="7962" width="12.42578125" style="145" customWidth="1"/>
    <col min="7963" max="7963" width="11.85546875" style="145" customWidth="1"/>
    <col min="7964" max="7965" width="10.85546875" style="145" customWidth="1"/>
    <col min="7966" max="7966" width="11" style="145" customWidth="1"/>
    <col min="7967" max="7967" width="10.140625" style="145" customWidth="1"/>
    <col min="7968" max="7968" width="10" style="145" customWidth="1"/>
    <col min="7969" max="7969" width="10.7109375" style="145" customWidth="1"/>
    <col min="7970" max="7970" width="10.42578125" style="145" customWidth="1"/>
    <col min="7971" max="7971" width="10.140625" style="145" customWidth="1"/>
    <col min="7972" max="7972" width="10.42578125" style="145" customWidth="1"/>
    <col min="7973" max="7973" width="12.140625" style="145" customWidth="1"/>
    <col min="7974" max="7974" width="10.85546875" style="145" customWidth="1"/>
    <col min="7975" max="7975" width="10.140625" style="145" customWidth="1"/>
    <col min="7976" max="7976" width="10.42578125" style="145" customWidth="1"/>
    <col min="7977" max="7977" width="9.5703125" style="145" customWidth="1"/>
    <col min="7978" max="7978" width="10.85546875" style="145" customWidth="1"/>
    <col min="7979" max="7979" width="9.5703125" style="145" customWidth="1"/>
    <col min="7980" max="7980" width="10.85546875" style="145" customWidth="1"/>
    <col min="7981" max="7981" width="11.42578125" style="145" customWidth="1"/>
    <col min="7982" max="7982" width="10.7109375" style="145" customWidth="1"/>
    <col min="7983" max="7983" width="11.28515625" style="145" customWidth="1"/>
    <col min="7984" max="7984" width="11.5703125" style="145" customWidth="1"/>
    <col min="7985" max="7985" width="13.28515625" style="145" customWidth="1"/>
    <col min="7986" max="7986" width="3.28515625" style="145" customWidth="1"/>
    <col min="7987" max="7988" width="12.5703125" style="145" customWidth="1"/>
    <col min="7989" max="7989" width="3.28515625" style="145" customWidth="1"/>
    <col min="7990" max="7990" width="11" style="145" customWidth="1"/>
    <col min="7991" max="7991" width="10" style="145" customWidth="1"/>
    <col min="7992" max="7992" width="9" style="145" customWidth="1"/>
    <col min="7993" max="7993" width="8.42578125" style="145" customWidth="1"/>
    <col min="7994" max="7994" width="8.5703125" style="145" customWidth="1"/>
    <col min="7995" max="7995" width="10" style="145" customWidth="1"/>
    <col min="7996" max="7996" width="10.7109375" style="145" customWidth="1"/>
    <col min="7997" max="7997" width="9" style="145" customWidth="1"/>
    <col min="7998" max="7998" width="8.5703125" style="145" customWidth="1"/>
    <col min="7999" max="7999" width="8.42578125" style="145" customWidth="1"/>
    <col min="8000" max="8000" width="10.28515625" style="145" customWidth="1"/>
    <col min="8001" max="8001" width="11.7109375" style="145" customWidth="1"/>
    <col min="8002" max="8192" width="16.5703125" style="145"/>
    <col min="8193" max="8194" width="0" style="145" hidden="1" customWidth="1"/>
    <col min="8195" max="8195" width="5.28515625" style="145" customWidth="1"/>
    <col min="8196" max="8196" width="15" style="145" customWidth="1"/>
    <col min="8197" max="8197" width="8.5703125" style="145" customWidth="1"/>
    <col min="8198" max="8198" width="0" style="145" hidden="1" customWidth="1"/>
    <col min="8199" max="8199" width="16.28515625" style="145" bestFit="1" customWidth="1"/>
    <col min="8200" max="8200" width="55.42578125" style="145" customWidth="1"/>
    <col min="8201" max="8201" width="13.7109375" style="145" customWidth="1"/>
    <col min="8202" max="8202" width="10.85546875" style="145" customWidth="1"/>
    <col min="8203" max="8203" width="11.42578125" style="145" customWidth="1"/>
    <col min="8204" max="8204" width="11" style="145" customWidth="1"/>
    <col min="8205" max="8205" width="9.140625" style="145" customWidth="1"/>
    <col min="8206" max="8206" width="10.42578125" style="145" customWidth="1"/>
    <col min="8207" max="8207" width="11.42578125" style="145" customWidth="1"/>
    <col min="8208" max="8208" width="11.28515625" style="145" customWidth="1"/>
    <col min="8209" max="8209" width="10.85546875" style="145" customWidth="1"/>
    <col min="8210" max="8210" width="10.28515625" style="145" customWidth="1"/>
    <col min="8211" max="8211" width="10.140625" style="145" customWidth="1"/>
    <col min="8212" max="8212" width="9.5703125" style="145" customWidth="1"/>
    <col min="8213" max="8213" width="10" style="145" customWidth="1"/>
    <col min="8214" max="8214" width="9.85546875" style="145" customWidth="1"/>
    <col min="8215" max="8215" width="9.5703125" style="145" customWidth="1"/>
    <col min="8216" max="8216" width="11" style="145" customWidth="1"/>
    <col min="8217" max="8217" width="9.5703125" style="145" customWidth="1"/>
    <col min="8218" max="8218" width="12.42578125" style="145" customWidth="1"/>
    <col min="8219" max="8219" width="11.85546875" style="145" customWidth="1"/>
    <col min="8220" max="8221" width="10.85546875" style="145" customWidth="1"/>
    <col min="8222" max="8222" width="11" style="145" customWidth="1"/>
    <col min="8223" max="8223" width="10.140625" style="145" customWidth="1"/>
    <col min="8224" max="8224" width="10" style="145" customWidth="1"/>
    <col min="8225" max="8225" width="10.7109375" style="145" customWidth="1"/>
    <col min="8226" max="8226" width="10.42578125" style="145" customWidth="1"/>
    <col min="8227" max="8227" width="10.140625" style="145" customWidth="1"/>
    <col min="8228" max="8228" width="10.42578125" style="145" customWidth="1"/>
    <col min="8229" max="8229" width="12.140625" style="145" customWidth="1"/>
    <col min="8230" max="8230" width="10.85546875" style="145" customWidth="1"/>
    <col min="8231" max="8231" width="10.140625" style="145" customWidth="1"/>
    <col min="8232" max="8232" width="10.42578125" style="145" customWidth="1"/>
    <col min="8233" max="8233" width="9.5703125" style="145" customWidth="1"/>
    <col min="8234" max="8234" width="10.85546875" style="145" customWidth="1"/>
    <col min="8235" max="8235" width="9.5703125" style="145" customWidth="1"/>
    <col min="8236" max="8236" width="10.85546875" style="145" customWidth="1"/>
    <col min="8237" max="8237" width="11.42578125" style="145" customWidth="1"/>
    <col min="8238" max="8238" width="10.7109375" style="145" customWidth="1"/>
    <col min="8239" max="8239" width="11.28515625" style="145" customWidth="1"/>
    <col min="8240" max="8240" width="11.5703125" style="145" customWidth="1"/>
    <col min="8241" max="8241" width="13.28515625" style="145" customWidth="1"/>
    <col min="8242" max="8242" width="3.28515625" style="145" customWidth="1"/>
    <col min="8243" max="8244" width="12.5703125" style="145" customWidth="1"/>
    <col min="8245" max="8245" width="3.28515625" style="145" customWidth="1"/>
    <col min="8246" max="8246" width="11" style="145" customWidth="1"/>
    <col min="8247" max="8247" width="10" style="145" customWidth="1"/>
    <col min="8248" max="8248" width="9" style="145" customWidth="1"/>
    <col min="8249" max="8249" width="8.42578125" style="145" customWidth="1"/>
    <col min="8250" max="8250" width="8.5703125" style="145" customWidth="1"/>
    <col min="8251" max="8251" width="10" style="145" customWidth="1"/>
    <col min="8252" max="8252" width="10.7109375" style="145" customWidth="1"/>
    <col min="8253" max="8253" width="9" style="145" customWidth="1"/>
    <col min="8254" max="8254" width="8.5703125" style="145" customWidth="1"/>
    <col min="8255" max="8255" width="8.42578125" style="145" customWidth="1"/>
    <col min="8256" max="8256" width="10.28515625" style="145" customWidth="1"/>
    <col min="8257" max="8257" width="11.7109375" style="145" customWidth="1"/>
    <col min="8258" max="8448" width="16.5703125" style="145"/>
    <col min="8449" max="8450" width="0" style="145" hidden="1" customWidth="1"/>
    <col min="8451" max="8451" width="5.28515625" style="145" customWidth="1"/>
    <col min="8452" max="8452" width="15" style="145" customWidth="1"/>
    <col min="8453" max="8453" width="8.5703125" style="145" customWidth="1"/>
    <col min="8454" max="8454" width="0" style="145" hidden="1" customWidth="1"/>
    <col min="8455" max="8455" width="16.28515625" style="145" bestFit="1" customWidth="1"/>
    <col min="8456" max="8456" width="55.42578125" style="145" customWidth="1"/>
    <col min="8457" max="8457" width="13.7109375" style="145" customWidth="1"/>
    <col min="8458" max="8458" width="10.85546875" style="145" customWidth="1"/>
    <col min="8459" max="8459" width="11.42578125" style="145" customWidth="1"/>
    <col min="8460" max="8460" width="11" style="145" customWidth="1"/>
    <col min="8461" max="8461" width="9.140625" style="145" customWidth="1"/>
    <col min="8462" max="8462" width="10.42578125" style="145" customWidth="1"/>
    <col min="8463" max="8463" width="11.42578125" style="145" customWidth="1"/>
    <col min="8464" max="8464" width="11.28515625" style="145" customWidth="1"/>
    <col min="8465" max="8465" width="10.85546875" style="145" customWidth="1"/>
    <col min="8466" max="8466" width="10.28515625" style="145" customWidth="1"/>
    <col min="8467" max="8467" width="10.140625" style="145" customWidth="1"/>
    <col min="8468" max="8468" width="9.5703125" style="145" customWidth="1"/>
    <col min="8469" max="8469" width="10" style="145" customWidth="1"/>
    <col min="8470" max="8470" width="9.85546875" style="145" customWidth="1"/>
    <col min="8471" max="8471" width="9.5703125" style="145" customWidth="1"/>
    <col min="8472" max="8472" width="11" style="145" customWidth="1"/>
    <col min="8473" max="8473" width="9.5703125" style="145" customWidth="1"/>
    <col min="8474" max="8474" width="12.42578125" style="145" customWidth="1"/>
    <col min="8475" max="8475" width="11.85546875" style="145" customWidth="1"/>
    <col min="8476" max="8477" width="10.85546875" style="145" customWidth="1"/>
    <col min="8478" max="8478" width="11" style="145" customWidth="1"/>
    <col min="8479" max="8479" width="10.140625" style="145" customWidth="1"/>
    <col min="8480" max="8480" width="10" style="145" customWidth="1"/>
    <col min="8481" max="8481" width="10.7109375" style="145" customWidth="1"/>
    <col min="8482" max="8482" width="10.42578125" style="145" customWidth="1"/>
    <col min="8483" max="8483" width="10.140625" style="145" customWidth="1"/>
    <col min="8484" max="8484" width="10.42578125" style="145" customWidth="1"/>
    <col min="8485" max="8485" width="12.140625" style="145" customWidth="1"/>
    <col min="8486" max="8486" width="10.85546875" style="145" customWidth="1"/>
    <col min="8487" max="8487" width="10.140625" style="145" customWidth="1"/>
    <col min="8488" max="8488" width="10.42578125" style="145" customWidth="1"/>
    <col min="8489" max="8489" width="9.5703125" style="145" customWidth="1"/>
    <col min="8490" max="8490" width="10.85546875" style="145" customWidth="1"/>
    <col min="8491" max="8491" width="9.5703125" style="145" customWidth="1"/>
    <col min="8492" max="8492" width="10.85546875" style="145" customWidth="1"/>
    <col min="8493" max="8493" width="11.42578125" style="145" customWidth="1"/>
    <col min="8494" max="8494" width="10.7109375" style="145" customWidth="1"/>
    <col min="8495" max="8495" width="11.28515625" style="145" customWidth="1"/>
    <col min="8496" max="8496" width="11.5703125" style="145" customWidth="1"/>
    <col min="8497" max="8497" width="13.28515625" style="145" customWidth="1"/>
    <col min="8498" max="8498" width="3.28515625" style="145" customWidth="1"/>
    <col min="8499" max="8500" width="12.5703125" style="145" customWidth="1"/>
    <col min="8501" max="8501" width="3.28515625" style="145" customWidth="1"/>
    <col min="8502" max="8502" width="11" style="145" customWidth="1"/>
    <col min="8503" max="8503" width="10" style="145" customWidth="1"/>
    <col min="8504" max="8504" width="9" style="145" customWidth="1"/>
    <col min="8505" max="8505" width="8.42578125" style="145" customWidth="1"/>
    <col min="8506" max="8506" width="8.5703125" style="145" customWidth="1"/>
    <col min="8507" max="8507" width="10" style="145" customWidth="1"/>
    <col min="8508" max="8508" width="10.7109375" style="145" customWidth="1"/>
    <col min="8509" max="8509" width="9" style="145" customWidth="1"/>
    <col min="8510" max="8510" width="8.5703125" style="145" customWidth="1"/>
    <col min="8511" max="8511" width="8.42578125" style="145" customWidth="1"/>
    <col min="8512" max="8512" width="10.28515625" style="145" customWidth="1"/>
    <col min="8513" max="8513" width="11.7109375" style="145" customWidth="1"/>
    <col min="8514" max="8704" width="16.5703125" style="145"/>
    <col min="8705" max="8706" width="0" style="145" hidden="1" customWidth="1"/>
    <col min="8707" max="8707" width="5.28515625" style="145" customWidth="1"/>
    <col min="8708" max="8708" width="15" style="145" customWidth="1"/>
    <col min="8709" max="8709" width="8.5703125" style="145" customWidth="1"/>
    <col min="8710" max="8710" width="0" style="145" hidden="1" customWidth="1"/>
    <col min="8711" max="8711" width="16.28515625" style="145" bestFit="1" customWidth="1"/>
    <col min="8712" max="8712" width="55.42578125" style="145" customWidth="1"/>
    <col min="8713" max="8713" width="13.7109375" style="145" customWidth="1"/>
    <col min="8714" max="8714" width="10.85546875" style="145" customWidth="1"/>
    <col min="8715" max="8715" width="11.42578125" style="145" customWidth="1"/>
    <col min="8716" max="8716" width="11" style="145" customWidth="1"/>
    <col min="8717" max="8717" width="9.140625" style="145" customWidth="1"/>
    <col min="8718" max="8718" width="10.42578125" style="145" customWidth="1"/>
    <col min="8719" max="8719" width="11.42578125" style="145" customWidth="1"/>
    <col min="8720" max="8720" width="11.28515625" style="145" customWidth="1"/>
    <col min="8721" max="8721" width="10.85546875" style="145" customWidth="1"/>
    <col min="8722" max="8722" width="10.28515625" style="145" customWidth="1"/>
    <col min="8723" max="8723" width="10.140625" style="145" customWidth="1"/>
    <col min="8724" max="8724" width="9.5703125" style="145" customWidth="1"/>
    <col min="8725" max="8725" width="10" style="145" customWidth="1"/>
    <col min="8726" max="8726" width="9.85546875" style="145" customWidth="1"/>
    <col min="8727" max="8727" width="9.5703125" style="145" customWidth="1"/>
    <col min="8728" max="8728" width="11" style="145" customWidth="1"/>
    <col min="8729" max="8729" width="9.5703125" style="145" customWidth="1"/>
    <col min="8730" max="8730" width="12.42578125" style="145" customWidth="1"/>
    <col min="8731" max="8731" width="11.85546875" style="145" customWidth="1"/>
    <col min="8732" max="8733" width="10.85546875" style="145" customWidth="1"/>
    <col min="8734" max="8734" width="11" style="145" customWidth="1"/>
    <col min="8735" max="8735" width="10.140625" style="145" customWidth="1"/>
    <col min="8736" max="8736" width="10" style="145" customWidth="1"/>
    <col min="8737" max="8737" width="10.7109375" style="145" customWidth="1"/>
    <col min="8738" max="8738" width="10.42578125" style="145" customWidth="1"/>
    <col min="8739" max="8739" width="10.140625" style="145" customWidth="1"/>
    <col min="8740" max="8740" width="10.42578125" style="145" customWidth="1"/>
    <col min="8741" max="8741" width="12.140625" style="145" customWidth="1"/>
    <col min="8742" max="8742" width="10.85546875" style="145" customWidth="1"/>
    <col min="8743" max="8743" width="10.140625" style="145" customWidth="1"/>
    <col min="8744" max="8744" width="10.42578125" style="145" customWidth="1"/>
    <col min="8745" max="8745" width="9.5703125" style="145" customWidth="1"/>
    <col min="8746" max="8746" width="10.85546875" style="145" customWidth="1"/>
    <col min="8747" max="8747" width="9.5703125" style="145" customWidth="1"/>
    <col min="8748" max="8748" width="10.85546875" style="145" customWidth="1"/>
    <col min="8749" max="8749" width="11.42578125" style="145" customWidth="1"/>
    <col min="8750" max="8750" width="10.7109375" style="145" customWidth="1"/>
    <col min="8751" max="8751" width="11.28515625" style="145" customWidth="1"/>
    <col min="8752" max="8752" width="11.5703125" style="145" customWidth="1"/>
    <col min="8753" max="8753" width="13.28515625" style="145" customWidth="1"/>
    <col min="8754" max="8754" width="3.28515625" style="145" customWidth="1"/>
    <col min="8755" max="8756" width="12.5703125" style="145" customWidth="1"/>
    <col min="8757" max="8757" width="3.28515625" style="145" customWidth="1"/>
    <col min="8758" max="8758" width="11" style="145" customWidth="1"/>
    <col min="8759" max="8759" width="10" style="145" customWidth="1"/>
    <col min="8760" max="8760" width="9" style="145" customWidth="1"/>
    <col min="8761" max="8761" width="8.42578125" style="145" customWidth="1"/>
    <col min="8762" max="8762" width="8.5703125" style="145" customWidth="1"/>
    <col min="8763" max="8763" width="10" style="145" customWidth="1"/>
    <col min="8764" max="8764" width="10.7109375" style="145" customWidth="1"/>
    <col min="8765" max="8765" width="9" style="145" customWidth="1"/>
    <col min="8766" max="8766" width="8.5703125" style="145" customWidth="1"/>
    <col min="8767" max="8767" width="8.42578125" style="145" customWidth="1"/>
    <col min="8768" max="8768" width="10.28515625" style="145" customWidth="1"/>
    <col min="8769" max="8769" width="11.7109375" style="145" customWidth="1"/>
    <col min="8770" max="8960" width="16.5703125" style="145"/>
    <col min="8961" max="8962" width="0" style="145" hidden="1" customWidth="1"/>
    <col min="8963" max="8963" width="5.28515625" style="145" customWidth="1"/>
    <col min="8964" max="8964" width="15" style="145" customWidth="1"/>
    <col min="8965" max="8965" width="8.5703125" style="145" customWidth="1"/>
    <col min="8966" max="8966" width="0" style="145" hidden="1" customWidth="1"/>
    <col min="8967" max="8967" width="16.28515625" style="145" bestFit="1" customWidth="1"/>
    <col min="8968" max="8968" width="55.42578125" style="145" customWidth="1"/>
    <col min="8969" max="8969" width="13.7109375" style="145" customWidth="1"/>
    <col min="8970" max="8970" width="10.85546875" style="145" customWidth="1"/>
    <col min="8971" max="8971" width="11.42578125" style="145" customWidth="1"/>
    <col min="8972" max="8972" width="11" style="145" customWidth="1"/>
    <col min="8973" max="8973" width="9.140625" style="145" customWidth="1"/>
    <col min="8974" max="8974" width="10.42578125" style="145" customWidth="1"/>
    <col min="8975" max="8975" width="11.42578125" style="145" customWidth="1"/>
    <col min="8976" max="8976" width="11.28515625" style="145" customWidth="1"/>
    <col min="8977" max="8977" width="10.85546875" style="145" customWidth="1"/>
    <col min="8978" max="8978" width="10.28515625" style="145" customWidth="1"/>
    <col min="8979" max="8979" width="10.140625" style="145" customWidth="1"/>
    <col min="8980" max="8980" width="9.5703125" style="145" customWidth="1"/>
    <col min="8981" max="8981" width="10" style="145" customWidth="1"/>
    <col min="8982" max="8982" width="9.85546875" style="145" customWidth="1"/>
    <col min="8983" max="8983" width="9.5703125" style="145" customWidth="1"/>
    <col min="8984" max="8984" width="11" style="145" customWidth="1"/>
    <col min="8985" max="8985" width="9.5703125" style="145" customWidth="1"/>
    <col min="8986" max="8986" width="12.42578125" style="145" customWidth="1"/>
    <col min="8987" max="8987" width="11.85546875" style="145" customWidth="1"/>
    <col min="8988" max="8989" width="10.85546875" style="145" customWidth="1"/>
    <col min="8990" max="8990" width="11" style="145" customWidth="1"/>
    <col min="8991" max="8991" width="10.140625" style="145" customWidth="1"/>
    <col min="8992" max="8992" width="10" style="145" customWidth="1"/>
    <col min="8993" max="8993" width="10.7109375" style="145" customWidth="1"/>
    <col min="8994" max="8994" width="10.42578125" style="145" customWidth="1"/>
    <col min="8995" max="8995" width="10.140625" style="145" customWidth="1"/>
    <col min="8996" max="8996" width="10.42578125" style="145" customWidth="1"/>
    <col min="8997" max="8997" width="12.140625" style="145" customWidth="1"/>
    <col min="8998" max="8998" width="10.85546875" style="145" customWidth="1"/>
    <col min="8999" max="8999" width="10.140625" style="145" customWidth="1"/>
    <col min="9000" max="9000" width="10.42578125" style="145" customWidth="1"/>
    <col min="9001" max="9001" width="9.5703125" style="145" customWidth="1"/>
    <col min="9002" max="9002" width="10.85546875" style="145" customWidth="1"/>
    <col min="9003" max="9003" width="9.5703125" style="145" customWidth="1"/>
    <col min="9004" max="9004" width="10.85546875" style="145" customWidth="1"/>
    <col min="9005" max="9005" width="11.42578125" style="145" customWidth="1"/>
    <col min="9006" max="9006" width="10.7109375" style="145" customWidth="1"/>
    <col min="9007" max="9007" width="11.28515625" style="145" customWidth="1"/>
    <col min="9008" max="9008" width="11.5703125" style="145" customWidth="1"/>
    <col min="9009" max="9009" width="13.28515625" style="145" customWidth="1"/>
    <col min="9010" max="9010" width="3.28515625" style="145" customWidth="1"/>
    <col min="9011" max="9012" width="12.5703125" style="145" customWidth="1"/>
    <col min="9013" max="9013" width="3.28515625" style="145" customWidth="1"/>
    <col min="9014" max="9014" width="11" style="145" customWidth="1"/>
    <col min="9015" max="9015" width="10" style="145" customWidth="1"/>
    <col min="9016" max="9016" width="9" style="145" customWidth="1"/>
    <col min="9017" max="9017" width="8.42578125" style="145" customWidth="1"/>
    <col min="9018" max="9018" width="8.5703125" style="145" customWidth="1"/>
    <col min="9019" max="9019" width="10" style="145" customWidth="1"/>
    <col min="9020" max="9020" width="10.7109375" style="145" customWidth="1"/>
    <col min="9021" max="9021" width="9" style="145" customWidth="1"/>
    <col min="9022" max="9022" width="8.5703125" style="145" customWidth="1"/>
    <col min="9023" max="9023" width="8.42578125" style="145" customWidth="1"/>
    <col min="9024" max="9024" width="10.28515625" style="145" customWidth="1"/>
    <col min="9025" max="9025" width="11.7109375" style="145" customWidth="1"/>
    <col min="9026" max="9216" width="16.5703125" style="145"/>
    <col min="9217" max="9218" width="0" style="145" hidden="1" customWidth="1"/>
    <col min="9219" max="9219" width="5.28515625" style="145" customWidth="1"/>
    <col min="9220" max="9220" width="15" style="145" customWidth="1"/>
    <col min="9221" max="9221" width="8.5703125" style="145" customWidth="1"/>
    <col min="9222" max="9222" width="0" style="145" hidden="1" customWidth="1"/>
    <col min="9223" max="9223" width="16.28515625" style="145" bestFit="1" customWidth="1"/>
    <col min="9224" max="9224" width="55.42578125" style="145" customWidth="1"/>
    <col min="9225" max="9225" width="13.7109375" style="145" customWidth="1"/>
    <col min="9226" max="9226" width="10.85546875" style="145" customWidth="1"/>
    <col min="9227" max="9227" width="11.42578125" style="145" customWidth="1"/>
    <col min="9228" max="9228" width="11" style="145" customWidth="1"/>
    <col min="9229" max="9229" width="9.140625" style="145" customWidth="1"/>
    <col min="9230" max="9230" width="10.42578125" style="145" customWidth="1"/>
    <col min="9231" max="9231" width="11.42578125" style="145" customWidth="1"/>
    <col min="9232" max="9232" width="11.28515625" style="145" customWidth="1"/>
    <col min="9233" max="9233" width="10.85546875" style="145" customWidth="1"/>
    <col min="9234" max="9234" width="10.28515625" style="145" customWidth="1"/>
    <col min="9235" max="9235" width="10.140625" style="145" customWidth="1"/>
    <col min="9236" max="9236" width="9.5703125" style="145" customWidth="1"/>
    <col min="9237" max="9237" width="10" style="145" customWidth="1"/>
    <col min="9238" max="9238" width="9.85546875" style="145" customWidth="1"/>
    <col min="9239" max="9239" width="9.5703125" style="145" customWidth="1"/>
    <col min="9240" max="9240" width="11" style="145" customWidth="1"/>
    <col min="9241" max="9241" width="9.5703125" style="145" customWidth="1"/>
    <col min="9242" max="9242" width="12.42578125" style="145" customWidth="1"/>
    <col min="9243" max="9243" width="11.85546875" style="145" customWidth="1"/>
    <col min="9244" max="9245" width="10.85546875" style="145" customWidth="1"/>
    <col min="9246" max="9246" width="11" style="145" customWidth="1"/>
    <col min="9247" max="9247" width="10.140625" style="145" customWidth="1"/>
    <col min="9248" max="9248" width="10" style="145" customWidth="1"/>
    <col min="9249" max="9249" width="10.7109375" style="145" customWidth="1"/>
    <col min="9250" max="9250" width="10.42578125" style="145" customWidth="1"/>
    <col min="9251" max="9251" width="10.140625" style="145" customWidth="1"/>
    <col min="9252" max="9252" width="10.42578125" style="145" customWidth="1"/>
    <col min="9253" max="9253" width="12.140625" style="145" customWidth="1"/>
    <col min="9254" max="9254" width="10.85546875" style="145" customWidth="1"/>
    <col min="9255" max="9255" width="10.140625" style="145" customWidth="1"/>
    <col min="9256" max="9256" width="10.42578125" style="145" customWidth="1"/>
    <col min="9257" max="9257" width="9.5703125" style="145" customWidth="1"/>
    <col min="9258" max="9258" width="10.85546875" style="145" customWidth="1"/>
    <col min="9259" max="9259" width="9.5703125" style="145" customWidth="1"/>
    <col min="9260" max="9260" width="10.85546875" style="145" customWidth="1"/>
    <col min="9261" max="9261" width="11.42578125" style="145" customWidth="1"/>
    <col min="9262" max="9262" width="10.7109375" style="145" customWidth="1"/>
    <col min="9263" max="9263" width="11.28515625" style="145" customWidth="1"/>
    <col min="9264" max="9264" width="11.5703125" style="145" customWidth="1"/>
    <col min="9265" max="9265" width="13.28515625" style="145" customWidth="1"/>
    <col min="9266" max="9266" width="3.28515625" style="145" customWidth="1"/>
    <col min="9267" max="9268" width="12.5703125" style="145" customWidth="1"/>
    <col min="9269" max="9269" width="3.28515625" style="145" customWidth="1"/>
    <col min="9270" max="9270" width="11" style="145" customWidth="1"/>
    <col min="9271" max="9271" width="10" style="145" customWidth="1"/>
    <col min="9272" max="9272" width="9" style="145" customWidth="1"/>
    <col min="9273" max="9273" width="8.42578125" style="145" customWidth="1"/>
    <col min="9274" max="9274" width="8.5703125" style="145" customWidth="1"/>
    <col min="9275" max="9275" width="10" style="145" customWidth="1"/>
    <col min="9276" max="9276" width="10.7109375" style="145" customWidth="1"/>
    <col min="9277" max="9277" width="9" style="145" customWidth="1"/>
    <col min="9278" max="9278" width="8.5703125" style="145" customWidth="1"/>
    <col min="9279" max="9279" width="8.42578125" style="145" customWidth="1"/>
    <col min="9280" max="9280" width="10.28515625" style="145" customWidth="1"/>
    <col min="9281" max="9281" width="11.7109375" style="145" customWidth="1"/>
    <col min="9282" max="9472" width="16.5703125" style="145"/>
    <col min="9473" max="9474" width="0" style="145" hidden="1" customWidth="1"/>
    <col min="9475" max="9475" width="5.28515625" style="145" customWidth="1"/>
    <col min="9476" max="9476" width="15" style="145" customWidth="1"/>
    <col min="9477" max="9477" width="8.5703125" style="145" customWidth="1"/>
    <col min="9478" max="9478" width="0" style="145" hidden="1" customWidth="1"/>
    <col min="9479" max="9479" width="16.28515625" style="145" bestFit="1" customWidth="1"/>
    <col min="9480" max="9480" width="55.42578125" style="145" customWidth="1"/>
    <col min="9481" max="9481" width="13.7109375" style="145" customWidth="1"/>
    <col min="9482" max="9482" width="10.85546875" style="145" customWidth="1"/>
    <col min="9483" max="9483" width="11.42578125" style="145" customWidth="1"/>
    <col min="9484" max="9484" width="11" style="145" customWidth="1"/>
    <col min="9485" max="9485" width="9.140625" style="145" customWidth="1"/>
    <col min="9486" max="9486" width="10.42578125" style="145" customWidth="1"/>
    <col min="9487" max="9487" width="11.42578125" style="145" customWidth="1"/>
    <col min="9488" max="9488" width="11.28515625" style="145" customWidth="1"/>
    <col min="9489" max="9489" width="10.85546875" style="145" customWidth="1"/>
    <col min="9490" max="9490" width="10.28515625" style="145" customWidth="1"/>
    <col min="9491" max="9491" width="10.140625" style="145" customWidth="1"/>
    <col min="9492" max="9492" width="9.5703125" style="145" customWidth="1"/>
    <col min="9493" max="9493" width="10" style="145" customWidth="1"/>
    <col min="9494" max="9494" width="9.85546875" style="145" customWidth="1"/>
    <col min="9495" max="9495" width="9.5703125" style="145" customWidth="1"/>
    <col min="9496" max="9496" width="11" style="145" customWidth="1"/>
    <col min="9497" max="9497" width="9.5703125" style="145" customWidth="1"/>
    <col min="9498" max="9498" width="12.42578125" style="145" customWidth="1"/>
    <col min="9499" max="9499" width="11.85546875" style="145" customWidth="1"/>
    <col min="9500" max="9501" width="10.85546875" style="145" customWidth="1"/>
    <col min="9502" max="9502" width="11" style="145" customWidth="1"/>
    <col min="9503" max="9503" width="10.140625" style="145" customWidth="1"/>
    <col min="9504" max="9504" width="10" style="145" customWidth="1"/>
    <col min="9505" max="9505" width="10.7109375" style="145" customWidth="1"/>
    <col min="9506" max="9506" width="10.42578125" style="145" customWidth="1"/>
    <col min="9507" max="9507" width="10.140625" style="145" customWidth="1"/>
    <col min="9508" max="9508" width="10.42578125" style="145" customWidth="1"/>
    <col min="9509" max="9509" width="12.140625" style="145" customWidth="1"/>
    <col min="9510" max="9510" width="10.85546875" style="145" customWidth="1"/>
    <col min="9511" max="9511" width="10.140625" style="145" customWidth="1"/>
    <col min="9512" max="9512" width="10.42578125" style="145" customWidth="1"/>
    <col min="9513" max="9513" width="9.5703125" style="145" customWidth="1"/>
    <col min="9514" max="9514" width="10.85546875" style="145" customWidth="1"/>
    <col min="9515" max="9515" width="9.5703125" style="145" customWidth="1"/>
    <col min="9516" max="9516" width="10.85546875" style="145" customWidth="1"/>
    <col min="9517" max="9517" width="11.42578125" style="145" customWidth="1"/>
    <col min="9518" max="9518" width="10.7109375" style="145" customWidth="1"/>
    <col min="9519" max="9519" width="11.28515625" style="145" customWidth="1"/>
    <col min="9520" max="9520" width="11.5703125" style="145" customWidth="1"/>
    <col min="9521" max="9521" width="13.28515625" style="145" customWidth="1"/>
    <col min="9522" max="9522" width="3.28515625" style="145" customWidth="1"/>
    <col min="9523" max="9524" width="12.5703125" style="145" customWidth="1"/>
    <col min="9525" max="9525" width="3.28515625" style="145" customWidth="1"/>
    <col min="9526" max="9526" width="11" style="145" customWidth="1"/>
    <col min="9527" max="9527" width="10" style="145" customWidth="1"/>
    <col min="9528" max="9528" width="9" style="145" customWidth="1"/>
    <col min="9529" max="9529" width="8.42578125" style="145" customWidth="1"/>
    <col min="9530" max="9530" width="8.5703125" style="145" customWidth="1"/>
    <col min="9531" max="9531" width="10" style="145" customWidth="1"/>
    <col min="9532" max="9532" width="10.7109375" style="145" customWidth="1"/>
    <col min="9533" max="9533" width="9" style="145" customWidth="1"/>
    <col min="9534" max="9534" width="8.5703125" style="145" customWidth="1"/>
    <col min="9535" max="9535" width="8.42578125" style="145" customWidth="1"/>
    <col min="9536" max="9536" width="10.28515625" style="145" customWidth="1"/>
    <col min="9537" max="9537" width="11.7109375" style="145" customWidth="1"/>
    <col min="9538" max="9728" width="16.5703125" style="145"/>
    <col min="9729" max="9730" width="0" style="145" hidden="1" customWidth="1"/>
    <col min="9731" max="9731" width="5.28515625" style="145" customWidth="1"/>
    <col min="9732" max="9732" width="15" style="145" customWidth="1"/>
    <col min="9733" max="9733" width="8.5703125" style="145" customWidth="1"/>
    <col min="9734" max="9734" width="0" style="145" hidden="1" customWidth="1"/>
    <col min="9735" max="9735" width="16.28515625" style="145" bestFit="1" customWidth="1"/>
    <col min="9736" max="9736" width="55.42578125" style="145" customWidth="1"/>
    <col min="9737" max="9737" width="13.7109375" style="145" customWidth="1"/>
    <col min="9738" max="9738" width="10.85546875" style="145" customWidth="1"/>
    <col min="9739" max="9739" width="11.42578125" style="145" customWidth="1"/>
    <col min="9740" max="9740" width="11" style="145" customWidth="1"/>
    <col min="9741" max="9741" width="9.140625" style="145" customWidth="1"/>
    <col min="9742" max="9742" width="10.42578125" style="145" customWidth="1"/>
    <col min="9743" max="9743" width="11.42578125" style="145" customWidth="1"/>
    <col min="9744" max="9744" width="11.28515625" style="145" customWidth="1"/>
    <col min="9745" max="9745" width="10.85546875" style="145" customWidth="1"/>
    <col min="9746" max="9746" width="10.28515625" style="145" customWidth="1"/>
    <col min="9747" max="9747" width="10.140625" style="145" customWidth="1"/>
    <col min="9748" max="9748" width="9.5703125" style="145" customWidth="1"/>
    <col min="9749" max="9749" width="10" style="145" customWidth="1"/>
    <col min="9750" max="9750" width="9.85546875" style="145" customWidth="1"/>
    <col min="9751" max="9751" width="9.5703125" style="145" customWidth="1"/>
    <col min="9752" max="9752" width="11" style="145" customWidth="1"/>
    <col min="9753" max="9753" width="9.5703125" style="145" customWidth="1"/>
    <col min="9754" max="9754" width="12.42578125" style="145" customWidth="1"/>
    <col min="9755" max="9755" width="11.85546875" style="145" customWidth="1"/>
    <col min="9756" max="9757" width="10.85546875" style="145" customWidth="1"/>
    <col min="9758" max="9758" width="11" style="145" customWidth="1"/>
    <col min="9759" max="9759" width="10.140625" style="145" customWidth="1"/>
    <col min="9760" max="9760" width="10" style="145" customWidth="1"/>
    <col min="9761" max="9761" width="10.7109375" style="145" customWidth="1"/>
    <col min="9762" max="9762" width="10.42578125" style="145" customWidth="1"/>
    <col min="9763" max="9763" width="10.140625" style="145" customWidth="1"/>
    <col min="9764" max="9764" width="10.42578125" style="145" customWidth="1"/>
    <col min="9765" max="9765" width="12.140625" style="145" customWidth="1"/>
    <col min="9766" max="9766" width="10.85546875" style="145" customWidth="1"/>
    <col min="9767" max="9767" width="10.140625" style="145" customWidth="1"/>
    <col min="9768" max="9768" width="10.42578125" style="145" customWidth="1"/>
    <col min="9769" max="9769" width="9.5703125" style="145" customWidth="1"/>
    <col min="9770" max="9770" width="10.85546875" style="145" customWidth="1"/>
    <col min="9771" max="9771" width="9.5703125" style="145" customWidth="1"/>
    <col min="9772" max="9772" width="10.85546875" style="145" customWidth="1"/>
    <col min="9773" max="9773" width="11.42578125" style="145" customWidth="1"/>
    <col min="9774" max="9774" width="10.7109375" style="145" customWidth="1"/>
    <col min="9775" max="9775" width="11.28515625" style="145" customWidth="1"/>
    <col min="9776" max="9776" width="11.5703125" style="145" customWidth="1"/>
    <col min="9777" max="9777" width="13.28515625" style="145" customWidth="1"/>
    <col min="9778" max="9778" width="3.28515625" style="145" customWidth="1"/>
    <col min="9779" max="9780" width="12.5703125" style="145" customWidth="1"/>
    <col min="9781" max="9781" width="3.28515625" style="145" customWidth="1"/>
    <col min="9782" max="9782" width="11" style="145" customWidth="1"/>
    <col min="9783" max="9783" width="10" style="145" customWidth="1"/>
    <col min="9784" max="9784" width="9" style="145" customWidth="1"/>
    <col min="9785" max="9785" width="8.42578125" style="145" customWidth="1"/>
    <col min="9786" max="9786" width="8.5703125" style="145" customWidth="1"/>
    <col min="9787" max="9787" width="10" style="145" customWidth="1"/>
    <col min="9788" max="9788" width="10.7109375" style="145" customWidth="1"/>
    <col min="9789" max="9789" width="9" style="145" customWidth="1"/>
    <col min="9790" max="9790" width="8.5703125" style="145" customWidth="1"/>
    <col min="9791" max="9791" width="8.42578125" style="145" customWidth="1"/>
    <col min="9792" max="9792" width="10.28515625" style="145" customWidth="1"/>
    <col min="9793" max="9793" width="11.7109375" style="145" customWidth="1"/>
    <col min="9794" max="9984" width="16.5703125" style="145"/>
    <col min="9985" max="9986" width="0" style="145" hidden="1" customWidth="1"/>
    <col min="9987" max="9987" width="5.28515625" style="145" customWidth="1"/>
    <col min="9988" max="9988" width="15" style="145" customWidth="1"/>
    <col min="9989" max="9989" width="8.5703125" style="145" customWidth="1"/>
    <col min="9990" max="9990" width="0" style="145" hidden="1" customWidth="1"/>
    <col min="9991" max="9991" width="16.28515625" style="145" bestFit="1" customWidth="1"/>
    <col min="9992" max="9992" width="55.42578125" style="145" customWidth="1"/>
    <col min="9993" max="9993" width="13.7109375" style="145" customWidth="1"/>
    <col min="9994" max="9994" width="10.85546875" style="145" customWidth="1"/>
    <col min="9995" max="9995" width="11.42578125" style="145" customWidth="1"/>
    <col min="9996" max="9996" width="11" style="145" customWidth="1"/>
    <col min="9997" max="9997" width="9.140625" style="145" customWidth="1"/>
    <col min="9998" max="9998" width="10.42578125" style="145" customWidth="1"/>
    <col min="9999" max="9999" width="11.42578125" style="145" customWidth="1"/>
    <col min="10000" max="10000" width="11.28515625" style="145" customWidth="1"/>
    <col min="10001" max="10001" width="10.85546875" style="145" customWidth="1"/>
    <col min="10002" max="10002" width="10.28515625" style="145" customWidth="1"/>
    <col min="10003" max="10003" width="10.140625" style="145" customWidth="1"/>
    <col min="10004" max="10004" width="9.5703125" style="145" customWidth="1"/>
    <col min="10005" max="10005" width="10" style="145" customWidth="1"/>
    <col min="10006" max="10006" width="9.85546875" style="145" customWidth="1"/>
    <col min="10007" max="10007" width="9.5703125" style="145" customWidth="1"/>
    <col min="10008" max="10008" width="11" style="145" customWidth="1"/>
    <col min="10009" max="10009" width="9.5703125" style="145" customWidth="1"/>
    <col min="10010" max="10010" width="12.42578125" style="145" customWidth="1"/>
    <col min="10011" max="10011" width="11.85546875" style="145" customWidth="1"/>
    <col min="10012" max="10013" width="10.85546875" style="145" customWidth="1"/>
    <col min="10014" max="10014" width="11" style="145" customWidth="1"/>
    <col min="10015" max="10015" width="10.140625" style="145" customWidth="1"/>
    <col min="10016" max="10016" width="10" style="145" customWidth="1"/>
    <col min="10017" max="10017" width="10.7109375" style="145" customWidth="1"/>
    <col min="10018" max="10018" width="10.42578125" style="145" customWidth="1"/>
    <col min="10019" max="10019" width="10.140625" style="145" customWidth="1"/>
    <col min="10020" max="10020" width="10.42578125" style="145" customWidth="1"/>
    <col min="10021" max="10021" width="12.140625" style="145" customWidth="1"/>
    <col min="10022" max="10022" width="10.85546875" style="145" customWidth="1"/>
    <col min="10023" max="10023" width="10.140625" style="145" customWidth="1"/>
    <col min="10024" max="10024" width="10.42578125" style="145" customWidth="1"/>
    <col min="10025" max="10025" width="9.5703125" style="145" customWidth="1"/>
    <col min="10026" max="10026" width="10.85546875" style="145" customWidth="1"/>
    <col min="10027" max="10027" width="9.5703125" style="145" customWidth="1"/>
    <col min="10028" max="10028" width="10.85546875" style="145" customWidth="1"/>
    <col min="10029" max="10029" width="11.42578125" style="145" customWidth="1"/>
    <col min="10030" max="10030" width="10.7109375" style="145" customWidth="1"/>
    <col min="10031" max="10031" width="11.28515625" style="145" customWidth="1"/>
    <col min="10032" max="10032" width="11.5703125" style="145" customWidth="1"/>
    <col min="10033" max="10033" width="13.28515625" style="145" customWidth="1"/>
    <col min="10034" max="10034" width="3.28515625" style="145" customWidth="1"/>
    <col min="10035" max="10036" width="12.5703125" style="145" customWidth="1"/>
    <col min="10037" max="10037" width="3.28515625" style="145" customWidth="1"/>
    <col min="10038" max="10038" width="11" style="145" customWidth="1"/>
    <col min="10039" max="10039" width="10" style="145" customWidth="1"/>
    <col min="10040" max="10040" width="9" style="145" customWidth="1"/>
    <col min="10041" max="10041" width="8.42578125" style="145" customWidth="1"/>
    <col min="10042" max="10042" width="8.5703125" style="145" customWidth="1"/>
    <col min="10043" max="10043" width="10" style="145" customWidth="1"/>
    <col min="10044" max="10044" width="10.7109375" style="145" customWidth="1"/>
    <col min="10045" max="10045" width="9" style="145" customWidth="1"/>
    <col min="10046" max="10046" width="8.5703125" style="145" customWidth="1"/>
    <col min="10047" max="10047" width="8.42578125" style="145" customWidth="1"/>
    <col min="10048" max="10048" width="10.28515625" style="145" customWidth="1"/>
    <col min="10049" max="10049" width="11.7109375" style="145" customWidth="1"/>
    <col min="10050" max="10240" width="16.5703125" style="145"/>
    <col min="10241" max="10242" width="0" style="145" hidden="1" customWidth="1"/>
    <col min="10243" max="10243" width="5.28515625" style="145" customWidth="1"/>
    <col min="10244" max="10244" width="15" style="145" customWidth="1"/>
    <col min="10245" max="10245" width="8.5703125" style="145" customWidth="1"/>
    <col min="10246" max="10246" width="0" style="145" hidden="1" customWidth="1"/>
    <col min="10247" max="10247" width="16.28515625" style="145" bestFit="1" customWidth="1"/>
    <col min="10248" max="10248" width="55.42578125" style="145" customWidth="1"/>
    <col min="10249" max="10249" width="13.7109375" style="145" customWidth="1"/>
    <col min="10250" max="10250" width="10.85546875" style="145" customWidth="1"/>
    <col min="10251" max="10251" width="11.42578125" style="145" customWidth="1"/>
    <col min="10252" max="10252" width="11" style="145" customWidth="1"/>
    <col min="10253" max="10253" width="9.140625" style="145" customWidth="1"/>
    <col min="10254" max="10254" width="10.42578125" style="145" customWidth="1"/>
    <col min="10255" max="10255" width="11.42578125" style="145" customWidth="1"/>
    <col min="10256" max="10256" width="11.28515625" style="145" customWidth="1"/>
    <col min="10257" max="10257" width="10.85546875" style="145" customWidth="1"/>
    <col min="10258" max="10258" width="10.28515625" style="145" customWidth="1"/>
    <col min="10259" max="10259" width="10.140625" style="145" customWidth="1"/>
    <col min="10260" max="10260" width="9.5703125" style="145" customWidth="1"/>
    <col min="10261" max="10261" width="10" style="145" customWidth="1"/>
    <col min="10262" max="10262" width="9.85546875" style="145" customWidth="1"/>
    <col min="10263" max="10263" width="9.5703125" style="145" customWidth="1"/>
    <col min="10264" max="10264" width="11" style="145" customWidth="1"/>
    <col min="10265" max="10265" width="9.5703125" style="145" customWidth="1"/>
    <col min="10266" max="10266" width="12.42578125" style="145" customWidth="1"/>
    <col min="10267" max="10267" width="11.85546875" style="145" customWidth="1"/>
    <col min="10268" max="10269" width="10.85546875" style="145" customWidth="1"/>
    <col min="10270" max="10270" width="11" style="145" customWidth="1"/>
    <col min="10271" max="10271" width="10.140625" style="145" customWidth="1"/>
    <col min="10272" max="10272" width="10" style="145" customWidth="1"/>
    <col min="10273" max="10273" width="10.7109375" style="145" customWidth="1"/>
    <col min="10274" max="10274" width="10.42578125" style="145" customWidth="1"/>
    <col min="10275" max="10275" width="10.140625" style="145" customWidth="1"/>
    <col min="10276" max="10276" width="10.42578125" style="145" customWidth="1"/>
    <col min="10277" max="10277" width="12.140625" style="145" customWidth="1"/>
    <col min="10278" max="10278" width="10.85546875" style="145" customWidth="1"/>
    <col min="10279" max="10279" width="10.140625" style="145" customWidth="1"/>
    <col min="10280" max="10280" width="10.42578125" style="145" customWidth="1"/>
    <col min="10281" max="10281" width="9.5703125" style="145" customWidth="1"/>
    <col min="10282" max="10282" width="10.85546875" style="145" customWidth="1"/>
    <col min="10283" max="10283" width="9.5703125" style="145" customWidth="1"/>
    <col min="10284" max="10284" width="10.85546875" style="145" customWidth="1"/>
    <col min="10285" max="10285" width="11.42578125" style="145" customWidth="1"/>
    <col min="10286" max="10286" width="10.7109375" style="145" customWidth="1"/>
    <col min="10287" max="10287" width="11.28515625" style="145" customWidth="1"/>
    <col min="10288" max="10288" width="11.5703125" style="145" customWidth="1"/>
    <col min="10289" max="10289" width="13.28515625" style="145" customWidth="1"/>
    <col min="10290" max="10290" width="3.28515625" style="145" customWidth="1"/>
    <col min="10291" max="10292" width="12.5703125" style="145" customWidth="1"/>
    <col min="10293" max="10293" width="3.28515625" style="145" customWidth="1"/>
    <col min="10294" max="10294" width="11" style="145" customWidth="1"/>
    <col min="10295" max="10295" width="10" style="145" customWidth="1"/>
    <col min="10296" max="10296" width="9" style="145" customWidth="1"/>
    <col min="10297" max="10297" width="8.42578125" style="145" customWidth="1"/>
    <col min="10298" max="10298" width="8.5703125" style="145" customWidth="1"/>
    <col min="10299" max="10299" width="10" style="145" customWidth="1"/>
    <col min="10300" max="10300" width="10.7109375" style="145" customWidth="1"/>
    <col min="10301" max="10301" width="9" style="145" customWidth="1"/>
    <col min="10302" max="10302" width="8.5703125" style="145" customWidth="1"/>
    <col min="10303" max="10303" width="8.42578125" style="145" customWidth="1"/>
    <col min="10304" max="10304" width="10.28515625" style="145" customWidth="1"/>
    <col min="10305" max="10305" width="11.7109375" style="145" customWidth="1"/>
    <col min="10306" max="10496" width="16.5703125" style="145"/>
    <col min="10497" max="10498" width="0" style="145" hidden="1" customWidth="1"/>
    <col min="10499" max="10499" width="5.28515625" style="145" customWidth="1"/>
    <col min="10500" max="10500" width="15" style="145" customWidth="1"/>
    <col min="10501" max="10501" width="8.5703125" style="145" customWidth="1"/>
    <col min="10502" max="10502" width="0" style="145" hidden="1" customWidth="1"/>
    <col min="10503" max="10503" width="16.28515625" style="145" bestFit="1" customWidth="1"/>
    <col min="10504" max="10504" width="55.42578125" style="145" customWidth="1"/>
    <col min="10505" max="10505" width="13.7109375" style="145" customWidth="1"/>
    <col min="10506" max="10506" width="10.85546875" style="145" customWidth="1"/>
    <col min="10507" max="10507" width="11.42578125" style="145" customWidth="1"/>
    <col min="10508" max="10508" width="11" style="145" customWidth="1"/>
    <col min="10509" max="10509" width="9.140625" style="145" customWidth="1"/>
    <col min="10510" max="10510" width="10.42578125" style="145" customWidth="1"/>
    <col min="10511" max="10511" width="11.42578125" style="145" customWidth="1"/>
    <col min="10512" max="10512" width="11.28515625" style="145" customWidth="1"/>
    <col min="10513" max="10513" width="10.85546875" style="145" customWidth="1"/>
    <col min="10514" max="10514" width="10.28515625" style="145" customWidth="1"/>
    <col min="10515" max="10515" width="10.140625" style="145" customWidth="1"/>
    <col min="10516" max="10516" width="9.5703125" style="145" customWidth="1"/>
    <col min="10517" max="10517" width="10" style="145" customWidth="1"/>
    <col min="10518" max="10518" width="9.85546875" style="145" customWidth="1"/>
    <col min="10519" max="10519" width="9.5703125" style="145" customWidth="1"/>
    <col min="10520" max="10520" width="11" style="145" customWidth="1"/>
    <col min="10521" max="10521" width="9.5703125" style="145" customWidth="1"/>
    <col min="10522" max="10522" width="12.42578125" style="145" customWidth="1"/>
    <col min="10523" max="10523" width="11.85546875" style="145" customWidth="1"/>
    <col min="10524" max="10525" width="10.85546875" style="145" customWidth="1"/>
    <col min="10526" max="10526" width="11" style="145" customWidth="1"/>
    <col min="10527" max="10527" width="10.140625" style="145" customWidth="1"/>
    <col min="10528" max="10528" width="10" style="145" customWidth="1"/>
    <col min="10529" max="10529" width="10.7109375" style="145" customWidth="1"/>
    <col min="10530" max="10530" width="10.42578125" style="145" customWidth="1"/>
    <col min="10531" max="10531" width="10.140625" style="145" customWidth="1"/>
    <col min="10532" max="10532" width="10.42578125" style="145" customWidth="1"/>
    <col min="10533" max="10533" width="12.140625" style="145" customWidth="1"/>
    <col min="10534" max="10534" width="10.85546875" style="145" customWidth="1"/>
    <col min="10535" max="10535" width="10.140625" style="145" customWidth="1"/>
    <col min="10536" max="10536" width="10.42578125" style="145" customWidth="1"/>
    <col min="10537" max="10537" width="9.5703125" style="145" customWidth="1"/>
    <col min="10538" max="10538" width="10.85546875" style="145" customWidth="1"/>
    <col min="10539" max="10539" width="9.5703125" style="145" customWidth="1"/>
    <col min="10540" max="10540" width="10.85546875" style="145" customWidth="1"/>
    <col min="10541" max="10541" width="11.42578125" style="145" customWidth="1"/>
    <col min="10542" max="10542" width="10.7109375" style="145" customWidth="1"/>
    <col min="10543" max="10543" width="11.28515625" style="145" customWidth="1"/>
    <col min="10544" max="10544" width="11.5703125" style="145" customWidth="1"/>
    <col min="10545" max="10545" width="13.28515625" style="145" customWidth="1"/>
    <col min="10546" max="10546" width="3.28515625" style="145" customWidth="1"/>
    <col min="10547" max="10548" width="12.5703125" style="145" customWidth="1"/>
    <col min="10549" max="10549" width="3.28515625" style="145" customWidth="1"/>
    <col min="10550" max="10550" width="11" style="145" customWidth="1"/>
    <col min="10551" max="10551" width="10" style="145" customWidth="1"/>
    <col min="10552" max="10552" width="9" style="145" customWidth="1"/>
    <col min="10553" max="10553" width="8.42578125" style="145" customWidth="1"/>
    <col min="10554" max="10554" width="8.5703125" style="145" customWidth="1"/>
    <col min="10555" max="10555" width="10" style="145" customWidth="1"/>
    <col min="10556" max="10556" width="10.7109375" style="145" customWidth="1"/>
    <col min="10557" max="10557" width="9" style="145" customWidth="1"/>
    <col min="10558" max="10558" width="8.5703125" style="145" customWidth="1"/>
    <col min="10559" max="10559" width="8.42578125" style="145" customWidth="1"/>
    <col min="10560" max="10560" width="10.28515625" style="145" customWidth="1"/>
    <col min="10561" max="10561" width="11.7109375" style="145" customWidth="1"/>
    <col min="10562" max="10752" width="16.5703125" style="145"/>
    <col min="10753" max="10754" width="0" style="145" hidden="1" customWidth="1"/>
    <col min="10755" max="10755" width="5.28515625" style="145" customWidth="1"/>
    <col min="10756" max="10756" width="15" style="145" customWidth="1"/>
    <col min="10757" max="10757" width="8.5703125" style="145" customWidth="1"/>
    <col min="10758" max="10758" width="0" style="145" hidden="1" customWidth="1"/>
    <col min="10759" max="10759" width="16.28515625" style="145" bestFit="1" customWidth="1"/>
    <col min="10760" max="10760" width="55.42578125" style="145" customWidth="1"/>
    <col min="10761" max="10761" width="13.7109375" style="145" customWidth="1"/>
    <col min="10762" max="10762" width="10.85546875" style="145" customWidth="1"/>
    <col min="10763" max="10763" width="11.42578125" style="145" customWidth="1"/>
    <col min="10764" max="10764" width="11" style="145" customWidth="1"/>
    <col min="10765" max="10765" width="9.140625" style="145" customWidth="1"/>
    <col min="10766" max="10766" width="10.42578125" style="145" customWidth="1"/>
    <col min="10767" max="10767" width="11.42578125" style="145" customWidth="1"/>
    <col min="10768" max="10768" width="11.28515625" style="145" customWidth="1"/>
    <col min="10769" max="10769" width="10.85546875" style="145" customWidth="1"/>
    <col min="10770" max="10770" width="10.28515625" style="145" customWidth="1"/>
    <col min="10771" max="10771" width="10.140625" style="145" customWidth="1"/>
    <col min="10772" max="10772" width="9.5703125" style="145" customWidth="1"/>
    <col min="10773" max="10773" width="10" style="145" customWidth="1"/>
    <col min="10774" max="10774" width="9.85546875" style="145" customWidth="1"/>
    <col min="10775" max="10775" width="9.5703125" style="145" customWidth="1"/>
    <col min="10776" max="10776" width="11" style="145" customWidth="1"/>
    <col min="10777" max="10777" width="9.5703125" style="145" customWidth="1"/>
    <col min="10778" max="10778" width="12.42578125" style="145" customWidth="1"/>
    <col min="10779" max="10779" width="11.85546875" style="145" customWidth="1"/>
    <col min="10780" max="10781" width="10.85546875" style="145" customWidth="1"/>
    <col min="10782" max="10782" width="11" style="145" customWidth="1"/>
    <col min="10783" max="10783" width="10.140625" style="145" customWidth="1"/>
    <col min="10784" max="10784" width="10" style="145" customWidth="1"/>
    <col min="10785" max="10785" width="10.7109375" style="145" customWidth="1"/>
    <col min="10786" max="10786" width="10.42578125" style="145" customWidth="1"/>
    <col min="10787" max="10787" width="10.140625" style="145" customWidth="1"/>
    <col min="10788" max="10788" width="10.42578125" style="145" customWidth="1"/>
    <col min="10789" max="10789" width="12.140625" style="145" customWidth="1"/>
    <col min="10790" max="10790" width="10.85546875" style="145" customWidth="1"/>
    <col min="10791" max="10791" width="10.140625" style="145" customWidth="1"/>
    <col min="10792" max="10792" width="10.42578125" style="145" customWidth="1"/>
    <col min="10793" max="10793" width="9.5703125" style="145" customWidth="1"/>
    <col min="10794" max="10794" width="10.85546875" style="145" customWidth="1"/>
    <col min="10795" max="10795" width="9.5703125" style="145" customWidth="1"/>
    <col min="10796" max="10796" width="10.85546875" style="145" customWidth="1"/>
    <col min="10797" max="10797" width="11.42578125" style="145" customWidth="1"/>
    <col min="10798" max="10798" width="10.7109375" style="145" customWidth="1"/>
    <col min="10799" max="10799" width="11.28515625" style="145" customWidth="1"/>
    <col min="10800" max="10800" width="11.5703125" style="145" customWidth="1"/>
    <col min="10801" max="10801" width="13.28515625" style="145" customWidth="1"/>
    <col min="10802" max="10802" width="3.28515625" style="145" customWidth="1"/>
    <col min="10803" max="10804" width="12.5703125" style="145" customWidth="1"/>
    <col min="10805" max="10805" width="3.28515625" style="145" customWidth="1"/>
    <col min="10806" max="10806" width="11" style="145" customWidth="1"/>
    <col min="10807" max="10807" width="10" style="145" customWidth="1"/>
    <col min="10808" max="10808" width="9" style="145" customWidth="1"/>
    <col min="10809" max="10809" width="8.42578125" style="145" customWidth="1"/>
    <col min="10810" max="10810" width="8.5703125" style="145" customWidth="1"/>
    <col min="10811" max="10811" width="10" style="145" customWidth="1"/>
    <col min="10812" max="10812" width="10.7109375" style="145" customWidth="1"/>
    <col min="10813" max="10813" width="9" style="145" customWidth="1"/>
    <col min="10814" max="10814" width="8.5703125" style="145" customWidth="1"/>
    <col min="10815" max="10815" width="8.42578125" style="145" customWidth="1"/>
    <col min="10816" max="10816" width="10.28515625" style="145" customWidth="1"/>
    <col min="10817" max="10817" width="11.7109375" style="145" customWidth="1"/>
    <col min="10818" max="11008" width="16.5703125" style="145"/>
    <col min="11009" max="11010" width="0" style="145" hidden="1" customWidth="1"/>
    <col min="11011" max="11011" width="5.28515625" style="145" customWidth="1"/>
    <col min="11012" max="11012" width="15" style="145" customWidth="1"/>
    <col min="11013" max="11013" width="8.5703125" style="145" customWidth="1"/>
    <col min="11014" max="11014" width="0" style="145" hidden="1" customWidth="1"/>
    <col min="11015" max="11015" width="16.28515625" style="145" bestFit="1" customWidth="1"/>
    <col min="11016" max="11016" width="55.42578125" style="145" customWidth="1"/>
    <col min="11017" max="11017" width="13.7109375" style="145" customWidth="1"/>
    <col min="11018" max="11018" width="10.85546875" style="145" customWidth="1"/>
    <col min="11019" max="11019" width="11.42578125" style="145" customWidth="1"/>
    <col min="11020" max="11020" width="11" style="145" customWidth="1"/>
    <col min="11021" max="11021" width="9.140625" style="145" customWidth="1"/>
    <col min="11022" max="11022" width="10.42578125" style="145" customWidth="1"/>
    <col min="11023" max="11023" width="11.42578125" style="145" customWidth="1"/>
    <col min="11024" max="11024" width="11.28515625" style="145" customWidth="1"/>
    <col min="11025" max="11025" width="10.85546875" style="145" customWidth="1"/>
    <col min="11026" max="11026" width="10.28515625" style="145" customWidth="1"/>
    <col min="11027" max="11027" width="10.140625" style="145" customWidth="1"/>
    <col min="11028" max="11028" width="9.5703125" style="145" customWidth="1"/>
    <col min="11029" max="11029" width="10" style="145" customWidth="1"/>
    <col min="11030" max="11030" width="9.85546875" style="145" customWidth="1"/>
    <col min="11031" max="11031" width="9.5703125" style="145" customWidth="1"/>
    <col min="11032" max="11032" width="11" style="145" customWidth="1"/>
    <col min="11033" max="11033" width="9.5703125" style="145" customWidth="1"/>
    <col min="11034" max="11034" width="12.42578125" style="145" customWidth="1"/>
    <col min="11035" max="11035" width="11.85546875" style="145" customWidth="1"/>
    <col min="11036" max="11037" width="10.85546875" style="145" customWidth="1"/>
    <col min="11038" max="11038" width="11" style="145" customWidth="1"/>
    <col min="11039" max="11039" width="10.140625" style="145" customWidth="1"/>
    <col min="11040" max="11040" width="10" style="145" customWidth="1"/>
    <col min="11041" max="11041" width="10.7109375" style="145" customWidth="1"/>
    <col min="11042" max="11042" width="10.42578125" style="145" customWidth="1"/>
    <col min="11043" max="11043" width="10.140625" style="145" customWidth="1"/>
    <col min="11044" max="11044" width="10.42578125" style="145" customWidth="1"/>
    <col min="11045" max="11045" width="12.140625" style="145" customWidth="1"/>
    <col min="11046" max="11046" width="10.85546875" style="145" customWidth="1"/>
    <col min="11047" max="11047" width="10.140625" style="145" customWidth="1"/>
    <col min="11048" max="11048" width="10.42578125" style="145" customWidth="1"/>
    <col min="11049" max="11049" width="9.5703125" style="145" customWidth="1"/>
    <col min="11050" max="11050" width="10.85546875" style="145" customWidth="1"/>
    <col min="11051" max="11051" width="9.5703125" style="145" customWidth="1"/>
    <col min="11052" max="11052" width="10.85546875" style="145" customWidth="1"/>
    <col min="11053" max="11053" width="11.42578125" style="145" customWidth="1"/>
    <col min="11054" max="11054" width="10.7109375" style="145" customWidth="1"/>
    <col min="11055" max="11055" width="11.28515625" style="145" customWidth="1"/>
    <col min="11056" max="11056" width="11.5703125" style="145" customWidth="1"/>
    <col min="11057" max="11057" width="13.28515625" style="145" customWidth="1"/>
    <col min="11058" max="11058" width="3.28515625" style="145" customWidth="1"/>
    <col min="11059" max="11060" width="12.5703125" style="145" customWidth="1"/>
    <col min="11061" max="11061" width="3.28515625" style="145" customWidth="1"/>
    <col min="11062" max="11062" width="11" style="145" customWidth="1"/>
    <col min="11063" max="11063" width="10" style="145" customWidth="1"/>
    <col min="11064" max="11064" width="9" style="145" customWidth="1"/>
    <col min="11065" max="11065" width="8.42578125" style="145" customWidth="1"/>
    <col min="11066" max="11066" width="8.5703125" style="145" customWidth="1"/>
    <col min="11067" max="11067" width="10" style="145" customWidth="1"/>
    <col min="11068" max="11068" width="10.7109375" style="145" customWidth="1"/>
    <col min="11069" max="11069" width="9" style="145" customWidth="1"/>
    <col min="11070" max="11070" width="8.5703125" style="145" customWidth="1"/>
    <col min="11071" max="11071" width="8.42578125" style="145" customWidth="1"/>
    <col min="11072" max="11072" width="10.28515625" style="145" customWidth="1"/>
    <col min="11073" max="11073" width="11.7109375" style="145" customWidth="1"/>
    <col min="11074" max="11264" width="16.5703125" style="145"/>
    <col min="11265" max="11266" width="0" style="145" hidden="1" customWidth="1"/>
    <col min="11267" max="11267" width="5.28515625" style="145" customWidth="1"/>
    <col min="11268" max="11268" width="15" style="145" customWidth="1"/>
    <col min="11269" max="11269" width="8.5703125" style="145" customWidth="1"/>
    <col min="11270" max="11270" width="0" style="145" hidden="1" customWidth="1"/>
    <col min="11271" max="11271" width="16.28515625" style="145" bestFit="1" customWidth="1"/>
    <col min="11272" max="11272" width="55.42578125" style="145" customWidth="1"/>
    <col min="11273" max="11273" width="13.7109375" style="145" customWidth="1"/>
    <col min="11274" max="11274" width="10.85546875" style="145" customWidth="1"/>
    <col min="11275" max="11275" width="11.42578125" style="145" customWidth="1"/>
    <col min="11276" max="11276" width="11" style="145" customWidth="1"/>
    <col min="11277" max="11277" width="9.140625" style="145" customWidth="1"/>
    <col min="11278" max="11278" width="10.42578125" style="145" customWidth="1"/>
    <col min="11279" max="11279" width="11.42578125" style="145" customWidth="1"/>
    <col min="11280" max="11280" width="11.28515625" style="145" customWidth="1"/>
    <col min="11281" max="11281" width="10.85546875" style="145" customWidth="1"/>
    <col min="11282" max="11282" width="10.28515625" style="145" customWidth="1"/>
    <col min="11283" max="11283" width="10.140625" style="145" customWidth="1"/>
    <col min="11284" max="11284" width="9.5703125" style="145" customWidth="1"/>
    <col min="11285" max="11285" width="10" style="145" customWidth="1"/>
    <col min="11286" max="11286" width="9.85546875" style="145" customWidth="1"/>
    <col min="11287" max="11287" width="9.5703125" style="145" customWidth="1"/>
    <col min="11288" max="11288" width="11" style="145" customWidth="1"/>
    <col min="11289" max="11289" width="9.5703125" style="145" customWidth="1"/>
    <col min="11290" max="11290" width="12.42578125" style="145" customWidth="1"/>
    <col min="11291" max="11291" width="11.85546875" style="145" customWidth="1"/>
    <col min="11292" max="11293" width="10.85546875" style="145" customWidth="1"/>
    <col min="11294" max="11294" width="11" style="145" customWidth="1"/>
    <col min="11295" max="11295" width="10.140625" style="145" customWidth="1"/>
    <col min="11296" max="11296" width="10" style="145" customWidth="1"/>
    <col min="11297" max="11297" width="10.7109375" style="145" customWidth="1"/>
    <col min="11298" max="11298" width="10.42578125" style="145" customWidth="1"/>
    <col min="11299" max="11299" width="10.140625" style="145" customWidth="1"/>
    <col min="11300" max="11300" width="10.42578125" style="145" customWidth="1"/>
    <col min="11301" max="11301" width="12.140625" style="145" customWidth="1"/>
    <col min="11302" max="11302" width="10.85546875" style="145" customWidth="1"/>
    <col min="11303" max="11303" width="10.140625" style="145" customWidth="1"/>
    <col min="11304" max="11304" width="10.42578125" style="145" customWidth="1"/>
    <col min="11305" max="11305" width="9.5703125" style="145" customWidth="1"/>
    <col min="11306" max="11306" width="10.85546875" style="145" customWidth="1"/>
    <col min="11307" max="11307" width="9.5703125" style="145" customWidth="1"/>
    <col min="11308" max="11308" width="10.85546875" style="145" customWidth="1"/>
    <col min="11309" max="11309" width="11.42578125" style="145" customWidth="1"/>
    <col min="11310" max="11310" width="10.7109375" style="145" customWidth="1"/>
    <col min="11311" max="11311" width="11.28515625" style="145" customWidth="1"/>
    <col min="11312" max="11312" width="11.5703125" style="145" customWidth="1"/>
    <col min="11313" max="11313" width="13.28515625" style="145" customWidth="1"/>
    <col min="11314" max="11314" width="3.28515625" style="145" customWidth="1"/>
    <col min="11315" max="11316" width="12.5703125" style="145" customWidth="1"/>
    <col min="11317" max="11317" width="3.28515625" style="145" customWidth="1"/>
    <col min="11318" max="11318" width="11" style="145" customWidth="1"/>
    <col min="11319" max="11319" width="10" style="145" customWidth="1"/>
    <col min="11320" max="11320" width="9" style="145" customWidth="1"/>
    <col min="11321" max="11321" width="8.42578125" style="145" customWidth="1"/>
    <col min="11322" max="11322" width="8.5703125" style="145" customWidth="1"/>
    <col min="11323" max="11323" width="10" style="145" customWidth="1"/>
    <col min="11324" max="11324" width="10.7109375" style="145" customWidth="1"/>
    <col min="11325" max="11325" width="9" style="145" customWidth="1"/>
    <col min="11326" max="11326" width="8.5703125" style="145" customWidth="1"/>
    <col min="11327" max="11327" width="8.42578125" style="145" customWidth="1"/>
    <col min="11328" max="11328" width="10.28515625" style="145" customWidth="1"/>
    <col min="11329" max="11329" width="11.7109375" style="145" customWidth="1"/>
    <col min="11330" max="11520" width="16.5703125" style="145"/>
    <col min="11521" max="11522" width="0" style="145" hidden="1" customWidth="1"/>
    <col min="11523" max="11523" width="5.28515625" style="145" customWidth="1"/>
    <col min="11524" max="11524" width="15" style="145" customWidth="1"/>
    <col min="11525" max="11525" width="8.5703125" style="145" customWidth="1"/>
    <col min="11526" max="11526" width="0" style="145" hidden="1" customWidth="1"/>
    <col min="11527" max="11527" width="16.28515625" style="145" bestFit="1" customWidth="1"/>
    <col min="11528" max="11528" width="55.42578125" style="145" customWidth="1"/>
    <col min="11529" max="11529" width="13.7109375" style="145" customWidth="1"/>
    <col min="11530" max="11530" width="10.85546875" style="145" customWidth="1"/>
    <col min="11531" max="11531" width="11.42578125" style="145" customWidth="1"/>
    <col min="11532" max="11532" width="11" style="145" customWidth="1"/>
    <col min="11533" max="11533" width="9.140625" style="145" customWidth="1"/>
    <col min="11534" max="11534" width="10.42578125" style="145" customWidth="1"/>
    <col min="11535" max="11535" width="11.42578125" style="145" customWidth="1"/>
    <col min="11536" max="11536" width="11.28515625" style="145" customWidth="1"/>
    <col min="11537" max="11537" width="10.85546875" style="145" customWidth="1"/>
    <col min="11538" max="11538" width="10.28515625" style="145" customWidth="1"/>
    <col min="11539" max="11539" width="10.140625" style="145" customWidth="1"/>
    <col min="11540" max="11540" width="9.5703125" style="145" customWidth="1"/>
    <col min="11541" max="11541" width="10" style="145" customWidth="1"/>
    <col min="11542" max="11542" width="9.85546875" style="145" customWidth="1"/>
    <col min="11543" max="11543" width="9.5703125" style="145" customWidth="1"/>
    <col min="11544" max="11544" width="11" style="145" customWidth="1"/>
    <col min="11545" max="11545" width="9.5703125" style="145" customWidth="1"/>
    <col min="11546" max="11546" width="12.42578125" style="145" customWidth="1"/>
    <col min="11547" max="11547" width="11.85546875" style="145" customWidth="1"/>
    <col min="11548" max="11549" width="10.85546875" style="145" customWidth="1"/>
    <col min="11550" max="11550" width="11" style="145" customWidth="1"/>
    <col min="11551" max="11551" width="10.140625" style="145" customWidth="1"/>
    <col min="11552" max="11552" width="10" style="145" customWidth="1"/>
    <col min="11553" max="11553" width="10.7109375" style="145" customWidth="1"/>
    <col min="11554" max="11554" width="10.42578125" style="145" customWidth="1"/>
    <col min="11555" max="11555" width="10.140625" style="145" customWidth="1"/>
    <col min="11556" max="11556" width="10.42578125" style="145" customWidth="1"/>
    <col min="11557" max="11557" width="12.140625" style="145" customWidth="1"/>
    <col min="11558" max="11558" width="10.85546875" style="145" customWidth="1"/>
    <col min="11559" max="11559" width="10.140625" style="145" customWidth="1"/>
    <col min="11560" max="11560" width="10.42578125" style="145" customWidth="1"/>
    <col min="11561" max="11561" width="9.5703125" style="145" customWidth="1"/>
    <col min="11562" max="11562" width="10.85546875" style="145" customWidth="1"/>
    <col min="11563" max="11563" width="9.5703125" style="145" customWidth="1"/>
    <col min="11564" max="11564" width="10.85546875" style="145" customWidth="1"/>
    <col min="11565" max="11565" width="11.42578125" style="145" customWidth="1"/>
    <col min="11566" max="11566" width="10.7109375" style="145" customWidth="1"/>
    <col min="11567" max="11567" width="11.28515625" style="145" customWidth="1"/>
    <col min="11568" max="11568" width="11.5703125" style="145" customWidth="1"/>
    <col min="11569" max="11569" width="13.28515625" style="145" customWidth="1"/>
    <col min="11570" max="11570" width="3.28515625" style="145" customWidth="1"/>
    <col min="11571" max="11572" width="12.5703125" style="145" customWidth="1"/>
    <col min="11573" max="11573" width="3.28515625" style="145" customWidth="1"/>
    <col min="11574" max="11574" width="11" style="145" customWidth="1"/>
    <col min="11575" max="11575" width="10" style="145" customWidth="1"/>
    <col min="11576" max="11576" width="9" style="145" customWidth="1"/>
    <col min="11577" max="11577" width="8.42578125" style="145" customWidth="1"/>
    <col min="11578" max="11578" width="8.5703125" style="145" customWidth="1"/>
    <col min="11579" max="11579" width="10" style="145" customWidth="1"/>
    <col min="11580" max="11580" width="10.7109375" style="145" customWidth="1"/>
    <col min="11581" max="11581" width="9" style="145" customWidth="1"/>
    <col min="11582" max="11582" width="8.5703125" style="145" customWidth="1"/>
    <col min="11583" max="11583" width="8.42578125" style="145" customWidth="1"/>
    <col min="11584" max="11584" width="10.28515625" style="145" customWidth="1"/>
    <col min="11585" max="11585" width="11.7109375" style="145" customWidth="1"/>
    <col min="11586" max="11776" width="16.5703125" style="145"/>
    <col min="11777" max="11778" width="0" style="145" hidden="1" customWidth="1"/>
    <col min="11779" max="11779" width="5.28515625" style="145" customWidth="1"/>
    <col min="11780" max="11780" width="15" style="145" customWidth="1"/>
    <col min="11781" max="11781" width="8.5703125" style="145" customWidth="1"/>
    <col min="11782" max="11782" width="0" style="145" hidden="1" customWidth="1"/>
    <col min="11783" max="11783" width="16.28515625" style="145" bestFit="1" customWidth="1"/>
    <col min="11784" max="11784" width="55.42578125" style="145" customWidth="1"/>
    <col min="11785" max="11785" width="13.7109375" style="145" customWidth="1"/>
    <col min="11786" max="11786" width="10.85546875" style="145" customWidth="1"/>
    <col min="11787" max="11787" width="11.42578125" style="145" customWidth="1"/>
    <col min="11788" max="11788" width="11" style="145" customWidth="1"/>
    <col min="11789" max="11789" width="9.140625" style="145" customWidth="1"/>
    <col min="11790" max="11790" width="10.42578125" style="145" customWidth="1"/>
    <col min="11791" max="11791" width="11.42578125" style="145" customWidth="1"/>
    <col min="11792" max="11792" width="11.28515625" style="145" customWidth="1"/>
    <col min="11793" max="11793" width="10.85546875" style="145" customWidth="1"/>
    <col min="11794" max="11794" width="10.28515625" style="145" customWidth="1"/>
    <col min="11795" max="11795" width="10.140625" style="145" customWidth="1"/>
    <col min="11796" max="11796" width="9.5703125" style="145" customWidth="1"/>
    <col min="11797" max="11797" width="10" style="145" customWidth="1"/>
    <col min="11798" max="11798" width="9.85546875" style="145" customWidth="1"/>
    <col min="11799" max="11799" width="9.5703125" style="145" customWidth="1"/>
    <col min="11800" max="11800" width="11" style="145" customWidth="1"/>
    <col min="11801" max="11801" width="9.5703125" style="145" customWidth="1"/>
    <col min="11802" max="11802" width="12.42578125" style="145" customWidth="1"/>
    <col min="11803" max="11803" width="11.85546875" style="145" customWidth="1"/>
    <col min="11804" max="11805" width="10.85546875" style="145" customWidth="1"/>
    <col min="11806" max="11806" width="11" style="145" customWidth="1"/>
    <col min="11807" max="11807" width="10.140625" style="145" customWidth="1"/>
    <col min="11808" max="11808" width="10" style="145" customWidth="1"/>
    <col min="11809" max="11809" width="10.7109375" style="145" customWidth="1"/>
    <col min="11810" max="11810" width="10.42578125" style="145" customWidth="1"/>
    <col min="11811" max="11811" width="10.140625" style="145" customWidth="1"/>
    <col min="11812" max="11812" width="10.42578125" style="145" customWidth="1"/>
    <col min="11813" max="11813" width="12.140625" style="145" customWidth="1"/>
    <col min="11814" max="11814" width="10.85546875" style="145" customWidth="1"/>
    <col min="11815" max="11815" width="10.140625" style="145" customWidth="1"/>
    <col min="11816" max="11816" width="10.42578125" style="145" customWidth="1"/>
    <col min="11817" max="11817" width="9.5703125" style="145" customWidth="1"/>
    <col min="11818" max="11818" width="10.85546875" style="145" customWidth="1"/>
    <col min="11819" max="11819" width="9.5703125" style="145" customWidth="1"/>
    <col min="11820" max="11820" width="10.85546875" style="145" customWidth="1"/>
    <col min="11821" max="11821" width="11.42578125" style="145" customWidth="1"/>
    <col min="11822" max="11822" width="10.7109375" style="145" customWidth="1"/>
    <col min="11823" max="11823" width="11.28515625" style="145" customWidth="1"/>
    <col min="11824" max="11824" width="11.5703125" style="145" customWidth="1"/>
    <col min="11825" max="11825" width="13.28515625" style="145" customWidth="1"/>
    <col min="11826" max="11826" width="3.28515625" style="145" customWidth="1"/>
    <col min="11827" max="11828" width="12.5703125" style="145" customWidth="1"/>
    <col min="11829" max="11829" width="3.28515625" style="145" customWidth="1"/>
    <col min="11830" max="11830" width="11" style="145" customWidth="1"/>
    <col min="11831" max="11831" width="10" style="145" customWidth="1"/>
    <col min="11832" max="11832" width="9" style="145" customWidth="1"/>
    <col min="11833" max="11833" width="8.42578125" style="145" customWidth="1"/>
    <col min="11834" max="11834" width="8.5703125" style="145" customWidth="1"/>
    <col min="11835" max="11835" width="10" style="145" customWidth="1"/>
    <col min="11836" max="11836" width="10.7109375" style="145" customWidth="1"/>
    <col min="11837" max="11837" width="9" style="145" customWidth="1"/>
    <col min="11838" max="11838" width="8.5703125" style="145" customWidth="1"/>
    <col min="11839" max="11839" width="8.42578125" style="145" customWidth="1"/>
    <col min="11840" max="11840" width="10.28515625" style="145" customWidth="1"/>
    <col min="11841" max="11841" width="11.7109375" style="145" customWidth="1"/>
    <col min="11842" max="12032" width="16.5703125" style="145"/>
    <col min="12033" max="12034" width="0" style="145" hidden="1" customWidth="1"/>
    <col min="12035" max="12035" width="5.28515625" style="145" customWidth="1"/>
    <col min="12036" max="12036" width="15" style="145" customWidth="1"/>
    <col min="12037" max="12037" width="8.5703125" style="145" customWidth="1"/>
    <col min="12038" max="12038" width="0" style="145" hidden="1" customWidth="1"/>
    <col min="12039" max="12039" width="16.28515625" style="145" bestFit="1" customWidth="1"/>
    <col min="12040" max="12040" width="55.42578125" style="145" customWidth="1"/>
    <col min="12041" max="12041" width="13.7109375" style="145" customWidth="1"/>
    <col min="12042" max="12042" width="10.85546875" style="145" customWidth="1"/>
    <col min="12043" max="12043" width="11.42578125" style="145" customWidth="1"/>
    <col min="12044" max="12044" width="11" style="145" customWidth="1"/>
    <col min="12045" max="12045" width="9.140625" style="145" customWidth="1"/>
    <col min="12046" max="12046" width="10.42578125" style="145" customWidth="1"/>
    <col min="12047" max="12047" width="11.42578125" style="145" customWidth="1"/>
    <col min="12048" max="12048" width="11.28515625" style="145" customWidth="1"/>
    <col min="12049" max="12049" width="10.85546875" style="145" customWidth="1"/>
    <col min="12050" max="12050" width="10.28515625" style="145" customWidth="1"/>
    <col min="12051" max="12051" width="10.140625" style="145" customWidth="1"/>
    <col min="12052" max="12052" width="9.5703125" style="145" customWidth="1"/>
    <col min="12053" max="12053" width="10" style="145" customWidth="1"/>
    <col min="12054" max="12054" width="9.85546875" style="145" customWidth="1"/>
    <col min="12055" max="12055" width="9.5703125" style="145" customWidth="1"/>
    <col min="12056" max="12056" width="11" style="145" customWidth="1"/>
    <col min="12057" max="12057" width="9.5703125" style="145" customWidth="1"/>
    <col min="12058" max="12058" width="12.42578125" style="145" customWidth="1"/>
    <col min="12059" max="12059" width="11.85546875" style="145" customWidth="1"/>
    <col min="12060" max="12061" width="10.85546875" style="145" customWidth="1"/>
    <col min="12062" max="12062" width="11" style="145" customWidth="1"/>
    <col min="12063" max="12063" width="10.140625" style="145" customWidth="1"/>
    <col min="12064" max="12064" width="10" style="145" customWidth="1"/>
    <col min="12065" max="12065" width="10.7109375" style="145" customWidth="1"/>
    <col min="12066" max="12066" width="10.42578125" style="145" customWidth="1"/>
    <col min="12067" max="12067" width="10.140625" style="145" customWidth="1"/>
    <col min="12068" max="12068" width="10.42578125" style="145" customWidth="1"/>
    <col min="12069" max="12069" width="12.140625" style="145" customWidth="1"/>
    <col min="12070" max="12070" width="10.85546875" style="145" customWidth="1"/>
    <col min="12071" max="12071" width="10.140625" style="145" customWidth="1"/>
    <col min="12072" max="12072" width="10.42578125" style="145" customWidth="1"/>
    <col min="12073" max="12073" width="9.5703125" style="145" customWidth="1"/>
    <col min="12074" max="12074" width="10.85546875" style="145" customWidth="1"/>
    <col min="12075" max="12075" width="9.5703125" style="145" customWidth="1"/>
    <col min="12076" max="12076" width="10.85546875" style="145" customWidth="1"/>
    <col min="12077" max="12077" width="11.42578125" style="145" customWidth="1"/>
    <col min="12078" max="12078" width="10.7109375" style="145" customWidth="1"/>
    <col min="12079" max="12079" width="11.28515625" style="145" customWidth="1"/>
    <col min="12080" max="12080" width="11.5703125" style="145" customWidth="1"/>
    <col min="12081" max="12081" width="13.28515625" style="145" customWidth="1"/>
    <col min="12082" max="12082" width="3.28515625" style="145" customWidth="1"/>
    <col min="12083" max="12084" width="12.5703125" style="145" customWidth="1"/>
    <col min="12085" max="12085" width="3.28515625" style="145" customWidth="1"/>
    <col min="12086" max="12086" width="11" style="145" customWidth="1"/>
    <col min="12087" max="12087" width="10" style="145" customWidth="1"/>
    <col min="12088" max="12088" width="9" style="145" customWidth="1"/>
    <col min="12089" max="12089" width="8.42578125" style="145" customWidth="1"/>
    <col min="12090" max="12090" width="8.5703125" style="145" customWidth="1"/>
    <col min="12091" max="12091" width="10" style="145" customWidth="1"/>
    <col min="12092" max="12092" width="10.7109375" style="145" customWidth="1"/>
    <col min="12093" max="12093" width="9" style="145" customWidth="1"/>
    <col min="12094" max="12094" width="8.5703125" style="145" customWidth="1"/>
    <col min="12095" max="12095" width="8.42578125" style="145" customWidth="1"/>
    <col min="12096" max="12096" width="10.28515625" style="145" customWidth="1"/>
    <col min="12097" max="12097" width="11.7109375" style="145" customWidth="1"/>
    <col min="12098" max="12288" width="16.5703125" style="145"/>
    <col min="12289" max="12290" width="0" style="145" hidden="1" customWidth="1"/>
    <col min="12291" max="12291" width="5.28515625" style="145" customWidth="1"/>
    <col min="12292" max="12292" width="15" style="145" customWidth="1"/>
    <col min="12293" max="12293" width="8.5703125" style="145" customWidth="1"/>
    <col min="12294" max="12294" width="0" style="145" hidden="1" customWidth="1"/>
    <col min="12295" max="12295" width="16.28515625" style="145" bestFit="1" customWidth="1"/>
    <col min="12296" max="12296" width="55.42578125" style="145" customWidth="1"/>
    <col min="12297" max="12297" width="13.7109375" style="145" customWidth="1"/>
    <col min="12298" max="12298" width="10.85546875" style="145" customWidth="1"/>
    <col min="12299" max="12299" width="11.42578125" style="145" customWidth="1"/>
    <col min="12300" max="12300" width="11" style="145" customWidth="1"/>
    <col min="12301" max="12301" width="9.140625" style="145" customWidth="1"/>
    <col min="12302" max="12302" width="10.42578125" style="145" customWidth="1"/>
    <col min="12303" max="12303" width="11.42578125" style="145" customWidth="1"/>
    <col min="12304" max="12304" width="11.28515625" style="145" customWidth="1"/>
    <col min="12305" max="12305" width="10.85546875" style="145" customWidth="1"/>
    <col min="12306" max="12306" width="10.28515625" style="145" customWidth="1"/>
    <col min="12307" max="12307" width="10.140625" style="145" customWidth="1"/>
    <col min="12308" max="12308" width="9.5703125" style="145" customWidth="1"/>
    <col min="12309" max="12309" width="10" style="145" customWidth="1"/>
    <col min="12310" max="12310" width="9.85546875" style="145" customWidth="1"/>
    <col min="12311" max="12311" width="9.5703125" style="145" customWidth="1"/>
    <col min="12312" max="12312" width="11" style="145" customWidth="1"/>
    <col min="12313" max="12313" width="9.5703125" style="145" customWidth="1"/>
    <col min="12314" max="12314" width="12.42578125" style="145" customWidth="1"/>
    <col min="12315" max="12315" width="11.85546875" style="145" customWidth="1"/>
    <col min="12316" max="12317" width="10.85546875" style="145" customWidth="1"/>
    <col min="12318" max="12318" width="11" style="145" customWidth="1"/>
    <col min="12319" max="12319" width="10.140625" style="145" customWidth="1"/>
    <col min="12320" max="12320" width="10" style="145" customWidth="1"/>
    <col min="12321" max="12321" width="10.7109375" style="145" customWidth="1"/>
    <col min="12322" max="12322" width="10.42578125" style="145" customWidth="1"/>
    <col min="12323" max="12323" width="10.140625" style="145" customWidth="1"/>
    <col min="12324" max="12324" width="10.42578125" style="145" customWidth="1"/>
    <col min="12325" max="12325" width="12.140625" style="145" customWidth="1"/>
    <col min="12326" max="12326" width="10.85546875" style="145" customWidth="1"/>
    <col min="12327" max="12327" width="10.140625" style="145" customWidth="1"/>
    <col min="12328" max="12328" width="10.42578125" style="145" customWidth="1"/>
    <col min="12329" max="12329" width="9.5703125" style="145" customWidth="1"/>
    <col min="12330" max="12330" width="10.85546875" style="145" customWidth="1"/>
    <col min="12331" max="12331" width="9.5703125" style="145" customWidth="1"/>
    <col min="12332" max="12332" width="10.85546875" style="145" customWidth="1"/>
    <col min="12333" max="12333" width="11.42578125" style="145" customWidth="1"/>
    <col min="12334" max="12334" width="10.7109375" style="145" customWidth="1"/>
    <col min="12335" max="12335" width="11.28515625" style="145" customWidth="1"/>
    <col min="12336" max="12336" width="11.5703125" style="145" customWidth="1"/>
    <col min="12337" max="12337" width="13.28515625" style="145" customWidth="1"/>
    <col min="12338" max="12338" width="3.28515625" style="145" customWidth="1"/>
    <col min="12339" max="12340" width="12.5703125" style="145" customWidth="1"/>
    <col min="12341" max="12341" width="3.28515625" style="145" customWidth="1"/>
    <col min="12342" max="12342" width="11" style="145" customWidth="1"/>
    <col min="12343" max="12343" width="10" style="145" customWidth="1"/>
    <col min="12344" max="12344" width="9" style="145" customWidth="1"/>
    <col min="12345" max="12345" width="8.42578125" style="145" customWidth="1"/>
    <col min="12346" max="12346" width="8.5703125" style="145" customWidth="1"/>
    <col min="12347" max="12347" width="10" style="145" customWidth="1"/>
    <col min="12348" max="12348" width="10.7109375" style="145" customWidth="1"/>
    <col min="12349" max="12349" width="9" style="145" customWidth="1"/>
    <col min="12350" max="12350" width="8.5703125" style="145" customWidth="1"/>
    <col min="12351" max="12351" width="8.42578125" style="145" customWidth="1"/>
    <col min="12352" max="12352" width="10.28515625" style="145" customWidth="1"/>
    <col min="12353" max="12353" width="11.7109375" style="145" customWidth="1"/>
    <col min="12354" max="12544" width="16.5703125" style="145"/>
    <col min="12545" max="12546" width="0" style="145" hidden="1" customWidth="1"/>
    <col min="12547" max="12547" width="5.28515625" style="145" customWidth="1"/>
    <col min="12548" max="12548" width="15" style="145" customWidth="1"/>
    <col min="12549" max="12549" width="8.5703125" style="145" customWidth="1"/>
    <col min="12550" max="12550" width="0" style="145" hidden="1" customWidth="1"/>
    <col min="12551" max="12551" width="16.28515625" style="145" bestFit="1" customWidth="1"/>
    <col min="12552" max="12552" width="55.42578125" style="145" customWidth="1"/>
    <col min="12553" max="12553" width="13.7109375" style="145" customWidth="1"/>
    <col min="12554" max="12554" width="10.85546875" style="145" customWidth="1"/>
    <col min="12555" max="12555" width="11.42578125" style="145" customWidth="1"/>
    <col min="12556" max="12556" width="11" style="145" customWidth="1"/>
    <col min="12557" max="12557" width="9.140625" style="145" customWidth="1"/>
    <col min="12558" max="12558" width="10.42578125" style="145" customWidth="1"/>
    <col min="12559" max="12559" width="11.42578125" style="145" customWidth="1"/>
    <col min="12560" max="12560" width="11.28515625" style="145" customWidth="1"/>
    <col min="12561" max="12561" width="10.85546875" style="145" customWidth="1"/>
    <col min="12562" max="12562" width="10.28515625" style="145" customWidth="1"/>
    <col min="12563" max="12563" width="10.140625" style="145" customWidth="1"/>
    <col min="12564" max="12564" width="9.5703125" style="145" customWidth="1"/>
    <col min="12565" max="12565" width="10" style="145" customWidth="1"/>
    <col min="12566" max="12566" width="9.85546875" style="145" customWidth="1"/>
    <col min="12567" max="12567" width="9.5703125" style="145" customWidth="1"/>
    <col min="12568" max="12568" width="11" style="145" customWidth="1"/>
    <col min="12569" max="12569" width="9.5703125" style="145" customWidth="1"/>
    <col min="12570" max="12570" width="12.42578125" style="145" customWidth="1"/>
    <col min="12571" max="12571" width="11.85546875" style="145" customWidth="1"/>
    <col min="12572" max="12573" width="10.85546875" style="145" customWidth="1"/>
    <col min="12574" max="12574" width="11" style="145" customWidth="1"/>
    <col min="12575" max="12575" width="10.140625" style="145" customWidth="1"/>
    <col min="12576" max="12576" width="10" style="145" customWidth="1"/>
    <col min="12577" max="12577" width="10.7109375" style="145" customWidth="1"/>
    <col min="12578" max="12578" width="10.42578125" style="145" customWidth="1"/>
    <col min="12579" max="12579" width="10.140625" style="145" customWidth="1"/>
    <col min="12580" max="12580" width="10.42578125" style="145" customWidth="1"/>
    <col min="12581" max="12581" width="12.140625" style="145" customWidth="1"/>
    <col min="12582" max="12582" width="10.85546875" style="145" customWidth="1"/>
    <col min="12583" max="12583" width="10.140625" style="145" customWidth="1"/>
    <col min="12584" max="12584" width="10.42578125" style="145" customWidth="1"/>
    <col min="12585" max="12585" width="9.5703125" style="145" customWidth="1"/>
    <col min="12586" max="12586" width="10.85546875" style="145" customWidth="1"/>
    <col min="12587" max="12587" width="9.5703125" style="145" customWidth="1"/>
    <col min="12588" max="12588" width="10.85546875" style="145" customWidth="1"/>
    <col min="12589" max="12589" width="11.42578125" style="145" customWidth="1"/>
    <col min="12590" max="12590" width="10.7109375" style="145" customWidth="1"/>
    <col min="12591" max="12591" width="11.28515625" style="145" customWidth="1"/>
    <col min="12592" max="12592" width="11.5703125" style="145" customWidth="1"/>
    <col min="12593" max="12593" width="13.28515625" style="145" customWidth="1"/>
    <col min="12594" max="12594" width="3.28515625" style="145" customWidth="1"/>
    <col min="12595" max="12596" width="12.5703125" style="145" customWidth="1"/>
    <col min="12597" max="12597" width="3.28515625" style="145" customWidth="1"/>
    <col min="12598" max="12598" width="11" style="145" customWidth="1"/>
    <col min="12599" max="12599" width="10" style="145" customWidth="1"/>
    <col min="12600" max="12600" width="9" style="145" customWidth="1"/>
    <col min="12601" max="12601" width="8.42578125" style="145" customWidth="1"/>
    <col min="12602" max="12602" width="8.5703125" style="145" customWidth="1"/>
    <col min="12603" max="12603" width="10" style="145" customWidth="1"/>
    <col min="12604" max="12604" width="10.7109375" style="145" customWidth="1"/>
    <col min="12605" max="12605" width="9" style="145" customWidth="1"/>
    <col min="12606" max="12606" width="8.5703125" style="145" customWidth="1"/>
    <col min="12607" max="12607" width="8.42578125" style="145" customWidth="1"/>
    <col min="12608" max="12608" width="10.28515625" style="145" customWidth="1"/>
    <col min="12609" max="12609" width="11.7109375" style="145" customWidth="1"/>
    <col min="12610" max="12800" width="16.5703125" style="145"/>
    <col min="12801" max="12802" width="0" style="145" hidden="1" customWidth="1"/>
    <col min="12803" max="12803" width="5.28515625" style="145" customWidth="1"/>
    <col min="12804" max="12804" width="15" style="145" customWidth="1"/>
    <col min="12805" max="12805" width="8.5703125" style="145" customWidth="1"/>
    <col min="12806" max="12806" width="0" style="145" hidden="1" customWidth="1"/>
    <col min="12807" max="12807" width="16.28515625" style="145" bestFit="1" customWidth="1"/>
    <col min="12808" max="12808" width="55.42578125" style="145" customWidth="1"/>
    <col min="12809" max="12809" width="13.7109375" style="145" customWidth="1"/>
    <col min="12810" max="12810" width="10.85546875" style="145" customWidth="1"/>
    <col min="12811" max="12811" width="11.42578125" style="145" customWidth="1"/>
    <col min="12812" max="12812" width="11" style="145" customWidth="1"/>
    <col min="12813" max="12813" width="9.140625" style="145" customWidth="1"/>
    <col min="12814" max="12814" width="10.42578125" style="145" customWidth="1"/>
    <col min="12815" max="12815" width="11.42578125" style="145" customWidth="1"/>
    <col min="12816" max="12816" width="11.28515625" style="145" customWidth="1"/>
    <col min="12817" max="12817" width="10.85546875" style="145" customWidth="1"/>
    <col min="12818" max="12818" width="10.28515625" style="145" customWidth="1"/>
    <col min="12819" max="12819" width="10.140625" style="145" customWidth="1"/>
    <col min="12820" max="12820" width="9.5703125" style="145" customWidth="1"/>
    <col min="12821" max="12821" width="10" style="145" customWidth="1"/>
    <col min="12822" max="12822" width="9.85546875" style="145" customWidth="1"/>
    <col min="12823" max="12823" width="9.5703125" style="145" customWidth="1"/>
    <col min="12824" max="12824" width="11" style="145" customWidth="1"/>
    <col min="12825" max="12825" width="9.5703125" style="145" customWidth="1"/>
    <col min="12826" max="12826" width="12.42578125" style="145" customWidth="1"/>
    <col min="12827" max="12827" width="11.85546875" style="145" customWidth="1"/>
    <col min="12828" max="12829" width="10.85546875" style="145" customWidth="1"/>
    <col min="12830" max="12830" width="11" style="145" customWidth="1"/>
    <col min="12831" max="12831" width="10.140625" style="145" customWidth="1"/>
    <col min="12832" max="12832" width="10" style="145" customWidth="1"/>
    <col min="12833" max="12833" width="10.7109375" style="145" customWidth="1"/>
    <col min="12834" max="12834" width="10.42578125" style="145" customWidth="1"/>
    <col min="12835" max="12835" width="10.140625" style="145" customWidth="1"/>
    <col min="12836" max="12836" width="10.42578125" style="145" customWidth="1"/>
    <col min="12837" max="12837" width="12.140625" style="145" customWidth="1"/>
    <col min="12838" max="12838" width="10.85546875" style="145" customWidth="1"/>
    <col min="12839" max="12839" width="10.140625" style="145" customWidth="1"/>
    <col min="12840" max="12840" width="10.42578125" style="145" customWidth="1"/>
    <col min="12841" max="12841" width="9.5703125" style="145" customWidth="1"/>
    <col min="12842" max="12842" width="10.85546875" style="145" customWidth="1"/>
    <col min="12843" max="12843" width="9.5703125" style="145" customWidth="1"/>
    <col min="12844" max="12844" width="10.85546875" style="145" customWidth="1"/>
    <col min="12845" max="12845" width="11.42578125" style="145" customWidth="1"/>
    <col min="12846" max="12846" width="10.7109375" style="145" customWidth="1"/>
    <col min="12847" max="12847" width="11.28515625" style="145" customWidth="1"/>
    <col min="12848" max="12848" width="11.5703125" style="145" customWidth="1"/>
    <col min="12849" max="12849" width="13.28515625" style="145" customWidth="1"/>
    <col min="12850" max="12850" width="3.28515625" style="145" customWidth="1"/>
    <col min="12851" max="12852" width="12.5703125" style="145" customWidth="1"/>
    <col min="12853" max="12853" width="3.28515625" style="145" customWidth="1"/>
    <col min="12854" max="12854" width="11" style="145" customWidth="1"/>
    <col min="12855" max="12855" width="10" style="145" customWidth="1"/>
    <col min="12856" max="12856" width="9" style="145" customWidth="1"/>
    <col min="12857" max="12857" width="8.42578125" style="145" customWidth="1"/>
    <col min="12858" max="12858" width="8.5703125" style="145" customWidth="1"/>
    <col min="12859" max="12859" width="10" style="145" customWidth="1"/>
    <col min="12860" max="12860" width="10.7109375" style="145" customWidth="1"/>
    <col min="12861" max="12861" width="9" style="145" customWidth="1"/>
    <col min="12862" max="12862" width="8.5703125" style="145" customWidth="1"/>
    <col min="12863" max="12863" width="8.42578125" style="145" customWidth="1"/>
    <col min="12864" max="12864" width="10.28515625" style="145" customWidth="1"/>
    <col min="12865" max="12865" width="11.7109375" style="145" customWidth="1"/>
    <col min="12866" max="13056" width="16.5703125" style="145"/>
    <col min="13057" max="13058" width="0" style="145" hidden="1" customWidth="1"/>
    <col min="13059" max="13059" width="5.28515625" style="145" customWidth="1"/>
    <col min="13060" max="13060" width="15" style="145" customWidth="1"/>
    <col min="13061" max="13061" width="8.5703125" style="145" customWidth="1"/>
    <col min="13062" max="13062" width="0" style="145" hidden="1" customWidth="1"/>
    <col min="13063" max="13063" width="16.28515625" style="145" bestFit="1" customWidth="1"/>
    <col min="13064" max="13064" width="55.42578125" style="145" customWidth="1"/>
    <col min="13065" max="13065" width="13.7109375" style="145" customWidth="1"/>
    <col min="13066" max="13066" width="10.85546875" style="145" customWidth="1"/>
    <col min="13067" max="13067" width="11.42578125" style="145" customWidth="1"/>
    <col min="13068" max="13068" width="11" style="145" customWidth="1"/>
    <col min="13069" max="13069" width="9.140625" style="145" customWidth="1"/>
    <col min="13070" max="13070" width="10.42578125" style="145" customWidth="1"/>
    <col min="13071" max="13071" width="11.42578125" style="145" customWidth="1"/>
    <col min="13072" max="13072" width="11.28515625" style="145" customWidth="1"/>
    <col min="13073" max="13073" width="10.85546875" style="145" customWidth="1"/>
    <col min="13074" max="13074" width="10.28515625" style="145" customWidth="1"/>
    <col min="13075" max="13075" width="10.140625" style="145" customWidth="1"/>
    <col min="13076" max="13076" width="9.5703125" style="145" customWidth="1"/>
    <col min="13077" max="13077" width="10" style="145" customWidth="1"/>
    <col min="13078" max="13078" width="9.85546875" style="145" customWidth="1"/>
    <col min="13079" max="13079" width="9.5703125" style="145" customWidth="1"/>
    <col min="13080" max="13080" width="11" style="145" customWidth="1"/>
    <col min="13081" max="13081" width="9.5703125" style="145" customWidth="1"/>
    <col min="13082" max="13082" width="12.42578125" style="145" customWidth="1"/>
    <col min="13083" max="13083" width="11.85546875" style="145" customWidth="1"/>
    <col min="13084" max="13085" width="10.85546875" style="145" customWidth="1"/>
    <col min="13086" max="13086" width="11" style="145" customWidth="1"/>
    <col min="13087" max="13087" width="10.140625" style="145" customWidth="1"/>
    <col min="13088" max="13088" width="10" style="145" customWidth="1"/>
    <col min="13089" max="13089" width="10.7109375" style="145" customWidth="1"/>
    <col min="13090" max="13090" width="10.42578125" style="145" customWidth="1"/>
    <col min="13091" max="13091" width="10.140625" style="145" customWidth="1"/>
    <col min="13092" max="13092" width="10.42578125" style="145" customWidth="1"/>
    <col min="13093" max="13093" width="12.140625" style="145" customWidth="1"/>
    <col min="13094" max="13094" width="10.85546875" style="145" customWidth="1"/>
    <col min="13095" max="13095" width="10.140625" style="145" customWidth="1"/>
    <col min="13096" max="13096" width="10.42578125" style="145" customWidth="1"/>
    <col min="13097" max="13097" width="9.5703125" style="145" customWidth="1"/>
    <col min="13098" max="13098" width="10.85546875" style="145" customWidth="1"/>
    <col min="13099" max="13099" width="9.5703125" style="145" customWidth="1"/>
    <col min="13100" max="13100" width="10.85546875" style="145" customWidth="1"/>
    <col min="13101" max="13101" width="11.42578125" style="145" customWidth="1"/>
    <col min="13102" max="13102" width="10.7109375" style="145" customWidth="1"/>
    <col min="13103" max="13103" width="11.28515625" style="145" customWidth="1"/>
    <col min="13104" max="13104" width="11.5703125" style="145" customWidth="1"/>
    <col min="13105" max="13105" width="13.28515625" style="145" customWidth="1"/>
    <col min="13106" max="13106" width="3.28515625" style="145" customWidth="1"/>
    <col min="13107" max="13108" width="12.5703125" style="145" customWidth="1"/>
    <col min="13109" max="13109" width="3.28515625" style="145" customWidth="1"/>
    <col min="13110" max="13110" width="11" style="145" customWidth="1"/>
    <col min="13111" max="13111" width="10" style="145" customWidth="1"/>
    <col min="13112" max="13112" width="9" style="145" customWidth="1"/>
    <col min="13113" max="13113" width="8.42578125" style="145" customWidth="1"/>
    <col min="13114" max="13114" width="8.5703125" style="145" customWidth="1"/>
    <col min="13115" max="13115" width="10" style="145" customWidth="1"/>
    <col min="13116" max="13116" width="10.7109375" style="145" customWidth="1"/>
    <col min="13117" max="13117" width="9" style="145" customWidth="1"/>
    <col min="13118" max="13118" width="8.5703125" style="145" customWidth="1"/>
    <col min="13119" max="13119" width="8.42578125" style="145" customWidth="1"/>
    <col min="13120" max="13120" width="10.28515625" style="145" customWidth="1"/>
    <col min="13121" max="13121" width="11.7109375" style="145" customWidth="1"/>
    <col min="13122" max="13312" width="16.5703125" style="145"/>
    <col min="13313" max="13314" width="0" style="145" hidden="1" customWidth="1"/>
    <col min="13315" max="13315" width="5.28515625" style="145" customWidth="1"/>
    <col min="13316" max="13316" width="15" style="145" customWidth="1"/>
    <col min="13317" max="13317" width="8.5703125" style="145" customWidth="1"/>
    <col min="13318" max="13318" width="0" style="145" hidden="1" customWidth="1"/>
    <col min="13319" max="13319" width="16.28515625" style="145" bestFit="1" customWidth="1"/>
    <col min="13320" max="13320" width="55.42578125" style="145" customWidth="1"/>
    <col min="13321" max="13321" width="13.7109375" style="145" customWidth="1"/>
    <col min="13322" max="13322" width="10.85546875" style="145" customWidth="1"/>
    <col min="13323" max="13323" width="11.42578125" style="145" customWidth="1"/>
    <col min="13324" max="13324" width="11" style="145" customWidth="1"/>
    <col min="13325" max="13325" width="9.140625" style="145" customWidth="1"/>
    <col min="13326" max="13326" width="10.42578125" style="145" customWidth="1"/>
    <col min="13327" max="13327" width="11.42578125" style="145" customWidth="1"/>
    <col min="13328" max="13328" width="11.28515625" style="145" customWidth="1"/>
    <col min="13329" max="13329" width="10.85546875" style="145" customWidth="1"/>
    <col min="13330" max="13330" width="10.28515625" style="145" customWidth="1"/>
    <col min="13331" max="13331" width="10.140625" style="145" customWidth="1"/>
    <col min="13332" max="13332" width="9.5703125" style="145" customWidth="1"/>
    <col min="13333" max="13333" width="10" style="145" customWidth="1"/>
    <col min="13334" max="13334" width="9.85546875" style="145" customWidth="1"/>
    <col min="13335" max="13335" width="9.5703125" style="145" customWidth="1"/>
    <col min="13336" max="13336" width="11" style="145" customWidth="1"/>
    <col min="13337" max="13337" width="9.5703125" style="145" customWidth="1"/>
    <col min="13338" max="13338" width="12.42578125" style="145" customWidth="1"/>
    <col min="13339" max="13339" width="11.85546875" style="145" customWidth="1"/>
    <col min="13340" max="13341" width="10.85546875" style="145" customWidth="1"/>
    <col min="13342" max="13342" width="11" style="145" customWidth="1"/>
    <col min="13343" max="13343" width="10.140625" style="145" customWidth="1"/>
    <col min="13344" max="13344" width="10" style="145" customWidth="1"/>
    <col min="13345" max="13345" width="10.7109375" style="145" customWidth="1"/>
    <col min="13346" max="13346" width="10.42578125" style="145" customWidth="1"/>
    <col min="13347" max="13347" width="10.140625" style="145" customWidth="1"/>
    <col min="13348" max="13348" width="10.42578125" style="145" customWidth="1"/>
    <col min="13349" max="13349" width="12.140625" style="145" customWidth="1"/>
    <col min="13350" max="13350" width="10.85546875" style="145" customWidth="1"/>
    <col min="13351" max="13351" width="10.140625" style="145" customWidth="1"/>
    <col min="13352" max="13352" width="10.42578125" style="145" customWidth="1"/>
    <col min="13353" max="13353" width="9.5703125" style="145" customWidth="1"/>
    <col min="13354" max="13354" width="10.85546875" style="145" customWidth="1"/>
    <col min="13355" max="13355" width="9.5703125" style="145" customWidth="1"/>
    <col min="13356" max="13356" width="10.85546875" style="145" customWidth="1"/>
    <col min="13357" max="13357" width="11.42578125" style="145" customWidth="1"/>
    <col min="13358" max="13358" width="10.7109375" style="145" customWidth="1"/>
    <col min="13359" max="13359" width="11.28515625" style="145" customWidth="1"/>
    <col min="13360" max="13360" width="11.5703125" style="145" customWidth="1"/>
    <col min="13361" max="13361" width="13.28515625" style="145" customWidth="1"/>
    <col min="13362" max="13362" width="3.28515625" style="145" customWidth="1"/>
    <col min="13363" max="13364" width="12.5703125" style="145" customWidth="1"/>
    <col min="13365" max="13365" width="3.28515625" style="145" customWidth="1"/>
    <col min="13366" max="13366" width="11" style="145" customWidth="1"/>
    <col min="13367" max="13367" width="10" style="145" customWidth="1"/>
    <col min="13368" max="13368" width="9" style="145" customWidth="1"/>
    <col min="13369" max="13369" width="8.42578125" style="145" customWidth="1"/>
    <col min="13370" max="13370" width="8.5703125" style="145" customWidth="1"/>
    <col min="13371" max="13371" width="10" style="145" customWidth="1"/>
    <col min="13372" max="13372" width="10.7109375" style="145" customWidth="1"/>
    <col min="13373" max="13373" width="9" style="145" customWidth="1"/>
    <col min="13374" max="13374" width="8.5703125" style="145" customWidth="1"/>
    <col min="13375" max="13375" width="8.42578125" style="145" customWidth="1"/>
    <col min="13376" max="13376" width="10.28515625" style="145" customWidth="1"/>
    <col min="13377" max="13377" width="11.7109375" style="145" customWidth="1"/>
    <col min="13378" max="13568" width="16.5703125" style="145"/>
    <col min="13569" max="13570" width="0" style="145" hidden="1" customWidth="1"/>
    <col min="13571" max="13571" width="5.28515625" style="145" customWidth="1"/>
    <col min="13572" max="13572" width="15" style="145" customWidth="1"/>
    <col min="13573" max="13573" width="8.5703125" style="145" customWidth="1"/>
    <col min="13574" max="13574" width="0" style="145" hidden="1" customWidth="1"/>
    <col min="13575" max="13575" width="16.28515625" style="145" bestFit="1" customWidth="1"/>
    <col min="13576" max="13576" width="55.42578125" style="145" customWidth="1"/>
    <col min="13577" max="13577" width="13.7109375" style="145" customWidth="1"/>
    <col min="13578" max="13578" width="10.85546875" style="145" customWidth="1"/>
    <col min="13579" max="13579" width="11.42578125" style="145" customWidth="1"/>
    <col min="13580" max="13580" width="11" style="145" customWidth="1"/>
    <col min="13581" max="13581" width="9.140625" style="145" customWidth="1"/>
    <col min="13582" max="13582" width="10.42578125" style="145" customWidth="1"/>
    <col min="13583" max="13583" width="11.42578125" style="145" customWidth="1"/>
    <col min="13584" max="13584" width="11.28515625" style="145" customWidth="1"/>
    <col min="13585" max="13585" width="10.85546875" style="145" customWidth="1"/>
    <col min="13586" max="13586" width="10.28515625" style="145" customWidth="1"/>
    <col min="13587" max="13587" width="10.140625" style="145" customWidth="1"/>
    <col min="13588" max="13588" width="9.5703125" style="145" customWidth="1"/>
    <col min="13589" max="13589" width="10" style="145" customWidth="1"/>
    <col min="13590" max="13590" width="9.85546875" style="145" customWidth="1"/>
    <col min="13591" max="13591" width="9.5703125" style="145" customWidth="1"/>
    <col min="13592" max="13592" width="11" style="145" customWidth="1"/>
    <col min="13593" max="13593" width="9.5703125" style="145" customWidth="1"/>
    <col min="13594" max="13594" width="12.42578125" style="145" customWidth="1"/>
    <col min="13595" max="13595" width="11.85546875" style="145" customWidth="1"/>
    <col min="13596" max="13597" width="10.85546875" style="145" customWidth="1"/>
    <col min="13598" max="13598" width="11" style="145" customWidth="1"/>
    <col min="13599" max="13599" width="10.140625" style="145" customWidth="1"/>
    <col min="13600" max="13600" width="10" style="145" customWidth="1"/>
    <col min="13601" max="13601" width="10.7109375" style="145" customWidth="1"/>
    <col min="13602" max="13602" width="10.42578125" style="145" customWidth="1"/>
    <col min="13603" max="13603" width="10.140625" style="145" customWidth="1"/>
    <col min="13604" max="13604" width="10.42578125" style="145" customWidth="1"/>
    <col min="13605" max="13605" width="12.140625" style="145" customWidth="1"/>
    <col min="13606" max="13606" width="10.85546875" style="145" customWidth="1"/>
    <col min="13607" max="13607" width="10.140625" style="145" customWidth="1"/>
    <col min="13608" max="13608" width="10.42578125" style="145" customWidth="1"/>
    <col min="13609" max="13609" width="9.5703125" style="145" customWidth="1"/>
    <col min="13610" max="13610" width="10.85546875" style="145" customWidth="1"/>
    <col min="13611" max="13611" width="9.5703125" style="145" customWidth="1"/>
    <col min="13612" max="13612" width="10.85546875" style="145" customWidth="1"/>
    <col min="13613" max="13613" width="11.42578125" style="145" customWidth="1"/>
    <col min="13614" max="13614" width="10.7109375" style="145" customWidth="1"/>
    <col min="13615" max="13615" width="11.28515625" style="145" customWidth="1"/>
    <col min="13616" max="13616" width="11.5703125" style="145" customWidth="1"/>
    <col min="13617" max="13617" width="13.28515625" style="145" customWidth="1"/>
    <col min="13618" max="13618" width="3.28515625" style="145" customWidth="1"/>
    <col min="13619" max="13620" width="12.5703125" style="145" customWidth="1"/>
    <col min="13621" max="13621" width="3.28515625" style="145" customWidth="1"/>
    <col min="13622" max="13622" width="11" style="145" customWidth="1"/>
    <col min="13623" max="13623" width="10" style="145" customWidth="1"/>
    <col min="13624" max="13624" width="9" style="145" customWidth="1"/>
    <col min="13625" max="13625" width="8.42578125" style="145" customWidth="1"/>
    <col min="13626" max="13626" width="8.5703125" style="145" customWidth="1"/>
    <col min="13627" max="13627" width="10" style="145" customWidth="1"/>
    <col min="13628" max="13628" width="10.7109375" style="145" customWidth="1"/>
    <col min="13629" max="13629" width="9" style="145" customWidth="1"/>
    <col min="13630" max="13630" width="8.5703125" style="145" customWidth="1"/>
    <col min="13631" max="13631" width="8.42578125" style="145" customWidth="1"/>
    <col min="13632" max="13632" width="10.28515625" style="145" customWidth="1"/>
    <col min="13633" max="13633" width="11.7109375" style="145" customWidth="1"/>
    <col min="13634" max="13824" width="16.5703125" style="145"/>
    <col min="13825" max="13826" width="0" style="145" hidden="1" customWidth="1"/>
    <col min="13827" max="13827" width="5.28515625" style="145" customWidth="1"/>
    <col min="13828" max="13828" width="15" style="145" customWidth="1"/>
    <col min="13829" max="13829" width="8.5703125" style="145" customWidth="1"/>
    <col min="13830" max="13830" width="0" style="145" hidden="1" customWidth="1"/>
    <col min="13831" max="13831" width="16.28515625" style="145" bestFit="1" customWidth="1"/>
    <col min="13832" max="13832" width="55.42578125" style="145" customWidth="1"/>
    <col min="13833" max="13833" width="13.7109375" style="145" customWidth="1"/>
    <col min="13834" max="13834" width="10.85546875" style="145" customWidth="1"/>
    <col min="13835" max="13835" width="11.42578125" style="145" customWidth="1"/>
    <col min="13836" max="13836" width="11" style="145" customWidth="1"/>
    <col min="13837" max="13837" width="9.140625" style="145" customWidth="1"/>
    <col min="13838" max="13838" width="10.42578125" style="145" customWidth="1"/>
    <col min="13839" max="13839" width="11.42578125" style="145" customWidth="1"/>
    <col min="13840" max="13840" width="11.28515625" style="145" customWidth="1"/>
    <col min="13841" max="13841" width="10.85546875" style="145" customWidth="1"/>
    <col min="13842" max="13842" width="10.28515625" style="145" customWidth="1"/>
    <col min="13843" max="13843" width="10.140625" style="145" customWidth="1"/>
    <col min="13844" max="13844" width="9.5703125" style="145" customWidth="1"/>
    <col min="13845" max="13845" width="10" style="145" customWidth="1"/>
    <col min="13846" max="13846" width="9.85546875" style="145" customWidth="1"/>
    <col min="13847" max="13847" width="9.5703125" style="145" customWidth="1"/>
    <col min="13848" max="13848" width="11" style="145" customWidth="1"/>
    <col min="13849" max="13849" width="9.5703125" style="145" customWidth="1"/>
    <col min="13850" max="13850" width="12.42578125" style="145" customWidth="1"/>
    <col min="13851" max="13851" width="11.85546875" style="145" customWidth="1"/>
    <col min="13852" max="13853" width="10.85546875" style="145" customWidth="1"/>
    <col min="13854" max="13854" width="11" style="145" customWidth="1"/>
    <col min="13855" max="13855" width="10.140625" style="145" customWidth="1"/>
    <col min="13856" max="13856" width="10" style="145" customWidth="1"/>
    <col min="13857" max="13857" width="10.7109375" style="145" customWidth="1"/>
    <col min="13858" max="13858" width="10.42578125" style="145" customWidth="1"/>
    <col min="13859" max="13859" width="10.140625" style="145" customWidth="1"/>
    <col min="13860" max="13860" width="10.42578125" style="145" customWidth="1"/>
    <col min="13861" max="13861" width="12.140625" style="145" customWidth="1"/>
    <col min="13862" max="13862" width="10.85546875" style="145" customWidth="1"/>
    <col min="13863" max="13863" width="10.140625" style="145" customWidth="1"/>
    <col min="13864" max="13864" width="10.42578125" style="145" customWidth="1"/>
    <col min="13865" max="13865" width="9.5703125" style="145" customWidth="1"/>
    <col min="13866" max="13866" width="10.85546875" style="145" customWidth="1"/>
    <col min="13867" max="13867" width="9.5703125" style="145" customWidth="1"/>
    <col min="13868" max="13868" width="10.85546875" style="145" customWidth="1"/>
    <col min="13869" max="13869" width="11.42578125" style="145" customWidth="1"/>
    <col min="13870" max="13870" width="10.7109375" style="145" customWidth="1"/>
    <col min="13871" max="13871" width="11.28515625" style="145" customWidth="1"/>
    <col min="13872" max="13872" width="11.5703125" style="145" customWidth="1"/>
    <col min="13873" max="13873" width="13.28515625" style="145" customWidth="1"/>
    <col min="13874" max="13874" width="3.28515625" style="145" customWidth="1"/>
    <col min="13875" max="13876" width="12.5703125" style="145" customWidth="1"/>
    <col min="13877" max="13877" width="3.28515625" style="145" customWidth="1"/>
    <col min="13878" max="13878" width="11" style="145" customWidth="1"/>
    <col min="13879" max="13879" width="10" style="145" customWidth="1"/>
    <col min="13880" max="13880" width="9" style="145" customWidth="1"/>
    <col min="13881" max="13881" width="8.42578125" style="145" customWidth="1"/>
    <col min="13882" max="13882" width="8.5703125" style="145" customWidth="1"/>
    <col min="13883" max="13883" width="10" style="145" customWidth="1"/>
    <col min="13884" max="13884" width="10.7109375" style="145" customWidth="1"/>
    <col min="13885" max="13885" width="9" style="145" customWidth="1"/>
    <col min="13886" max="13886" width="8.5703125" style="145" customWidth="1"/>
    <col min="13887" max="13887" width="8.42578125" style="145" customWidth="1"/>
    <col min="13888" max="13888" width="10.28515625" style="145" customWidth="1"/>
    <col min="13889" max="13889" width="11.7109375" style="145" customWidth="1"/>
    <col min="13890" max="14080" width="16.5703125" style="145"/>
    <col min="14081" max="14082" width="0" style="145" hidden="1" customWidth="1"/>
    <col min="14083" max="14083" width="5.28515625" style="145" customWidth="1"/>
    <col min="14084" max="14084" width="15" style="145" customWidth="1"/>
    <col min="14085" max="14085" width="8.5703125" style="145" customWidth="1"/>
    <col min="14086" max="14086" width="0" style="145" hidden="1" customWidth="1"/>
    <col min="14087" max="14087" width="16.28515625" style="145" bestFit="1" customWidth="1"/>
    <col min="14088" max="14088" width="55.42578125" style="145" customWidth="1"/>
    <col min="14089" max="14089" width="13.7109375" style="145" customWidth="1"/>
    <col min="14090" max="14090" width="10.85546875" style="145" customWidth="1"/>
    <col min="14091" max="14091" width="11.42578125" style="145" customWidth="1"/>
    <col min="14092" max="14092" width="11" style="145" customWidth="1"/>
    <col min="14093" max="14093" width="9.140625" style="145" customWidth="1"/>
    <col min="14094" max="14094" width="10.42578125" style="145" customWidth="1"/>
    <col min="14095" max="14095" width="11.42578125" style="145" customWidth="1"/>
    <col min="14096" max="14096" width="11.28515625" style="145" customWidth="1"/>
    <col min="14097" max="14097" width="10.85546875" style="145" customWidth="1"/>
    <col min="14098" max="14098" width="10.28515625" style="145" customWidth="1"/>
    <col min="14099" max="14099" width="10.140625" style="145" customWidth="1"/>
    <col min="14100" max="14100" width="9.5703125" style="145" customWidth="1"/>
    <col min="14101" max="14101" width="10" style="145" customWidth="1"/>
    <col min="14102" max="14102" width="9.85546875" style="145" customWidth="1"/>
    <col min="14103" max="14103" width="9.5703125" style="145" customWidth="1"/>
    <col min="14104" max="14104" width="11" style="145" customWidth="1"/>
    <col min="14105" max="14105" width="9.5703125" style="145" customWidth="1"/>
    <col min="14106" max="14106" width="12.42578125" style="145" customWidth="1"/>
    <col min="14107" max="14107" width="11.85546875" style="145" customWidth="1"/>
    <col min="14108" max="14109" width="10.85546875" style="145" customWidth="1"/>
    <col min="14110" max="14110" width="11" style="145" customWidth="1"/>
    <col min="14111" max="14111" width="10.140625" style="145" customWidth="1"/>
    <col min="14112" max="14112" width="10" style="145" customWidth="1"/>
    <col min="14113" max="14113" width="10.7109375" style="145" customWidth="1"/>
    <col min="14114" max="14114" width="10.42578125" style="145" customWidth="1"/>
    <col min="14115" max="14115" width="10.140625" style="145" customWidth="1"/>
    <col min="14116" max="14116" width="10.42578125" style="145" customWidth="1"/>
    <col min="14117" max="14117" width="12.140625" style="145" customWidth="1"/>
    <col min="14118" max="14118" width="10.85546875" style="145" customWidth="1"/>
    <col min="14119" max="14119" width="10.140625" style="145" customWidth="1"/>
    <col min="14120" max="14120" width="10.42578125" style="145" customWidth="1"/>
    <col min="14121" max="14121" width="9.5703125" style="145" customWidth="1"/>
    <col min="14122" max="14122" width="10.85546875" style="145" customWidth="1"/>
    <col min="14123" max="14123" width="9.5703125" style="145" customWidth="1"/>
    <col min="14124" max="14124" width="10.85546875" style="145" customWidth="1"/>
    <col min="14125" max="14125" width="11.42578125" style="145" customWidth="1"/>
    <col min="14126" max="14126" width="10.7109375" style="145" customWidth="1"/>
    <col min="14127" max="14127" width="11.28515625" style="145" customWidth="1"/>
    <col min="14128" max="14128" width="11.5703125" style="145" customWidth="1"/>
    <col min="14129" max="14129" width="13.28515625" style="145" customWidth="1"/>
    <col min="14130" max="14130" width="3.28515625" style="145" customWidth="1"/>
    <col min="14131" max="14132" width="12.5703125" style="145" customWidth="1"/>
    <col min="14133" max="14133" width="3.28515625" style="145" customWidth="1"/>
    <col min="14134" max="14134" width="11" style="145" customWidth="1"/>
    <col min="14135" max="14135" width="10" style="145" customWidth="1"/>
    <col min="14136" max="14136" width="9" style="145" customWidth="1"/>
    <col min="14137" max="14137" width="8.42578125" style="145" customWidth="1"/>
    <col min="14138" max="14138" width="8.5703125" style="145" customWidth="1"/>
    <col min="14139" max="14139" width="10" style="145" customWidth="1"/>
    <col min="14140" max="14140" width="10.7109375" style="145" customWidth="1"/>
    <col min="14141" max="14141" width="9" style="145" customWidth="1"/>
    <col min="14142" max="14142" width="8.5703125" style="145" customWidth="1"/>
    <col min="14143" max="14143" width="8.42578125" style="145" customWidth="1"/>
    <col min="14144" max="14144" width="10.28515625" style="145" customWidth="1"/>
    <col min="14145" max="14145" width="11.7109375" style="145" customWidth="1"/>
    <col min="14146" max="14336" width="16.5703125" style="145"/>
    <col min="14337" max="14338" width="0" style="145" hidden="1" customWidth="1"/>
    <col min="14339" max="14339" width="5.28515625" style="145" customWidth="1"/>
    <col min="14340" max="14340" width="15" style="145" customWidth="1"/>
    <col min="14341" max="14341" width="8.5703125" style="145" customWidth="1"/>
    <col min="14342" max="14342" width="0" style="145" hidden="1" customWidth="1"/>
    <col min="14343" max="14343" width="16.28515625" style="145" bestFit="1" customWidth="1"/>
    <col min="14344" max="14344" width="55.42578125" style="145" customWidth="1"/>
    <col min="14345" max="14345" width="13.7109375" style="145" customWidth="1"/>
    <col min="14346" max="14346" width="10.85546875" style="145" customWidth="1"/>
    <col min="14347" max="14347" width="11.42578125" style="145" customWidth="1"/>
    <col min="14348" max="14348" width="11" style="145" customWidth="1"/>
    <col min="14349" max="14349" width="9.140625" style="145" customWidth="1"/>
    <col min="14350" max="14350" width="10.42578125" style="145" customWidth="1"/>
    <col min="14351" max="14351" width="11.42578125" style="145" customWidth="1"/>
    <col min="14352" max="14352" width="11.28515625" style="145" customWidth="1"/>
    <col min="14353" max="14353" width="10.85546875" style="145" customWidth="1"/>
    <col min="14354" max="14354" width="10.28515625" style="145" customWidth="1"/>
    <col min="14355" max="14355" width="10.140625" style="145" customWidth="1"/>
    <col min="14356" max="14356" width="9.5703125" style="145" customWidth="1"/>
    <col min="14357" max="14357" width="10" style="145" customWidth="1"/>
    <col min="14358" max="14358" width="9.85546875" style="145" customWidth="1"/>
    <col min="14359" max="14359" width="9.5703125" style="145" customWidth="1"/>
    <col min="14360" max="14360" width="11" style="145" customWidth="1"/>
    <col min="14361" max="14361" width="9.5703125" style="145" customWidth="1"/>
    <col min="14362" max="14362" width="12.42578125" style="145" customWidth="1"/>
    <col min="14363" max="14363" width="11.85546875" style="145" customWidth="1"/>
    <col min="14364" max="14365" width="10.85546875" style="145" customWidth="1"/>
    <col min="14366" max="14366" width="11" style="145" customWidth="1"/>
    <col min="14367" max="14367" width="10.140625" style="145" customWidth="1"/>
    <col min="14368" max="14368" width="10" style="145" customWidth="1"/>
    <col min="14369" max="14369" width="10.7109375" style="145" customWidth="1"/>
    <col min="14370" max="14370" width="10.42578125" style="145" customWidth="1"/>
    <col min="14371" max="14371" width="10.140625" style="145" customWidth="1"/>
    <col min="14372" max="14372" width="10.42578125" style="145" customWidth="1"/>
    <col min="14373" max="14373" width="12.140625" style="145" customWidth="1"/>
    <col min="14374" max="14374" width="10.85546875" style="145" customWidth="1"/>
    <col min="14375" max="14375" width="10.140625" style="145" customWidth="1"/>
    <col min="14376" max="14376" width="10.42578125" style="145" customWidth="1"/>
    <col min="14377" max="14377" width="9.5703125" style="145" customWidth="1"/>
    <col min="14378" max="14378" width="10.85546875" style="145" customWidth="1"/>
    <col min="14379" max="14379" width="9.5703125" style="145" customWidth="1"/>
    <col min="14380" max="14380" width="10.85546875" style="145" customWidth="1"/>
    <col min="14381" max="14381" width="11.42578125" style="145" customWidth="1"/>
    <col min="14382" max="14382" width="10.7109375" style="145" customWidth="1"/>
    <col min="14383" max="14383" width="11.28515625" style="145" customWidth="1"/>
    <col min="14384" max="14384" width="11.5703125" style="145" customWidth="1"/>
    <col min="14385" max="14385" width="13.28515625" style="145" customWidth="1"/>
    <col min="14386" max="14386" width="3.28515625" style="145" customWidth="1"/>
    <col min="14387" max="14388" width="12.5703125" style="145" customWidth="1"/>
    <col min="14389" max="14389" width="3.28515625" style="145" customWidth="1"/>
    <col min="14390" max="14390" width="11" style="145" customWidth="1"/>
    <col min="14391" max="14391" width="10" style="145" customWidth="1"/>
    <col min="14392" max="14392" width="9" style="145" customWidth="1"/>
    <col min="14393" max="14393" width="8.42578125" style="145" customWidth="1"/>
    <col min="14394" max="14394" width="8.5703125" style="145" customWidth="1"/>
    <col min="14395" max="14395" width="10" style="145" customWidth="1"/>
    <col min="14396" max="14396" width="10.7109375" style="145" customWidth="1"/>
    <col min="14397" max="14397" width="9" style="145" customWidth="1"/>
    <col min="14398" max="14398" width="8.5703125" style="145" customWidth="1"/>
    <col min="14399" max="14399" width="8.42578125" style="145" customWidth="1"/>
    <col min="14400" max="14400" width="10.28515625" style="145" customWidth="1"/>
    <col min="14401" max="14401" width="11.7109375" style="145" customWidth="1"/>
    <col min="14402" max="14592" width="16.5703125" style="145"/>
    <col min="14593" max="14594" width="0" style="145" hidden="1" customWidth="1"/>
    <col min="14595" max="14595" width="5.28515625" style="145" customWidth="1"/>
    <col min="14596" max="14596" width="15" style="145" customWidth="1"/>
    <col min="14597" max="14597" width="8.5703125" style="145" customWidth="1"/>
    <col min="14598" max="14598" width="0" style="145" hidden="1" customWidth="1"/>
    <col min="14599" max="14599" width="16.28515625" style="145" bestFit="1" customWidth="1"/>
    <col min="14600" max="14600" width="55.42578125" style="145" customWidth="1"/>
    <col min="14601" max="14601" width="13.7109375" style="145" customWidth="1"/>
    <col min="14602" max="14602" width="10.85546875" style="145" customWidth="1"/>
    <col min="14603" max="14603" width="11.42578125" style="145" customWidth="1"/>
    <col min="14604" max="14604" width="11" style="145" customWidth="1"/>
    <col min="14605" max="14605" width="9.140625" style="145" customWidth="1"/>
    <col min="14606" max="14606" width="10.42578125" style="145" customWidth="1"/>
    <col min="14607" max="14607" width="11.42578125" style="145" customWidth="1"/>
    <col min="14608" max="14608" width="11.28515625" style="145" customWidth="1"/>
    <col min="14609" max="14609" width="10.85546875" style="145" customWidth="1"/>
    <col min="14610" max="14610" width="10.28515625" style="145" customWidth="1"/>
    <col min="14611" max="14611" width="10.140625" style="145" customWidth="1"/>
    <col min="14612" max="14612" width="9.5703125" style="145" customWidth="1"/>
    <col min="14613" max="14613" width="10" style="145" customWidth="1"/>
    <col min="14614" max="14614" width="9.85546875" style="145" customWidth="1"/>
    <col min="14615" max="14615" width="9.5703125" style="145" customWidth="1"/>
    <col min="14616" max="14616" width="11" style="145" customWidth="1"/>
    <col min="14617" max="14617" width="9.5703125" style="145" customWidth="1"/>
    <col min="14618" max="14618" width="12.42578125" style="145" customWidth="1"/>
    <col min="14619" max="14619" width="11.85546875" style="145" customWidth="1"/>
    <col min="14620" max="14621" width="10.85546875" style="145" customWidth="1"/>
    <col min="14622" max="14622" width="11" style="145" customWidth="1"/>
    <col min="14623" max="14623" width="10.140625" style="145" customWidth="1"/>
    <col min="14624" max="14624" width="10" style="145" customWidth="1"/>
    <col min="14625" max="14625" width="10.7109375" style="145" customWidth="1"/>
    <col min="14626" max="14626" width="10.42578125" style="145" customWidth="1"/>
    <col min="14627" max="14627" width="10.140625" style="145" customWidth="1"/>
    <col min="14628" max="14628" width="10.42578125" style="145" customWidth="1"/>
    <col min="14629" max="14629" width="12.140625" style="145" customWidth="1"/>
    <col min="14630" max="14630" width="10.85546875" style="145" customWidth="1"/>
    <col min="14631" max="14631" width="10.140625" style="145" customWidth="1"/>
    <col min="14632" max="14632" width="10.42578125" style="145" customWidth="1"/>
    <col min="14633" max="14633" width="9.5703125" style="145" customWidth="1"/>
    <col min="14634" max="14634" width="10.85546875" style="145" customWidth="1"/>
    <col min="14635" max="14635" width="9.5703125" style="145" customWidth="1"/>
    <col min="14636" max="14636" width="10.85546875" style="145" customWidth="1"/>
    <col min="14637" max="14637" width="11.42578125" style="145" customWidth="1"/>
    <col min="14638" max="14638" width="10.7109375" style="145" customWidth="1"/>
    <col min="14639" max="14639" width="11.28515625" style="145" customWidth="1"/>
    <col min="14640" max="14640" width="11.5703125" style="145" customWidth="1"/>
    <col min="14641" max="14641" width="13.28515625" style="145" customWidth="1"/>
    <col min="14642" max="14642" width="3.28515625" style="145" customWidth="1"/>
    <col min="14643" max="14644" width="12.5703125" style="145" customWidth="1"/>
    <col min="14645" max="14645" width="3.28515625" style="145" customWidth="1"/>
    <col min="14646" max="14646" width="11" style="145" customWidth="1"/>
    <col min="14647" max="14647" width="10" style="145" customWidth="1"/>
    <col min="14648" max="14648" width="9" style="145" customWidth="1"/>
    <col min="14649" max="14649" width="8.42578125" style="145" customWidth="1"/>
    <col min="14650" max="14650" width="8.5703125" style="145" customWidth="1"/>
    <col min="14651" max="14651" width="10" style="145" customWidth="1"/>
    <col min="14652" max="14652" width="10.7109375" style="145" customWidth="1"/>
    <col min="14653" max="14653" width="9" style="145" customWidth="1"/>
    <col min="14654" max="14654" width="8.5703125" style="145" customWidth="1"/>
    <col min="14655" max="14655" width="8.42578125" style="145" customWidth="1"/>
    <col min="14656" max="14656" width="10.28515625" style="145" customWidth="1"/>
    <col min="14657" max="14657" width="11.7109375" style="145" customWidth="1"/>
    <col min="14658" max="14848" width="16.5703125" style="145"/>
    <col min="14849" max="14850" width="0" style="145" hidden="1" customWidth="1"/>
    <col min="14851" max="14851" width="5.28515625" style="145" customWidth="1"/>
    <col min="14852" max="14852" width="15" style="145" customWidth="1"/>
    <col min="14853" max="14853" width="8.5703125" style="145" customWidth="1"/>
    <col min="14854" max="14854" width="0" style="145" hidden="1" customWidth="1"/>
    <col min="14855" max="14855" width="16.28515625" style="145" bestFit="1" customWidth="1"/>
    <col min="14856" max="14856" width="55.42578125" style="145" customWidth="1"/>
    <col min="14857" max="14857" width="13.7109375" style="145" customWidth="1"/>
    <col min="14858" max="14858" width="10.85546875" style="145" customWidth="1"/>
    <col min="14859" max="14859" width="11.42578125" style="145" customWidth="1"/>
    <col min="14860" max="14860" width="11" style="145" customWidth="1"/>
    <col min="14861" max="14861" width="9.140625" style="145" customWidth="1"/>
    <col min="14862" max="14862" width="10.42578125" style="145" customWidth="1"/>
    <col min="14863" max="14863" width="11.42578125" style="145" customWidth="1"/>
    <col min="14864" max="14864" width="11.28515625" style="145" customWidth="1"/>
    <col min="14865" max="14865" width="10.85546875" style="145" customWidth="1"/>
    <col min="14866" max="14866" width="10.28515625" style="145" customWidth="1"/>
    <col min="14867" max="14867" width="10.140625" style="145" customWidth="1"/>
    <col min="14868" max="14868" width="9.5703125" style="145" customWidth="1"/>
    <col min="14869" max="14869" width="10" style="145" customWidth="1"/>
    <col min="14870" max="14870" width="9.85546875" style="145" customWidth="1"/>
    <col min="14871" max="14871" width="9.5703125" style="145" customWidth="1"/>
    <col min="14872" max="14872" width="11" style="145" customWidth="1"/>
    <col min="14873" max="14873" width="9.5703125" style="145" customWidth="1"/>
    <col min="14874" max="14874" width="12.42578125" style="145" customWidth="1"/>
    <col min="14875" max="14875" width="11.85546875" style="145" customWidth="1"/>
    <col min="14876" max="14877" width="10.85546875" style="145" customWidth="1"/>
    <col min="14878" max="14878" width="11" style="145" customWidth="1"/>
    <col min="14879" max="14879" width="10.140625" style="145" customWidth="1"/>
    <col min="14880" max="14880" width="10" style="145" customWidth="1"/>
    <col min="14881" max="14881" width="10.7109375" style="145" customWidth="1"/>
    <col min="14882" max="14882" width="10.42578125" style="145" customWidth="1"/>
    <col min="14883" max="14883" width="10.140625" style="145" customWidth="1"/>
    <col min="14884" max="14884" width="10.42578125" style="145" customWidth="1"/>
    <col min="14885" max="14885" width="12.140625" style="145" customWidth="1"/>
    <col min="14886" max="14886" width="10.85546875" style="145" customWidth="1"/>
    <col min="14887" max="14887" width="10.140625" style="145" customWidth="1"/>
    <col min="14888" max="14888" width="10.42578125" style="145" customWidth="1"/>
    <col min="14889" max="14889" width="9.5703125" style="145" customWidth="1"/>
    <col min="14890" max="14890" width="10.85546875" style="145" customWidth="1"/>
    <col min="14891" max="14891" width="9.5703125" style="145" customWidth="1"/>
    <col min="14892" max="14892" width="10.85546875" style="145" customWidth="1"/>
    <col min="14893" max="14893" width="11.42578125" style="145" customWidth="1"/>
    <col min="14894" max="14894" width="10.7109375" style="145" customWidth="1"/>
    <col min="14895" max="14895" width="11.28515625" style="145" customWidth="1"/>
    <col min="14896" max="14896" width="11.5703125" style="145" customWidth="1"/>
    <col min="14897" max="14897" width="13.28515625" style="145" customWidth="1"/>
    <col min="14898" max="14898" width="3.28515625" style="145" customWidth="1"/>
    <col min="14899" max="14900" width="12.5703125" style="145" customWidth="1"/>
    <col min="14901" max="14901" width="3.28515625" style="145" customWidth="1"/>
    <col min="14902" max="14902" width="11" style="145" customWidth="1"/>
    <col min="14903" max="14903" width="10" style="145" customWidth="1"/>
    <col min="14904" max="14904" width="9" style="145" customWidth="1"/>
    <col min="14905" max="14905" width="8.42578125" style="145" customWidth="1"/>
    <col min="14906" max="14906" width="8.5703125" style="145" customWidth="1"/>
    <col min="14907" max="14907" width="10" style="145" customWidth="1"/>
    <col min="14908" max="14908" width="10.7109375" style="145" customWidth="1"/>
    <col min="14909" max="14909" width="9" style="145" customWidth="1"/>
    <col min="14910" max="14910" width="8.5703125" style="145" customWidth="1"/>
    <col min="14911" max="14911" width="8.42578125" style="145" customWidth="1"/>
    <col min="14912" max="14912" width="10.28515625" style="145" customWidth="1"/>
    <col min="14913" max="14913" width="11.7109375" style="145" customWidth="1"/>
    <col min="14914" max="15104" width="16.5703125" style="145"/>
    <col min="15105" max="15106" width="0" style="145" hidden="1" customWidth="1"/>
    <col min="15107" max="15107" width="5.28515625" style="145" customWidth="1"/>
    <col min="15108" max="15108" width="15" style="145" customWidth="1"/>
    <col min="15109" max="15109" width="8.5703125" style="145" customWidth="1"/>
    <col min="15110" max="15110" width="0" style="145" hidden="1" customWidth="1"/>
    <col min="15111" max="15111" width="16.28515625" style="145" bestFit="1" customWidth="1"/>
    <col min="15112" max="15112" width="55.42578125" style="145" customWidth="1"/>
    <col min="15113" max="15113" width="13.7109375" style="145" customWidth="1"/>
    <col min="15114" max="15114" width="10.85546875" style="145" customWidth="1"/>
    <col min="15115" max="15115" width="11.42578125" style="145" customWidth="1"/>
    <col min="15116" max="15116" width="11" style="145" customWidth="1"/>
    <col min="15117" max="15117" width="9.140625" style="145" customWidth="1"/>
    <col min="15118" max="15118" width="10.42578125" style="145" customWidth="1"/>
    <col min="15119" max="15119" width="11.42578125" style="145" customWidth="1"/>
    <col min="15120" max="15120" width="11.28515625" style="145" customWidth="1"/>
    <col min="15121" max="15121" width="10.85546875" style="145" customWidth="1"/>
    <col min="15122" max="15122" width="10.28515625" style="145" customWidth="1"/>
    <col min="15123" max="15123" width="10.140625" style="145" customWidth="1"/>
    <col min="15124" max="15124" width="9.5703125" style="145" customWidth="1"/>
    <col min="15125" max="15125" width="10" style="145" customWidth="1"/>
    <col min="15126" max="15126" width="9.85546875" style="145" customWidth="1"/>
    <col min="15127" max="15127" width="9.5703125" style="145" customWidth="1"/>
    <col min="15128" max="15128" width="11" style="145" customWidth="1"/>
    <col min="15129" max="15129" width="9.5703125" style="145" customWidth="1"/>
    <col min="15130" max="15130" width="12.42578125" style="145" customWidth="1"/>
    <col min="15131" max="15131" width="11.85546875" style="145" customWidth="1"/>
    <col min="15132" max="15133" width="10.85546875" style="145" customWidth="1"/>
    <col min="15134" max="15134" width="11" style="145" customWidth="1"/>
    <col min="15135" max="15135" width="10.140625" style="145" customWidth="1"/>
    <col min="15136" max="15136" width="10" style="145" customWidth="1"/>
    <col min="15137" max="15137" width="10.7109375" style="145" customWidth="1"/>
    <col min="15138" max="15138" width="10.42578125" style="145" customWidth="1"/>
    <col min="15139" max="15139" width="10.140625" style="145" customWidth="1"/>
    <col min="15140" max="15140" width="10.42578125" style="145" customWidth="1"/>
    <col min="15141" max="15141" width="12.140625" style="145" customWidth="1"/>
    <col min="15142" max="15142" width="10.85546875" style="145" customWidth="1"/>
    <col min="15143" max="15143" width="10.140625" style="145" customWidth="1"/>
    <col min="15144" max="15144" width="10.42578125" style="145" customWidth="1"/>
    <col min="15145" max="15145" width="9.5703125" style="145" customWidth="1"/>
    <col min="15146" max="15146" width="10.85546875" style="145" customWidth="1"/>
    <col min="15147" max="15147" width="9.5703125" style="145" customWidth="1"/>
    <col min="15148" max="15148" width="10.85546875" style="145" customWidth="1"/>
    <col min="15149" max="15149" width="11.42578125" style="145" customWidth="1"/>
    <col min="15150" max="15150" width="10.7109375" style="145" customWidth="1"/>
    <col min="15151" max="15151" width="11.28515625" style="145" customWidth="1"/>
    <col min="15152" max="15152" width="11.5703125" style="145" customWidth="1"/>
    <col min="15153" max="15153" width="13.28515625" style="145" customWidth="1"/>
    <col min="15154" max="15154" width="3.28515625" style="145" customWidth="1"/>
    <col min="15155" max="15156" width="12.5703125" style="145" customWidth="1"/>
    <col min="15157" max="15157" width="3.28515625" style="145" customWidth="1"/>
    <col min="15158" max="15158" width="11" style="145" customWidth="1"/>
    <col min="15159" max="15159" width="10" style="145" customWidth="1"/>
    <col min="15160" max="15160" width="9" style="145" customWidth="1"/>
    <col min="15161" max="15161" width="8.42578125" style="145" customWidth="1"/>
    <col min="15162" max="15162" width="8.5703125" style="145" customWidth="1"/>
    <col min="15163" max="15163" width="10" style="145" customWidth="1"/>
    <col min="15164" max="15164" width="10.7109375" style="145" customWidth="1"/>
    <col min="15165" max="15165" width="9" style="145" customWidth="1"/>
    <col min="15166" max="15166" width="8.5703125" style="145" customWidth="1"/>
    <col min="15167" max="15167" width="8.42578125" style="145" customWidth="1"/>
    <col min="15168" max="15168" width="10.28515625" style="145" customWidth="1"/>
    <col min="15169" max="15169" width="11.7109375" style="145" customWidth="1"/>
    <col min="15170" max="15360" width="16.5703125" style="145"/>
    <col min="15361" max="15362" width="0" style="145" hidden="1" customWidth="1"/>
    <col min="15363" max="15363" width="5.28515625" style="145" customWidth="1"/>
    <col min="15364" max="15364" width="15" style="145" customWidth="1"/>
    <col min="15365" max="15365" width="8.5703125" style="145" customWidth="1"/>
    <col min="15366" max="15366" width="0" style="145" hidden="1" customWidth="1"/>
    <col min="15367" max="15367" width="16.28515625" style="145" bestFit="1" customWidth="1"/>
    <col min="15368" max="15368" width="55.42578125" style="145" customWidth="1"/>
    <col min="15369" max="15369" width="13.7109375" style="145" customWidth="1"/>
    <col min="15370" max="15370" width="10.85546875" style="145" customWidth="1"/>
    <col min="15371" max="15371" width="11.42578125" style="145" customWidth="1"/>
    <col min="15372" max="15372" width="11" style="145" customWidth="1"/>
    <col min="15373" max="15373" width="9.140625" style="145" customWidth="1"/>
    <col min="15374" max="15374" width="10.42578125" style="145" customWidth="1"/>
    <col min="15375" max="15375" width="11.42578125" style="145" customWidth="1"/>
    <col min="15376" max="15376" width="11.28515625" style="145" customWidth="1"/>
    <col min="15377" max="15377" width="10.85546875" style="145" customWidth="1"/>
    <col min="15378" max="15378" width="10.28515625" style="145" customWidth="1"/>
    <col min="15379" max="15379" width="10.140625" style="145" customWidth="1"/>
    <col min="15380" max="15380" width="9.5703125" style="145" customWidth="1"/>
    <col min="15381" max="15381" width="10" style="145" customWidth="1"/>
    <col min="15382" max="15382" width="9.85546875" style="145" customWidth="1"/>
    <col min="15383" max="15383" width="9.5703125" style="145" customWidth="1"/>
    <col min="15384" max="15384" width="11" style="145" customWidth="1"/>
    <col min="15385" max="15385" width="9.5703125" style="145" customWidth="1"/>
    <col min="15386" max="15386" width="12.42578125" style="145" customWidth="1"/>
    <col min="15387" max="15387" width="11.85546875" style="145" customWidth="1"/>
    <col min="15388" max="15389" width="10.85546875" style="145" customWidth="1"/>
    <col min="15390" max="15390" width="11" style="145" customWidth="1"/>
    <col min="15391" max="15391" width="10.140625" style="145" customWidth="1"/>
    <col min="15392" max="15392" width="10" style="145" customWidth="1"/>
    <col min="15393" max="15393" width="10.7109375" style="145" customWidth="1"/>
    <col min="15394" max="15394" width="10.42578125" style="145" customWidth="1"/>
    <col min="15395" max="15395" width="10.140625" style="145" customWidth="1"/>
    <col min="15396" max="15396" width="10.42578125" style="145" customWidth="1"/>
    <col min="15397" max="15397" width="12.140625" style="145" customWidth="1"/>
    <col min="15398" max="15398" width="10.85546875" style="145" customWidth="1"/>
    <col min="15399" max="15399" width="10.140625" style="145" customWidth="1"/>
    <col min="15400" max="15400" width="10.42578125" style="145" customWidth="1"/>
    <col min="15401" max="15401" width="9.5703125" style="145" customWidth="1"/>
    <col min="15402" max="15402" width="10.85546875" style="145" customWidth="1"/>
    <col min="15403" max="15403" width="9.5703125" style="145" customWidth="1"/>
    <col min="15404" max="15404" width="10.85546875" style="145" customWidth="1"/>
    <col min="15405" max="15405" width="11.42578125" style="145" customWidth="1"/>
    <col min="15406" max="15406" width="10.7109375" style="145" customWidth="1"/>
    <col min="15407" max="15407" width="11.28515625" style="145" customWidth="1"/>
    <col min="15408" max="15408" width="11.5703125" style="145" customWidth="1"/>
    <col min="15409" max="15409" width="13.28515625" style="145" customWidth="1"/>
    <col min="15410" max="15410" width="3.28515625" style="145" customWidth="1"/>
    <col min="15411" max="15412" width="12.5703125" style="145" customWidth="1"/>
    <col min="15413" max="15413" width="3.28515625" style="145" customWidth="1"/>
    <col min="15414" max="15414" width="11" style="145" customWidth="1"/>
    <col min="15415" max="15415" width="10" style="145" customWidth="1"/>
    <col min="15416" max="15416" width="9" style="145" customWidth="1"/>
    <col min="15417" max="15417" width="8.42578125" style="145" customWidth="1"/>
    <col min="15418" max="15418" width="8.5703125" style="145" customWidth="1"/>
    <col min="15419" max="15419" width="10" style="145" customWidth="1"/>
    <col min="15420" max="15420" width="10.7109375" style="145" customWidth="1"/>
    <col min="15421" max="15421" width="9" style="145" customWidth="1"/>
    <col min="15422" max="15422" width="8.5703125" style="145" customWidth="1"/>
    <col min="15423" max="15423" width="8.42578125" style="145" customWidth="1"/>
    <col min="15424" max="15424" width="10.28515625" style="145" customWidth="1"/>
    <col min="15425" max="15425" width="11.7109375" style="145" customWidth="1"/>
    <col min="15426" max="15616" width="16.5703125" style="145"/>
    <col min="15617" max="15618" width="0" style="145" hidden="1" customWidth="1"/>
    <col min="15619" max="15619" width="5.28515625" style="145" customWidth="1"/>
    <col min="15620" max="15620" width="15" style="145" customWidth="1"/>
    <col min="15621" max="15621" width="8.5703125" style="145" customWidth="1"/>
    <col min="15622" max="15622" width="0" style="145" hidden="1" customWidth="1"/>
    <col min="15623" max="15623" width="16.28515625" style="145" bestFit="1" customWidth="1"/>
    <col min="15624" max="15624" width="55.42578125" style="145" customWidth="1"/>
    <col min="15625" max="15625" width="13.7109375" style="145" customWidth="1"/>
    <col min="15626" max="15626" width="10.85546875" style="145" customWidth="1"/>
    <col min="15627" max="15627" width="11.42578125" style="145" customWidth="1"/>
    <col min="15628" max="15628" width="11" style="145" customWidth="1"/>
    <col min="15629" max="15629" width="9.140625" style="145" customWidth="1"/>
    <col min="15630" max="15630" width="10.42578125" style="145" customWidth="1"/>
    <col min="15631" max="15631" width="11.42578125" style="145" customWidth="1"/>
    <col min="15632" max="15632" width="11.28515625" style="145" customWidth="1"/>
    <col min="15633" max="15633" width="10.85546875" style="145" customWidth="1"/>
    <col min="15634" max="15634" width="10.28515625" style="145" customWidth="1"/>
    <col min="15635" max="15635" width="10.140625" style="145" customWidth="1"/>
    <col min="15636" max="15636" width="9.5703125" style="145" customWidth="1"/>
    <col min="15637" max="15637" width="10" style="145" customWidth="1"/>
    <col min="15638" max="15638" width="9.85546875" style="145" customWidth="1"/>
    <col min="15639" max="15639" width="9.5703125" style="145" customWidth="1"/>
    <col min="15640" max="15640" width="11" style="145" customWidth="1"/>
    <col min="15641" max="15641" width="9.5703125" style="145" customWidth="1"/>
    <col min="15642" max="15642" width="12.42578125" style="145" customWidth="1"/>
    <col min="15643" max="15643" width="11.85546875" style="145" customWidth="1"/>
    <col min="15644" max="15645" width="10.85546875" style="145" customWidth="1"/>
    <col min="15646" max="15646" width="11" style="145" customWidth="1"/>
    <col min="15647" max="15647" width="10.140625" style="145" customWidth="1"/>
    <col min="15648" max="15648" width="10" style="145" customWidth="1"/>
    <col min="15649" max="15649" width="10.7109375" style="145" customWidth="1"/>
    <col min="15650" max="15650" width="10.42578125" style="145" customWidth="1"/>
    <col min="15651" max="15651" width="10.140625" style="145" customWidth="1"/>
    <col min="15652" max="15652" width="10.42578125" style="145" customWidth="1"/>
    <col min="15653" max="15653" width="12.140625" style="145" customWidth="1"/>
    <col min="15654" max="15654" width="10.85546875" style="145" customWidth="1"/>
    <col min="15655" max="15655" width="10.140625" style="145" customWidth="1"/>
    <col min="15656" max="15656" width="10.42578125" style="145" customWidth="1"/>
    <col min="15657" max="15657" width="9.5703125" style="145" customWidth="1"/>
    <col min="15658" max="15658" width="10.85546875" style="145" customWidth="1"/>
    <col min="15659" max="15659" width="9.5703125" style="145" customWidth="1"/>
    <col min="15660" max="15660" width="10.85546875" style="145" customWidth="1"/>
    <col min="15661" max="15661" width="11.42578125" style="145" customWidth="1"/>
    <col min="15662" max="15662" width="10.7109375" style="145" customWidth="1"/>
    <col min="15663" max="15663" width="11.28515625" style="145" customWidth="1"/>
    <col min="15664" max="15664" width="11.5703125" style="145" customWidth="1"/>
    <col min="15665" max="15665" width="13.28515625" style="145" customWidth="1"/>
    <col min="15666" max="15666" width="3.28515625" style="145" customWidth="1"/>
    <col min="15667" max="15668" width="12.5703125" style="145" customWidth="1"/>
    <col min="15669" max="15669" width="3.28515625" style="145" customWidth="1"/>
    <col min="15670" max="15670" width="11" style="145" customWidth="1"/>
    <col min="15671" max="15671" width="10" style="145" customWidth="1"/>
    <col min="15672" max="15672" width="9" style="145" customWidth="1"/>
    <col min="15673" max="15673" width="8.42578125" style="145" customWidth="1"/>
    <col min="15674" max="15674" width="8.5703125" style="145" customWidth="1"/>
    <col min="15675" max="15675" width="10" style="145" customWidth="1"/>
    <col min="15676" max="15676" width="10.7109375" style="145" customWidth="1"/>
    <col min="15677" max="15677" width="9" style="145" customWidth="1"/>
    <col min="15678" max="15678" width="8.5703125" style="145" customWidth="1"/>
    <col min="15679" max="15679" width="8.42578125" style="145" customWidth="1"/>
    <col min="15680" max="15680" width="10.28515625" style="145" customWidth="1"/>
    <col min="15681" max="15681" width="11.7109375" style="145" customWidth="1"/>
    <col min="15682" max="15872" width="16.5703125" style="145"/>
    <col min="15873" max="15874" width="0" style="145" hidden="1" customWidth="1"/>
    <col min="15875" max="15875" width="5.28515625" style="145" customWidth="1"/>
    <col min="15876" max="15876" width="15" style="145" customWidth="1"/>
    <col min="15877" max="15877" width="8.5703125" style="145" customWidth="1"/>
    <col min="15878" max="15878" width="0" style="145" hidden="1" customWidth="1"/>
    <col min="15879" max="15879" width="16.28515625" style="145" bestFit="1" customWidth="1"/>
    <col min="15880" max="15880" width="55.42578125" style="145" customWidth="1"/>
    <col min="15881" max="15881" width="13.7109375" style="145" customWidth="1"/>
    <col min="15882" max="15882" width="10.85546875" style="145" customWidth="1"/>
    <col min="15883" max="15883" width="11.42578125" style="145" customWidth="1"/>
    <col min="15884" max="15884" width="11" style="145" customWidth="1"/>
    <col min="15885" max="15885" width="9.140625" style="145" customWidth="1"/>
    <col min="15886" max="15886" width="10.42578125" style="145" customWidth="1"/>
    <col min="15887" max="15887" width="11.42578125" style="145" customWidth="1"/>
    <col min="15888" max="15888" width="11.28515625" style="145" customWidth="1"/>
    <col min="15889" max="15889" width="10.85546875" style="145" customWidth="1"/>
    <col min="15890" max="15890" width="10.28515625" style="145" customWidth="1"/>
    <col min="15891" max="15891" width="10.140625" style="145" customWidth="1"/>
    <col min="15892" max="15892" width="9.5703125" style="145" customWidth="1"/>
    <col min="15893" max="15893" width="10" style="145" customWidth="1"/>
    <col min="15894" max="15894" width="9.85546875" style="145" customWidth="1"/>
    <col min="15895" max="15895" width="9.5703125" style="145" customWidth="1"/>
    <col min="15896" max="15896" width="11" style="145" customWidth="1"/>
    <col min="15897" max="15897" width="9.5703125" style="145" customWidth="1"/>
    <col min="15898" max="15898" width="12.42578125" style="145" customWidth="1"/>
    <col min="15899" max="15899" width="11.85546875" style="145" customWidth="1"/>
    <col min="15900" max="15901" width="10.85546875" style="145" customWidth="1"/>
    <col min="15902" max="15902" width="11" style="145" customWidth="1"/>
    <col min="15903" max="15903" width="10.140625" style="145" customWidth="1"/>
    <col min="15904" max="15904" width="10" style="145" customWidth="1"/>
    <col min="15905" max="15905" width="10.7109375" style="145" customWidth="1"/>
    <col min="15906" max="15906" width="10.42578125" style="145" customWidth="1"/>
    <col min="15907" max="15907" width="10.140625" style="145" customWidth="1"/>
    <col min="15908" max="15908" width="10.42578125" style="145" customWidth="1"/>
    <col min="15909" max="15909" width="12.140625" style="145" customWidth="1"/>
    <col min="15910" max="15910" width="10.85546875" style="145" customWidth="1"/>
    <col min="15911" max="15911" width="10.140625" style="145" customWidth="1"/>
    <col min="15912" max="15912" width="10.42578125" style="145" customWidth="1"/>
    <col min="15913" max="15913" width="9.5703125" style="145" customWidth="1"/>
    <col min="15914" max="15914" width="10.85546875" style="145" customWidth="1"/>
    <col min="15915" max="15915" width="9.5703125" style="145" customWidth="1"/>
    <col min="15916" max="15916" width="10.85546875" style="145" customWidth="1"/>
    <col min="15917" max="15917" width="11.42578125" style="145" customWidth="1"/>
    <col min="15918" max="15918" width="10.7109375" style="145" customWidth="1"/>
    <col min="15919" max="15919" width="11.28515625" style="145" customWidth="1"/>
    <col min="15920" max="15920" width="11.5703125" style="145" customWidth="1"/>
    <col min="15921" max="15921" width="13.28515625" style="145" customWidth="1"/>
    <col min="15922" max="15922" width="3.28515625" style="145" customWidth="1"/>
    <col min="15923" max="15924" width="12.5703125" style="145" customWidth="1"/>
    <col min="15925" max="15925" width="3.28515625" style="145" customWidth="1"/>
    <col min="15926" max="15926" width="11" style="145" customWidth="1"/>
    <col min="15927" max="15927" width="10" style="145" customWidth="1"/>
    <col min="15928" max="15928" width="9" style="145" customWidth="1"/>
    <col min="15929" max="15929" width="8.42578125" style="145" customWidth="1"/>
    <col min="15930" max="15930" width="8.5703125" style="145" customWidth="1"/>
    <col min="15931" max="15931" width="10" style="145" customWidth="1"/>
    <col min="15932" max="15932" width="10.7109375" style="145" customWidth="1"/>
    <col min="15933" max="15933" width="9" style="145" customWidth="1"/>
    <col min="15934" max="15934" width="8.5703125" style="145" customWidth="1"/>
    <col min="15935" max="15935" width="8.42578125" style="145" customWidth="1"/>
    <col min="15936" max="15936" width="10.28515625" style="145" customWidth="1"/>
    <col min="15937" max="15937" width="11.7109375" style="145" customWidth="1"/>
    <col min="15938" max="16128" width="16.5703125" style="145"/>
    <col min="16129" max="16130" width="0" style="145" hidden="1" customWidth="1"/>
    <col min="16131" max="16131" width="5.28515625" style="145" customWidth="1"/>
    <col min="16132" max="16132" width="15" style="145" customWidth="1"/>
    <col min="16133" max="16133" width="8.5703125" style="145" customWidth="1"/>
    <col min="16134" max="16134" width="0" style="145" hidden="1" customWidth="1"/>
    <col min="16135" max="16135" width="16.28515625" style="145" bestFit="1" customWidth="1"/>
    <col min="16136" max="16136" width="55.42578125" style="145" customWidth="1"/>
    <col min="16137" max="16137" width="13.7109375" style="145" customWidth="1"/>
    <col min="16138" max="16138" width="10.85546875" style="145" customWidth="1"/>
    <col min="16139" max="16139" width="11.42578125" style="145" customWidth="1"/>
    <col min="16140" max="16140" width="11" style="145" customWidth="1"/>
    <col min="16141" max="16141" width="9.140625" style="145" customWidth="1"/>
    <col min="16142" max="16142" width="10.42578125" style="145" customWidth="1"/>
    <col min="16143" max="16143" width="11.42578125" style="145" customWidth="1"/>
    <col min="16144" max="16144" width="11.28515625" style="145" customWidth="1"/>
    <col min="16145" max="16145" width="10.85546875" style="145" customWidth="1"/>
    <col min="16146" max="16146" width="10.28515625" style="145" customWidth="1"/>
    <col min="16147" max="16147" width="10.140625" style="145" customWidth="1"/>
    <col min="16148" max="16148" width="9.5703125" style="145" customWidth="1"/>
    <col min="16149" max="16149" width="10" style="145" customWidth="1"/>
    <col min="16150" max="16150" width="9.85546875" style="145" customWidth="1"/>
    <col min="16151" max="16151" width="9.5703125" style="145" customWidth="1"/>
    <col min="16152" max="16152" width="11" style="145" customWidth="1"/>
    <col min="16153" max="16153" width="9.5703125" style="145" customWidth="1"/>
    <col min="16154" max="16154" width="12.42578125" style="145" customWidth="1"/>
    <col min="16155" max="16155" width="11.85546875" style="145" customWidth="1"/>
    <col min="16156" max="16157" width="10.85546875" style="145" customWidth="1"/>
    <col min="16158" max="16158" width="11" style="145" customWidth="1"/>
    <col min="16159" max="16159" width="10.140625" style="145" customWidth="1"/>
    <col min="16160" max="16160" width="10" style="145" customWidth="1"/>
    <col min="16161" max="16161" width="10.7109375" style="145" customWidth="1"/>
    <col min="16162" max="16162" width="10.42578125" style="145" customWidth="1"/>
    <col min="16163" max="16163" width="10.140625" style="145" customWidth="1"/>
    <col min="16164" max="16164" width="10.42578125" style="145" customWidth="1"/>
    <col min="16165" max="16165" width="12.140625" style="145" customWidth="1"/>
    <col min="16166" max="16166" width="10.85546875" style="145" customWidth="1"/>
    <col min="16167" max="16167" width="10.140625" style="145" customWidth="1"/>
    <col min="16168" max="16168" width="10.42578125" style="145" customWidth="1"/>
    <col min="16169" max="16169" width="9.5703125" style="145" customWidth="1"/>
    <col min="16170" max="16170" width="10.85546875" style="145" customWidth="1"/>
    <col min="16171" max="16171" width="9.5703125" style="145" customWidth="1"/>
    <col min="16172" max="16172" width="10.85546875" style="145" customWidth="1"/>
    <col min="16173" max="16173" width="11.42578125" style="145" customWidth="1"/>
    <col min="16174" max="16174" width="10.7109375" style="145" customWidth="1"/>
    <col min="16175" max="16175" width="11.28515625" style="145" customWidth="1"/>
    <col min="16176" max="16176" width="11.5703125" style="145" customWidth="1"/>
    <col min="16177" max="16177" width="13.28515625" style="145" customWidth="1"/>
    <col min="16178" max="16178" width="3.28515625" style="145" customWidth="1"/>
    <col min="16179" max="16180" width="12.5703125" style="145" customWidth="1"/>
    <col min="16181" max="16181" width="3.28515625" style="145" customWidth="1"/>
    <col min="16182" max="16182" width="11" style="145" customWidth="1"/>
    <col min="16183" max="16183" width="10" style="145" customWidth="1"/>
    <col min="16184" max="16184" width="9" style="145" customWidth="1"/>
    <col min="16185" max="16185" width="8.42578125" style="145" customWidth="1"/>
    <col min="16186" max="16186" width="8.5703125" style="145" customWidth="1"/>
    <col min="16187" max="16187" width="10" style="145" customWidth="1"/>
    <col min="16188" max="16188" width="10.7109375" style="145" customWidth="1"/>
    <col min="16189" max="16189" width="9" style="145" customWidth="1"/>
    <col min="16190" max="16190" width="8.5703125" style="145" customWidth="1"/>
    <col min="16191" max="16191" width="8.42578125" style="145" customWidth="1"/>
    <col min="16192" max="16192" width="10.28515625" style="145" customWidth="1"/>
    <col min="16193" max="16193" width="11.7109375" style="145" customWidth="1"/>
    <col min="16194" max="16384" width="16.5703125" style="145"/>
  </cols>
  <sheetData>
    <row r="1" spans="1:120" s="134" customFormat="1" ht="19.5" customHeight="1" thickBot="1" x14ac:dyDescent="0.3">
      <c r="A1" s="124"/>
      <c r="B1" s="124"/>
      <c r="C1" s="124"/>
      <c r="D1" s="125" t="s">
        <v>352</v>
      </c>
      <c r="E1" s="126"/>
      <c r="F1" s="126"/>
      <c r="G1" s="125"/>
      <c r="H1" s="125"/>
      <c r="I1" s="126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7"/>
      <c r="X1" s="128" t="s">
        <v>353</v>
      </c>
      <c r="Y1" s="124"/>
      <c r="Z1" s="317" t="s">
        <v>354</v>
      </c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7"/>
      <c r="AS1" s="317"/>
      <c r="AT1" s="317"/>
      <c r="AU1" s="317"/>
      <c r="AV1" s="317"/>
      <c r="AW1" s="129" t="s">
        <v>355</v>
      </c>
      <c r="AX1" s="124"/>
      <c r="AY1" s="130"/>
      <c r="AZ1" s="130"/>
      <c r="BA1" s="124"/>
      <c r="BB1" s="131" t="s">
        <v>356</v>
      </c>
      <c r="BC1" s="132"/>
      <c r="BD1" s="132"/>
      <c r="BE1" s="132"/>
      <c r="BF1" s="132"/>
      <c r="BG1" s="132"/>
      <c r="BH1" s="132"/>
      <c r="BI1" s="132"/>
      <c r="BJ1" s="132"/>
      <c r="BK1" s="132"/>
      <c r="BL1" s="133" t="s">
        <v>355</v>
      </c>
      <c r="BM1" s="130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</row>
    <row r="2" spans="1:120" ht="14.25" customHeight="1" x14ac:dyDescent="0.2">
      <c r="D2" s="318"/>
      <c r="E2" s="318"/>
      <c r="F2" s="136"/>
      <c r="G2" s="136"/>
      <c r="H2" s="136"/>
      <c r="I2" s="137"/>
      <c r="W2" s="135" t="s">
        <v>357</v>
      </c>
      <c r="X2" s="138">
        <v>43408</v>
      </c>
      <c r="Z2" s="139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1"/>
      <c r="AY2" s="140"/>
      <c r="AZ2" s="140"/>
      <c r="BB2" s="142"/>
      <c r="BC2" s="143"/>
      <c r="BD2" s="143"/>
      <c r="BE2" s="143"/>
      <c r="BF2" s="143"/>
      <c r="BG2" s="143"/>
      <c r="BH2" s="143"/>
      <c r="BI2" s="143"/>
      <c r="BJ2" s="143"/>
      <c r="BK2" s="143"/>
      <c r="BL2" s="144"/>
      <c r="BM2" s="143"/>
    </row>
    <row r="3" spans="1:120" x14ac:dyDescent="0.2">
      <c r="D3" s="136"/>
      <c r="E3" s="137"/>
      <c r="F3" s="137"/>
      <c r="G3" s="136"/>
      <c r="H3" s="136"/>
      <c r="I3" s="137"/>
      <c r="K3" s="146" t="s">
        <v>358</v>
      </c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7"/>
      <c r="Z3" s="148" t="s">
        <v>359</v>
      </c>
      <c r="AA3" s="149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1"/>
      <c r="AS3" s="151"/>
      <c r="AT3" s="151"/>
      <c r="AU3" s="152"/>
      <c r="AV3" s="152"/>
      <c r="AW3" s="153"/>
      <c r="AY3" s="152"/>
      <c r="AZ3" s="152"/>
      <c r="BB3" s="154" t="s">
        <v>360</v>
      </c>
      <c r="BC3" s="155"/>
      <c r="BD3" s="155"/>
      <c r="BE3" s="155"/>
      <c r="BF3" s="155"/>
      <c r="BG3" s="155"/>
      <c r="BH3" s="155"/>
      <c r="BI3" s="155"/>
      <c r="BJ3" s="155"/>
      <c r="BK3" s="156"/>
      <c r="BL3" s="156"/>
      <c r="BM3" s="157"/>
    </row>
    <row r="4" spans="1:120" s="134" customFormat="1" ht="24" customHeight="1" x14ac:dyDescent="0.2">
      <c r="A4" s="124"/>
      <c r="B4" s="158"/>
      <c r="C4" s="158"/>
      <c r="D4" s="136"/>
      <c r="E4" s="137"/>
      <c r="F4" s="137"/>
      <c r="G4" s="136"/>
      <c r="H4" s="136"/>
      <c r="I4" s="137"/>
      <c r="J4" s="136"/>
      <c r="K4" s="159" t="s">
        <v>361</v>
      </c>
      <c r="L4" s="159" t="s">
        <v>362</v>
      </c>
      <c r="M4" s="159" t="s">
        <v>363</v>
      </c>
      <c r="N4" s="159" t="s">
        <v>364</v>
      </c>
      <c r="O4" s="159" t="s">
        <v>365</v>
      </c>
      <c r="P4" s="159" t="s">
        <v>366</v>
      </c>
      <c r="Q4" s="159" t="s">
        <v>367</v>
      </c>
      <c r="R4" s="159" t="s">
        <v>368</v>
      </c>
      <c r="S4" s="159" t="s">
        <v>369</v>
      </c>
      <c r="T4" s="159" t="s">
        <v>370</v>
      </c>
      <c r="U4" s="159" t="s">
        <v>371</v>
      </c>
      <c r="V4" s="159" t="s">
        <v>372</v>
      </c>
      <c r="W4" s="160" t="s">
        <v>373</v>
      </c>
      <c r="X4" s="161" t="s">
        <v>374</v>
      </c>
      <c r="Y4" s="124"/>
      <c r="Z4" s="159" t="s">
        <v>361</v>
      </c>
      <c r="AA4" s="159" t="s">
        <v>361</v>
      </c>
      <c r="AB4" s="159" t="s">
        <v>362</v>
      </c>
      <c r="AC4" s="159" t="s">
        <v>362</v>
      </c>
      <c r="AD4" s="159" t="s">
        <v>363</v>
      </c>
      <c r="AE4" s="159" t="s">
        <v>363</v>
      </c>
      <c r="AF4" s="159" t="s">
        <v>364</v>
      </c>
      <c r="AG4" s="159" t="s">
        <v>364</v>
      </c>
      <c r="AH4" s="159" t="s">
        <v>365</v>
      </c>
      <c r="AI4" s="159" t="s">
        <v>365</v>
      </c>
      <c r="AJ4" s="159" t="s">
        <v>366</v>
      </c>
      <c r="AK4" s="159" t="s">
        <v>366</v>
      </c>
      <c r="AL4" s="159" t="s">
        <v>367</v>
      </c>
      <c r="AM4" s="159" t="s">
        <v>367</v>
      </c>
      <c r="AN4" s="159" t="s">
        <v>368</v>
      </c>
      <c r="AO4" s="159" t="s">
        <v>368</v>
      </c>
      <c r="AP4" s="159" t="s">
        <v>369</v>
      </c>
      <c r="AQ4" s="159" t="s">
        <v>369</v>
      </c>
      <c r="AR4" s="159" t="s">
        <v>370</v>
      </c>
      <c r="AS4" s="159" t="s">
        <v>370</v>
      </c>
      <c r="AT4" s="159" t="s">
        <v>371</v>
      </c>
      <c r="AU4" s="159" t="s">
        <v>371</v>
      </c>
      <c r="AV4" s="159" t="s">
        <v>372</v>
      </c>
      <c r="AW4" s="159" t="s">
        <v>372</v>
      </c>
      <c r="AX4" s="124"/>
      <c r="AY4" s="161" t="s">
        <v>375</v>
      </c>
      <c r="AZ4" s="161" t="s">
        <v>375</v>
      </c>
      <c r="BA4" s="124"/>
      <c r="BB4" s="159" t="s">
        <v>361</v>
      </c>
      <c r="BC4" s="159" t="s">
        <v>362</v>
      </c>
      <c r="BD4" s="159" t="s">
        <v>363</v>
      </c>
      <c r="BE4" s="159" t="s">
        <v>364</v>
      </c>
      <c r="BF4" s="159" t="s">
        <v>365</v>
      </c>
      <c r="BG4" s="159" t="s">
        <v>366</v>
      </c>
      <c r="BH4" s="159" t="s">
        <v>367</v>
      </c>
      <c r="BI4" s="159" t="s">
        <v>368</v>
      </c>
      <c r="BJ4" s="159" t="s">
        <v>369</v>
      </c>
      <c r="BK4" s="159" t="s">
        <v>370</v>
      </c>
      <c r="BL4" s="159" t="s">
        <v>371</v>
      </c>
      <c r="BM4" s="159" t="s">
        <v>372</v>
      </c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</row>
    <row r="5" spans="1:120" s="171" customFormat="1" ht="25.5" x14ac:dyDescent="0.25">
      <c r="A5" s="162" t="s">
        <v>376</v>
      </c>
      <c r="B5" s="162" t="s">
        <v>377</v>
      </c>
      <c r="C5" s="162"/>
      <c r="D5" s="163" t="s">
        <v>378</v>
      </c>
      <c r="E5" s="163" t="s">
        <v>37</v>
      </c>
      <c r="F5" s="163" t="s">
        <v>379</v>
      </c>
      <c r="G5" s="164" t="s">
        <v>380</v>
      </c>
      <c r="H5" s="164" t="s">
        <v>291</v>
      </c>
      <c r="I5" s="164" t="s">
        <v>381</v>
      </c>
      <c r="J5" s="163" t="s">
        <v>40</v>
      </c>
      <c r="K5" s="165" t="s">
        <v>382</v>
      </c>
      <c r="L5" s="165" t="s">
        <v>382</v>
      </c>
      <c r="M5" s="165" t="s">
        <v>382</v>
      </c>
      <c r="N5" s="165" t="s">
        <v>382</v>
      </c>
      <c r="O5" s="165" t="s">
        <v>382</v>
      </c>
      <c r="P5" s="165" t="s">
        <v>382</v>
      </c>
      <c r="Q5" s="165" t="s">
        <v>382</v>
      </c>
      <c r="R5" s="165" t="s">
        <v>382</v>
      </c>
      <c r="S5" s="165" t="s">
        <v>382</v>
      </c>
      <c r="T5" s="165" t="s">
        <v>382</v>
      </c>
      <c r="U5" s="165" t="s">
        <v>382</v>
      </c>
      <c r="V5" s="165" t="s">
        <v>382</v>
      </c>
      <c r="W5" s="124"/>
      <c r="X5" s="124"/>
      <c r="Y5" s="124"/>
      <c r="Z5" s="166" t="s">
        <v>383</v>
      </c>
      <c r="AA5" s="167" t="s">
        <v>384</v>
      </c>
      <c r="AB5" s="166" t="s">
        <v>383</v>
      </c>
      <c r="AC5" s="167" t="s">
        <v>384</v>
      </c>
      <c r="AD5" s="166" t="s">
        <v>383</v>
      </c>
      <c r="AE5" s="167" t="s">
        <v>384</v>
      </c>
      <c r="AF5" s="166" t="s">
        <v>383</v>
      </c>
      <c r="AG5" s="167" t="s">
        <v>384</v>
      </c>
      <c r="AH5" s="166" t="s">
        <v>383</v>
      </c>
      <c r="AI5" s="167" t="s">
        <v>384</v>
      </c>
      <c r="AJ5" s="166" t="s">
        <v>383</v>
      </c>
      <c r="AK5" s="167" t="s">
        <v>384</v>
      </c>
      <c r="AL5" s="166" t="s">
        <v>383</v>
      </c>
      <c r="AM5" s="167" t="s">
        <v>384</v>
      </c>
      <c r="AN5" s="166" t="s">
        <v>383</v>
      </c>
      <c r="AO5" s="167" t="s">
        <v>384</v>
      </c>
      <c r="AP5" s="166" t="s">
        <v>383</v>
      </c>
      <c r="AQ5" s="167" t="s">
        <v>384</v>
      </c>
      <c r="AR5" s="166" t="s">
        <v>383</v>
      </c>
      <c r="AS5" s="167" t="s">
        <v>384</v>
      </c>
      <c r="AT5" s="166" t="s">
        <v>383</v>
      </c>
      <c r="AU5" s="167" t="s">
        <v>384</v>
      </c>
      <c r="AV5" s="166" t="s">
        <v>383</v>
      </c>
      <c r="AW5" s="167" t="s">
        <v>384</v>
      </c>
      <c r="AX5" s="124"/>
      <c r="AY5" s="166" t="s">
        <v>383</v>
      </c>
      <c r="AZ5" s="167" t="s">
        <v>384</v>
      </c>
      <c r="BA5" s="124"/>
      <c r="BB5" s="168" t="s">
        <v>385</v>
      </c>
      <c r="BC5" s="165" t="s">
        <v>385</v>
      </c>
      <c r="BD5" s="165" t="s">
        <v>385</v>
      </c>
      <c r="BE5" s="165" t="s">
        <v>385</v>
      </c>
      <c r="BF5" s="165" t="s">
        <v>385</v>
      </c>
      <c r="BG5" s="165" t="s">
        <v>385</v>
      </c>
      <c r="BH5" s="165" t="s">
        <v>385</v>
      </c>
      <c r="BI5" s="165" t="s">
        <v>385</v>
      </c>
      <c r="BJ5" s="165" t="s">
        <v>385</v>
      </c>
      <c r="BK5" s="165" t="s">
        <v>385</v>
      </c>
      <c r="BL5" s="169" t="s">
        <v>385</v>
      </c>
      <c r="BM5" s="169" t="s">
        <v>385</v>
      </c>
      <c r="BN5" s="124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</row>
    <row r="6" spans="1:120" ht="4.5" customHeight="1" x14ac:dyDescent="0.2">
      <c r="A6" s="135">
        <v>1</v>
      </c>
      <c r="Z6" s="173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74"/>
      <c r="AS6" s="174"/>
      <c r="AT6" s="140"/>
      <c r="AU6" s="175"/>
      <c r="AV6" s="140"/>
      <c r="AW6" s="140"/>
      <c r="AY6" s="140"/>
      <c r="AZ6" s="140"/>
      <c r="BB6" s="173"/>
      <c r="BC6" s="140"/>
      <c r="BD6" s="140"/>
      <c r="BE6" s="140"/>
      <c r="BF6" s="140"/>
      <c r="BG6" s="140"/>
      <c r="BH6" s="140"/>
      <c r="BI6" s="140"/>
      <c r="BJ6" s="140"/>
      <c r="BK6" s="174"/>
      <c r="BL6" s="174"/>
      <c r="BM6" s="140"/>
    </row>
    <row r="7" spans="1:120" x14ac:dyDescent="0.2">
      <c r="A7" s="176">
        <v>2</v>
      </c>
      <c r="B7" s="176">
        <v>2</v>
      </c>
      <c r="C7" s="177"/>
      <c r="D7" s="178"/>
      <c r="E7" s="179"/>
      <c r="F7" s="180"/>
      <c r="G7" s="181"/>
      <c r="H7" s="181"/>
      <c r="I7" s="182"/>
      <c r="J7" s="183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5"/>
      <c r="X7" s="185"/>
      <c r="Y7" s="186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8"/>
      <c r="AU7" s="189"/>
      <c r="AV7" s="190"/>
      <c r="AW7" s="190"/>
      <c r="AX7" s="191"/>
      <c r="AY7" s="192"/>
      <c r="AZ7" s="192"/>
      <c r="BA7" s="191"/>
      <c r="BB7" s="193"/>
      <c r="BC7" s="194"/>
      <c r="BD7" s="195"/>
      <c r="BE7" s="195"/>
      <c r="BF7" s="195"/>
      <c r="BG7" s="195"/>
      <c r="BH7" s="195"/>
      <c r="BI7" s="195"/>
      <c r="BJ7" s="195"/>
      <c r="BK7" s="195"/>
      <c r="BL7" s="196"/>
      <c r="BM7" s="196"/>
      <c r="BP7" s="197"/>
      <c r="BQ7" s="12"/>
    </row>
    <row r="8" spans="1:120" s="210" customFormat="1" ht="15" x14ac:dyDescent="0.25">
      <c r="A8" s="198">
        <v>22</v>
      </c>
      <c r="B8" s="199">
        <v>26</v>
      </c>
      <c r="C8" s="200">
        <v>1</v>
      </c>
      <c r="D8" s="201">
        <v>6953156282308</v>
      </c>
      <c r="E8" s="4">
        <v>734835</v>
      </c>
      <c r="F8" s="202"/>
      <c r="G8" s="4" t="s">
        <v>45</v>
      </c>
      <c r="H8" s="4" t="s">
        <v>46</v>
      </c>
      <c r="I8" s="4">
        <v>149</v>
      </c>
      <c r="J8" s="4">
        <v>69.5</v>
      </c>
      <c r="K8" s="203" t="str">
        <f>IF(BB8-Z8&lt;1,"-",BB8-Z8)</f>
        <v>-</v>
      </c>
      <c r="L8" s="204" t="str">
        <f>IF(BC8-AB8&lt;1,"-",BC8-AB8)</f>
        <v>-</v>
      </c>
      <c r="M8" s="204" t="str">
        <f>IF(BD8-AD8&lt;1,"-",BD8-AD8)</f>
        <v>-</v>
      </c>
      <c r="N8" s="204">
        <f>IF(BE8-AF8&lt;1,"-",BE8-AF8)</f>
        <v>1</v>
      </c>
      <c r="O8" s="204" t="str">
        <f>IF(BF8-AH8&lt;1,"-",BF8-AH8)</f>
        <v>-</v>
      </c>
      <c r="P8" s="204" t="str">
        <f>IF(BG8-AJ8&lt;1,"-",BG8-AJ8)</f>
        <v>-</v>
      </c>
      <c r="Q8" s="204" t="str">
        <f>IF(BH8-AL8&lt;1,"-",BH8-AL8)</f>
        <v>-</v>
      </c>
      <c r="R8" s="204" t="str">
        <f>IF(BI8-AN8&lt;1,"-",BI8-AN8)</f>
        <v>-</v>
      </c>
      <c r="S8" s="204">
        <f>IF(BJ8-AP8&lt;1,"-",BJ8-AP8)</f>
        <v>1</v>
      </c>
      <c r="T8" s="204" t="str">
        <f>IF(BK8-AR8&lt;1,"-",BK8-AR8)</f>
        <v>-</v>
      </c>
      <c r="U8" s="204" t="str">
        <f>IF(BL8-AT8&lt;1,"-",BL8-AT8)</f>
        <v>-</v>
      </c>
      <c r="V8" s="204" t="str">
        <f>IF(BM8-AV8&lt;1,"-",BM8-AV8)</f>
        <v>-</v>
      </c>
      <c r="W8" s="205">
        <f>SUM(K8:V8)</f>
        <v>2</v>
      </c>
      <c r="X8" s="206">
        <v>0</v>
      </c>
      <c r="Y8" s="207"/>
      <c r="Z8" s="4">
        <v>4</v>
      </c>
      <c r="AA8" s="4">
        <v>0</v>
      </c>
      <c r="AB8" s="4">
        <v>2</v>
      </c>
      <c r="AC8" s="4">
        <v>0</v>
      </c>
      <c r="AD8" s="4">
        <v>4</v>
      </c>
      <c r="AE8" s="4">
        <v>0</v>
      </c>
      <c r="AF8" s="4">
        <v>5</v>
      </c>
      <c r="AG8" s="4">
        <v>0</v>
      </c>
      <c r="AH8" s="4">
        <v>4</v>
      </c>
      <c r="AI8" s="4">
        <v>0</v>
      </c>
      <c r="AJ8" s="4">
        <v>6</v>
      </c>
      <c r="AK8" s="4">
        <v>0</v>
      </c>
      <c r="AL8" s="4">
        <v>3</v>
      </c>
      <c r="AM8" s="4">
        <v>0</v>
      </c>
      <c r="AN8" s="4">
        <v>4</v>
      </c>
      <c r="AO8" s="4">
        <v>0</v>
      </c>
      <c r="AP8" s="4">
        <v>5</v>
      </c>
      <c r="AQ8" s="4">
        <v>0</v>
      </c>
      <c r="AR8" s="4">
        <v>1</v>
      </c>
      <c r="AS8" s="4">
        <v>0</v>
      </c>
      <c r="AT8" s="4">
        <v>1</v>
      </c>
      <c r="AU8" s="4">
        <v>0</v>
      </c>
      <c r="AV8" s="4">
        <v>1</v>
      </c>
      <c r="AW8" s="4">
        <v>0</v>
      </c>
      <c r="AX8" s="208">
        <v>0</v>
      </c>
      <c r="AY8" s="209">
        <v>0</v>
      </c>
      <c r="AZ8" s="209">
        <v>0</v>
      </c>
      <c r="BA8" s="208">
        <v>0</v>
      </c>
      <c r="BB8" s="4">
        <v>4</v>
      </c>
      <c r="BC8" s="4">
        <v>2</v>
      </c>
      <c r="BD8" s="4">
        <v>4</v>
      </c>
      <c r="BE8" s="4">
        <v>6</v>
      </c>
      <c r="BF8" s="4">
        <v>4</v>
      </c>
      <c r="BG8" s="4">
        <v>6</v>
      </c>
      <c r="BH8" s="4">
        <v>2</v>
      </c>
      <c r="BI8" s="4">
        <v>4</v>
      </c>
      <c r="BJ8" s="4">
        <v>6</v>
      </c>
      <c r="BK8" s="4">
        <v>1</v>
      </c>
      <c r="BL8" s="4">
        <v>1</v>
      </c>
      <c r="BM8" s="4">
        <v>1</v>
      </c>
      <c r="BP8" s="211"/>
      <c r="BQ8" s="212"/>
    </row>
    <row r="9" spans="1:120" s="210" customFormat="1" ht="15" x14ac:dyDescent="0.25">
      <c r="A9" s="198">
        <v>23</v>
      </c>
      <c r="B9" s="199">
        <v>27</v>
      </c>
      <c r="C9" s="200">
        <v>2</v>
      </c>
      <c r="D9" s="201">
        <v>6953156281479</v>
      </c>
      <c r="E9" s="4">
        <v>734836</v>
      </c>
      <c r="F9" s="202"/>
      <c r="G9" s="4" t="s">
        <v>47</v>
      </c>
      <c r="H9" s="4" t="s">
        <v>48</v>
      </c>
      <c r="I9" s="4">
        <v>149</v>
      </c>
      <c r="J9" s="4">
        <v>69.5</v>
      </c>
      <c r="K9" s="203">
        <f t="shared" ref="K9:K72" si="0">IF(BB9-Z9&lt;1,"-",BB9-Z9)</f>
        <v>2</v>
      </c>
      <c r="L9" s="204" t="str">
        <f t="shared" ref="L9:L72" si="1">IF(BC9-AB9&lt;1,"-",BC9-AB9)</f>
        <v>-</v>
      </c>
      <c r="M9" s="204">
        <f t="shared" ref="M9:M72" si="2">IF(BD9-AD9&lt;1,"-",BD9-AD9)</f>
        <v>2</v>
      </c>
      <c r="N9" s="204" t="str">
        <f t="shared" ref="N9:N72" si="3">IF(BE9-AF9&lt;1,"-",BE9-AF9)</f>
        <v>-</v>
      </c>
      <c r="O9" s="204" t="str">
        <f t="shared" ref="O9:O72" si="4">IF(BF9-AH9&lt;1,"-",BF9-AH9)</f>
        <v>-</v>
      </c>
      <c r="P9" s="204">
        <f t="shared" ref="P9:P72" si="5">IF(BG9-AJ9&lt;1,"-",BG9-AJ9)</f>
        <v>4</v>
      </c>
      <c r="Q9" s="204" t="str">
        <f t="shared" ref="Q9:Q72" si="6">IF(BH9-AL9&lt;1,"-",BH9-AL9)</f>
        <v>-</v>
      </c>
      <c r="R9" s="204">
        <f t="shared" ref="R9:R72" si="7">IF(BI9-AN9&lt;1,"-",BI9-AN9)</f>
        <v>1</v>
      </c>
      <c r="S9" s="204" t="str">
        <f t="shared" ref="S9:S72" si="8">IF(BJ9-AP9&lt;1,"-",BJ9-AP9)</f>
        <v>-</v>
      </c>
      <c r="T9" s="204" t="str">
        <f t="shared" ref="T9:T72" si="9">IF(BK9-AR9&lt;1,"-",BK9-AR9)</f>
        <v>-</v>
      </c>
      <c r="U9" s="204" t="str">
        <f t="shared" ref="U9:U72" si="10">IF(BL9-AT9&lt;1,"-",BL9-AT9)</f>
        <v>-</v>
      </c>
      <c r="V9" s="204" t="str">
        <f t="shared" ref="V9:V72" si="11">IF(BM9-AV9&lt;1,"-",BM9-AV9)</f>
        <v>-</v>
      </c>
      <c r="W9" s="205">
        <f t="shared" ref="W9:W72" si="12">SUM(K9:V9)</f>
        <v>9</v>
      </c>
      <c r="X9" s="206">
        <v>4</v>
      </c>
      <c r="Y9" s="207"/>
      <c r="Z9" s="4">
        <v>2</v>
      </c>
      <c r="AA9" s="4">
        <v>0</v>
      </c>
      <c r="AB9" s="4">
        <v>5</v>
      </c>
      <c r="AC9" s="4">
        <v>1</v>
      </c>
      <c r="AD9" s="4">
        <v>2</v>
      </c>
      <c r="AE9" s="4">
        <v>0</v>
      </c>
      <c r="AF9" s="4">
        <v>6</v>
      </c>
      <c r="AG9" s="4">
        <v>0</v>
      </c>
      <c r="AH9" s="4">
        <v>6</v>
      </c>
      <c r="AI9" s="4">
        <v>0</v>
      </c>
      <c r="AJ9" s="4">
        <v>2</v>
      </c>
      <c r="AK9" s="4">
        <v>0</v>
      </c>
      <c r="AL9" s="4">
        <v>2</v>
      </c>
      <c r="AM9" s="4">
        <v>0</v>
      </c>
      <c r="AN9" s="4">
        <v>3</v>
      </c>
      <c r="AO9" s="4">
        <v>0</v>
      </c>
      <c r="AP9" s="4">
        <v>6</v>
      </c>
      <c r="AQ9" s="4">
        <v>1</v>
      </c>
      <c r="AR9" s="4">
        <v>1</v>
      </c>
      <c r="AS9" s="4">
        <v>0</v>
      </c>
      <c r="AT9" s="4">
        <v>1</v>
      </c>
      <c r="AU9" s="4">
        <v>0</v>
      </c>
      <c r="AV9" s="4">
        <v>1</v>
      </c>
      <c r="AW9" s="4">
        <v>0</v>
      </c>
      <c r="AX9" s="208">
        <v>0</v>
      </c>
      <c r="AY9" s="209">
        <v>0</v>
      </c>
      <c r="AZ9" s="209">
        <v>0</v>
      </c>
      <c r="BA9" s="208">
        <v>0</v>
      </c>
      <c r="BB9" s="4">
        <v>4</v>
      </c>
      <c r="BC9" s="4">
        <v>2</v>
      </c>
      <c r="BD9" s="4">
        <v>4</v>
      </c>
      <c r="BE9" s="4">
        <v>6</v>
      </c>
      <c r="BF9" s="4">
        <v>4</v>
      </c>
      <c r="BG9" s="4">
        <v>6</v>
      </c>
      <c r="BH9" s="4">
        <v>2</v>
      </c>
      <c r="BI9" s="4">
        <v>4</v>
      </c>
      <c r="BJ9" s="4">
        <v>6</v>
      </c>
      <c r="BK9" s="4">
        <v>1</v>
      </c>
      <c r="BL9" s="4">
        <v>1</v>
      </c>
      <c r="BM9" s="4">
        <v>1</v>
      </c>
      <c r="BP9" s="211"/>
      <c r="BQ9" s="212"/>
    </row>
    <row r="10" spans="1:120" s="210" customFormat="1" ht="15" x14ac:dyDescent="0.25">
      <c r="A10" s="198">
        <v>24</v>
      </c>
      <c r="B10" s="199">
        <v>28</v>
      </c>
      <c r="C10" s="200">
        <v>3</v>
      </c>
      <c r="D10" s="201">
        <v>6953156282964</v>
      </c>
      <c r="E10" s="4">
        <v>734837</v>
      </c>
      <c r="F10" s="202"/>
      <c r="G10" s="4" t="s">
        <v>49</v>
      </c>
      <c r="H10" s="4" t="s">
        <v>50</v>
      </c>
      <c r="I10" s="4">
        <v>49</v>
      </c>
      <c r="J10" s="4">
        <v>24.5</v>
      </c>
      <c r="K10" s="203">
        <f t="shared" si="0"/>
        <v>4</v>
      </c>
      <c r="L10" s="204" t="str">
        <f t="shared" si="1"/>
        <v>-</v>
      </c>
      <c r="M10" s="204">
        <f>IF(BD10-AD10&lt;1,"-",BD10-AD10)</f>
        <v>1</v>
      </c>
      <c r="N10" s="204" t="str">
        <f t="shared" si="3"/>
        <v>-</v>
      </c>
      <c r="O10" s="204">
        <f t="shared" si="4"/>
        <v>11</v>
      </c>
      <c r="P10" s="204" t="str">
        <f t="shared" si="5"/>
        <v>-</v>
      </c>
      <c r="Q10" s="204" t="str">
        <f t="shared" si="6"/>
        <v>-</v>
      </c>
      <c r="R10" s="204">
        <f t="shared" si="7"/>
        <v>4</v>
      </c>
      <c r="S10" s="204">
        <f t="shared" si="8"/>
        <v>12</v>
      </c>
      <c r="T10" s="204" t="str">
        <f t="shared" si="9"/>
        <v>-</v>
      </c>
      <c r="U10" s="204">
        <f t="shared" si="10"/>
        <v>3</v>
      </c>
      <c r="V10" s="204">
        <f t="shared" si="11"/>
        <v>2</v>
      </c>
      <c r="W10" s="205">
        <f t="shared" si="12"/>
        <v>37</v>
      </c>
      <c r="X10" s="206">
        <v>54</v>
      </c>
      <c r="Y10" s="207"/>
      <c r="Z10" s="4">
        <v>11</v>
      </c>
      <c r="AA10" s="4">
        <v>2</v>
      </c>
      <c r="AB10" s="4">
        <v>12</v>
      </c>
      <c r="AC10" s="4">
        <v>2</v>
      </c>
      <c r="AD10" s="4">
        <v>14</v>
      </c>
      <c r="AE10" s="4">
        <v>0</v>
      </c>
      <c r="AF10" s="4">
        <v>46</v>
      </c>
      <c r="AG10" s="4">
        <v>1</v>
      </c>
      <c r="AH10" s="4">
        <v>9</v>
      </c>
      <c r="AI10" s="4">
        <v>1</v>
      </c>
      <c r="AJ10" s="4">
        <v>49</v>
      </c>
      <c r="AK10" s="4">
        <v>12</v>
      </c>
      <c r="AL10" s="4">
        <v>13</v>
      </c>
      <c r="AM10" s="4">
        <v>2</v>
      </c>
      <c r="AN10" s="4">
        <v>8</v>
      </c>
      <c r="AO10" s="4">
        <v>0</v>
      </c>
      <c r="AP10" s="4">
        <v>12</v>
      </c>
      <c r="AQ10" s="4">
        <v>5</v>
      </c>
      <c r="AR10" s="4">
        <v>6</v>
      </c>
      <c r="AS10" s="4">
        <v>0</v>
      </c>
      <c r="AT10" s="4">
        <v>3</v>
      </c>
      <c r="AU10" s="4">
        <v>1</v>
      </c>
      <c r="AV10" s="4">
        <v>4</v>
      </c>
      <c r="AW10" s="4">
        <v>0</v>
      </c>
      <c r="AX10" s="208">
        <v>0</v>
      </c>
      <c r="AY10" s="209">
        <v>0</v>
      </c>
      <c r="AZ10" s="209">
        <v>0</v>
      </c>
      <c r="BA10" s="208">
        <v>0</v>
      </c>
      <c r="BB10" s="4">
        <v>15</v>
      </c>
      <c r="BC10" s="4">
        <v>12</v>
      </c>
      <c r="BD10" s="4">
        <v>15</v>
      </c>
      <c r="BE10" s="4">
        <v>36</v>
      </c>
      <c r="BF10" s="4">
        <v>20</v>
      </c>
      <c r="BG10" s="4">
        <v>36</v>
      </c>
      <c r="BH10" s="4">
        <v>12</v>
      </c>
      <c r="BI10" s="4">
        <v>12</v>
      </c>
      <c r="BJ10" s="4">
        <v>24</v>
      </c>
      <c r="BK10" s="4">
        <v>6</v>
      </c>
      <c r="BL10" s="4">
        <v>6</v>
      </c>
      <c r="BM10" s="4">
        <v>6</v>
      </c>
      <c r="BP10" s="211"/>
      <c r="BQ10" s="212"/>
    </row>
    <row r="11" spans="1:120" s="210" customFormat="1" ht="15" x14ac:dyDescent="0.25">
      <c r="A11" s="198">
        <v>25</v>
      </c>
      <c r="B11" s="199">
        <v>29</v>
      </c>
      <c r="C11" s="200">
        <v>4</v>
      </c>
      <c r="D11" s="201">
        <v>6953156282971</v>
      </c>
      <c r="E11" s="4">
        <v>734838</v>
      </c>
      <c r="F11" s="202"/>
      <c r="G11" s="4" t="s">
        <v>51</v>
      </c>
      <c r="H11" s="4" t="s">
        <v>52</v>
      </c>
      <c r="I11" s="4">
        <v>49</v>
      </c>
      <c r="J11" s="4">
        <v>24.5</v>
      </c>
      <c r="K11" s="203">
        <f t="shared" si="0"/>
        <v>7</v>
      </c>
      <c r="L11" s="204">
        <f t="shared" si="1"/>
        <v>4</v>
      </c>
      <c r="M11" s="204">
        <f t="shared" si="2"/>
        <v>6</v>
      </c>
      <c r="N11" s="204">
        <f t="shared" si="3"/>
        <v>13</v>
      </c>
      <c r="O11" s="204">
        <f t="shared" si="4"/>
        <v>14</v>
      </c>
      <c r="P11" s="204">
        <f t="shared" si="5"/>
        <v>4</v>
      </c>
      <c r="Q11" s="204" t="str">
        <f t="shared" si="6"/>
        <v>-</v>
      </c>
      <c r="R11" s="204">
        <f t="shared" si="7"/>
        <v>2</v>
      </c>
      <c r="S11" s="204">
        <f t="shared" si="8"/>
        <v>15</v>
      </c>
      <c r="T11" s="204" t="str">
        <f t="shared" si="9"/>
        <v>-</v>
      </c>
      <c r="U11" s="204">
        <f t="shared" si="10"/>
        <v>3</v>
      </c>
      <c r="V11" s="204">
        <f t="shared" si="11"/>
        <v>3</v>
      </c>
      <c r="W11" s="205">
        <f t="shared" si="12"/>
        <v>71</v>
      </c>
      <c r="X11" s="206">
        <v>45</v>
      </c>
      <c r="Y11" s="207"/>
      <c r="Z11" s="4">
        <v>8</v>
      </c>
      <c r="AA11" s="4">
        <v>3</v>
      </c>
      <c r="AB11" s="4">
        <v>8</v>
      </c>
      <c r="AC11" s="4">
        <v>0</v>
      </c>
      <c r="AD11" s="4">
        <v>9</v>
      </c>
      <c r="AE11" s="4">
        <v>0</v>
      </c>
      <c r="AF11" s="4">
        <v>23</v>
      </c>
      <c r="AG11" s="4">
        <v>2</v>
      </c>
      <c r="AH11" s="4">
        <v>6</v>
      </c>
      <c r="AI11" s="4">
        <v>0</v>
      </c>
      <c r="AJ11" s="4">
        <v>32</v>
      </c>
      <c r="AK11" s="4">
        <v>6</v>
      </c>
      <c r="AL11" s="4">
        <v>22</v>
      </c>
      <c r="AM11" s="4">
        <v>1</v>
      </c>
      <c r="AN11" s="4">
        <v>10</v>
      </c>
      <c r="AO11" s="4">
        <v>0</v>
      </c>
      <c r="AP11" s="4">
        <v>9</v>
      </c>
      <c r="AQ11" s="4">
        <v>9</v>
      </c>
      <c r="AR11" s="4">
        <v>7</v>
      </c>
      <c r="AS11" s="4">
        <v>0</v>
      </c>
      <c r="AT11" s="4">
        <v>3</v>
      </c>
      <c r="AU11" s="4">
        <v>0</v>
      </c>
      <c r="AV11" s="4">
        <v>3</v>
      </c>
      <c r="AW11" s="4">
        <v>1</v>
      </c>
      <c r="AX11" s="208">
        <v>0</v>
      </c>
      <c r="AY11" s="209">
        <v>0</v>
      </c>
      <c r="AZ11" s="209">
        <v>0</v>
      </c>
      <c r="BA11" s="208">
        <v>0</v>
      </c>
      <c r="BB11" s="4">
        <v>15</v>
      </c>
      <c r="BC11" s="4">
        <v>12</v>
      </c>
      <c r="BD11" s="4">
        <v>15</v>
      </c>
      <c r="BE11" s="4">
        <v>36</v>
      </c>
      <c r="BF11" s="4">
        <v>20</v>
      </c>
      <c r="BG11" s="4">
        <v>36</v>
      </c>
      <c r="BH11" s="4">
        <v>12</v>
      </c>
      <c r="BI11" s="4">
        <v>12</v>
      </c>
      <c r="BJ11" s="4">
        <v>24</v>
      </c>
      <c r="BK11" s="4">
        <v>6</v>
      </c>
      <c r="BL11" s="4">
        <v>6</v>
      </c>
      <c r="BM11" s="4">
        <v>6</v>
      </c>
      <c r="BP11" s="211"/>
      <c r="BQ11" s="212"/>
    </row>
    <row r="12" spans="1:120" s="210" customFormat="1" ht="15" x14ac:dyDescent="0.25">
      <c r="A12" s="198">
        <v>26</v>
      </c>
      <c r="B12" s="199">
        <v>30</v>
      </c>
      <c r="C12" s="200">
        <v>5</v>
      </c>
      <c r="D12" s="201">
        <v>6953156278806</v>
      </c>
      <c r="E12" s="4">
        <v>734839</v>
      </c>
      <c r="F12" s="202"/>
      <c r="G12" s="4" t="s">
        <v>53</v>
      </c>
      <c r="H12" s="4" t="s">
        <v>54</v>
      </c>
      <c r="I12" s="4">
        <v>269</v>
      </c>
      <c r="J12" s="4">
        <v>129.5</v>
      </c>
      <c r="K12" s="203" t="str">
        <f t="shared" si="0"/>
        <v>-</v>
      </c>
      <c r="L12" s="204" t="str">
        <f t="shared" si="1"/>
        <v>-</v>
      </c>
      <c r="M12" s="204" t="str">
        <f t="shared" si="2"/>
        <v>-</v>
      </c>
      <c r="N12" s="204" t="str">
        <f t="shared" si="3"/>
        <v>-</v>
      </c>
      <c r="O12" s="204" t="str">
        <f t="shared" si="4"/>
        <v>-</v>
      </c>
      <c r="P12" s="204" t="str">
        <f t="shared" si="5"/>
        <v>-</v>
      </c>
      <c r="Q12" s="204" t="str">
        <f t="shared" si="6"/>
        <v>-</v>
      </c>
      <c r="R12" s="204" t="str">
        <f t="shared" si="7"/>
        <v>-</v>
      </c>
      <c r="S12" s="204" t="str">
        <f t="shared" si="8"/>
        <v>-</v>
      </c>
      <c r="T12" s="204" t="str">
        <f t="shared" si="9"/>
        <v>-</v>
      </c>
      <c r="U12" s="204" t="str">
        <f t="shared" si="10"/>
        <v>-</v>
      </c>
      <c r="V12" s="204" t="str">
        <f t="shared" si="11"/>
        <v>-</v>
      </c>
      <c r="W12" s="205">
        <f t="shared" si="12"/>
        <v>0</v>
      </c>
      <c r="X12" s="206">
        <v>0</v>
      </c>
      <c r="Y12" s="207"/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208">
        <v>0</v>
      </c>
      <c r="AY12" s="209">
        <v>0</v>
      </c>
      <c r="AZ12" s="209">
        <v>0</v>
      </c>
      <c r="BA12" s="208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P12" s="211"/>
      <c r="BQ12" s="212"/>
    </row>
    <row r="13" spans="1:120" s="210" customFormat="1" ht="15" x14ac:dyDescent="0.25">
      <c r="A13" s="198">
        <v>27</v>
      </c>
      <c r="B13" s="199">
        <v>31</v>
      </c>
      <c r="C13" s="200">
        <v>6</v>
      </c>
      <c r="D13" s="201">
        <v>6953156278813</v>
      </c>
      <c r="E13" s="4">
        <v>734840</v>
      </c>
      <c r="F13" s="202"/>
      <c r="G13" s="4" t="s">
        <v>55</v>
      </c>
      <c r="H13" s="4" t="s">
        <v>56</v>
      </c>
      <c r="I13" s="4">
        <v>269</v>
      </c>
      <c r="J13" s="4">
        <v>129.5</v>
      </c>
      <c r="K13" s="203" t="str">
        <f t="shared" si="0"/>
        <v>-</v>
      </c>
      <c r="L13" s="204" t="str">
        <f t="shared" si="1"/>
        <v>-</v>
      </c>
      <c r="M13" s="204" t="str">
        <f t="shared" si="2"/>
        <v>-</v>
      </c>
      <c r="N13" s="204" t="str">
        <f t="shared" si="3"/>
        <v>-</v>
      </c>
      <c r="O13" s="204" t="str">
        <f t="shared" si="4"/>
        <v>-</v>
      </c>
      <c r="P13" s="204" t="str">
        <f t="shared" si="5"/>
        <v>-</v>
      </c>
      <c r="Q13" s="204" t="str">
        <f t="shared" si="6"/>
        <v>-</v>
      </c>
      <c r="R13" s="204" t="str">
        <f t="shared" si="7"/>
        <v>-</v>
      </c>
      <c r="S13" s="204" t="str">
        <f t="shared" si="8"/>
        <v>-</v>
      </c>
      <c r="T13" s="204" t="str">
        <f t="shared" si="9"/>
        <v>-</v>
      </c>
      <c r="U13" s="204" t="str">
        <f t="shared" si="10"/>
        <v>-</v>
      </c>
      <c r="V13" s="204" t="str">
        <f t="shared" si="11"/>
        <v>-</v>
      </c>
      <c r="W13" s="205">
        <f t="shared" si="12"/>
        <v>0</v>
      </c>
      <c r="X13" s="206">
        <v>0</v>
      </c>
      <c r="Y13" s="207"/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208">
        <v>0</v>
      </c>
      <c r="AY13" s="209">
        <v>0</v>
      </c>
      <c r="AZ13" s="209">
        <v>0</v>
      </c>
      <c r="BA13" s="208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P13" s="211"/>
      <c r="BQ13" s="212"/>
    </row>
    <row r="14" spans="1:120" s="210" customFormat="1" ht="15" x14ac:dyDescent="0.25">
      <c r="A14" s="198">
        <v>28</v>
      </c>
      <c r="B14" s="199">
        <v>32</v>
      </c>
      <c r="C14" s="200">
        <v>7</v>
      </c>
      <c r="D14" s="201">
        <v>6953156280540</v>
      </c>
      <c r="E14" s="4">
        <v>734841</v>
      </c>
      <c r="F14" s="202"/>
      <c r="G14" s="4" t="s">
        <v>57</v>
      </c>
      <c r="H14" s="4" t="s">
        <v>58</v>
      </c>
      <c r="I14" s="4">
        <v>59</v>
      </c>
      <c r="J14" s="4">
        <v>29.5</v>
      </c>
      <c r="K14" s="203" t="str">
        <f t="shared" si="0"/>
        <v>-</v>
      </c>
      <c r="L14" s="204" t="str">
        <f t="shared" si="1"/>
        <v>-</v>
      </c>
      <c r="M14" s="204" t="str">
        <f t="shared" si="2"/>
        <v>-</v>
      </c>
      <c r="N14" s="204" t="str">
        <f t="shared" si="3"/>
        <v>-</v>
      </c>
      <c r="O14" s="204" t="str">
        <f t="shared" si="4"/>
        <v>-</v>
      </c>
      <c r="P14" s="204" t="str">
        <f t="shared" si="5"/>
        <v>-</v>
      </c>
      <c r="Q14" s="204" t="str">
        <f t="shared" si="6"/>
        <v>-</v>
      </c>
      <c r="R14" s="204" t="str">
        <f t="shared" si="7"/>
        <v>-</v>
      </c>
      <c r="S14" s="204" t="str">
        <f t="shared" si="8"/>
        <v>-</v>
      </c>
      <c r="T14" s="204" t="str">
        <f t="shared" si="9"/>
        <v>-</v>
      </c>
      <c r="U14" s="204" t="str">
        <f t="shared" si="10"/>
        <v>-</v>
      </c>
      <c r="V14" s="204" t="str">
        <f t="shared" si="11"/>
        <v>-</v>
      </c>
      <c r="W14" s="205">
        <f t="shared" si="12"/>
        <v>0</v>
      </c>
      <c r="X14" s="206">
        <v>0</v>
      </c>
      <c r="Y14" s="207"/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208">
        <v>0</v>
      </c>
      <c r="AY14" s="209">
        <v>0</v>
      </c>
      <c r="AZ14" s="209">
        <v>0</v>
      </c>
      <c r="BA14" s="208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P14" s="211"/>
      <c r="BQ14" s="212"/>
    </row>
    <row r="15" spans="1:120" s="210" customFormat="1" ht="15" x14ac:dyDescent="0.25">
      <c r="A15" s="198">
        <v>29</v>
      </c>
      <c r="B15" s="199">
        <v>33</v>
      </c>
      <c r="C15" s="200">
        <v>8</v>
      </c>
      <c r="D15" s="201">
        <v>6953156280557</v>
      </c>
      <c r="E15" s="4">
        <v>734843</v>
      </c>
      <c r="F15" s="202"/>
      <c r="G15" s="4" t="s">
        <v>59</v>
      </c>
      <c r="H15" s="4" t="s">
        <v>60</v>
      </c>
      <c r="I15" s="4">
        <v>59</v>
      </c>
      <c r="J15" s="4">
        <v>29.5</v>
      </c>
      <c r="K15" s="203" t="str">
        <f t="shared" si="0"/>
        <v>-</v>
      </c>
      <c r="L15" s="204" t="str">
        <f t="shared" si="1"/>
        <v>-</v>
      </c>
      <c r="M15" s="204" t="str">
        <f t="shared" si="2"/>
        <v>-</v>
      </c>
      <c r="N15" s="204" t="str">
        <f t="shared" si="3"/>
        <v>-</v>
      </c>
      <c r="O15" s="204" t="str">
        <f t="shared" si="4"/>
        <v>-</v>
      </c>
      <c r="P15" s="204" t="str">
        <f t="shared" si="5"/>
        <v>-</v>
      </c>
      <c r="Q15" s="204" t="str">
        <f t="shared" si="6"/>
        <v>-</v>
      </c>
      <c r="R15" s="204" t="str">
        <f t="shared" si="7"/>
        <v>-</v>
      </c>
      <c r="S15" s="204" t="str">
        <f t="shared" si="8"/>
        <v>-</v>
      </c>
      <c r="T15" s="204" t="str">
        <f t="shared" si="9"/>
        <v>-</v>
      </c>
      <c r="U15" s="204" t="str">
        <f t="shared" si="10"/>
        <v>-</v>
      </c>
      <c r="V15" s="204" t="str">
        <f t="shared" si="11"/>
        <v>-</v>
      </c>
      <c r="W15" s="205">
        <f t="shared" si="12"/>
        <v>0</v>
      </c>
      <c r="X15" s="206">
        <v>0</v>
      </c>
      <c r="Y15" s="207"/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208">
        <v>0</v>
      </c>
      <c r="AY15" s="209">
        <v>0</v>
      </c>
      <c r="AZ15" s="209">
        <v>0</v>
      </c>
      <c r="BA15" s="208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P15" s="211"/>
      <c r="BQ15" s="212"/>
    </row>
    <row r="16" spans="1:120" s="210" customFormat="1" ht="15" x14ac:dyDescent="0.25">
      <c r="A16" s="198">
        <v>30</v>
      </c>
      <c r="B16" s="199">
        <v>34</v>
      </c>
      <c r="C16" s="200">
        <v>9</v>
      </c>
      <c r="D16" s="201">
        <v>6953156280564</v>
      </c>
      <c r="E16" s="4">
        <v>734845</v>
      </c>
      <c r="F16" s="202"/>
      <c r="G16" s="4" t="s">
        <v>61</v>
      </c>
      <c r="H16" s="4" t="s">
        <v>62</v>
      </c>
      <c r="I16" s="4">
        <v>59</v>
      </c>
      <c r="J16" s="4">
        <v>29.5</v>
      </c>
      <c r="K16" s="203" t="str">
        <f t="shared" si="0"/>
        <v>-</v>
      </c>
      <c r="L16" s="204" t="str">
        <f t="shared" si="1"/>
        <v>-</v>
      </c>
      <c r="M16" s="204" t="str">
        <f t="shared" si="2"/>
        <v>-</v>
      </c>
      <c r="N16" s="204" t="str">
        <f t="shared" si="3"/>
        <v>-</v>
      </c>
      <c r="O16" s="204" t="str">
        <f t="shared" si="4"/>
        <v>-</v>
      </c>
      <c r="P16" s="204" t="str">
        <f t="shared" si="5"/>
        <v>-</v>
      </c>
      <c r="Q16" s="204" t="str">
        <f t="shared" si="6"/>
        <v>-</v>
      </c>
      <c r="R16" s="204" t="str">
        <f t="shared" si="7"/>
        <v>-</v>
      </c>
      <c r="S16" s="204" t="str">
        <f t="shared" si="8"/>
        <v>-</v>
      </c>
      <c r="T16" s="204" t="str">
        <f t="shared" si="9"/>
        <v>-</v>
      </c>
      <c r="U16" s="204" t="str">
        <f t="shared" si="10"/>
        <v>-</v>
      </c>
      <c r="V16" s="204" t="str">
        <f t="shared" si="11"/>
        <v>-</v>
      </c>
      <c r="W16" s="205">
        <f t="shared" si="12"/>
        <v>0</v>
      </c>
      <c r="X16" s="206">
        <v>0</v>
      </c>
      <c r="Y16" s="207"/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208">
        <v>0</v>
      </c>
      <c r="AY16" s="209">
        <v>0</v>
      </c>
      <c r="AZ16" s="209">
        <v>0</v>
      </c>
      <c r="BA16" s="208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P16" s="211"/>
      <c r="BQ16" s="212"/>
    </row>
    <row r="17" spans="1:69" s="210" customFormat="1" ht="15" x14ac:dyDescent="0.25">
      <c r="A17" s="198">
        <v>32</v>
      </c>
      <c r="B17" s="199">
        <v>14</v>
      </c>
      <c r="C17" s="200">
        <v>10</v>
      </c>
      <c r="D17" s="201">
        <v>6953156280571</v>
      </c>
      <c r="E17" s="4">
        <v>734848</v>
      </c>
      <c r="F17" s="202"/>
      <c r="G17" s="4" t="s">
        <v>63</v>
      </c>
      <c r="H17" s="4" t="s">
        <v>64</v>
      </c>
      <c r="I17" s="4">
        <v>59</v>
      </c>
      <c r="J17" s="4">
        <v>29.5</v>
      </c>
      <c r="K17" s="203" t="str">
        <f t="shared" si="0"/>
        <v>-</v>
      </c>
      <c r="L17" s="204" t="str">
        <f t="shared" si="1"/>
        <v>-</v>
      </c>
      <c r="M17" s="204" t="str">
        <f t="shared" si="2"/>
        <v>-</v>
      </c>
      <c r="N17" s="204" t="str">
        <f t="shared" si="3"/>
        <v>-</v>
      </c>
      <c r="O17" s="204" t="str">
        <f t="shared" si="4"/>
        <v>-</v>
      </c>
      <c r="P17" s="204" t="str">
        <f t="shared" si="5"/>
        <v>-</v>
      </c>
      <c r="Q17" s="204" t="str">
        <f t="shared" si="6"/>
        <v>-</v>
      </c>
      <c r="R17" s="204" t="str">
        <f t="shared" si="7"/>
        <v>-</v>
      </c>
      <c r="S17" s="204" t="str">
        <f t="shared" si="8"/>
        <v>-</v>
      </c>
      <c r="T17" s="204" t="str">
        <f t="shared" si="9"/>
        <v>-</v>
      </c>
      <c r="U17" s="204" t="str">
        <f t="shared" si="10"/>
        <v>-</v>
      </c>
      <c r="V17" s="204" t="str">
        <f t="shared" si="11"/>
        <v>-</v>
      </c>
      <c r="W17" s="205">
        <f t="shared" si="12"/>
        <v>0</v>
      </c>
      <c r="X17" s="206">
        <v>0</v>
      </c>
      <c r="Y17" s="207"/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208">
        <v>0</v>
      </c>
      <c r="AY17" s="209">
        <v>0</v>
      </c>
      <c r="AZ17" s="209">
        <v>0</v>
      </c>
      <c r="BA17" s="208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P17" s="211"/>
      <c r="BQ17" s="212"/>
    </row>
    <row r="18" spans="1:69" s="210" customFormat="1" ht="15" x14ac:dyDescent="0.25">
      <c r="A18" s="198">
        <v>33</v>
      </c>
      <c r="B18" s="199">
        <v>15</v>
      </c>
      <c r="C18" s="200">
        <v>11</v>
      </c>
      <c r="D18" s="201">
        <v>6953156278554</v>
      </c>
      <c r="E18" s="4">
        <v>734864</v>
      </c>
      <c r="F18" s="202"/>
      <c r="G18" s="4" t="s">
        <v>65</v>
      </c>
      <c r="H18" s="4" t="s">
        <v>66</v>
      </c>
      <c r="I18" s="4">
        <v>49</v>
      </c>
      <c r="J18" s="4">
        <v>24.5</v>
      </c>
      <c r="K18" s="203" t="str">
        <f t="shared" si="0"/>
        <v>-</v>
      </c>
      <c r="L18" s="204" t="str">
        <f t="shared" si="1"/>
        <v>-</v>
      </c>
      <c r="M18" s="204" t="str">
        <f t="shared" si="2"/>
        <v>-</v>
      </c>
      <c r="N18" s="204" t="str">
        <f t="shared" si="3"/>
        <v>-</v>
      </c>
      <c r="O18" s="204" t="str">
        <f t="shared" si="4"/>
        <v>-</v>
      </c>
      <c r="P18" s="204">
        <f t="shared" si="5"/>
        <v>1</v>
      </c>
      <c r="Q18" s="204" t="str">
        <f t="shared" si="6"/>
        <v>-</v>
      </c>
      <c r="R18" s="204">
        <f t="shared" si="7"/>
        <v>1</v>
      </c>
      <c r="S18" s="204" t="str">
        <f t="shared" si="8"/>
        <v>-</v>
      </c>
      <c r="T18" s="204" t="str">
        <f t="shared" si="9"/>
        <v>-</v>
      </c>
      <c r="U18" s="204" t="str">
        <f>IF(BL18-AT18&lt;1,"-",BL18-AT18)</f>
        <v>-</v>
      </c>
      <c r="V18" s="204" t="str">
        <f t="shared" si="11"/>
        <v>-</v>
      </c>
      <c r="W18" s="205">
        <f t="shared" si="12"/>
        <v>2</v>
      </c>
      <c r="X18" s="206">
        <v>0</v>
      </c>
      <c r="Y18" s="207"/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6</v>
      </c>
      <c r="AG18" s="4">
        <v>0</v>
      </c>
      <c r="AH18" s="4">
        <v>4</v>
      </c>
      <c r="AI18" s="4">
        <v>0</v>
      </c>
      <c r="AJ18" s="4">
        <v>5</v>
      </c>
      <c r="AK18" s="4">
        <v>1</v>
      </c>
      <c r="AL18" s="4">
        <v>0</v>
      </c>
      <c r="AM18" s="4">
        <v>0</v>
      </c>
      <c r="AN18" s="4">
        <v>3</v>
      </c>
      <c r="AO18" s="4">
        <v>0</v>
      </c>
      <c r="AP18" s="4">
        <v>6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208">
        <v>0</v>
      </c>
      <c r="AY18" s="209">
        <v>0</v>
      </c>
      <c r="AZ18" s="209">
        <v>0</v>
      </c>
      <c r="BA18" s="208">
        <v>0</v>
      </c>
      <c r="BB18" s="4">
        <v>0</v>
      </c>
      <c r="BC18" s="4">
        <v>0</v>
      </c>
      <c r="BD18" s="4">
        <v>0</v>
      </c>
      <c r="BE18" s="4">
        <v>6</v>
      </c>
      <c r="BF18" s="4">
        <v>4</v>
      </c>
      <c r="BG18" s="4">
        <v>6</v>
      </c>
      <c r="BH18" s="4">
        <v>0</v>
      </c>
      <c r="BI18" s="4">
        <v>4</v>
      </c>
      <c r="BJ18" s="4">
        <v>6</v>
      </c>
      <c r="BK18" s="4">
        <v>0</v>
      </c>
      <c r="BL18" s="4">
        <v>0</v>
      </c>
      <c r="BM18" s="4">
        <v>0</v>
      </c>
      <c r="BP18" s="211"/>
      <c r="BQ18" s="212"/>
    </row>
    <row r="19" spans="1:69" s="210" customFormat="1" ht="15" x14ac:dyDescent="0.25">
      <c r="A19" s="198">
        <v>31</v>
      </c>
      <c r="B19" s="199">
        <v>13</v>
      </c>
      <c r="C19" s="200">
        <v>12</v>
      </c>
      <c r="D19" s="201">
        <v>6953156278547</v>
      </c>
      <c r="E19" s="4">
        <v>734865</v>
      </c>
      <c r="F19" s="202"/>
      <c r="G19" s="4" t="s">
        <v>67</v>
      </c>
      <c r="H19" s="4" t="s">
        <v>68</v>
      </c>
      <c r="I19" s="4">
        <v>49</v>
      </c>
      <c r="J19" s="4">
        <v>24.5</v>
      </c>
      <c r="K19" s="203" t="str">
        <f t="shared" si="0"/>
        <v>-</v>
      </c>
      <c r="L19" s="204" t="str">
        <f t="shared" si="1"/>
        <v>-</v>
      </c>
      <c r="M19" s="204" t="str">
        <f t="shared" si="2"/>
        <v>-</v>
      </c>
      <c r="N19" s="204">
        <f t="shared" si="3"/>
        <v>1</v>
      </c>
      <c r="O19" s="204" t="str">
        <f t="shared" si="4"/>
        <v>-</v>
      </c>
      <c r="P19" s="204" t="str">
        <f t="shared" si="5"/>
        <v>-</v>
      </c>
      <c r="Q19" s="204" t="str">
        <f t="shared" si="6"/>
        <v>-</v>
      </c>
      <c r="R19" s="204" t="str">
        <f t="shared" si="7"/>
        <v>-</v>
      </c>
      <c r="S19" s="204" t="str">
        <f t="shared" si="8"/>
        <v>-</v>
      </c>
      <c r="T19" s="204" t="str">
        <f t="shared" si="9"/>
        <v>-</v>
      </c>
      <c r="U19" s="204" t="str">
        <f t="shared" si="10"/>
        <v>-</v>
      </c>
      <c r="V19" s="204" t="str">
        <f t="shared" si="11"/>
        <v>-</v>
      </c>
      <c r="W19" s="205">
        <f t="shared" si="12"/>
        <v>1</v>
      </c>
      <c r="X19" s="206">
        <v>1</v>
      </c>
      <c r="Y19" s="207"/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5</v>
      </c>
      <c r="AG19" s="4">
        <v>0</v>
      </c>
      <c r="AH19" s="4">
        <v>4</v>
      </c>
      <c r="AI19" s="4">
        <v>0</v>
      </c>
      <c r="AJ19" s="4">
        <v>8</v>
      </c>
      <c r="AK19" s="4">
        <v>0</v>
      </c>
      <c r="AL19" s="4">
        <v>0</v>
      </c>
      <c r="AM19" s="4">
        <v>0</v>
      </c>
      <c r="AN19" s="4">
        <v>4</v>
      </c>
      <c r="AO19" s="4">
        <v>0</v>
      </c>
      <c r="AP19" s="4">
        <v>6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208">
        <v>0</v>
      </c>
      <c r="AY19" s="209">
        <v>0</v>
      </c>
      <c r="AZ19" s="209">
        <v>0</v>
      </c>
      <c r="BA19" s="208">
        <v>0</v>
      </c>
      <c r="BB19" s="4">
        <v>0</v>
      </c>
      <c r="BC19" s="4">
        <v>0</v>
      </c>
      <c r="BD19" s="4">
        <v>0</v>
      </c>
      <c r="BE19" s="4">
        <v>6</v>
      </c>
      <c r="BF19" s="4">
        <v>4</v>
      </c>
      <c r="BG19" s="4">
        <v>6</v>
      </c>
      <c r="BH19" s="4">
        <v>0</v>
      </c>
      <c r="BI19" s="4">
        <v>4</v>
      </c>
      <c r="BJ19" s="4">
        <v>6</v>
      </c>
      <c r="BK19" s="4">
        <v>0</v>
      </c>
      <c r="BL19" s="4">
        <v>0</v>
      </c>
      <c r="BM19" s="4">
        <v>0</v>
      </c>
      <c r="BP19" s="211"/>
      <c r="BQ19" s="212"/>
    </row>
    <row r="20" spans="1:69" s="210" customFormat="1" ht="15" x14ac:dyDescent="0.25">
      <c r="A20" s="198">
        <v>34</v>
      </c>
      <c r="B20" s="199">
        <v>16</v>
      </c>
      <c r="C20" s="200">
        <v>13</v>
      </c>
      <c r="D20" s="201">
        <v>6953156278561</v>
      </c>
      <c r="E20" s="4">
        <v>734866</v>
      </c>
      <c r="F20" s="202"/>
      <c r="G20" s="4" t="s">
        <v>69</v>
      </c>
      <c r="H20" s="4" t="s">
        <v>70</v>
      </c>
      <c r="I20" s="4">
        <v>49</v>
      </c>
      <c r="J20" s="4">
        <v>24.5</v>
      </c>
      <c r="K20" s="203" t="str">
        <f t="shared" si="0"/>
        <v>-</v>
      </c>
      <c r="L20" s="204" t="str">
        <f t="shared" si="1"/>
        <v>-</v>
      </c>
      <c r="M20" s="204" t="str">
        <f t="shared" si="2"/>
        <v>-</v>
      </c>
      <c r="N20" s="204">
        <f t="shared" si="3"/>
        <v>2</v>
      </c>
      <c r="O20" s="204" t="str">
        <f t="shared" si="4"/>
        <v>-</v>
      </c>
      <c r="P20" s="204" t="str">
        <f t="shared" si="5"/>
        <v>-</v>
      </c>
      <c r="Q20" s="204" t="str">
        <f t="shared" si="6"/>
        <v>-</v>
      </c>
      <c r="R20" s="204" t="str">
        <f t="shared" si="7"/>
        <v>-</v>
      </c>
      <c r="S20" s="204">
        <f t="shared" si="8"/>
        <v>1</v>
      </c>
      <c r="T20" s="204" t="str">
        <f t="shared" si="9"/>
        <v>-</v>
      </c>
      <c r="U20" s="204" t="str">
        <f t="shared" si="10"/>
        <v>-</v>
      </c>
      <c r="V20" s="204" t="str">
        <f t="shared" si="11"/>
        <v>-</v>
      </c>
      <c r="W20" s="205">
        <f t="shared" si="12"/>
        <v>3</v>
      </c>
      <c r="X20" s="206">
        <v>2</v>
      </c>
      <c r="Y20" s="207"/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4</v>
      </c>
      <c r="AG20" s="4">
        <v>0</v>
      </c>
      <c r="AH20" s="4">
        <v>4</v>
      </c>
      <c r="AI20" s="4">
        <v>0</v>
      </c>
      <c r="AJ20" s="4">
        <v>8</v>
      </c>
      <c r="AK20" s="4">
        <v>0</v>
      </c>
      <c r="AL20" s="4">
        <v>0</v>
      </c>
      <c r="AM20" s="4">
        <v>0</v>
      </c>
      <c r="AN20" s="4">
        <v>4</v>
      </c>
      <c r="AO20" s="4">
        <v>0</v>
      </c>
      <c r="AP20" s="4">
        <v>5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208">
        <v>0</v>
      </c>
      <c r="AY20" s="209">
        <v>0</v>
      </c>
      <c r="AZ20" s="209">
        <v>0</v>
      </c>
      <c r="BA20" s="208">
        <v>0</v>
      </c>
      <c r="BB20" s="4">
        <v>0</v>
      </c>
      <c r="BC20" s="4">
        <v>0</v>
      </c>
      <c r="BD20" s="4">
        <v>0</v>
      </c>
      <c r="BE20" s="4">
        <v>6</v>
      </c>
      <c r="BF20" s="4">
        <v>4</v>
      </c>
      <c r="BG20" s="4">
        <v>6</v>
      </c>
      <c r="BH20" s="4">
        <v>0</v>
      </c>
      <c r="BI20" s="4">
        <v>4</v>
      </c>
      <c r="BJ20" s="4">
        <v>6</v>
      </c>
      <c r="BK20" s="4">
        <v>0</v>
      </c>
      <c r="BL20" s="4">
        <v>0</v>
      </c>
      <c r="BM20" s="4">
        <v>0</v>
      </c>
      <c r="BP20" s="211"/>
      <c r="BQ20" s="212"/>
    </row>
    <row r="21" spans="1:69" s="210" customFormat="1" ht="15" x14ac:dyDescent="0.25">
      <c r="A21" s="198">
        <v>35</v>
      </c>
      <c r="B21" s="199">
        <v>17</v>
      </c>
      <c r="C21" s="200">
        <v>14</v>
      </c>
      <c r="D21" s="201">
        <v>6953156273887</v>
      </c>
      <c r="E21" s="4">
        <v>734867</v>
      </c>
      <c r="F21" s="202"/>
      <c r="G21" s="4" t="s">
        <v>71</v>
      </c>
      <c r="H21" s="4" t="s">
        <v>72</v>
      </c>
      <c r="I21" s="4">
        <v>219</v>
      </c>
      <c r="J21" s="4">
        <v>104.5</v>
      </c>
      <c r="K21" s="203">
        <f t="shared" si="0"/>
        <v>2</v>
      </c>
      <c r="L21" s="204">
        <f t="shared" si="1"/>
        <v>1</v>
      </c>
      <c r="M21" s="204">
        <f t="shared" si="2"/>
        <v>2</v>
      </c>
      <c r="N21" s="204" t="str">
        <f t="shared" si="3"/>
        <v>-</v>
      </c>
      <c r="O21" s="204">
        <f t="shared" si="4"/>
        <v>1</v>
      </c>
      <c r="P21" s="204">
        <f t="shared" si="5"/>
        <v>5</v>
      </c>
      <c r="Q21" s="204" t="str">
        <f t="shared" si="6"/>
        <v>-</v>
      </c>
      <c r="R21" s="204">
        <f t="shared" si="7"/>
        <v>1</v>
      </c>
      <c r="S21" s="204" t="str">
        <f t="shared" si="8"/>
        <v>-</v>
      </c>
      <c r="T21" s="204" t="str">
        <f t="shared" si="9"/>
        <v>-</v>
      </c>
      <c r="U21" s="204" t="str">
        <f t="shared" si="10"/>
        <v>-</v>
      </c>
      <c r="V21" s="204" t="str">
        <f t="shared" si="11"/>
        <v>-</v>
      </c>
      <c r="W21" s="205">
        <f t="shared" si="12"/>
        <v>12</v>
      </c>
      <c r="X21" s="206">
        <v>2</v>
      </c>
      <c r="Y21" s="207"/>
      <c r="Z21" s="4">
        <v>2</v>
      </c>
      <c r="AA21" s="4">
        <v>0</v>
      </c>
      <c r="AB21" s="4">
        <v>1</v>
      </c>
      <c r="AC21" s="4">
        <v>0</v>
      </c>
      <c r="AD21" s="4">
        <v>2</v>
      </c>
      <c r="AE21" s="4">
        <v>0</v>
      </c>
      <c r="AF21" s="4">
        <v>7</v>
      </c>
      <c r="AG21" s="4">
        <v>0</v>
      </c>
      <c r="AH21" s="4">
        <v>3</v>
      </c>
      <c r="AI21" s="4">
        <v>0</v>
      </c>
      <c r="AJ21" s="4">
        <v>1</v>
      </c>
      <c r="AK21" s="4">
        <v>0</v>
      </c>
      <c r="AL21" s="4">
        <v>2</v>
      </c>
      <c r="AM21" s="4">
        <v>0</v>
      </c>
      <c r="AN21" s="4">
        <v>3</v>
      </c>
      <c r="AO21" s="4">
        <v>0</v>
      </c>
      <c r="AP21" s="4">
        <v>6</v>
      </c>
      <c r="AQ21" s="4">
        <v>0</v>
      </c>
      <c r="AR21" s="4">
        <v>1</v>
      </c>
      <c r="AS21" s="4">
        <v>0</v>
      </c>
      <c r="AT21" s="4">
        <v>1</v>
      </c>
      <c r="AU21" s="4">
        <v>0</v>
      </c>
      <c r="AV21" s="4">
        <v>1</v>
      </c>
      <c r="AW21" s="4">
        <v>0</v>
      </c>
      <c r="AX21" s="208">
        <v>0</v>
      </c>
      <c r="AY21" s="209">
        <v>0</v>
      </c>
      <c r="AZ21" s="209">
        <v>0</v>
      </c>
      <c r="BA21" s="208">
        <v>0</v>
      </c>
      <c r="BB21" s="4">
        <v>4</v>
      </c>
      <c r="BC21" s="4">
        <v>2</v>
      </c>
      <c r="BD21" s="4">
        <v>4</v>
      </c>
      <c r="BE21" s="4">
        <v>6</v>
      </c>
      <c r="BF21" s="4">
        <v>4</v>
      </c>
      <c r="BG21" s="4">
        <v>6</v>
      </c>
      <c r="BH21" s="4">
        <v>2</v>
      </c>
      <c r="BI21" s="4">
        <v>4</v>
      </c>
      <c r="BJ21" s="4">
        <v>6</v>
      </c>
      <c r="BK21" s="4">
        <v>1</v>
      </c>
      <c r="BL21" s="4">
        <v>1</v>
      </c>
      <c r="BM21" s="4">
        <v>1</v>
      </c>
      <c r="BP21" s="211"/>
      <c r="BQ21" s="212"/>
    </row>
    <row r="22" spans="1:69" s="210" customFormat="1" ht="15" x14ac:dyDescent="0.25">
      <c r="A22" s="198">
        <v>36</v>
      </c>
      <c r="B22" s="199">
        <v>18</v>
      </c>
      <c r="C22" s="200">
        <v>15</v>
      </c>
      <c r="D22" s="201">
        <v>6953156273894</v>
      </c>
      <c r="E22" s="4">
        <v>734868</v>
      </c>
      <c r="F22" s="202"/>
      <c r="G22" s="4" t="s">
        <v>73</v>
      </c>
      <c r="H22" s="4" t="s">
        <v>74</v>
      </c>
      <c r="I22" s="4">
        <v>219</v>
      </c>
      <c r="J22" s="4">
        <v>104.5</v>
      </c>
      <c r="K22" s="203" t="str">
        <f t="shared" si="0"/>
        <v>-</v>
      </c>
      <c r="L22" s="204" t="str">
        <f t="shared" si="1"/>
        <v>-</v>
      </c>
      <c r="M22" s="204" t="str">
        <f t="shared" si="2"/>
        <v>-</v>
      </c>
      <c r="N22" s="204" t="str">
        <f t="shared" si="3"/>
        <v>-</v>
      </c>
      <c r="O22" s="204" t="str">
        <f t="shared" si="4"/>
        <v>-</v>
      </c>
      <c r="P22" s="204">
        <f t="shared" si="5"/>
        <v>2</v>
      </c>
      <c r="Q22" s="204" t="str">
        <f t="shared" si="6"/>
        <v>-</v>
      </c>
      <c r="R22" s="204" t="str">
        <f t="shared" si="7"/>
        <v>-</v>
      </c>
      <c r="S22" s="204">
        <f t="shared" si="8"/>
        <v>1</v>
      </c>
      <c r="T22" s="204" t="str">
        <f t="shared" si="9"/>
        <v>-</v>
      </c>
      <c r="U22" s="204" t="str">
        <f t="shared" si="10"/>
        <v>-</v>
      </c>
      <c r="V22" s="204">
        <f t="shared" si="11"/>
        <v>1</v>
      </c>
      <c r="W22" s="205">
        <f t="shared" si="12"/>
        <v>4</v>
      </c>
      <c r="X22" s="206">
        <v>0</v>
      </c>
      <c r="Y22" s="207"/>
      <c r="Z22" s="4">
        <v>4</v>
      </c>
      <c r="AA22" s="4">
        <v>0</v>
      </c>
      <c r="AB22" s="4">
        <v>2</v>
      </c>
      <c r="AC22" s="4">
        <v>0</v>
      </c>
      <c r="AD22" s="4">
        <v>4</v>
      </c>
      <c r="AE22" s="4">
        <v>0</v>
      </c>
      <c r="AF22" s="4">
        <v>6</v>
      </c>
      <c r="AG22" s="4">
        <v>0</v>
      </c>
      <c r="AH22" s="4">
        <v>4</v>
      </c>
      <c r="AI22" s="4">
        <v>0</v>
      </c>
      <c r="AJ22" s="4">
        <v>4</v>
      </c>
      <c r="AK22" s="4">
        <v>1</v>
      </c>
      <c r="AL22" s="4">
        <v>2</v>
      </c>
      <c r="AM22" s="4">
        <v>0</v>
      </c>
      <c r="AN22" s="4">
        <v>4</v>
      </c>
      <c r="AO22" s="4">
        <v>0</v>
      </c>
      <c r="AP22" s="4">
        <v>5</v>
      </c>
      <c r="AQ22" s="4">
        <v>0</v>
      </c>
      <c r="AR22" s="4">
        <v>1</v>
      </c>
      <c r="AS22" s="4">
        <v>0</v>
      </c>
      <c r="AT22" s="4">
        <v>1</v>
      </c>
      <c r="AU22" s="4">
        <v>0</v>
      </c>
      <c r="AV22" s="4">
        <v>0</v>
      </c>
      <c r="AW22" s="4">
        <v>0</v>
      </c>
      <c r="AX22" s="208">
        <v>0</v>
      </c>
      <c r="AY22" s="209">
        <v>0</v>
      </c>
      <c r="AZ22" s="209">
        <v>0</v>
      </c>
      <c r="BA22" s="208">
        <v>0</v>
      </c>
      <c r="BB22" s="4">
        <v>4</v>
      </c>
      <c r="BC22" s="4">
        <v>2</v>
      </c>
      <c r="BD22" s="4">
        <v>4</v>
      </c>
      <c r="BE22" s="4">
        <v>6</v>
      </c>
      <c r="BF22" s="4">
        <v>4</v>
      </c>
      <c r="BG22" s="4">
        <v>6</v>
      </c>
      <c r="BH22" s="4">
        <v>2</v>
      </c>
      <c r="BI22" s="4">
        <v>4</v>
      </c>
      <c r="BJ22" s="4">
        <v>6</v>
      </c>
      <c r="BK22" s="4">
        <v>1</v>
      </c>
      <c r="BL22" s="4">
        <v>1</v>
      </c>
      <c r="BM22" s="4">
        <v>1</v>
      </c>
      <c r="BP22" s="211"/>
      <c r="BQ22" s="212"/>
    </row>
    <row r="23" spans="1:69" s="210" customFormat="1" ht="15" x14ac:dyDescent="0.25">
      <c r="A23" s="198">
        <v>37</v>
      </c>
      <c r="B23" s="199">
        <v>19</v>
      </c>
      <c r="C23" s="200">
        <v>16</v>
      </c>
      <c r="D23" s="201">
        <v>6953156264519</v>
      </c>
      <c r="E23" s="4">
        <v>734869</v>
      </c>
      <c r="F23" s="202"/>
      <c r="G23" s="4" t="s">
        <v>75</v>
      </c>
      <c r="H23" s="4" t="s">
        <v>76</v>
      </c>
      <c r="I23" s="4">
        <v>209</v>
      </c>
      <c r="J23" s="4">
        <v>99.5</v>
      </c>
      <c r="K23" s="203">
        <f t="shared" si="0"/>
        <v>3</v>
      </c>
      <c r="L23" s="204" t="str">
        <f t="shared" si="1"/>
        <v>-</v>
      </c>
      <c r="M23" s="204">
        <f t="shared" si="2"/>
        <v>1</v>
      </c>
      <c r="N23" s="204">
        <f t="shared" si="3"/>
        <v>1</v>
      </c>
      <c r="O23" s="204" t="str">
        <f t="shared" si="4"/>
        <v>-</v>
      </c>
      <c r="P23" s="204" t="str">
        <f t="shared" si="5"/>
        <v>-</v>
      </c>
      <c r="Q23" s="204" t="str">
        <f t="shared" si="6"/>
        <v>-</v>
      </c>
      <c r="R23" s="204">
        <f t="shared" si="7"/>
        <v>1</v>
      </c>
      <c r="S23" s="204">
        <f t="shared" si="8"/>
        <v>2</v>
      </c>
      <c r="T23" s="204" t="str">
        <f t="shared" si="9"/>
        <v>-</v>
      </c>
      <c r="U23" s="204" t="str">
        <f t="shared" si="10"/>
        <v>-</v>
      </c>
      <c r="V23" s="204" t="str">
        <f t="shared" si="11"/>
        <v>-</v>
      </c>
      <c r="W23" s="205">
        <f t="shared" si="12"/>
        <v>8</v>
      </c>
      <c r="X23" s="206">
        <v>0</v>
      </c>
      <c r="Y23" s="207"/>
      <c r="Z23" s="4">
        <v>1</v>
      </c>
      <c r="AA23" s="4">
        <v>0</v>
      </c>
      <c r="AB23" s="4">
        <v>2</v>
      </c>
      <c r="AC23" s="4">
        <v>0</v>
      </c>
      <c r="AD23" s="4">
        <v>3</v>
      </c>
      <c r="AE23" s="4">
        <v>0</v>
      </c>
      <c r="AF23" s="4">
        <v>5</v>
      </c>
      <c r="AG23" s="4">
        <v>0</v>
      </c>
      <c r="AH23" s="4">
        <v>8</v>
      </c>
      <c r="AI23" s="4">
        <v>0</v>
      </c>
      <c r="AJ23" s="4">
        <v>6</v>
      </c>
      <c r="AK23" s="4">
        <v>0</v>
      </c>
      <c r="AL23" s="4">
        <v>2</v>
      </c>
      <c r="AM23" s="4">
        <v>0</v>
      </c>
      <c r="AN23" s="4">
        <v>3</v>
      </c>
      <c r="AO23" s="4">
        <v>0</v>
      </c>
      <c r="AP23" s="4">
        <v>4</v>
      </c>
      <c r="AQ23" s="4">
        <v>0</v>
      </c>
      <c r="AR23" s="4">
        <v>2</v>
      </c>
      <c r="AS23" s="4">
        <v>0</v>
      </c>
      <c r="AT23" s="4">
        <v>1</v>
      </c>
      <c r="AU23" s="4">
        <v>0</v>
      </c>
      <c r="AV23" s="4">
        <v>1</v>
      </c>
      <c r="AW23" s="4">
        <v>0</v>
      </c>
      <c r="AX23" s="208">
        <v>0</v>
      </c>
      <c r="AY23" s="209">
        <v>0</v>
      </c>
      <c r="AZ23" s="209">
        <v>0</v>
      </c>
      <c r="BA23" s="208">
        <v>0</v>
      </c>
      <c r="BB23" s="4">
        <v>4</v>
      </c>
      <c r="BC23" s="4">
        <v>2</v>
      </c>
      <c r="BD23" s="4">
        <v>4</v>
      </c>
      <c r="BE23" s="4">
        <v>6</v>
      </c>
      <c r="BF23" s="4">
        <v>4</v>
      </c>
      <c r="BG23" s="4">
        <v>6</v>
      </c>
      <c r="BH23" s="4">
        <v>2</v>
      </c>
      <c r="BI23" s="4">
        <v>4</v>
      </c>
      <c r="BJ23" s="4">
        <v>6</v>
      </c>
      <c r="BK23" s="4">
        <v>1</v>
      </c>
      <c r="BL23" s="4">
        <v>1</v>
      </c>
      <c r="BM23" s="4">
        <v>1</v>
      </c>
      <c r="BP23" s="211"/>
      <c r="BQ23" s="212"/>
    </row>
    <row r="24" spans="1:69" s="210" customFormat="1" ht="15" x14ac:dyDescent="0.25">
      <c r="A24" s="198">
        <v>38</v>
      </c>
      <c r="B24" s="199">
        <v>20</v>
      </c>
      <c r="C24" s="200">
        <v>17</v>
      </c>
      <c r="D24" s="201">
        <v>6953156264502</v>
      </c>
      <c r="E24" s="4">
        <v>734870</v>
      </c>
      <c r="F24" s="202"/>
      <c r="G24" s="4" t="s">
        <v>77</v>
      </c>
      <c r="H24" s="4" t="s">
        <v>78</v>
      </c>
      <c r="I24" s="4">
        <v>209</v>
      </c>
      <c r="J24" s="4">
        <v>99.5</v>
      </c>
      <c r="K24" s="203" t="str">
        <f t="shared" si="0"/>
        <v>-</v>
      </c>
      <c r="L24" s="204" t="str">
        <f t="shared" si="1"/>
        <v>-</v>
      </c>
      <c r="M24" s="204" t="str">
        <f t="shared" si="2"/>
        <v>-</v>
      </c>
      <c r="N24" s="204" t="str">
        <f t="shared" si="3"/>
        <v>-</v>
      </c>
      <c r="O24" s="204" t="str">
        <f t="shared" si="4"/>
        <v>-</v>
      </c>
      <c r="P24" s="204" t="str">
        <f t="shared" si="5"/>
        <v>-</v>
      </c>
      <c r="Q24" s="204" t="str">
        <f t="shared" si="6"/>
        <v>-</v>
      </c>
      <c r="R24" s="204" t="str">
        <f t="shared" si="7"/>
        <v>-</v>
      </c>
      <c r="S24" s="204" t="str">
        <f t="shared" si="8"/>
        <v>-</v>
      </c>
      <c r="T24" s="204" t="str">
        <f t="shared" si="9"/>
        <v>-</v>
      </c>
      <c r="U24" s="204" t="str">
        <f t="shared" si="10"/>
        <v>-</v>
      </c>
      <c r="V24" s="204" t="str">
        <f t="shared" si="11"/>
        <v>-</v>
      </c>
      <c r="W24" s="205">
        <f t="shared" si="12"/>
        <v>0</v>
      </c>
      <c r="X24" s="206">
        <v>0</v>
      </c>
      <c r="Y24" s="207"/>
      <c r="Z24" s="4">
        <v>4</v>
      </c>
      <c r="AA24" s="4">
        <v>0</v>
      </c>
      <c r="AB24" s="4">
        <v>2</v>
      </c>
      <c r="AC24" s="4">
        <v>0</v>
      </c>
      <c r="AD24" s="4">
        <v>4</v>
      </c>
      <c r="AE24" s="4">
        <v>0</v>
      </c>
      <c r="AF24" s="4">
        <v>6</v>
      </c>
      <c r="AG24" s="4">
        <v>0</v>
      </c>
      <c r="AH24" s="4">
        <v>4</v>
      </c>
      <c r="AI24" s="4">
        <v>0</v>
      </c>
      <c r="AJ24" s="4">
        <v>6</v>
      </c>
      <c r="AK24" s="4">
        <v>0</v>
      </c>
      <c r="AL24" s="4">
        <v>2</v>
      </c>
      <c r="AM24" s="4">
        <v>0</v>
      </c>
      <c r="AN24" s="4">
        <v>4</v>
      </c>
      <c r="AO24" s="4">
        <v>0</v>
      </c>
      <c r="AP24" s="4">
        <v>6</v>
      </c>
      <c r="AQ24" s="4">
        <v>0</v>
      </c>
      <c r="AR24" s="4">
        <v>1</v>
      </c>
      <c r="AS24" s="4">
        <v>0</v>
      </c>
      <c r="AT24" s="4">
        <v>1</v>
      </c>
      <c r="AU24" s="4">
        <v>0</v>
      </c>
      <c r="AV24" s="4">
        <v>1</v>
      </c>
      <c r="AW24" s="4">
        <v>0</v>
      </c>
      <c r="AX24" s="208">
        <v>0</v>
      </c>
      <c r="AY24" s="209">
        <v>0</v>
      </c>
      <c r="AZ24" s="209">
        <v>0</v>
      </c>
      <c r="BA24" s="208">
        <v>0</v>
      </c>
      <c r="BB24" s="4">
        <v>4</v>
      </c>
      <c r="BC24" s="4">
        <v>2</v>
      </c>
      <c r="BD24" s="4">
        <v>4</v>
      </c>
      <c r="BE24" s="4">
        <v>6</v>
      </c>
      <c r="BF24" s="4">
        <v>4</v>
      </c>
      <c r="BG24" s="4">
        <v>6</v>
      </c>
      <c r="BH24" s="4">
        <v>2</v>
      </c>
      <c r="BI24" s="4">
        <v>4</v>
      </c>
      <c r="BJ24" s="4">
        <v>6</v>
      </c>
      <c r="BK24" s="4">
        <v>1</v>
      </c>
      <c r="BL24" s="4">
        <v>1</v>
      </c>
      <c r="BM24" s="4">
        <v>1</v>
      </c>
      <c r="BP24" s="211"/>
      <c r="BQ24" s="212"/>
    </row>
    <row r="25" spans="1:69" s="210" customFormat="1" ht="15" x14ac:dyDescent="0.25">
      <c r="A25" s="198">
        <v>39</v>
      </c>
      <c r="B25" s="199">
        <v>21</v>
      </c>
      <c r="C25" s="200">
        <v>18</v>
      </c>
      <c r="D25" s="201">
        <v>6953156271685</v>
      </c>
      <c r="E25" s="4">
        <v>734871</v>
      </c>
      <c r="F25" s="202"/>
      <c r="G25" s="4" t="s">
        <v>79</v>
      </c>
      <c r="H25" s="4" t="s">
        <v>80</v>
      </c>
      <c r="I25" s="4">
        <v>169</v>
      </c>
      <c r="J25" s="4">
        <v>79.5</v>
      </c>
      <c r="K25" s="203">
        <f t="shared" si="0"/>
        <v>1</v>
      </c>
      <c r="L25" s="204" t="str">
        <f t="shared" si="1"/>
        <v>-</v>
      </c>
      <c r="M25" s="204">
        <f t="shared" si="2"/>
        <v>1</v>
      </c>
      <c r="N25" s="204" t="str">
        <f t="shared" si="3"/>
        <v>-</v>
      </c>
      <c r="O25" s="204" t="str">
        <f t="shared" si="4"/>
        <v>-</v>
      </c>
      <c r="P25" s="204" t="str">
        <f t="shared" si="5"/>
        <v>-</v>
      </c>
      <c r="Q25" s="204" t="str">
        <f t="shared" si="6"/>
        <v>-</v>
      </c>
      <c r="R25" s="204" t="str">
        <f t="shared" si="7"/>
        <v>-</v>
      </c>
      <c r="S25" s="204" t="str">
        <f t="shared" si="8"/>
        <v>-</v>
      </c>
      <c r="T25" s="204">
        <f t="shared" si="9"/>
        <v>1</v>
      </c>
      <c r="U25" s="204" t="str">
        <f t="shared" si="10"/>
        <v>-</v>
      </c>
      <c r="V25" s="204" t="str">
        <f t="shared" si="11"/>
        <v>-</v>
      </c>
      <c r="W25" s="205">
        <f t="shared" si="12"/>
        <v>3</v>
      </c>
      <c r="X25" s="206">
        <v>1</v>
      </c>
      <c r="Y25" s="207"/>
      <c r="Z25" s="4">
        <v>3</v>
      </c>
      <c r="AA25" s="4">
        <v>0</v>
      </c>
      <c r="AB25" s="4">
        <v>2</v>
      </c>
      <c r="AC25" s="4">
        <v>0</v>
      </c>
      <c r="AD25" s="4">
        <v>3</v>
      </c>
      <c r="AE25" s="4">
        <v>0</v>
      </c>
      <c r="AF25" s="4">
        <v>6</v>
      </c>
      <c r="AG25" s="4">
        <v>0</v>
      </c>
      <c r="AH25" s="4">
        <v>4</v>
      </c>
      <c r="AI25" s="4">
        <v>0</v>
      </c>
      <c r="AJ25" s="4">
        <v>6</v>
      </c>
      <c r="AK25" s="4">
        <v>0</v>
      </c>
      <c r="AL25" s="4">
        <v>2</v>
      </c>
      <c r="AM25" s="4">
        <v>0</v>
      </c>
      <c r="AN25" s="4">
        <v>4</v>
      </c>
      <c r="AO25" s="4">
        <v>0</v>
      </c>
      <c r="AP25" s="4">
        <v>6</v>
      </c>
      <c r="AQ25" s="4">
        <v>0</v>
      </c>
      <c r="AR25" s="4">
        <v>0</v>
      </c>
      <c r="AS25" s="4">
        <v>1</v>
      </c>
      <c r="AT25" s="4">
        <v>1</v>
      </c>
      <c r="AU25" s="4">
        <v>0</v>
      </c>
      <c r="AV25" s="4">
        <v>1</v>
      </c>
      <c r="AW25" s="4">
        <v>0</v>
      </c>
      <c r="AX25" s="208">
        <v>0</v>
      </c>
      <c r="AY25" s="209">
        <v>0</v>
      </c>
      <c r="AZ25" s="209">
        <v>0</v>
      </c>
      <c r="BA25" s="208">
        <v>0</v>
      </c>
      <c r="BB25" s="4">
        <v>4</v>
      </c>
      <c r="BC25" s="4">
        <v>2</v>
      </c>
      <c r="BD25" s="4">
        <v>4</v>
      </c>
      <c r="BE25" s="4">
        <v>6</v>
      </c>
      <c r="BF25" s="4">
        <v>4</v>
      </c>
      <c r="BG25" s="4">
        <v>6</v>
      </c>
      <c r="BH25" s="4">
        <v>2</v>
      </c>
      <c r="BI25" s="4">
        <v>4</v>
      </c>
      <c r="BJ25" s="4">
        <v>6</v>
      </c>
      <c r="BK25" s="4">
        <v>1</v>
      </c>
      <c r="BL25" s="4">
        <v>1</v>
      </c>
      <c r="BM25" s="4">
        <v>1</v>
      </c>
      <c r="BP25" s="211"/>
      <c r="BQ25" s="212"/>
    </row>
    <row r="26" spans="1:69" s="210" customFormat="1" ht="15" x14ac:dyDescent="0.25">
      <c r="A26" s="198">
        <v>40</v>
      </c>
      <c r="B26" s="199">
        <v>22</v>
      </c>
      <c r="C26" s="200">
        <v>19</v>
      </c>
      <c r="D26" s="201">
        <v>6953156271692</v>
      </c>
      <c r="E26" s="4">
        <v>734872</v>
      </c>
      <c r="F26" s="202"/>
      <c r="G26" s="4" t="s">
        <v>81</v>
      </c>
      <c r="H26" s="4" t="s">
        <v>82</v>
      </c>
      <c r="I26" s="4">
        <v>169</v>
      </c>
      <c r="J26" s="4">
        <v>79.5</v>
      </c>
      <c r="K26" s="203" t="str">
        <f t="shared" si="0"/>
        <v>-</v>
      </c>
      <c r="L26" s="204" t="str">
        <f t="shared" si="1"/>
        <v>-</v>
      </c>
      <c r="M26" s="204" t="str">
        <f t="shared" si="2"/>
        <v>-</v>
      </c>
      <c r="N26" s="204" t="str">
        <f t="shared" si="3"/>
        <v>-</v>
      </c>
      <c r="O26" s="204" t="str">
        <f t="shared" si="4"/>
        <v>-</v>
      </c>
      <c r="P26" s="204" t="str">
        <f t="shared" si="5"/>
        <v>-</v>
      </c>
      <c r="Q26" s="204" t="str">
        <f t="shared" si="6"/>
        <v>-</v>
      </c>
      <c r="R26" s="204" t="str">
        <f t="shared" si="7"/>
        <v>-</v>
      </c>
      <c r="S26" s="204" t="str">
        <f t="shared" si="8"/>
        <v>-</v>
      </c>
      <c r="T26" s="204" t="str">
        <f t="shared" si="9"/>
        <v>-</v>
      </c>
      <c r="U26" s="204" t="str">
        <f t="shared" si="10"/>
        <v>-</v>
      </c>
      <c r="V26" s="204" t="str">
        <f t="shared" si="11"/>
        <v>-</v>
      </c>
      <c r="W26" s="205">
        <f t="shared" si="12"/>
        <v>0</v>
      </c>
      <c r="X26" s="206">
        <v>0</v>
      </c>
      <c r="Y26" s="207"/>
      <c r="Z26" s="4">
        <v>4</v>
      </c>
      <c r="AA26" s="4">
        <v>0</v>
      </c>
      <c r="AB26" s="4">
        <v>2</v>
      </c>
      <c r="AC26" s="4">
        <v>0</v>
      </c>
      <c r="AD26" s="4">
        <v>4</v>
      </c>
      <c r="AE26" s="4">
        <v>0</v>
      </c>
      <c r="AF26" s="4">
        <v>6</v>
      </c>
      <c r="AG26" s="4">
        <v>0</v>
      </c>
      <c r="AH26" s="4">
        <v>4</v>
      </c>
      <c r="AI26" s="4">
        <v>0</v>
      </c>
      <c r="AJ26" s="4">
        <v>6</v>
      </c>
      <c r="AK26" s="4">
        <v>0</v>
      </c>
      <c r="AL26" s="4">
        <v>2</v>
      </c>
      <c r="AM26" s="4">
        <v>0</v>
      </c>
      <c r="AN26" s="4">
        <v>4</v>
      </c>
      <c r="AO26" s="4">
        <v>0</v>
      </c>
      <c r="AP26" s="4">
        <v>6</v>
      </c>
      <c r="AQ26" s="4">
        <v>0</v>
      </c>
      <c r="AR26" s="4">
        <v>1</v>
      </c>
      <c r="AS26" s="4">
        <v>0</v>
      </c>
      <c r="AT26" s="4">
        <v>1</v>
      </c>
      <c r="AU26" s="4">
        <v>0</v>
      </c>
      <c r="AV26" s="4">
        <v>1</v>
      </c>
      <c r="AW26" s="4">
        <v>0</v>
      </c>
      <c r="AX26" s="208">
        <v>0</v>
      </c>
      <c r="AY26" s="209">
        <v>0</v>
      </c>
      <c r="AZ26" s="209">
        <v>0</v>
      </c>
      <c r="BA26" s="208">
        <v>0</v>
      </c>
      <c r="BB26" s="4">
        <v>4</v>
      </c>
      <c r="BC26" s="4">
        <v>2</v>
      </c>
      <c r="BD26" s="4">
        <v>4</v>
      </c>
      <c r="BE26" s="4">
        <v>6</v>
      </c>
      <c r="BF26" s="4">
        <v>4</v>
      </c>
      <c r="BG26" s="4">
        <v>6</v>
      </c>
      <c r="BH26" s="4">
        <v>2</v>
      </c>
      <c r="BI26" s="4">
        <v>4</v>
      </c>
      <c r="BJ26" s="4">
        <v>6</v>
      </c>
      <c r="BK26" s="4">
        <v>1</v>
      </c>
      <c r="BL26" s="4">
        <v>1</v>
      </c>
      <c r="BM26" s="4">
        <v>1</v>
      </c>
      <c r="BP26" s="211"/>
      <c r="BQ26" s="212"/>
    </row>
    <row r="27" spans="1:69" s="210" customFormat="1" ht="15" x14ac:dyDescent="0.25">
      <c r="A27" s="198">
        <v>33</v>
      </c>
      <c r="B27" s="199">
        <v>15</v>
      </c>
      <c r="C27" s="200">
        <v>20</v>
      </c>
      <c r="D27" s="201">
        <v>6953156277953</v>
      </c>
      <c r="E27" s="4">
        <v>734873</v>
      </c>
      <c r="F27" s="202"/>
      <c r="G27" s="4" t="s">
        <v>83</v>
      </c>
      <c r="H27" s="4" t="s">
        <v>84</v>
      </c>
      <c r="I27" s="4">
        <v>99</v>
      </c>
      <c r="J27" s="4">
        <v>44.5</v>
      </c>
      <c r="K27" s="203" t="str">
        <f t="shared" si="0"/>
        <v>-</v>
      </c>
      <c r="L27" s="204" t="str">
        <f t="shared" si="1"/>
        <v>-</v>
      </c>
      <c r="M27" s="204" t="str">
        <f t="shared" si="2"/>
        <v>-</v>
      </c>
      <c r="N27" s="204" t="str">
        <f t="shared" si="3"/>
        <v>-</v>
      </c>
      <c r="O27" s="204">
        <f t="shared" si="4"/>
        <v>1</v>
      </c>
      <c r="P27" s="204" t="str">
        <f t="shared" si="5"/>
        <v>-</v>
      </c>
      <c r="Q27" s="204">
        <f t="shared" si="6"/>
        <v>1</v>
      </c>
      <c r="R27" s="204" t="str">
        <f t="shared" si="7"/>
        <v>-</v>
      </c>
      <c r="S27" s="204">
        <f t="shared" si="8"/>
        <v>2</v>
      </c>
      <c r="T27" s="204" t="str">
        <f t="shared" si="9"/>
        <v>-</v>
      </c>
      <c r="U27" s="204" t="str">
        <f t="shared" si="10"/>
        <v>-</v>
      </c>
      <c r="V27" s="204" t="str">
        <f t="shared" si="11"/>
        <v>-</v>
      </c>
      <c r="W27" s="205">
        <f t="shared" si="12"/>
        <v>4</v>
      </c>
      <c r="X27" s="206">
        <v>2</v>
      </c>
      <c r="Y27" s="207"/>
      <c r="Z27" s="4">
        <v>4</v>
      </c>
      <c r="AA27" s="4">
        <v>0</v>
      </c>
      <c r="AB27" s="4">
        <v>2</v>
      </c>
      <c r="AC27" s="4">
        <v>0</v>
      </c>
      <c r="AD27" s="4">
        <v>4</v>
      </c>
      <c r="AE27" s="4">
        <v>0</v>
      </c>
      <c r="AF27" s="4">
        <v>6</v>
      </c>
      <c r="AG27" s="4">
        <v>0</v>
      </c>
      <c r="AH27" s="4">
        <v>3</v>
      </c>
      <c r="AI27" s="4">
        <v>0</v>
      </c>
      <c r="AJ27" s="4">
        <v>6</v>
      </c>
      <c r="AK27" s="4">
        <v>0</v>
      </c>
      <c r="AL27" s="4">
        <v>1</v>
      </c>
      <c r="AM27" s="4">
        <v>0</v>
      </c>
      <c r="AN27" s="4">
        <v>4</v>
      </c>
      <c r="AO27" s="4">
        <v>0</v>
      </c>
      <c r="AP27" s="4">
        <v>4</v>
      </c>
      <c r="AQ27" s="4">
        <v>0</v>
      </c>
      <c r="AR27" s="4">
        <v>1</v>
      </c>
      <c r="AS27" s="4">
        <v>0</v>
      </c>
      <c r="AT27" s="4">
        <v>1</v>
      </c>
      <c r="AU27" s="4">
        <v>0</v>
      </c>
      <c r="AV27" s="4">
        <v>1</v>
      </c>
      <c r="AW27" s="4">
        <v>0</v>
      </c>
      <c r="AX27" s="208">
        <v>0</v>
      </c>
      <c r="AY27" s="209">
        <v>0</v>
      </c>
      <c r="AZ27" s="209">
        <v>0</v>
      </c>
      <c r="BA27" s="208">
        <v>0</v>
      </c>
      <c r="BB27" s="4">
        <v>4</v>
      </c>
      <c r="BC27" s="4">
        <v>2</v>
      </c>
      <c r="BD27" s="4">
        <v>4</v>
      </c>
      <c r="BE27" s="4">
        <v>6</v>
      </c>
      <c r="BF27" s="4">
        <v>4</v>
      </c>
      <c r="BG27" s="4">
        <v>6</v>
      </c>
      <c r="BH27" s="4">
        <v>2</v>
      </c>
      <c r="BI27" s="4">
        <v>4</v>
      </c>
      <c r="BJ27" s="4">
        <v>6</v>
      </c>
      <c r="BK27" s="4">
        <v>1</v>
      </c>
      <c r="BL27" s="4">
        <v>1</v>
      </c>
      <c r="BM27" s="4">
        <v>1</v>
      </c>
      <c r="BP27" s="211"/>
      <c r="BQ27" s="212"/>
    </row>
    <row r="28" spans="1:69" s="210" customFormat="1" ht="15" x14ac:dyDescent="0.25">
      <c r="A28" s="198">
        <v>31</v>
      </c>
      <c r="B28" s="199">
        <v>13</v>
      </c>
      <c r="C28" s="200">
        <v>21</v>
      </c>
      <c r="D28" s="201">
        <v>6953156277960</v>
      </c>
      <c r="E28" s="4">
        <v>734874</v>
      </c>
      <c r="F28" s="202"/>
      <c r="G28" s="4" t="s">
        <v>85</v>
      </c>
      <c r="H28" s="4" t="s">
        <v>86</v>
      </c>
      <c r="I28" s="4">
        <v>99</v>
      </c>
      <c r="J28" s="4">
        <v>44.5</v>
      </c>
      <c r="K28" s="203" t="str">
        <f t="shared" si="0"/>
        <v>-</v>
      </c>
      <c r="L28" s="204" t="str">
        <f t="shared" si="1"/>
        <v>-</v>
      </c>
      <c r="M28" s="204" t="str">
        <f t="shared" si="2"/>
        <v>-</v>
      </c>
      <c r="N28" s="204" t="str">
        <f t="shared" si="3"/>
        <v>-</v>
      </c>
      <c r="O28" s="204" t="str">
        <f t="shared" si="4"/>
        <v>-</v>
      </c>
      <c r="P28" s="204" t="str">
        <f t="shared" si="5"/>
        <v>-</v>
      </c>
      <c r="Q28" s="204" t="str">
        <f t="shared" si="6"/>
        <v>-</v>
      </c>
      <c r="R28" s="204" t="str">
        <f t="shared" si="7"/>
        <v>-</v>
      </c>
      <c r="S28" s="204" t="str">
        <f t="shared" si="8"/>
        <v>-</v>
      </c>
      <c r="T28" s="204" t="str">
        <f t="shared" si="9"/>
        <v>-</v>
      </c>
      <c r="U28" s="204" t="str">
        <f t="shared" si="10"/>
        <v>-</v>
      </c>
      <c r="V28" s="204" t="str">
        <f t="shared" si="11"/>
        <v>-</v>
      </c>
      <c r="W28" s="205">
        <f t="shared" si="12"/>
        <v>0</v>
      </c>
      <c r="X28" s="206">
        <v>0</v>
      </c>
      <c r="Y28" s="207"/>
      <c r="Z28" s="4">
        <v>4</v>
      </c>
      <c r="AA28" s="4">
        <v>0</v>
      </c>
      <c r="AB28" s="4">
        <v>2</v>
      </c>
      <c r="AC28" s="4">
        <v>0</v>
      </c>
      <c r="AD28" s="4">
        <v>4</v>
      </c>
      <c r="AE28" s="4">
        <v>0</v>
      </c>
      <c r="AF28" s="4">
        <v>6</v>
      </c>
      <c r="AG28" s="4">
        <v>0</v>
      </c>
      <c r="AH28" s="4">
        <v>4</v>
      </c>
      <c r="AI28" s="4">
        <v>0</v>
      </c>
      <c r="AJ28" s="4">
        <v>6</v>
      </c>
      <c r="AK28" s="4">
        <v>0</v>
      </c>
      <c r="AL28" s="4">
        <v>2</v>
      </c>
      <c r="AM28" s="4">
        <v>0</v>
      </c>
      <c r="AN28" s="4">
        <v>4</v>
      </c>
      <c r="AO28" s="4">
        <v>0</v>
      </c>
      <c r="AP28" s="4">
        <v>6</v>
      </c>
      <c r="AQ28" s="4">
        <v>0</v>
      </c>
      <c r="AR28" s="4">
        <v>1</v>
      </c>
      <c r="AS28" s="4">
        <v>0</v>
      </c>
      <c r="AT28" s="4">
        <v>1</v>
      </c>
      <c r="AU28" s="4">
        <v>0</v>
      </c>
      <c r="AV28" s="4">
        <v>1</v>
      </c>
      <c r="AW28" s="4">
        <v>0</v>
      </c>
      <c r="AX28" s="208">
        <v>0</v>
      </c>
      <c r="AY28" s="209">
        <v>0</v>
      </c>
      <c r="AZ28" s="209">
        <v>0</v>
      </c>
      <c r="BA28" s="208">
        <v>0</v>
      </c>
      <c r="BB28" s="4">
        <v>4</v>
      </c>
      <c r="BC28" s="4">
        <v>2</v>
      </c>
      <c r="BD28" s="4">
        <v>4</v>
      </c>
      <c r="BE28" s="4">
        <v>6</v>
      </c>
      <c r="BF28" s="4">
        <v>4</v>
      </c>
      <c r="BG28" s="4">
        <v>6</v>
      </c>
      <c r="BH28" s="4">
        <v>2</v>
      </c>
      <c r="BI28" s="4">
        <v>4</v>
      </c>
      <c r="BJ28" s="4">
        <v>6</v>
      </c>
      <c r="BK28" s="4">
        <v>1</v>
      </c>
      <c r="BL28" s="4">
        <v>1</v>
      </c>
      <c r="BM28" s="4">
        <v>1</v>
      </c>
      <c r="BP28" s="211"/>
      <c r="BQ28" s="212"/>
    </row>
    <row r="29" spans="1:69" s="210" customFormat="1" ht="15" x14ac:dyDescent="0.25">
      <c r="A29" s="198">
        <v>34</v>
      </c>
      <c r="B29" s="199">
        <v>16</v>
      </c>
      <c r="C29" s="200">
        <v>22</v>
      </c>
      <c r="D29" s="201">
        <v>6953156277977</v>
      </c>
      <c r="E29" s="4">
        <v>734875</v>
      </c>
      <c r="F29" s="202"/>
      <c r="G29" s="4" t="s">
        <v>87</v>
      </c>
      <c r="H29" s="4" t="s">
        <v>88</v>
      </c>
      <c r="I29" s="4">
        <v>99</v>
      </c>
      <c r="J29" s="4">
        <v>44.5</v>
      </c>
      <c r="K29" s="203" t="str">
        <f t="shared" si="0"/>
        <v>-</v>
      </c>
      <c r="L29" s="204" t="str">
        <f t="shared" si="1"/>
        <v>-</v>
      </c>
      <c r="M29" s="204" t="str">
        <f t="shared" si="2"/>
        <v>-</v>
      </c>
      <c r="N29" s="204" t="str">
        <f t="shared" si="3"/>
        <v>-</v>
      </c>
      <c r="O29" s="204" t="str">
        <f t="shared" si="4"/>
        <v>-</v>
      </c>
      <c r="P29" s="204" t="str">
        <f t="shared" si="5"/>
        <v>-</v>
      </c>
      <c r="Q29" s="204" t="str">
        <f t="shared" si="6"/>
        <v>-</v>
      </c>
      <c r="R29" s="204" t="str">
        <f t="shared" si="7"/>
        <v>-</v>
      </c>
      <c r="S29" s="204" t="str">
        <f t="shared" si="8"/>
        <v>-</v>
      </c>
      <c r="T29" s="204" t="str">
        <f t="shared" si="9"/>
        <v>-</v>
      </c>
      <c r="U29" s="204" t="str">
        <f t="shared" si="10"/>
        <v>-</v>
      </c>
      <c r="V29" s="204" t="str">
        <f t="shared" si="11"/>
        <v>-</v>
      </c>
      <c r="W29" s="205">
        <f t="shared" si="12"/>
        <v>0</v>
      </c>
      <c r="X29" s="206">
        <v>0</v>
      </c>
      <c r="Y29" s="207"/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208">
        <v>0</v>
      </c>
      <c r="AY29" s="209">
        <v>0</v>
      </c>
      <c r="AZ29" s="209">
        <v>0</v>
      </c>
      <c r="BA29" s="208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P29" s="211"/>
      <c r="BQ29" s="212"/>
    </row>
    <row r="30" spans="1:69" s="210" customFormat="1" ht="15" x14ac:dyDescent="0.25">
      <c r="A30" s="198">
        <v>35</v>
      </c>
      <c r="B30" s="199">
        <v>17</v>
      </c>
      <c r="C30" s="200">
        <v>23</v>
      </c>
      <c r="D30" s="201">
        <v>6953156272965</v>
      </c>
      <c r="E30" s="4">
        <v>734876</v>
      </c>
      <c r="F30" s="202"/>
      <c r="G30" s="4" t="s">
        <v>89</v>
      </c>
      <c r="H30" s="4" t="s">
        <v>90</v>
      </c>
      <c r="I30" s="4">
        <v>119</v>
      </c>
      <c r="J30" s="4">
        <v>54.5</v>
      </c>
      <c r="K30" s="203">
        <f t="shared" si="0"/>
        <v>1</v>
      </c>
      <c r="L30" s="204">
        <f t="shared" si="1"/>
        <v>1</v>
      </c>
      <c r="M30" s="204">
        <f t="shared" si="2"/>
        <v>1</v>
      </c>
      <c r="N30" s="204" t="str">
        <f t="shared" si="3"/>
        <v>-</v>
      </c>
      <c r="O30" s="204">
        <f t="shared" si="4"/>
        <v>1</v>
      </c>
      <c r="P30" s="204" t="str">
        <f t="shared" si="5"/>
        <v>-</v>
      </c>
      <c r="Q30" s="204" t="str">
        <f t="shared" si="6"/>
        <v>-</v>
      </c>
      <c r="R30" s="204">
        <f t="shared" si="7"/>
        <v>1</v>
      </c>
      <c r="S30" s="204" t="str">
        <f t="shared" si="8"/>
        <v>-</v>
      </c>
      <c r="T30" s="204">
        <f t="shared" si="9"/>
        <v>1</v>
      </c>
      <c r="U30" s="204" t="str">
        <f t="shared" si="10"/>
        <v>-</v>
      </c>
      <c r="V30" s="204" t="str">
        <f t="shared" si="11"/>
        <v>-</v>
      </c>
      <c r="W30" s="205">
        <f t="shared" si="12"/>
        <v>6</v>
      </c>
      <c r="X30" s="206">
        <v>2</v>
      </c>
      <c r="Y30" s="207"/>
      <c r="Z30" s="4">
        <v>3</v>
      </c>
      <c r="AA30" s="4">
        <v>0</v>
      </c>
      <c r="AB30" s="4">
        <v>1</v>
      </c>
      <c r="AC30" s="4">
        <v>1</v>
      </c>
      <c r="AD30" s="4">
        <v>3</v>
      </c>
      <c r="AE30" s="4">
        <v>0</v>
      </c>
      <c r="AF30" s="4">
        <v>6</v>
      </c>
      <c r="AG30" s="4">
        <v>0</v>
      </c>
      <c r="AH30" s="4">
        <v>3</v>
      </c>
      <c r="AI30" s="4">
        <v>0</v>
      </c>
      <c r="AJ30" s="4">
        <v>6</v>
      </c>
      <c r="AK30" s="4">
        <v>0</v>
      </c>
      <c r="AL30" s="4">
        <v>3</v>
      </c>
      <c r="AM30" s="4">
        <v>0</v>
      </c>
      <c r="AN30" s="4">
        <v>3</v>
      </c>
      <c r="AO30" s="4">
        <v>0</v>
      </c>
      <c r="AP30" s="4">
        <v>6</v>
      </c>
      <c r="AQ30" s="4">
        <v>0</v>
      </c>
      <c r="AR30" s="4">
        <v>0</v>
      </c>
      <c r="AS30" s="4">
        <v>0</v>
      </c>
      <c r="AT30" s="4">
        <v>1</v>
      </c>
      <c r="AU30" s="4">
        <v>0</v>
      </c>
      <c r="AV30" s="4">
        <v>1</v>
      </c>
      <c r="AW30" s="4">
        <v>0</v>
      </c>
      <c r="AX30" s="208">
        <v>0</v>
      </c>
      <c r="AY30" s="209">
        <v>0</v>
      </c>
      <c r="AZ30" s="209">
        <v>0</v>
      </c>
      <c r="BA30" s="208">
        <v>0</v>
      </c>
      <c r="BB30" s="4">
        <v>4</v>
      </c>
      <c r="BC30" s="4">
        <v>2</v>
      </c>
      <c r="BD30" s="4">
        <v>4</v>
      </c>
      <c r="BE30" s="4">
        <v>6</v>
      </c>
      <c r="BF30" s="4">
        <v>4</v>
      </c>
      <c r="BG30" s="4">
        <v>6</v>
      </c>
      <c r="BH30" s="4">
        <v>2</v>
      </c>
      <c r="BI30" s="4">
        <v>4</v>
      </c>
      <c r="BJ30" s="4">
        <v>6</v>
      </c>
      <c r="BK30" s="4">
        <v>1</v>
      </c>
      <c r="BL30" s="4">
        <v>1</v>
      </c>
      <c r="BM30" s="4">
        <v>1</v>
      </c>
      <c r="BP30" s="211"/>
      <c r="BQ30" s="212"/>
    </row>
    <row r="31" spans="1:69" s="210" customFormat="1" ht="15" x14ac:dyDescent="0.25">
      <c r="A31" s="198">
        <v>36</v>
      </c>
      <c r="B31" s="199">
        <v>18</v>
      </c>
      <c r="C31" s="200">
        <v>24</v>
      </c>
      <c r="D31" s="201">
        <v>6953156272972</v>
      </c>
      <c r="E31" s="4">
        <v>734877</v>
      </c>
      <c r="F31" s="202"/>
      <c r="G31" s="4" t="s">
        <v>91</v>
      </c>
      <c r="H31" s="4" t="s">
        <v>92</v>
      </c>
      <c r="I31" s="4">
        <v>119</v>
      </c>
      <c r="J31" s="4">
        <v>54.5</v>
      </c>
      <c r="K31" s="203" t="str">
        <f t="shared" si="0"/>
        <v>-</v>
      </c>
      <c r="L31" s="204" t="str">
        <f t="shared" si="1"/>
        <v>-</v>
      </c>
      <c r="M31" s="204" t="str">
        <f t="shared" si="2"/>
        <v>-</v>
      </c>
      <c r="N31" s="204">
        <f t="shared" si="3"/>
        <v>1</v>
      </c>
      <c r="O31" s="204" t="str">
        <f t="shared" si="4"/>
        <v>-</v>
      </c>
      <c r="P31" s="204" t="str">
        <f t="shared" si="5"/>
        <v>-</v>
      </c>
      <c r="Q31" s="204" t="str">
        <f t="shared" si="6"/>
        <v>-</v>
      </c>
      <c r="R31" s="204" t="str">
        <f t="shared" si="7"/>
        <v>-</v>
      </c>
      <c r="S31" s="204" t="str">
        <f t="shared" si="8"/>
        <v>-</v>
      </c>
      <c r="T31" s="204" t="str">
        <f t="shared" si="9"/>
        <v>-</v>
      </c>
      <c r="U31" s="204" t="str">
        <f t="shared" si="10"/>
        <v>-</v>
      </c>
      <c r="V31" s="204" t="str">
        <f t="shared" si="11"/>
        <v>-</v>
      </c>
      <c r="W31" s="205">
        <f t="shared" si="12"/>
        <v>1</v>
      </c>
      <c r="X31" s="206">
        <v>0</v>
      </c>
      <c r="Y31" s="207"/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5</v>
      </c>
      <c r="AG31" s="4">
        <v>1</v>
      </c>
      <c r="AH31" s="4">
        <v>4</v>
      </c>
      <c r="AI31" s="4">
        <v>0</v>
      </c>
      <c r="AJ31" s="4">
        <v>6</v>
      </c>
      <c r="AK31" s="4">
        <v>0</v>
      </c>
      <c r="AL31" s="4">
        <v>0</v>
      </c>
      <c r="AM31" s="4">
        <v>0</v>
      </c>
      <c r="AN31" s="4">
        <v>4</v>
      </c>
      <c r="AO31" s="4">
        <v>0</v>
      </c>
      <c r="AP31" s="4">
        <v>6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208">
        <v>0</v>
      </c>
      <c r="AY31" s="209">
        <v>0</v>
      </c>
      <c r="AZ31" s="209">
        <v>0</v>
      </c>
      <c r="BA31" s="208">
        <v>0</v>
      </c>
      <c r="BB31" s="4">
        <v>0</v>
      </c>
      <c r="BC31" s="4">
        <v>0</v>
      </c>
      <c r="BD31" s="4">
        <v>0</v>
      </c>
      <c r="BE31" s="4">
        <v>6</v>
      </c>
      <c r="BF31" s="4">
        <v>4</v>
      </c>
      <c r="BG31" s="4">
        <v>6</v>
      </c>
      <c r="BH31" s="4">
        <v>0</v>
      </c>
      <c r="BI31" s="4">
        <v>4</v>
      </c>
      <c r="BJ31" s="4">
        <v>6</v>
      </c>
      <c r="BK31" s="4">
        <v>0</v>
      </c>
      <c r="BL31" s="4">
        <v>0</v>
      </c>
      <c r="BM31" s="4">
        <v>0</v>
      </c>
      <c r="BP31" s="211"/>
      <c r="BQ31" s="212"/>
    </row>
    <row r="32" spans="1:69" s="210" customFormat="1" ht="15" x14ac:dyDescent="0.25">
      <c r="A32" s="198">
        <v>37</v>
      </c>
      <c r="B32" s="199">
        <v>19</v>
      </c>
      <c r="C32" s="200">
        <v>25</v>
      </c>
      <c r="D32" s="201">
        <v>6953156273825</v>
      </c>
      <c r="E32" s="4">
        <v>734878</v>
      </c>
      <c r="F32" s="202"/>
      <c r="G32" s="4" t="s">
        <v>93</v>
      </c>
      <c r="H32" s="4" t="s">
        <v>94</v>
      </c>
      <c r="I32" s="4">
        <v>119</v>
      </c>
      <c r="J32" s="4">
        <v>54.5</v>
      </c>
      <c r="K32" s="203" t="str">
        <f t="shared" si="0"/>
        <v>-</v>
      </c>
      <c r="L32" s="204" t="str">
        <f t="shared" si="1"/>
        <v>-</v>
      </c>
      <c r="M32" s="204" t="str">
        <f t="shared" si="2"/>
        <v>-</v>
      </c>
      <c r="N32" s="204" t="str">
        <f t="shared" si="3"/>
        <v>-</v>
      </c>
      <c r="O32" s="204" t="str">
        <f t="shared" si="4"/>
        <v>-</v>
      </c>
      <c r="P32" s="204" t="str">
        <f t="shared" si="5"/>
        <v>-</v>
      </c>
      <c r="Q32" s="204" t="str">
        <f t="shared" si="6"/>
        <v>-</v>
      </c>
      <c r="R32" s="204" t="str">
        <f t="shared" si="7"/>
        <v>-</v>
      </c>
      <c r="S32" s="204" t="str">
        <f t="shared" si="8"/>
        <v>-</v>
      </c>
      <c r="T32" s="204" t="str">
        <f t="shared" si="9"/>
        <v>-</v>
      </c>
      <c r="U32" s="204" t="str">
        <f t="shared" si="10"/>
        <v>-</v>
      </c>
      <c r="V32" s="204" t="str">
        <f t="shared" si="11"/>
        <v>-</v>
      </c>
      <c r="W32" s="205">
        <f t="shared" si="12"/>
        <v>0</v>
      </c>
      <c r="X32" s="206">
        <v>0</v>
      </c>
      <c r="Y32" s="207"/>
      <c r="Z32" s="4">
        <v>4</v>
      </c>
      <c r="AA32" s="4">
        <v>0</v>
      </c>
      <c r="AB32" s="4">
        <v>2</v>
      </c>
      <c r="AC32" s="4">
        <v>0</v>
      </c>
      <c r="AD32" s="4">
        <v>4</v>
      </c>
      <c r="AE32" s="4">
        <v>0</v>
      </c>
      <c r="AF32" s="4">
        <v>6</v>
      </c>
      <c r="AG32" s="4">
        <v>0</v>
      </c>
      <c r="AH32" s="4">
        <v>4</v>
      </c>
      <c r="AI32" s="4">
        <v>0</v>
      </c>
      <c r="AJ32" s="4">
        <v>6</v>
      </c>
      <c r="AK32" s="4">
        <v>0</v>
      </c>
      <c r="AL32" s="4">
        <v>2</v>
      </c>
      <c r="AM32" s="4">
        <v>0</v>
      </c>
      <c r="AN32" s="4">
        <v>4</v>
      </c>
      <c r="AO32" s="4">
        <v>0</v>
      </c>
      <c r="AP32" s="4">
        <v>6</v>
      </c>
      <c r="AQ32" s="4">
        <v>0</v>
      </c>
      <c r="AR32" s="4">
        <v>1</v>
      </c>
      <c r="AS32" s="4">
        <v>0</v>
      </c>
      <c r="AT32" s="4">
        <v>1</v>
      </c>
      <c r="AU32" s="4">
        <v>0</v>
      </c>
      <c r="AV32" s="4">
        <v>1</v>
      </c>
      <c r="AW32" s="4">
        <v>0</v>
      </c>
      <c r="AX32" s="208">
        <v>0</v>
      </c>
      <c r="AY32" s="209">
        <v>0</v>
      </c>
      <c r="AZ32" s="209">
        <v>0</v>
      </c>
      <c r="BA32" s="208">
        <v>0</v>
      </c>
      <c r="BB32" s="4">
        <v>4</v>
      </c>
      <c r="BC32" s="4">
        <v>2</v>
      </c>
      <c r="BD32" s="4">
        <v>4</v>
      </c>
      <c r="BE32" s="4">
        <v>6</v>
      </c>
      <c r="BF32" s="4">
        <v>4</v>
      </c>
      <c r="BG32" s="4">
        <v>6</v>
      </c>
      <c r="BH32" s="4">
        <v>2</v>
      </c>
      <c r="BI32" s="4">
        <v>4</v>
      </c>
      <c r="BJ32" s="4">
        <v>6</v>
      </c>
      <c r="BK32" s="4">
        <v>1</v>
      </c>
      <c r="BL32" s="4">
        <v>1</v>
      </c>
      <c r="BM32" s="4">
        <v>1</v>
      </c>
      <c r="BP32" s="211"/>
      <c r="BQ32" s="212"/>
    </row>
    <row r="33" spans="1:69" s="210" customFormat="1" ht="15" x14ac:dyDescent="0.25">
      <c r="A33" s="198">
        <v>38</v>
      </c>
      <c r="B33" s="199">
        <v>20</v>
      </c>
      <c r="C33" s="200">
        <v>26</v>
      </c>
      <c r="D33" s="201">
        <v>6953156276390</v>
      </c>
      <c r="E33" s="4">
        <v>734879</v>
      </c>
      <c r="F33" s="202"/>
      <c r="G33" s="4" t="s">
        <v>95</v>
      </c>
      <c r="H33" s="4" t="s">
        <v>96</v>
      </c>
      <c r="I33" s="4">
        <v>289</v>
      </c>
      <c r="J33" s="4">
        <v>139.5</v>
      </c>
      <c r="K33" s="203">
        <f t="shared" si="0"/>
        <v>1</v>
      </c>
      <c r="L33" s="204" t="str">
        <f t="shared" si="1"/>
        <v>-</v>
      </c>
      <c r="M33" s="204">
        <f t="shared" si="2"/>
        <v>1</v>
      </c>
      <c r="N33" s="204">
        <f t="shared" si="3"/>
        <v>1</v>
      </c>
      <c r="O33" s="204" t="str">
        <f t="shared" si="4"/>
        <v>-</v>
      </c>
      <c r="P33" s="204" t="str">
        <f t="shared" si="5"/>
        <v>-</v>
      </c>
      <c r="Q33" s="204" t="str">
        <f t="shared" si="6"/>
        <v>-</v>
      </c>
      <c r="R33" s="204" t="str">
        <f t="shared" si="7"/>
        <v>-</v>
      </c>
      <c r="S33" s="204" t="str">
        <f t="shared" si="8"/>
        <v>-</v>
      </c>
      <c r="T33" s="204" t="str">
        <f t="shared" si="9"/>
        <v>-</v>
      </c>
      <c r="U33" s="204" t="str">
        <f t="shared" si="10"/>
        <v>-</v>
      </c>
      <c r="V33" s="204" t="str">
        <f t="shared" si="11"/>
        <v>-</v>
      </c>
      <c r="W33" s="205">
        <f t="shared" si="12"/>
        <v>3</v>
      </c>
      <c r="X33" s="206">
        <v>0</v>
      </c>
      <c r="Y33" s="207"/>
      <c r="Z33" s="4">
        <v>3</v>
      </c>
      <c r="AA33" s="4">
        <v>0</v>
      </c>
      <c r="AB33" s="4">
        <v>2</v>
      </c>
      <c r="AC33" s="4">
        <v>0</v>
      </c>
      <c r="AD33" s="4">
        <v>3</v>
      </c>
      <c r="AE33" s="4">
        <v>0</v>
      </c>
      <c r="AF33" s="4">
        <v>5</v>
      </c>
      <c r="AG33" s="4">
        <v>0</v>
      </c>
      <c r="AH33" s="4">
        <v>4</v>
      </c>
      <c r="AI33" s="4">
        <v>0</v>
      </c>
      <c r="AJ33" s="4">
        <v>6</v>
      </c>
      <c r="AK33" s="4">
        <v>0</v>
      </c>
      <c r="AL33" s="4">
        <v>2</v>
      </c>
      <c r="AM33" s="4">
        <v>0</v>
      </c>
      <c r="AN33" s="4">
        <v>4</v>
      </c>
      <c r="AO33" s="4">
        <v>0</v>
      </c>
      <c r="AP33" s="4">
        <v>6</v>
      </c>
      <c r="AQ33" s="4">
        <v>0</v>
      </c>
      <c r="AR33" s="4">
        <v>1</v>
      </c>
      <c r="AS33" s="4">
        <v>0</v>
      </c>
      <c r="AT33" s="4">
        <v>1</v>
      </c>
      <c r="AU33" s="4">
        <v>0</v>
      </c>
      <c r="AV33" s="4">
        <v>1</v>
      </c>
      <c r="AW33" s="4">
        <v>0</v>
      </c>
      <c r="AX33" s="208">
        <v>0</v>
      </c>
      <c r="AY33" s="209">
        <v>0</v>
      </c>
      <c r="AZ33" s="209">
        <v>0</v>
      </c>
      <c r="BA33" s="208">
        <v>0</v>
      </c>
      <c r="BB33" s="4">
        <v>4</v>
      </c>
      <c r="BC33" s="4">
        <v>2</v>
      </c>
      <c r="BD33" s="4">
        <v>4</v>
      </c>
      <c r="BE33" s="4">
        <v>6</v>
      </c>
      <c r="BF33" s="4">
        <v>4</v>
      </c>
      <c r="BG33" s="4">
        <v>6</v>
      </c>
      <c r="BH33" s="4">
        <v>2</v>
      </c>
      <c r="BI33" s="4">
        <v>4</v>
      </c>
      <c r="BJ33" s="4">
        <v>6</v>
      </c>
      <c r="BK33" s="4">
        <v>1</v>
      </c>
      <c r="BL33" s="4">
        <v>1</v>
      </c>
      <c r="BM33" s="4">
        <v>1</v>
      </c>
      <c r="BP33" s="211"/>
      <c r="BQ33" s="212"/>
    </row>
    <row r="34" spans="1:69" s="210" customFormat="1" ht="15" x14ac:dyDescent="0.25">
      <c r="A34" s="198">
        <v>39</v>
      </c>
      <c r="B34" s="199">
        <v>21</v>
      </c>
      <c r="C34" s="200">
        <v>27</v>
      </c>
      <c r="D34" s="201">
        <v>6953156276406</v>
      </c>
      <c r="E34" s="4">
        <v>734880</v>
      </c>
      <c r="F34" s="202"/>
      <c r="G34" s="4" t="s">
        <v>97</v>
      </c>
      <c r="H34" s="4" t="s">
        <v>98</v>
      </c>
      <c r="I34" s="4">
        <v>289</v>
      </c>
      <c r="J34" s="4">
        <v>139.5</v>
      </c>
      <c r="K34" s="203" t="str">
        <f t="shared" si="0"/>
        <v>-</v>
      </c>
      <c r="L34" s="204" t="str">
        <f t="shared" si="1"/>
        <v>-</v>
      </c>
      <c r="M34" s="204" t="str">
        <f t="shared" si="2"/>
        <v>-</v>
      </c>
      <c r="N34" s="204">
        <f t="shared" si="3"/>
        <v>1</v>
      </c>
      <c r="O34" s="204">
        <f t="shared" si="4"/>
        <v>1</v>
      </c>
      <c r="P34" s="204" t="str">
        <f t="shared" si="5"/>
        <v>-</v>
      </c>
      <c r="Q34" s="204" t="str">
        <f t="shared" si="6"/>
        <v>-</v>
      </c>
      <c r="R34" s="204" t="str">
        <f t="shared" si="7"/>
        <v>-</v>
      </c>
      <c r="S34" s="204" t="str">
        <f t="shared" si="8"/>
        <v>-</v>
      </c>
      <c r="T34" s="204" t="str">
        <f t="shared" si="9"/>
        <v>-</v>
      </c>
      <c r="U34" s="204" t="str">
        <f t="shared" si="10"/>
        <v>-</v>
      </c>
      <c r="V34" s="204" t="str">
        <f t="shared" si="11"/>
        <v>-</v>
      </c>
      <c r="W34" s="205">
        <f t="shared" si="12"/>
        <v>2</v>
      </c>
      <c r="X34" s="206">
        <v>0</v>
      </c>
      <c r="Y34" s="207"/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5</v>
      </c>
      <c r="AG34" s="4">
        <v>0</v>
      </c>
      <c r="AH34" s="4">
        <v>3</v>
      </c>
      <c r="AI34" s="4">
        <v>0</v>
      </c>
      <c r="AJ34" s="4">
        <v>6</v>
      </c>
      <c r="AK34" s="4">
        <v>0</v>
      </c>
      <c r="AL34" s="4">
        <v>0</v>
      </c>
      <c r="AM34" s="4">
        <v>0</v>
      </c>
      <c r="AN34" s="4">
        <v>4</v>
      </c>
      <c r="AO34" s="4">
        <v>0</v>
      </c>
      <c r="AP34" s="4">
        <v>6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208">
        <v>0</v>
      </c>
      <c r="AY34" s="209">
        <v>0</v>
      </c>
      <c r="AZ34" s="209">
        <v>0</v>
      </c>
      <c r="BA34" s="208">
        <v>0</v>
      </c>
      <c r="BB34" s="4">
        <v>0</v>
      </c>
      <c r="BC34" s="4">
        <v>0</v>
      </c>
      <c r="BD34" s="4">
        <v>0</v>
      </c>
      <c r="BE34" s="4">
        <v>6</v>
      </c>
      <c r="BF34" s="4">
        <v>4</v>
      </c>
      <c r="BG34" s="4">
        <v>6</v>
      </c>
      <c r="BH34" s="4">
        <v>0</v>
      </c>
      <c r="BI34" s="4">
        <v>4</v>
      </c>
      <c r="BJ34" s="4">
        <v>6</v>
      </c>
      <c r="BK34" s="4">
        <v>0</v>
      </c>
      <c r="BL34" s="4">
        <v>0</v>
      </c>
      <c r="BM34" s="4">
        <v>0</v>
      </c>
      <c r="BP34" s="211"/>
      <c r="BQ34" s="212"/>
    </row>
    <row r="35" spans="1:69" s="210" customFormat="1" ht="15" x14ac:dyDescent="0.25">
      <c r="A35" s="198">
        <v>40</v>
      </c>
      <c r="B35" s="199">
        <v>22</v>
      </c>
      <c r="C35" s="200">
        <v>28</v>
      </c>
      <c r="D35" s="201">
        <v>6953156280243</v>
      </c>
      <c r="E35" s="4">
        <v>734881</v>
      </c>
      <c r="F35" s="202"/>
      <c r="G35" s="4" t="s">
        <v>99</v>
      </c>
      <c r="H35" s="4" t="s">
        <v>100</v>
      </c>
      <c r="I35" s="4">
        <v>179</v>
      </c>
      <c r="J35" s="4">
        <v>84.5</v>
      </c>
      <c r="K35" s="203" t="str">
        <f t="shared" si="0"/>
        <v>-</v>
      </c>
      <c r="L35" s="204" t="str">
        <f t="shared" si="1"/>
        <v>-</v>
      </c>
      <c r="M35" s="204" t="str">
        <f t="shared" si="2"/>
        <v>-</v>
      </c>
      <c r="N35" s="204">
        <f t="shared" si="3"/>
        <v>2</v>
      </c>
      <c r="O35" s="204" t="str">
        <f t="shared" si="4"/>
        <v>-</v>
      </c>
      <c r="P35" s="204">
        <f t="shared" si="5"/>
        <v>3</v>
      </c>
      <c r="Q35" s="204" t="str">
        <f t="shared" si="6"/>
        <v>-</v>
      </c>
      <c r="R35" s="204">
        <f t="shared" si="7"/>
        <v>2</v>
      </c>
      <c r="S35" s="204">
        <f t="shared" si="8"/>
        <v>1</v>
      </c>
      <c r="T35" s="204" t="str">
        <f t="shared" si="9"/>
        <v>-</v>
      </c>
      <c r="U35" s="204" t="str">
        <f t="shared" si="10"/>
        <v>-</v>
      </c>
      <c r="V35" s="204" t="str">
        <f t="shared" si="11"/>
        <v>-</v>
      </c>
      <c r="W35" s="205">
        <f t="shared" si="12"/>
        <v>8</v>
      </c>
      <c r="X35" s="206">
        <v>0</v>
      </c>
      <c r="Y35" s="207"/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4</v>
      </c>
      <c r="AG35" s="4">
        <v>16</v>
      </c>
      <c r="AH35" s="4">
        <v>4</v>
      </c>
      <c r="AI35" s="4">
        <v>0</v>
      </c>
      <c r="AJ35" s="4">
        <v>3</v>
      </c>
      <c r="AK35" s="4">
        <v>0</v>
      </c>
      <c r="AL35" s="4">
        <v>0</v>
      </c>
      <c r="AM35" s="4">
        <v>0</v>
      </c>
      <c r="AN35" s="4">
        <v>2</v>
      </c>
      <c r="AO35" s="4">
        <v>2</v>
      </c>
      <c r="AP35" s="4">
        <v>5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208">
        <v>0</v>
      </c>
      <c r="AY35" s="209">
        <v>0</v>
      </c>
      <c r="AZ35" s="209">
        <v>0</v>
      </c>
      <c r="BA35" s="208">
        <v>0</v>
      </c>
      <c r="BB35" s="4">
        <v>0</v>
      </c>
      <c r="BC35" s="4">
        <v>0</v>
      </c>
      <c r="BD35" s="4">
        <v>0</v>
      </c>
      <c r="BE35" s="4">
        <v>6</v>
      </c>
      <c r="BF35" s="4">
        <v>4</v>
      </c>
      <c r="BG35" s="4">
        <v>6</v>
      </c>
      <c r="BH35" s="4">
        <v>0</v>
      </c>
      <c r="BI35" s="4">
        <v>4</v>
      </c>
      <c r="BJ35" s="4">
        <v>6</v>
      </c>
      <c r="BK35" s="4">
        <v>0</v>
      </c>
      <c r="BL35" s="4">
        <v>0</v>
      </c>
      <c r="BM35" s="4">
        <v>0</v>
      </c>
      <c r="BP35" s="211"/>
      <c r="BQ35" s="212"/>
    </row>
    <row r="36" spans="1:69" s="210" customFormat="1" ht="15" x14ac:dyDescent="0.25">
      <c r="A36" s="198">
        <v>33</v>
      </c>
      <c r="B36" s="199">
        <v>15</v>
      </c>
      <c r="C36" s="200">
        <v>29</v>
      </c>
      <c r="D36" s="201">
        <v>6953156278844</v>
      </c>
      <c r="E36" s="4">
        <v>734882</v>
      </c>
      <c r="F36" s="202"/>
      <c r="G36" s="4" t="s">
        <v>101</v>
      </c>
      <c r="H36" s="4" t="s">
        <v>102</v>
      </c>
      <c r="I36" s="4">
        <v>139</v>
      </c>
      <c r="J36" s="4">
        <v>64.5</v>
      </c>
      <c r="K36" s="203" t="str">
        <f t="shared" si="0"/>
        <v>-</v>
      </c>
      <c r="L36" s="204" t="str">
        <f t="shared" si="1"/>
        <v>-</v>
      </c>
      <c r="M36" s="204">
        <f t="shared" si="2"/>
        <v>1</v>
      </c>
      <c r="N36" s="204">
        <f t="shared" si="3"/>
        <v>1</v>
      </c>
      <c r="O36" s="204">
        <f t="shared" si="4"/>
        <v>1</v>
      </c>
      <c r="P36" s="204">
        <f t="shared" si="5"/>
        <v>1</v>
      </c>
      <c r="Q36" s="204" t="str">
        <f t="shared" si="6"/>
        <v>-</v>
      </c>
      <c r="R36" s="204">
        <f t="shared" si="7"/>
        <v>1</v>
      </c>
      <c r="S36" s="204">
        <f t="shared" si="8"/>
        <v>2</v>
      </c>
      <c r="T36" s="204" t="str">
        <f t="shared" si="9"/>
        <v>-</v>
      </c>
      <c r="U36" s="204" t="str">
        <f t="shared" si="10"/>
        <v>-</v>
      </c>
      <c r="V36" s="204" t="str">
        <f t="shared" si="11"/>
        <v>-</v>
      </c>
      <c r="W36" s="205">
        <f t="shared" si="12"/>
        <v>7</v>
      </c>
      <c r="X36" s="206">
        <v>2</v>
      </c>
      <c r="Y36" s="207"/>
      <c r="Z36" s="4">
        <v>4</v>
      </c>
      <c r="AA36" s="4">
        <v>0</v>
      </c>
      <c r="AB36" s="4">
        <v>3</v>
      </c>
      <c r="AC36" s="4">
        <v>0</v>
      </c>
      <c r="AD36" s="4">
        <v>3</v>
      </c>
      <c r="AE36" s="4">
        <v>0</v>
      </c>
      <c r="AF36" s="4">
        <v>5</v>
      </c>
      <c r="AG36" s="4">
        <v>0</v>
      </c>
      <c r="AH36" s="4">
        <v>3</v>
      </c>
      <c r="AI36" s="4">
        <v>0</v>
      </c>
      <c r="AJ36" s="4">
        <v>5</v>
      </c>
      <c r="AK36" s="4">
        <v>0</v>
      </c>
      <c r="AL36" s="4">
        <v>2</v>
      </c>
      <c r="AM36" s="4">
        <v>0</v>
      </c>
      <c r="AN36" s="4">
        <v>3</v>
      </c>
      <c r="AO36" s="4">
        <v>0</v>
      </c>
      <c r="AP36" s="4">
        <v>4</v>
      </c>
      <c r="AQ36" s="4">
        <v>0</v>
      </c>
      <c r="AR36" s="4">
        <v>1</v>
      </c>
      <c r="AS36" s="4">
        <v>0</v>
      </c>
      <c r="AT36" s="4">
        <v>1</v>
      </c>
      <c r="AU36" s="4">
        <v>0</v>
      </c>
      <c r="AV36" s="4">
        <v>1</v>
      </c>
      <c r="AW36" s="4">
        <v>0</v>
      </c>
      <c r="AX36" s="208">
        <v>0</v>
      </c>
      <c r="AY36" s="209">
        <v>0</v>
      </c>
      <c r="AZ36" s="209">
        <v>0</v>
      </c>
      <c r="BA36" s="208">
        <v>0</v>
      </c>
      <c r="BB36" s="4">
        <v>4</v>
      </c>
      <c r="BC36" s="4">
        <v>2</v>
      </c>
      <c r="BD36" s="4">
        <v>4</v>
      </c>
      <c r="BE36" s="4">
        <v>6</v>
      </c>
      <c r="BF36" s="4">
        <v>4</v>
      </c>
      <c r="BG36" s="4">
        <v>6</v>
      </c>
      <c r="BH36" s="4">
        <v>2</v>
      </c>
      <c r="BI36" s="4">
        <v>4</v>
      </c>
      <c r="BJ36" s="4">
        <v>6</v>
      </c>
      <c r="BK36" s="4">
        <v>1</v>
      </c>
      <c r="BL36" s="4">
        <v>1</v>
      </c>
      <c r="BM36" s="4">
        <v>1</v>
      </c>
      <c r="BP36" s="211"/>
      <c r="BQ36" s="212"/>
    </row>
    <row r="37" spans="1:69" s="210" customFormat="1" ht="15" x14ac:dyDescent="0.25">
      <c r="A37" s="198">
        <v>31</v>
      </c>
      <c r="B37" s="199">
        <v>13</v>
      </c>
      <c r="C37" s="200">
        <v>30</v>
      </c>
      <c r="D37" s="201">
        <v>6953156278851</v>
      </c>
      <c r="E37" s="4">
        <v>734883</v>
      </c>
      <c r="F37" s="202"/>
      <c r="G37" s="4" t="s">
        <v>103</v>
      </c>
      <c r="H37" s="4" t="s">
        <v>104</v>
      </c>
      <c r="I37" s="4">
        <v>139</v>
      </c>
      <c r="J37" s="4">
        <v>64.5</v>
      </c>
      <c r="K37" s="203" t="str">
        <f t="shared" si="0"/>
        <v>-</v>
      </c>
      <c r="L37" s="204" t="str">
        <f t="shared" si="1"/>
        <v>-</v>
      </c>
      <c r="M37" s="204" t="str">
        <f t="shared" si="2"/>
        <v>-</v>
      </c>
      <c r="N37" s="204">
        <f t="shared" si="3"/>
        <v>1</v>
      </c>
      <c r="O37" s="204" t="str">
        <f t="shared" si="4"/>
        <v>-</v>
      </c>
      <c r="P37" s="204">
        <f t="shared" si="5"/>
        <v>1</v>
      </c>
      <c r="Q37" s="204" t="str">
        <f t="shared" si="6"/>
        <v>-</v>
      </c>
      <c r="R37" s="204" t="str">
        <f t="shared" si="7"/>
        <v>-</v>
      </c>
      <c r="S37" s="204" t="str">
        <f t="shared" si="8"/>
        <v>-</v>
      </c>
      <c r="T37" s="204" t="str">
        <f t="shared" si="9"/>
        <v>-</v>
      </c>
      <c r="U37" s="204" t="str">
        <f t="shared" si="10"/>
        <v>-</v>
      </c>
      <c r="V37" s="204" t="str">
        <f t="shared" si="11"/>
        <v>-</v>
      </c>
      <c r="W37" s="205">
        <f t="shared" si="12"/>
        <v>2</v>
      </c>
      <c r="X37" s="206">
        <v>1</v>
      </c>
      <c r="Y37" s="207"/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5</v>
      </c>
      <c r="AG37" s="4">
        <v>0</v>
      </c>
      <c r="AH37" s="4">
        <v>4</v>
      </c>
      <c r="AI37" s="4">
        <v>0</v>
      </c>
      <c r="AJ37" s="4">
        <v>5</v>
      </c>
      <c r="AK37" s="4">
        <v>0</v>
      </c>
      <c r="AL37" s="4">
        <v>0</v>
      </c>
      <c r="AM37" s="4">
        <v>0</v>
      </c>
      <c r="AN37" s="4">
        <v>4</v>
      </c>
      <c r="AO37" s="4">
        <v>0</v>
      </c>
      <c r="AP37" s="4">
        <v>6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208">
        <v>0</v>
      </c>
      <c r="AY37" s="209">
        <v>0</v>
      </c>
      <c r="AZ37" s="209">
        <v>0</v>
      </c>
      <c r="BA37" s="208">
        <v>0</v>
      </c>
      <c r="BB37" s="4">
        <v>0</v>
      </c>
      <c r="BC37" s="4">
        <v>0</v>
      </c>
      <c r="BD37" s="4">
        <v>0</v>
      </c>
      <c r="BE37" s="4">
        <v>6</v>
      </c>
      <c r="BF37" s="4">
        <v>4</v>
      </c>
      <c r="BG37" s="4">
        <v>6</v>
      </c>
      <c r="BH37" s="4">
        <v>0</v>
      </c>
      <c r="BI37" s="4">
        <v>4</v>
      </c>
      <c r="BJ37" s="4">
        <v>6</v>
      </c>
      <c r="BK37" s="4">
        <v>0</v>
      </c>
      <c r="BL37" s="4">
        <v>0</v>
      </c>
      <c r="BM37" s="4">
        <v>0</v>
      </c>
      <c r="BP37" s="211"/>
      <c r="BQ37" s="212"/>
    </row>
    <row r="38" spans="1:69" s="210" customFormat="1" ht="15" x14ac:dyDescent="0.25">
      <c r="A38" s="198">
        <v>34</v>
      </c>
      <c r="B38" s="199">
        <v>16</v>
      </c>
      <c r="C38" s="200">
        <v>31</v>
      </c>
      <c r="D38" s="201">
        <v>6953156273016</v>
      </c>
      <c r="E38" s="4">
        <v>734884</v>
      </c>
      <c r="F38" s="202"/>
      <c r="G38" s="4" t="s">
        <v>105</v>
      </c>
      <c r="H38" s="4" t="s">
        <v>106</v>
      </c>
      <c r="I38" s="4">
        <v>169</v>
      </c>
      <c r="J38" s="4">
        <v>79.5</v>
      </c>
      <c r="K38" s="203" t="str">
        <f t="shared" si="0"/>
        <v>-</v>
      </c>
      <c r="L38" s="204" t="str">
        <f t="shared" si="1"/>
        <v>-</v>
      </c>
      <c r="M38" s="204" t="str">
        <f t="shared" si="2"/>
        <v>-</v>
      </c>
      <c r="N38" s="204" t="str">
        <f t="shared" si="3"/>
        <v>-</v>
      </c>
      <c r="O38" s="204" t="str">
        <f t="shared" si="4"/>
        <v>-</v>
      </c>
      <c r="P38" s="204" t="str">
        <f t="shared" si="5"/>
        <v>-</v>
      </c>
      <c r="Q38" s="204" t="str">
        <f t="shared" si="6"/>
        <v>-</v>
      </c>
      <c r="R38" s="204" t="str">
        <f t="shared" si="7"/>
        <v>-</v>
      </c>
      <c r="S38" s="204" t="str">
        <f t="shared" si="8"/>
        <v>-</v>
      </c>
      <c r="T38" s="204" t="str">
        <f t="shared" si="9"/>
        <v>-</v>
      </c>
      <c r="U38" s="204" t="str">
        <f t="shared" si="10"/>
        <v>-</v>
      </c>
      <c r="V38" s="204" t="str">
        <f t="shared" si="11"/>
        <v>-</v>
      </c>
      <c r="W38" s="205">
        <f t="shared" si="12"/>
        <v>0</v>
      </c>
      <c r="X38" s="206">
        <v>0</v>
      </c>
      <c r="Y38" s="207"/>
      <c r="Z38" s="4">
        <v>4</v>
      </c>
      <c r="AA38" s="4">
        <v>0</v>
      </c>
      <c r="AB38" s="4">
        <v>2</v>
      </c>
      <c r="AC38" s="4">
        <v>0</v>
      </c>
      <c r="AD38" s="4">
        <v>4</v>
      </c>
      <c r="AE38" s="4">
        <v>0</v>
      </c>
      <c r="AF38" s="4">
        <v>6</v>
      </c>
      <c r="AG38" s="4">
        <v>0</v>
      </c>
      <c r="AH38" s="4">
        <v>4</v>
      </c>
      <c r="AI38" s="4">
        <v>0</v>
      </c>
      <c r="AJ38" s="4">
        <v>6</v>
      </c>
      <c r="AK38" s="4">
        <v>0</v>
      </c>
      <c r="AL38" s="4">
        <v>2</v>
      </c>
      <c r="AM38" s="4">
        <v>0</v>
      </c>
      <c r="AN38" s="4">
        <v>4</v>
      </c>
      <c r="AO38" s="4">
        <v>0</v>
      </c>
      <c r="AP38" s="4">
        <v>6</v>
      </c>
      <c r="AQ38" s="4">
        <v>0</v>
      </c>
      <c r="AR38" s="4">
        <v>1</v>
      </c>
      <c r="AS38" s="4">
        <v>0</v>
      </c>
      <c r="AT38" s="4">
        <v>1</v>
      </c>
      <c r="AU38" s="4">
        <v>0</v>
      </c>
      <c r="AV38" s="4">
        <v>1</v>
      </c>
      <c r="AW38" s="4">
        <v>0</v>
      </c>
      <c r="AX38" s="208">
        <v>0</v>
      </c>
      <c r="AY38" s="209">
        <v>0</v>
      </c>
      <c r="AZ38" s="209">
        <v>0</v>
      </c>
      <c r="BA38" s="208">
        <v>0</v>
      </c>
      <c r="BB38" s="4">
        <v>4</v>
      </c>
      <c r="BC38" s="4">
        <v>2</v>
      </c>
      <c r="BD38" s="4">
        <v>4</v>
      </c>
      <c r="BE38" s="4">
        <v>6</v>
      </c>
      <c r="BF38" s="4">
        <v>4</v>
      </c>
      <c r="BG38" s="4">
        <v>6</v>
      </c>
      <c r="BH38" s="4">
        <v>2</v>
      </c>
      <c r="BI38" s="4">
        <v>4</v>
      </c>
      <c r="BJ38" s="4">
        <v>6</v>
      </c>
      <c r="BK38" s="4">
        <v>1</v>
      </c>
      <c r="BL38" s="4">
        <v>1</v>
      </c>
      <c r="BM38" s="4">
        <v>1</v>
      </c>
      <c r="BP38" s="211"/>
      <c r="BQ38" s="212"/>
    </row>
    <row r="39" spans="1:69" s="210" customFormat="1" ht="15" x14ac:dyDescent="0.25">
      <c r="A39" s="198">
        <v>35</v>
      </c>
      <c r="B39" s="199">
        <v>17</v>
      </c>
      <c r="C39" s="200">
        <v>32</v>
      </c>
      <c r="D39" s="201">
        <v>6953156273023</v>
      </c>
      <c r="E39" s="4">
        <v>734885</v>
      </c>
      <c r="F39" s="202"/>
      <c r="G39" s="4" t="s">
        <v>107</v>
      </c>
      <c r="H39" s="4" t="s">
        <v>108</v>
      </c>
      <c r="I39" s="4">
        <v>169</v>
      </c>
      <c r="J39" s="4">
        <v>79.5</v>
      </c>
      <c r="K39" s="203" t="str">
        <f t="shared" si="0"/>
        <v>-</v>
      </c>
      <c r="L39" s="204" t="str">
        <f t="shared" si="1"/>
        <v>-</v>
      </c>
      <c r="M39" s="204" t="str">
        <f t="shared" si="2"/>
        <v>-</v>
      </c>
      <c r="N39" s="204" t="str">
        <f t="shared" si="3"/>
        <v>-</v>
      </c>
      <c r="O39" s="204" t="str">
        <f t="shared" si="4"/>
        <v>-</v>
      </c>
      <c r="P39" s="204" t="str">
        <f t="shared" si="5"/>
        <v>-</v>
      </c>
      <c r="Q39" s="204">
        <f t="shared" si="6"/>
        <v>2</v>
      </c>
      <c r="R39" s="204" t="str">
        <f t="shared" si="7"/>
        <v>-</v>
      </c>
      <c r="S39" s="204" t="str">
        <f t="shared" si="8"/>
        <v>-</v>
      </c>
      <c r="T39" s="204" t="str">
        <f t="shared" si="9"/>
        <v>-</v>
      </c>
      <c r="U39" s="204" t="str">
        <f t="shared" si="10"/>
        <v>-</v>
      </c>
      <c r="V39" s="204" t="str">
        <f t="shared" si="11"/>
        <v>-</v>
      </c>
      <c r="W39" s="205">
        <f t="shared" si="12"/>
        <v>2</v>
      </c>
      <c r="X39" s="206">
        <v>0</v>
      </c>
      <c r="Y39" s="207"/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6</v>
      </c>
      <c r="AG39" s="4">
        <v>0</v>
      </c>
      <c r="AH39" s="4">
        <v>4</v>
      </c>
      <c r="AI39" s="4">
        <v>0</v>
      </c>
      <c r="AJ39" s="4">
        <v>6</v>
      </c>
      <c r="AK39" s="4">
        <v>0</v>
      </c>
      <c r="AL39" s="4">
        <v>0</v>
      </c>
      <c r="AM39" s="4">
        <v>0</v>
      </c>
      <c r="AN39" s="4">
        <v>4</v>
      </c>
      <c r="AO39" s="4">
        <v>0</v>
      </c>
      <c r="AP39" s="4">
        <v>6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208">
        <v>0</v>
      </c>
      <c r="AY39" s="209">
        <v>0</v>
      </c>
      <c r="AZ39" s="209">
        <v>0</v>
      </c>
      <c r="BA39" s="208">
        <v>0</v>
      </c>
      <c r="BB39" s="4">
        <v>0</v>
      </c>
      <c r="BC39" s="4">
        <v>0</v>
      </c>
      <c r="BD39" s="4">
        <v>0</v>
      </c>
      <c r="BE39" s="4">
        <v>6</v>
      </c>
      <c r="BF39" s="4">
        <v>4</v>
      </c>
      <c r="BG39" s="4">
        <v>6</v>
      </c>
      <c r="BH39" s="4">
        <v>2</v>
      </c>
      <c r="BI39" s="4">
        <v>4</v>
      </c>
      <c r="BJ39" s="4">
        <v>6</v>
      </c>
      <c r="BK39" s="4">
        <v>0</v>
      </c>
      <c r="BL39" s="4">
        <v>0</v>
      </c>
      <c r="BM39" s="4">
        <v>0</v>
      </c>
      <c r="BP39" s="211"/>
      <c r="BQ39" s="212"/>
    </row>
    <row r="40" spans="1:69" s="210" customFormat="1" ht="15" x14ac:dyDescent="0.25">
      <c r="A40" s="198">
        <v>36</v>
      </c>
      <c r="B40" s="199">
        <v>18</v>
      </c>
      <c r="C40" s="200">
        <v>33</v>
      </c>
      <c r="D40" s="201">
        <v>6953156273665</v>
      </c>
      <c r="E40" s="4">
        <v>734886</v>
      </c>
      <c r="F40" s="202"/>
      <c r="G40" s="4" t="s">
        <v>109</v>
      </c>
      <c r="H40" s="4" t="s">
        <v>110</v>
      </c>
      <c r="I40" s="4">
        <v>129</v>
      </c>
      <c r="J40" s="4">
        <v>59.5</v>
      </c>
      <c r="K40" s="203" t="str">
        <f t="shared" si="0"/>
        <v>-</v>
      </c>
      <c r="L40" s="204" t="str">
        <f t="shared" si="1"/>
        <v>-</v>
      </c>
      <c r="M40" s="204" t="str">
        <f t="shared" si="2"/>
        <v>-</v>
      </c>
      <c r="N40" s="204" t="str">
        <f t="shared" si="3"/>
        <v>-</v>
      </c>
      <c r="O40" s="204" t="str">
        <f t="shared" si="4"/>
        <v>-</v>
      </c>
      <c r="P40" s="204">
        <f t="shared" si="5"/>
        <v>1</v>
      </c>
      <c r="Q40" s="204" t="str">
        <f t="shared" si="6"/>
        <v>-</v>
      </c>
      <c r="R40" s="204" t="str">
        <f t="shared" si="7"/>
        <v>-</v>
      </c>
      <c r="S40" s="204" t="str">
        <f t="shared" si="8"/>
        <v>-</v>
      </c>
      <c r="T40" s="204" t="str">
        <f t="shared" si="9"/>
        <v>-</v>
      </c>
      <c r="U40" s="204" t="str">
        <f t="shared" si="10"/>
        <v>-</v>
      </c>
      <c r="V40" s="204" t="str">
        <f t="shared" si="11"/>
        <v>-</v>
      </c>
      <c r="W40" s="205">
        <f t="shared" si="12"/>
        <v>1</v>
      </c>
      <c r="X40" s="206">
        <v>0</v>
      </c>
      <c r="Y40" s="207"/>
      <c r="Z40" s="4">
        <v>4</v>
      </c>
      <c r="AA40" s="4">
        <v>0</v>
      </c>
      <c r="AB40" s="4">
        <v>2</v>
      </c>
      <c r="AC40" s="4">
        <v>0</v>
      </c>
      <c r="AD40" s="4">
        <v>4</v>
      </c>
      <c r="AE40" s="4">
        <v>0</v>
      </c>
      <c r="AF40" s="4">
        <v>6</v>
      </c>
      <c r="AG40" s="4">
        <v>0</v>
      </c>
      <c r="AH40" s="4">
        <v>4</v>
      </c>
      <c r="AI40" s="4">
        <v>0</v>
      </c>
      <c r="AJ40" s="4">
        <v>5</v>
      </c>
      <c r="AK40" s="4">
        <v>1</v>
      </c>
      <c r="AL40" s="4">
        <v>2</v>
      </c>
      <c r="AM40" s="4">
        <v>0</v>
      </c>
      <c r="AN40" s="4">
        <v>4</v>
      </c>
      <c r="AO40" s="4">
        <v>0</v>
      </c>
      <c r="AP40" s="4">
        <v>6</v>
      </c>
      <c r="AQ40" s="4">
        <v>0</v>
      </c>
      <c r="AR40" s="4">
        <v>1</v>
      </c>
      <c r="AS40" s="4">
        <v>0</v>
      </c>
      <c r="AT40" s="4">
        <v>1</v>
      </c>
      <c r="AU40" s="4">
        <v>0</v>
      </c>
      <c r="AV40" s="4">
        <v>1</v>
      </c>
      <c r="AW40" s="4">
        <v>0</v>
      </c>
      <c r="AX40" s="208">
        <v>0</v>
      </c>
      <c r="AY40" s="209">
        <v>0</v>
      </c>
      <c r="AZ40" s="209">
        <v>0</v>
      </c>
      <c r="BA40" s="208">
        <v>0</v>
      </c>
      <c r="BB40" s="4">
        <v>4</v>
      </c>
      <c r="BC40" s="4">
        <v>2</v>
      </c>
      <c r="BD40" s="4">
        <v>4</v>
      </c>
      <c r="BE40" s="4">
        <v>6</v>
      </c>
      <c r="BF40" s="4">
        <v>4</v>
      </c>
      <c r="BG40" s="4">
        <v>6</v>
      </c>
      <c r="BH40" s="4">
        <v>2</v>
      </c>
      <c r="BI40" s="4">
        <v>4</v>
      </c>
      <c r="BJ40" s="4">
        <v>6</v>
      </c>
      <c r="BK40" s="4">
        <v>1</v>
      </c>
      <c r="BL40" s="4">
        <v>1</v>
      </c>
      <c r="BM40" s="4">
        <v>1</v>
      </c>
      <c r="BP40" s="211"/>
      <c r="BQ40" s="212"/>
    </row>
    <row r="41" spans="1:69" s="210" customFormat="1" ht="15" x14ac:dyDescent="0.25">
      <c r="A41" s="198">
        <v>37</v>
      </c>
      <c r="B41" s="199">
        <v>19</v>
      </c>
      <c r="C41" s="200">
        <v>34</v>
      </c>
      <c r="D41" s="201">
        <v>6953156273672</v>
      </c>
      <c r="E41" s="4">
        <v>734887</v>
      </c>
      <c r="F41" s="202"/>
      <c r="G41" s="4" t="s">
        <v>111</v>
      </c>
      <c r="H41" s="4" t="s">
        <v>112</v>
      </c>
      <c r="I41" s="4">
        <v>129</v>
      </c>
      <c r="J41" s="4">
        <v>59.5</v>
      </c>
      <c r="K41" s="203" t="str">
        <f t="shared" si="0"/>
        <v>-</v>
      </c>
      <c r="L41" s="204" t="str">
        <f t="shared" si="1"/>
        <v>-</v>
      </c>
      <c r="M41" s="204">
        <f t="shared" si="2"/>
        <v>1</v>
      </c>
      <c r="N41" s="204" t="str">
        <f t="shared" si="3"/>
        <v>-</v>
      </c>
      <c r="O41" s="204" t="str">
        <f t="shared" si="4"/>
        <v>-</v>
      </c>
      <c r="P41" s="204">
        <f t="shared" si="5"/>
        <v>1</v>
      </c>
      <c r="Q41" s="204" t="str">
        <f t="shared" si="6"/>
        <v>-</v>
      </c>
      <c r="R41" s="204" t="str">
        <f t="shared" si="7"/>
        <v>-</v>
      </c>
      <c r="S41" s="204" t="str">
        <f t="shared" si="8"/>
        <v>-</v>
      </c>
      <c r="T41" s="204" t="str">
        <f t="shared" si="9"/>
        <v>-</v>
      </c>
      <c r="U41" s="204" t="str">
        <f t="shared" si="10"/>
        <v>-</v>
      </c>
      <c r="V41" s="204" t="str">
        <f t="shared" si="11"/>
        <v>-</v>
      </c>
      <c r="W41" s="205">
        <f t="shared" si="12"/>
        <v>2</v>
      </c>
      <c r="X41" s="206">
        <v>0</v>
      </c>
      <c r="Y41" s="207"/>
      <c r="Z41" s="4">
        <v>4</v>
      </c>
      <c r="AA41" s="4">
        <v>0</v>
      </c>
      <c r="AB41" s="4">
        <v>2</v>
      </c>
      <c r="AC41" s="4">
        <v>0</v>
      </c>
      <c r="AD41" s="4">
        <v>3</v>
      </c>
      <c r="AE41" s="4">
        <v>0</v>
      </c>
      <c r="AF41" s="4">
        <v>6</v>
      </c>
      <c r="AG41" s="4">
        <v>0</v>
      </c>
      <c r="AH41" s="4">
        <v>4</v>
      </c>
      <c r="AI41" s="4">
        <v>0</v>
      </c>
      <c r="AJ41" s="4">
        <v>5</v>
      </c>
      <c r="AK41" s="4">
        <v>0</v>
      </c>
      <c r="AL41" s="4">
        <v>2</v>
      </c>
      <c r="AM41" s="4">
        <v>0</v>
      </c>
      <c r="AN41" s="4">
        <v>4</v>
      </c>
      <c r="AO41" s="4">
        <v>0</v>
      </c>
      <c r="AP41" s="4">
        <v>6</v>
      </c>
      <c r="AQ41" s="4">
        <v>0</v>
      </c>
      <c r="AR41" s="4">
        <v>1</v>
      </c>
      <c r="AS41" s="4">
        <v>0</v>
      </c>
      <c r="AT41" s="4">
        <v>1</v>
      </c>
      <c r="AU41" s="4">
        <v>0</v>
      </c>
      <c r="AV41" s="4">
        <v>1</v>
      </c>
      <c r="AW41" s="4">
        <v>0</v>
      </c>
      <c r="AX41" s="208">
        <v>0</v>
      </c>
      <c r="AY41" s="209">
        <v>0</v>
      </c>
      <c r="AZ41" s="209">
        <v>0</v>
      </c>
      <c r="BA41" s="208">
        <v>0</v>
      </c>
      <c r="BB41" s="4">
        <v>4</v>
      </c>
      <c r="BC41" s="4">
        <v>2</v>
      </c>
      <c r="BD41" s="4">
        <v>4</v>
      </c>
      <c r="BE41" s="4">
        <v>6</v>
      </c>
      <c r="BF41" s="4">
        <v>4</v>
      </c>
      <c r="BG41" s="4">
        <v>6</v>
      </c>
      <c r="BH41" s="4">
        <v>2</v>
      </c>
      <c r="BI41" s="4">
        <v>4</v>
      </c>
      <c r="BJ41" s="4">
        <v>6</v>
      </c>
      <c r="BK41" s="4">
        <v>1</v>
      </c>
      <c r="BL41" s="4">
        <v>1</v>
      </c>
      <c r="BM41" s="4">
        <v>1</v>
      </c>
      <c r="BP41" s="211"/>
      <c r="BQ41" s="212"/>
    </row>
    <row r="42" spans="1:69" s="210" customFormat="1" ht="15" x14ac:dyDescent="0.25">
      <c r="A42" s="198">
        <v>38</v>
      </c>
      <c r="B42" s="199">
        <v>20</v>
      </c>
      <c r="C42" s="200">
        <v>35</v>
      </c>
      <c r="D42" s="201">
        <v>6953156273689</v>
      </c>
      <c r="E42" s="4">
        <v>734888</v>
      </c>
      <c r="F42" s="202"/>
      <c r="G42" s="4" t="s">
        <v>113</v>
      </c>
      <c r="H42" s="4" t="s">
        <v>114</v>
      </c>
      <c r="I42" s="4">
        <v>129</v>
      </c>
      <c r="J42" s="4">
        <v>59.5</v>
      </c>
      <c r="K42" s="203" t="str">
        <f t="shared" si="0"/>
        <v>-</v>
      </c>
      <c r="L42" s="204" t="str">
        <f t="shared" si="1"/>
        <v>-</v>
      </c>
      <c r="M42" s="204" t="str">
        <f t="shared" si="2"/>
        <v>-</v>
      </c>
      <c r="N42" s="204" t="str">
        <f t="shared" si="3"/>
        <v>-</v>
      </c>
      <c r="O42" s="204" t="str">
        <f t="shared" si="4"/>
        <v>-</v>
      </c>
      <c r="P42" s="204" t="str">
        <f t="shared" si="5"/>
        <v>-</v>
      </c>
      <c r="Q42" s="204" t="str">
        <f t="shared" si="6"/>
        <v>-</v>
      </c>
      <c r="R42" s="204" t="str">
        <f t="shared" si="7"/>
        <v>-</v>
      </c>
      <c r="S42" s="204" t="str">
        <f t="shared" si="8"/>
        <v>-</v>
      </c>
      <c r="T42" s="204" t="str">
        <f t="shared" si="9"/>
        <v>-</v>
      </c>
      <c r="U42" s="204" t="str">
        <f t="shared" si="10"/>
        <v>-</v>
      </c>
      <c r="V42" s="204" t="str">
        <f t="shared" si="11"/>
        <v>-</v>
      </c>
      <c r="W42" s="205">
        <f t="shared" si="12"/>
        <v>0</v>
      </c>
      <c r="X42" s="206">
        <v>0</v>
      </c>
      <c r="Y42" s="207"/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6</v>
      </c>
      <c r="AG42" s="4">
        <v>0</v>
      </c>
      <c r="AH42" s="4">
        <v>4</v>
      </c>
      <c r="AI42" s="4">
        <v>0</v>
      </c>
      <c r="AJ42" s="4">
        <v>6</v>
      </c>
      <c r="AK42" s="4">
        <v>0</v>
      </c>
      <c r="AL42" s="4">
        <v>0</v>
      </c>
      <c r="AM42" s="4">
        <v>0</v>
      </c>
      <c r="AN42" s="4">
        <v>4</v>
      </c>
      <c r="AO42" s="4">
        <v>0</v>
      </c>
      <c r="AP42" s="4">
        <v>6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208">
        <v>0</v>
      </c>
      <c r="AY42" s="209">
        <v>0</v>
      </c>
      <c r="AZ42" s="209">
        <v>0</v>
      </c>
      <c r="BA42" s="208">
        <v>0</v>
      </c>
      <c r="BB42" s="4">
        <v>0</v>
      </c>
      <c r="BC42" s="4">
        <v>0</v>
      </c>
      <c r="BD42" s="4">
        <v>0</v>
      </c>
      <c r="BE42" s="4">
        <v>6</v>
      </c>
      <c r="BF42" s="4">
        <v>4</v>
      </c>
      <c r="BG42" s="4">
        <v>6</v>
      </c>
      <c r="BH42" s="4">
        <v>0</v>
      </c>
      <c r="BI42" s="4">
        <v>4</v>
      </c>
      <c r="BJ42" s="4">
        <v>6</v>
      </c>
      <c r="BK42" s="4">
        <v>0</v>
      </c>
      <c r="BL42" s="4">
        <v>0</v>
      </c>
      <c r="BM42" s="4">
        <v>0</v>
      </c>
      <c r="BP42" s="211"/>
      <c r="BQ42" s="212"/>
    </row>
    <row r="43" spans="1:69" s="210" customFormat="1" ht="15" x14ac:dyDescent="0.25">
      <c r="A43" s="198">
        <v>39</v>
      </c>
      <c r="B43" s="199">
        <v>21</v>
      </c>
      <c r="C43" s="200">
        <v>36</v>
      </c>
      <c r="D43" s="201">
        <v>6953156271197</v>
      </c>
      <c r="E43" s="4">
        <v>734889</v>
      </c>
      <c r="F43" s="202"/>
      <c r="G43" s="4" t="s">
        <v>115</v>
      </c>
      <c r="H43" s="4" t="s">
        <v>116</v>
      </c>
      <c r="I43" s="4">
        <v>249</v>
      </c>
      <c r="J43" s="4">
        <v>119.5</v>
      </c>
      <c r="K43" s="203" t="str">
        <f t="shared" si="0"/>
        <v>-</v>
      </c>
      <c r="L43" s="204" t="str">
        <f t="shared" si="1"/>
        <v>-</v>
      </c>
      <c r="M43" s="204" t="str">
        <f t="shared" si="2"/>
        <v>-</v>
      </c>
      <c r="N43" s="204" t="str">
        <f t="shared" si="3"/>
        <v>-</v>
      </c>
      <c r="O43" s="204" t="str">
        <f t="shared" si="4"/>
        <v>-</v>
      </c>
      <c r="P43" s="204" t="str">
        <f t="shared" si="5"/>
        <v>-</v>
      </c>
      <c r="Q43" s="204" t="str">
        <f t="shared" si="6"/>
        <v>-</v>
      </c>
      <c r="R43" s="204" t="str">
        <f t="shared" si="7"/>
        <v>-</v>
      </c>
      <c r="S43" s="204" t="str">
        <f t="shared" si="8"/>
        <v>-</v>
      </c>
      <c r="T43" s="204" t="str">
        <f t="shared" si="9"/>
        <v>-</v>
      </c>
      <c r="U43" s="204" t="str">
        <f t="shared" si="10"/>
        <v>-</v>
      </c>
      <c r="V43" s="204" t="str">
        <f t="shared" si="11"/>
        <v>-</v>
      </c>
      <c r="W43" s="205">
        <f t="shared" si="12"/>
        <v>0</v>
      </c>
      <c r="X43" s="206">
        <v>0</v>
      </c>
      <c r="Y43" s="207"/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6</v>
      </c>
      <c r="AG43" s="4">
        <v>0</v>
      </c>
      <c r="AH43" s="4">
        <v>4</v>
      </c>
      <c r="AI43" s="4">
        <v>0</v>
      </c>
      <c r="AJ43" s="4">
        <v>6</v>
      </c>
      <c r="AK43" s="4">
        <v>0</v>
      </c>
      <c r="AL43" s="4">
        <v>0</v>
      </c>
      <c r="AM43" s="4">
        <v>0</v>
      </c>
      <c r="AN43" s="4">
        <v>4</v>
      </c>
      <c r="AO43" s="4">
        <v>0</v>
      </c>
      <c r="AP43" s="4">
        <v>6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208">
        <v>0</v>
      </c>
      <c r="AY43" s="209">
        <v>0</v>
      </c>
      <c r="AZ43" s="209">
        <v>0</v>
      </c>
      <c r="BA43" s="208">
        <v>0</v>
      </c>
      <c r="BB43" s="4">
        <v>0</v>
      </c>
      <c r="BC43" s="4">
        <v>0</v>
      </c>
      <c r="BD43" s="4">
        <v>0</v>
      </c>
      <c r="BE43" s="4">
        <v>6</v>
      </c>
      <c r="BF43" s="4">
        <v>4</v>
      </c>
      <c r="BG43" s="4">
        <v>6</v>
      </c>
      <c r="BH43" s="4">
        <v>0</v>
      </c>
      <c r="BI43" s="4">
        <v>4</v>
      </c>
      <c r="BJ43" s="4">
        <v>6</v>
      </c>
      <c r="BK43" s="4">
        <v>0</v>
      </c>
      <c r="BL43" s="4">
        <v>0</v>
      </c>
      <c r="BM43" s="4">
        <v>0</v>
      </c>
      <c r="BP43" s="211"/>
      <c r="BQ43" s="212"/>
    </row>
    <row r="44" spans="1:69" s="210" customFormat="1" ht="15" x14ac:dyDescent="0.25">
      <c r="A44" s="198">
        <v>40</v>
      </c>
      <c r="B44" s="199">
        <v>22</v>
      </c>
      <c r="C44" s="200">
        <v>37</v>
      </c>
      <c r="D44" s="201">
        <v>6953156271203</v>
      </c>
      <c r="E44" s="4">
        <v>734890</v>
      </c>
      <c r="F44" s="202"/>
      <c r="G44" s="4" t="s">
        <v>117</v>
      </c>
      <c r="H44" s="4" t="s">
        <v>118</v>
      </c>
      <c r="I44" s="4">
        <v>249</v>
      </c>
      <c r="J44" s="4">
        <v>119.5</v>
      </c>
      <c r="K44" s="203" t="str">
        <f t="shared" si="0"/>
        <v>-</v>
      </c>
      <c r="L44" s="204" t="str">
        <f t="shared" si="1"/>
        <v>-</v>
      </c>
      <c r="M44" s="204" t="str">
        <f t="shared" si="2"/>
        <v>-</v>
      </c>
      <c r="N44" s="204" t="str">
        <f t="shared" si="3"/>
        <v>-</v>
      </c>
      <c r="O44" s="204" t="str">
        <f t="shared" si="4"/>
        <v>-</v>
      </c>
      <c r="P44" s="204" t="str">
        <f t="shared" si="5"/>
        <v>-</v>
      </c>
      <c r="Q44" s="204" t="str">
        <f t="shared" si="6"/>
        <v>-</v>
      </c>
      <c r="R44" s="204" t="str">
        <f t="shared" si="7"/>
        <v>-</v>
      </c>
      <c r="S44" s="204" t="str">
        <f t="shared" si="8"/>
        <v>-</v>
      </c>
      <c r="T44" s="204" t="str">
        <f t="shared" si="9"/>
        <v>-</v>
      </c>
      <c r="U44" s="204" t="str">
        <f t="shared" si="10"/>
        <v>-</v>
      </c>
      <c r="V44" s="204" t="str">
        <f t="shared" si="11"/>
        <v>-</v>
      </c>
      <c r="W44" s="205">
        <f t="shared" si="12"/>
        <v>0</v>
      </c>
      <c r="X44" s="206">
        <v>0</v>
      </c>
      <c r="Y44" s="207"/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6</v>
      </c>
      <c r="AG44" s="4">
        <v>0</v>
      </c>
      <c r="AH44" s="4">
        <v>4</v>
      </c>
      <c r="AI44" s="4">
        <v>0</v>
      </c>
      <c r="AJ44" s="4">
        <v>6</v>
      </c>
      <c r="AK44" s="4">
        <v>0</v>
      </c>
      <c r="AL44" s="4">
        <v>0</v>
      </c>
      <c r="AM44" s="4">
        <v>0</v>
      </c>
      <c r="AN44" s="4">
        <v>4</v>
      </c>
      <c r="AO44" s="4">
        <v>0</v>
      </c>
      <c r="AP44" s="4">
        <v>6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208">
        <v>0</v>
      </c>
      <c r="AY44" s="209">
        <v>0</v>
      </c>
      <c r="AZ44" s="209">
        <v>0</v>
      </c>
      <c r="BA44" s="208">
        <v>0</v>
      </c>
      <c r="BB44" s="4">
        <v>0</v>
      </c>
      <c r="BC44" s="4">
        <v>0</v>
      </c>
      <c r="BD44" s="4">
        <v>0</v>
      </c>
      <c r="BE44" s="4">
        <v>6</v>
      </c>
      <c r="BF44" s="4">
        <v>4</v>
      </c>
      <c r="BG44" s="4">
        <v>6</v>
      </c>
      <c r="BH44" s="4">
        <v>0</v>
      </c>
      <c r="BI44" s="4">
        <v>4</v>
      </c>
      <c r="BJ44" s="4">
        <v>6</v>
      </c>
      <c r="BK44" s="4">
        <v>0</v>
      </c>
      <c r="BL44" s="4">
        <v>0</v>
      </c>
      <c r="BM44" s="4">
        <v>0</v>
      </c>
      <c r="BP44" s="211"/>
      <c r="BQ44" s="212"/>
    </row>
    <row r="45" spans="1:69" s="210" customFormat="1" ht="15" x14ac:dyDescent="0.25">
      <c r="A45" s="198">
        <v>33</v>
      </c>
      <c r="B45" s="199">
        <v>15</v>
      </c>
      <c r="C45" s="200">
        <v>38</v>
      </c>
      <c r="D45" s="201">
        <v>6953156271210</v>
      </c>
      <c r="E45" s="4">
        <v>734891</v>
      </c>
      <c r="F45" s="202"/>
      <c r="G45" s="4" t="s">
        <v>119</v>
      </c>
      <c r="H45" s="4" t="s">
        <v>120</v>
      </c>
      <c r="I45" s="4">
        <v>249</v>
      </c>
      <c r="J45" s="4">
        <v>119.5</v>
      </c>
      <c r="K45" s="203" t="str">
        <f t="shared" si="0"/>
        <v>-</v>
      </c>
      <c r="L45" s="204" t="str">
        <f t="shared" si="1"/>
        <v>-</v>
      </c>
      <c r="M45" s="204" t="str">
        <f t="shared" si="2"/>
        <v>-</v>
      </c>
      <c r="N45" s="204" t="str">
        <f t="shared" si="3"/>
        <v>-</v>
      </c>
      <c r="O45" s="204" t="str">
        <f t="shared" si="4"/>
        <v>-</v>
      </c>
      <c r="P45" s="204" t="str">
        <f t="shared" si="5"/>
        <v>-</v>
      </c>
      <c r="Q45" s="204" t="str">
        <f t="shared" si="6"/>
        <v>-</v>
      </c>
      <c r="R45" s="204" t="str">
        <f t="shared" si="7"/>
        <v>-</v>
      </c>
      <c r="S45" s="204" t="str">
        <f t="shared" si="8"/>
        <v>-</v>
      </c>
      <c r="T45" s="204" t="str">
        <f t="shared" si="9"/>
        <v>-</v>
      </c>
      <c r="U45" s="204" t="str">
        <f t="shared" si="10"/>
        <v>-</v>
      </c>
      <c r="V45" s="204" t="str">
        <f t="shared" si="11"/>
        <v>-</v>
      </c>
      <c r="W45" s="205">
        <f t="shared" si="12"/>
        <v>0</v>
      </c>
      <c r="X45" s="206">
        <v>0</v>
      </c>
      <c r="Y45" s="207"/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6</v>
      </c>
      <c r="AG45" s="4">
        <v>0</v>
      </c>
      <c r="AH45" s="4">
        <v>4</v>
      </c>
      <c r="AI45" s="4">
        <v>0</v>
      </c>
      <c r="AJ45" s="4">
        <v>6</v>
      </c>
      <c r="AK45" s="4">
        <v>0</v>
      </c>
      <c r="AL45" s="4">
        <v>0</v>
      </c>
      <c r="AM45" s="4">
        <v>0</v>
      </c>
      <c r="AN45" s="4">
        <v>4</v>
      </c>
      <c r="AO45" s="4">
        <v>0</v>
      </c>
      <c r="AP45" s="4">
        <v>6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208">
        <v>0</v>
      </c>
      <c r="AY45" s="209">
        <v>0</v>
      </c>
      <c r="AZ45" s="209">
        <v>0</v>
      </c>
      <c r="BA45" s="208">
        <v>0</v>
      </c>
      <c r="BB45" s="4">
        <v>0</v>
      </c>
      <c r="BC45" s="4">
        <v>0</v>
      </c>
      <c r="BD45" s="4">
        <v>0</v>
      </c>
      <c r="BE45" s="4">
        <v>6</v>
      </c>
      <c r="BF45" s="4">
        <v>4</v>
      </c>
      <c r="BG45" s="4">
        <v>6</v>
      </c>
      <c r="BH45" s="4">
        <v>0</v>
      </c>
      <c r="BI45" s="4">
        <v>4</v>
      </c>
      <c r="BJ45" s="4">
        <v>6</v>
      </c>
      <c r="BK45" s="4">
        <v>0</v>
      </c>
      <c r="BL45" s="4">
        <v>0</v>
      </c>
      <c r="BM45" s="4">
        <v>0</v>
      </c>
      <c r="BP45" s="211"/>
      <c r="BQ45" s="212"/>
    </row>
    <row r="46" spans="1:69" s="210" customFormat="1" ht="15" x14ac:dyDescent="0.25">
      <c r="A46" s="198">
        <v>31</v>
      </c>
      <c r="B46" s="199">
        <v>13</v>
      </c>
      <c r="C46" s="200">
        <v>39</v>
      </c>
      <c r="D46" s="201">
        <v>6953156275188</v>
      </c>
      <c r="E46" s="4">
        <v>734892</v>
      </c>
      <c r="F46" s="202"/>
      <c r="G46" s="4" t="s">
        <v>121</v>
      </c>
      <c r="H46" s="4" t="s">
        <v>122</v>
      </c>
      <c r="I46" s="4">
        <v>229</v>
      </c>
      <c r="J46" s="4">
        <v>109.5</v>
      </c>
      <c r="K46" s="203" t="str">
        <f t="shared" si="0"/>
        <v>-</v>
      </c>
      <c r="L46" s="204" t="str">
        <f t="shared" si="1"/>
        <v>-</v>
      </c>
      <c r="M46" s="204" t="str">
        <f t="shared" si="2"/>
        <v>-</v>
      </c>
      <c r="N46" s="204" t="str">
        <f t="shared" si="3"/>
        <v>-</v>
      </c>
      <c r="O46" s="204" t="str">
        <f t="shared" si="4"/>
        <v>-</v>
      </c>
      <c r="P46" s="204" t="str">
        <f t="shared" si="5"/>
        <v>-</v>
      </c>
      <c r="Q46" s="204" t="str">
        <f t="shared" si="6"/>
        <v>-</v>
      </c>
      <c r="R46" s="204" t="str">
        <f t="shared" si="7"/>
        <v>-</v>
      </c>
      <c r="S46" s="204" t="str">
        <f t="shared" si="8"/>
        <v>-</v>
      </c>
      <c r="T46" s="204" t="str">
        <f t="shared" si="9"/>
        <v>-</v>
      </c>
      <c r="U46" s="204" t="str">
        <f t="shared" si="10"/>
        <v>-</v>
      </c>
      <c r="V46" s="204" t="str">
        <f t="shared" si="11"/>
        <v>-</v>
      </c>
      <c r="W46" s="205">
        <f t="shared" si="12"/>
        <v>0</v>
      </c>
      <c r="X46" s="206">
        <v>0</v>
      </c>
      <c r="Y46" s="207"/>
      <c r="Z46" s="4">
        <v>4</v>
      </c>
      <c r="AA46" s="4">
        <v>0</v>
      </c>
      <c r="AB46" s="4">
        <v>2</v>
      </c>
      <c r="AC46" s="4">
        <v>0</v>
      </c>
      <c r="AD46" s="4">
        <v>4</v>
      </c>
      <c r="AE46" s="4">
        <v>0</v>
      </c>
      <c r="AF46" s="4">
        <v>6</v>
      </c>
      <c r="AG46" s="4">
        <v>0</v>
      </c>
      <c r="AH46" s="4">
        <v>4</v>
      </c>
      <c r="AI46" s="4">
        <v>0</v>
      </c>
      <c r="AJ46" s="4">
        <v>6</v>
      </c>
      <c r="AK46" s="4">
        <v>0</v>
      </c>
      <c r="AL46" s="4">
        <v>2</v>
      </c>
      <c r="AM46" s="4">
        <v>0</v>
      </c>
      <c r="AN46" s="4">
        <v>4</v>
      </c>
      <c r="AO46" s="4">
        <v>0</v>
      </c>
      <c r="AP46" s="4">
        <v>6</v>
      </c>
      <c r="AQ46" s="4">
        <v>0</v>
      </c>
      <c r="AR46" s="4">
        <v>1</v>
      </c>
      <c r="AS46" s="4">
        <v>0</v>
      </c>
      <c r="AT46" s="4">
        <v>1</v>
      </c>
      <c r="AU46" s="4">
        <v>0</v>
      </c>
      <c r="AV46" s="4">
        <v>1</v>
      </c>
      <c r="AW46" s="4">
        <v>0</v>
      </c>
      <c r="AX46" s="208">
        <v>0</v>
      </c>
      <c r="AY46" s="209">
        <v>0</v>
      </c>
      <c r="AZ46" s="209">
        <v>0</v>
      </c>
      <c r="BA46" s="208">
        <v>0</v>
      </c>
      <c r="BB46" s="4">
        <v>4</v>
      </c>
      <c r="BC46" s="4">
        <v>2</v>
      </c>
      <c r="BD46" s="4">
        <v>4</v>
      </c>
      <c r="BE46" s="4">
        <v>6</v>
      </c>
      <c r="BF46" s="4">
        <v>4</v>
      </c>
      <c r="BG46" s="4">
        <v>6</v>
      </c>
      <c r="BH46" s="4">
        <v>2</v>
      </c>
      <c r="BI46" s="4">
        <v>4</v>
      </c>
      <c r="BJ46" s="4">
        <v>6</v>
      </c>
      <c r="BK46" s="4">
        <v>1</v>
      </c>
      <c r="BL46" s="4">
        <v>1</v>
      </c>
      <c r="BM46" s="4">
        <v>1</v>
      </c>
      <c r="BP46" s="211"/>
      <c r="BQ46" s="212"/>
    </row>
    <row r="47" spans="1:69" s="210" customFormat="1" ht="15" x14ac:dyDescent="0.25">
      <c r="A47" s="198">
        <v>34</v>
      </c>
      <c r="B47" s="199">
        <v>16</v>
      </c>
      <c r="C47" s="200">
        <v>40</v>
      </c>
      <c r="D47" s="201">
        <v>6953156275195</v>
      </c>
      <c r="E47" s="4">
        <v>734893</v>
      </c>
      <c r="F47" s="202"/>
      <c r="G47" s="4" t="s">
        <v>123</v>
      </c>
      <c r="H47" s="4" t="s">
        <v>124</v>
      </c>
      <c r="I47" s="4">
        <v>229</v>
      </c>
      <c r="J47" s="4">
        <v>109.5</v>
      </c>
      <c r="K47" s="203" t="str">
        <f t="shared" si="0"/>
        <v>-</v>
      </c>
      <c r="L47" s="204" t="str">
        <f t="shared" si="1"/>
        <v>-</v>
      </c>
      <c r="M47" s="204" t="str">
        <f t="shared" si="2"/>
        <v>-</v>
      </c>
      <c r="N47" s="204" t="str">
        <f t="shared" si="3"/>
        <v>-</v>
      </c>
      <c r="O47" s="204" t="str">
        <f t="shared" si="4"/>
        <v>-</v>
      </c>
      <c r="P47" s="204" t="str">
        <f t="shared" si="5"/>
        <v>-</v>
      </c>
      <c r="Q47" s="204" t="str">
        <f t="shared" si="6"/>
        <v>-</v>
      </c>
      <c r="R47" s="204" t="str">
        <f t="shared" si="7"/>
        <v>-</v>
      </c>
      <c r="S47" s="204" t="str">
        <f t="shared" si="8"/>
        <v>-</v>
      </c>
      <c r="T47" s="204" t="str">
        <f t="shared" si="9"/>
        <v>-</v>
      </c>
      <c r="U47" s="204" t="str">
        <f t="shared" si="10"/>
        <v>-</v>
      </c>
      <c r="V47" s="204" t="str">
        <f t="shared" si="11"/>
        <v>-</v>
      </c>
      <c r="W47" s="205">
        <f t="shared" si="12"/>
        <v>0</v>
      </c>
      <c r="X47" s="206">
        <v>0</v>
      </c>
      <c r="Y47" s="207"/>
      <c r="Z47" s="4">
        <v>4</v>
      </c>
      <c r="AA47" s="4">
        <v>0</v>
      </c>
      <c r="AB47" s="4">
        <v>2</v>
      </c>
      <c r="AC47" s="4">
        <v>0</v>
      </c>
      <c r="AD47" s="4">
        <v>4</v>
      </c>
      <c r="AE47" s="4">
        <v>0</v>
      </c>
      <c r="AF47" s="4">
        <v>6</v>
      </c>
      <c r="AG47" s="4">
        <v>0</v>
      </c>
      <c r="AH47" s="4">
        <v>4</v>
      </c>
      <c r="AI47" s="4">
        <v>0</v>
      </c>
      <c r="AJ47" s="4">
        <v>6</v>
      </c>
      <c r="AK47" s="4">
        <v>0</v>
      </c>
      <c r="AL47" s="4">
        <v>2</v>
      </c>
      <c r="AM47" s="4">
        <v>0</v>
      </c>
      <c r="AN47" s="4">
        <v>4</v>
      </c>
      <c r="AO47" s="4">
        <v>0</v>
      </c>
      <c r="AP47" s="4">
        <v>6</v>
      </c>
      <c r="AQ47" s="4">
        <v>0</v>
      </c>
      <c r="AR47" s="4">
        <v>1</v>
      </c>
      <c r="AS47" s="4">
        <v>0</v>
      </c>
      <c r="AT47" s="4">
        <v>1</v>
      </c>
      <c r="AU47" s="4">
        <v>0</v>
      </c>
      <c r="AV47" s="4">
        <v>1</v>
      </c>
      <c r="AW47" s="4">
        <v>0</v>
      </c>
      <c r="AX47" s="208">
        <v>0</v>
      </c>
      <c r="AY47" s="209">
        <v>0</v>
      </c>
      <c r="AZ47" s="209">
        <v>0</v>
      </c>
      <c r="BA47" s="208">
        <v>0</v>
      </c>
      <c r="BB47" s="4">
        <v>4</v>
      </c>
      <c r="BC47" s="4">
        <v>2</v>
      </c>
      <c r="BD47" s="4">
        <v>4</v>
      </c>
      <c r="BE47" s="4">
        <v>6</v>
      </c>
      <c r="BF47" s="4">
        <v>4</v>
      </c>
      <c r="BG47" s="4">
        <v>6</v>
      </c>
      <c r="BH47" s="4">
        <v>2</v>
      </c>
      <c r="BI47" s="4">
        <v>4</v>
      </c>
      <c r="BJ47" s="4">
        <v>6</v>
      </c>
      <c r="BK47" s="4">
        <v>1</v>
      </c>
      <c r="BL47" s="4">
        <v>1</v>
      </c>
      <c r="BM47" s="4">
        <v>1</v>
      </c>
      <c r="BP47" s="211"/>
      <c r="BQ47" s="212"/>
    </row>
    <row r="48" spans="1:69" s="210" customFormat="1" ht="15" x14ac:dyDescent="0.25">
      <c r="A48" s="198">
        <v>35</v>
      </c>
      <c r="B48" s="199">
        <v>17</v>
      </c>
      <c r="C48" s="200">
        <v>41</v>
      </c>
      <c r="D48" s="201">
        <v>6953156275201</v>
      </c>
      <c r="E48" s="4">
        <v>734894</v>
      </c>
      <c r="F48" s="202"/>
      <c r="G48" s="4" t="s">
        <v>125</v>
      </c>
      <c r="H48" s="4" t="s">
        <v>126</v>
      </c>
      <c r="I48" s="4">
        <v>229</v>
      </c>
      <c r="J48" s="4">
        <v>109.5</v>
      </c>
      <c r="K48" s="203" t="str">
        <f t="shared" si="0"/>
        <v>-</v>
      </c>
      <c r="L48" s="204" t="str">
        <f t="shared" si="1"/>
        <v>-</v>
      </c>
      <c r="M48" s="204" t="str">
        <f t="shared" si="2"/>
        <v>-</v>
      </c>
      <c r="N48" s="204" t="str">
        <f t="shared" si="3"/>
        <v>-</v>
      </c>
      <c r="O48" s="204" t="str">
        <f t="shared" si="4"/>
        <v>-</v>
      </c>
      <c r="P48" s="204" t="str">
        <f t="shared" si="5"/>
        <v>-</v>
      </c>
      <c r="Q48" s="204" t="str">
        <f t="shared" si="6"/>
        <v>-</v>
      </c>
      <c r="R48" s="204" t="str">
        <f t="shared" si="7"/>
        <v>-</v>
      </c>
      <c r="S48" s="204" t="str">
        <f t="shared" si="8"/>
        <v>-</v>
      </c>
      <c r="T48" s="204" t="str">
        <f t="shared" si="9"/>
        <v>-</v>
      </c>
      <c r="U48" s="204" t="str">
        <f t="shared" si="10"/>
        <v>-</v>
      </c>
      <c r="V48" s="204" t="str">
        <f t="shared" si="11"/>
        <v>-</v>
      </c>
      <c r="W48" s="205">
        <f t="shared" si="12"/>
        <v>0</v>
      </c>
      <c r="X48" s="206">
        <v>0</v>
      </c>
      <c r="Y48" s="207"/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6</v>
      </c>
      <c r="AG48" s="4">
        <v>0</v>
      </c>
      <c r="AH48" s="4">
        <v>4</v>
      </c>
      <c r="AI48" s="4">
        <v>0</v>
      </c>
      <c r="AJ48" s="4">
        <v>6</v>
      </c>
      <c r="AK48" s="4">
        <v>0</v>
      </c>
      <c r="AL48" s="4">
        <v>0</v>
      </c>
      <c r="AM48" s="4">
        <v>0</v>
      </c>
      <c r="AN48" s="4">
        <v>4</v>
      </c>
      <c r="AO48" s="4">
        <v>0</v>
      </c>
      <c r="AP48" s="4">
        <v>6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208">
        <v>0</v>
      </c>
      <c r="AY48" s="209">
        <v>0</v>
      </c>
      <c r="AZ48" s="209">
        <v>0</v>
      </c>
      <c r="BA48" s="208">
        <v>0</v>
      </c>
      <c r="BB48" s="4">
        <v>0</v>
      </c>
      <c r="BC48" s="4">
        <v>0</v>
      </c>
      <c r="BD48" s="4">
        <v>0</v>
      </c>
      <c r="BE48" s="4">
        <v>6</v>
      </c>
      <c r="BF48" s="4">
        <v>4</v>
      </c>
      <c r="BG48" s="4">
        <v>6</v>
      </c>
      <c r="BH48" s="4">
        <v>0</v>
      </c>
      <c r="BI48" s="4">
        <v>4</v>
      </c>
      <c r="BJ48" s="4">
        <v>6</v>
      </c>
      <c r="BK48" s="4">
        <v>0</v>
      </c>
      <c r="BL48" s="4">
        <v>0</v>
      </c>
      <c r="BM48" s="4">
        <v>0</v>
      </c>
      <c r="BP48" s="211"/>
      <c r="BQ48" s="212"/>
    </row>
    <row r="49" spans="1:69" s="210" customFormat="1" ht="15" x14ac:dyDescent="0.25">
      <c r="A49" s="198">
        <v>36</v>
      </c>
      <c r="B49" s="199">
        <v>18</v>
      </c>
      <c r="C49" s="200">
        <v>42</v>
      </c>
      <c r="D49" s="201">
        <v>6953156276413</v>
      </c>
      <c r="E49" s="4">
        <v>734895</v>
      </c>
      <c r="F49" s="202"/>
      <c r="G49" s="4" t="s">
        <v>127</v>
      </c>
      <c r="H49" s="4" t="s">
        <v>128</v>
      </c>
      <c r="I49" s="4">
        <v>99</v>
      </c>
      <c r="J49" s="4">
        <v>44.5</v>
      </c>
      <c r="K49" s="203">
        <f t="shared" si="0"/>
        <v>1</v>
      </c>
      <c r="L49" s="204" t="str">
        <f t="shared" si="1"/>
        <v>-</v>
      </c>
      <c r="M49" s="204" t="str">
        <f t="shared" si="2"/>
        <v>-</v>
      </c>
      <c r="N49" s="204">
        <f t="shared" si="3"/>
        <v>1</v>
      </c>
      <c r="O49" s="204" t="str">
        <f t="shared" si="4"/>
        <v>-</v>
      </c>
      <c r="P49" s="204">
        <f t="shared" si="5"/>
        <v>1</v>
      </c>
      <c r="Q49" s="204">
        <f t="shared" si="6"/>
        <v>2</v>
      </c>
      <c r="R49" s="204" t="str">
        <f t="shared" si="7"/>
        <v>-</v>
      </c>
      <c r="S49" s="204" t="str">
        <f t="shared" si="8"/>
        <v>-</v>
      </c>
      <c r="T49" s="204" t="str">
        <f t="shared" si="9"/>
        <v>-</v>
      </c>
      <c r="U49" s="204">
        <f t="shared" si="10"/>
        <v>1</v>
      </c>
      <c r="V49" s="204" t="str">
        <f t="shared" si="11"/>
        <v>-</v>
      </c>
      <c r="W49" s="205">
        <f t="shared" si="12"/>
        <v>6</v>
      </c>
      <c r="X49" s="206">
        <v>0</v>
      </c>
      <c r="Y49" s="207"/>
      <c r="Z49" s="4">
        <v>3</v>
      </c>
      <c r="AA49" s="4">
        <v>0</v>
      </c>
      <c r="AB49" s="4">
        <v>2</v>
      </c>
      <c r="AC49" s="4">
        <v>0</v>
      </c>
      <c r="AD49" s="4">
        <v>4</v>
      </c>
      <c r="AE49" s="4">
        <v>0</v>
      </c>
      <c r="AF49" s="4">
        <v>5</v>
      </c>
      <c r="AG49" s="4">
        <v>0</v>
      </c>
      <c r="AH49" s="4">
        <v>4</v>
      </c>
      <c r="AI49" s="4">
        <v>0</v>
      </c>
      <c r="AJ49" s="4">
        <v>5</v>
      </c>
      <c r="AK49" s="4">
        <v>0</v>
      </c>
      <c r="AL49" s="4">
        <v>0</v>
      </c>
      <c r="AM49" s="4">
        <v>2</v>
      </c>
      <c r="AN49" s="4">
        <v>4</v>
      </c>
      <c r="AO49" s="4">
        <v>0</v>
      </c>
      <c r="AP49" s="4">
        <v>6</v>
      </c>
      <c r="AQ49" s="4">
        <v>0</v>
      </c>
      <c r="AR49" s="4">
        <v>1</v>
      </c>
      <c r="AS49" s="4">
        <v>0</v>
      </c>
      <c r="AT49" s="4">
        <v>0</v>
      </c>
      <c r="AU49" s="4">
        <v>1</v>
      </c>
      <c r="AV49" s="4">
        <v>1</v>
      </c>
      <c r="AW49" s="4">
        <v>0</v>
      </c>
      <c r="AX49" s="208">
        <v>0</v>
      </c>
      <c r="AY49" s="209">
        <v>0</v>
      </c>
      <c r="AZ49" s="209">
        <v>0</v>
      </c>
      <c r="BA49" s="208">
        <v>0</v>
      </c>
      <c r="BB49" s="4">
        <v>4</v>
      </c>
      <c r="BC49" s="4">
        <v>2</v>
      </c>
      <c r="BD49" s="4">
        <v>4</v>
      </c>
      <c r="BE49" s="4">
        <v>6</v>
      </c>
      <c r="BF49" s="4">
        <v>4</v>
      </c>
      <c r="BG49" s="4">
        <v>6</v>
      </c>
      <c r="BH49" s="4">
        <v>2</v>
      </c>
      <c r="BI49" s="4">
        <v>4</v>
      </c>
      <c r="BJ49" s="4">
        <v>6</v>
      </c>
      <c r="BK49" s="4">
        <v>1</v>
      </c>
      <c r="BL49" s="4">
        <v>1</v>
      </c>
      <c r="BM49" s="4">
        <v>1</v>
      </c>
      <c r="BP49" s="211"/>
      <c r="BQ49" s="212"/>
    </row>
    <row r="50" spans="1:69" s="210" customFormat="1" ht="15" x14ac:dyDescent="0.25">
      <c r="A50" s="198">
        <v>37</v>
      </c>
      <c r="B50" s="199">
        <v>19</v>
      </c>
      <c r="C50" s="200">
        <v>43</v>
      </c>
      <c r="D50" s="201">
        <v>6953156278721</v>
      </c>
      <c r="E50" s="4">
        <v>734896</v>
      </c>
      <c r="F50" s="202"/>
      <c r="G50" s="4" t="s">
        <v>129</v>
      </c>
      <c r="H50" s="4" t="s">
        <v>130</v>
      </c>
      <c r="I50" s="4">
        <v>109</v>
      </c>
      <c r="J50" s="4">
        <v>49.5</v>
      </c>
      <c r="K50" s="203" t="str">
        <f t="shared" si="0"/>
        <v>-</v>
      </c>
      <c r="L50" s="204" t="str">
        <f t="shared" si="1"/>
        <v>-</v>
      </c>
      <c r="M50" s="204" t="str">
        <f t="shared" si="2"/>
        <v>-</v>
      </c>
      <c r="N50" s="204" t="str">
        <f t="shared" si="3"/>
        <v>-</v>
      </c>
      <c r="O50" s="204" t="str">
        <f t="shared" si="4"/>
        <v>-</v>
      </c>
      <c r="P50" s="204">
        <f t="shared" si="5"/>
        <v>1</v>
      </c>
      <c r="Q50" s="204" t="str">
        <f t="shared" si="6"/>
        <v>-</v>
      </c>
      <c r="R50" s="204" t="str">
        <f t="shared" si="7"/>
        <v>-</v>
      </c>
      <c r="S50" s="204" t="str">
        <f t="shared" si="8"/>
        <v>-</v>
      </c>
      <c r="T50" s="204" t="str">
        <f t="shared" si="9"/>
        <v>-</v>
      </c>
      <c r="U50" s="204" t="str">
        <f t="shared" si="10"/>
        <v>-</v>
      </c>
      <c r="V50" s="204" t="str">
        <f t="shared" si="11"/>
        <v>-</v>
      </c>
      <c r="W50" s="205">
        <f t="shared" si="12"/>
        <v>1</v>
      </c>
      <c r="X50" s="206">
        <v>1</v>
      </c>
      <c r="Y50" s="207"/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6</v>
      </c>
      <c r="AG50" s="4">
        <v>0</v>
      </c>
      <c r="AH50" s="4">
        <v>4</v>
      </c>
      <c r="AI50" s="4">
        <v>0</v>
      </c>
      <c r="AJ50" s="4">
        <v>5</v>
      </c>
      <c r="AK50" s="4">
        <v>0</v>
      </c>
      <c r="AL50" s="4">
        <v>0</v>
      </c>
      <c r="AM50" s="4">
        <v>0</v>
      </c>
      <c r="AN50" s="4">
        <v>4</v>
      </c>
      <c r="AO50" s="4">
        <v>0</v>
      </c>
      <c r="AP50" s="4">
        <v>6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208">
        <v>0</v>
      </c>
      <c r="AY50" s="209">
        <v>0</v>
      </c>
      <c r="AZ50" s="209">
        <v>0</v>
      </c>
      <c r="BA50" s="208">
        <v>0</v>
      </c>
      <c r="BB50" s="4">
        <v>0</v>
      </c>
      <c r="BC50" s="4">
        <v>0</v>
      </c>
      <c r="BD50" s="4">
        <v>0</v>
      </c>
      <c r="BE50" s="4">
        <v>6</v>
      </c>
      <c r="BF50" s="4">
        <v>4</v>
      </c>
      <c r="BG50" s="4">
        <v>6</v>
      </c>
      <c r="BH50" s="4">
        <v>0</v>
      </c>
      <c r="BI50" s="4">
        <v>4</v>
      </c>
      <c r="BJ50" s="4">
        <v>6</v>
      </c>
      <c r="BK50" s="4">
        <v>0</v>
      </c>
      <c r="BL50" s="4">
        <v>0</v>
      </c>
      <c r="BM50" s="4">
        <v>0</v>
      </c>
      <c r="BP50" s="211"/>
      <c r="BQ50" s="212"/>
    </row>
    <row r="51" spans="1:69" s="210" customFormat="1" ht="15" x14ac:dyDescent="0.25">
      <c r="A51" s="198">
        <v>38</v>
      </c>
      <c r="B51" s="199">
        <v>20</v>
      </c>
      <c r="C51" s="200">
        <v>44</v>
      </c>
      <c r="D51" s="201">
        <v>6953156278738</v>
      </c>
      <c r="E51" s="4">
        <v>734897</v>
      </c>
      <c r="F51" s="202"/>
      <c r="G51" s="4" t="s">
        <v>131</v>
      </c>
      <c r="H51" s="4" t="s">
        <v>132</v>
      </c>
      <c r="I51" s="4">
        <v>109</v>
      </c>
      <c r="J51" s="4">
        <v>49.5</v>
      </c>
      <c r="K51" s="203" t="str">
        <f t="shared" si="0"/>
        <v>-</v>
      </c>
      <c r="L51" s="204" t="str">
        <f t="shared" si="1"/>
        <v>-</v>
      </c>
      <c r="M51" s="204" t="str">
        <f t="shared" si="2"/>
        <v>-</v>
      </c>
      <c r="N51" s="204" t="str">
        <f t="shared" si="3"/>
        <v>-</v>
      </c>
      <c r="O51" s="204">
        <f t="shared" si="4"/>
        <v>1</v>
      </c>
      <c r="P51" s="204">
        <f t="shared" si="5"/>
        <v>1</v>
      </c>
      <c r="Q51" s="204" t="str">
        <f t="shared" si="6"/>
        <v>-</v>
      </c>
      <c r="R51" s="204" t="str">
        <f t="shared" si="7"/>
        <v>-</v>
      </c>
      <c r="S51" s="204" t="str">
        <f t="shared" si="8"/>
        <v>-</v>
      </c>
      <c r="T51" s="204" t="str">
        <f t="shared" si="9"/>
        <v>-</v>
      </c>
      <c r="U51" s="204" t="str">
        <f t="shared" si="10"/>
        <v>-</v>
      </c>
      <c r="V51" s="204" t="str">
        <f t="shared" si="11"/>
        <v>-</v>
      </c>
      <c r="W51" s="205">
        <f t="shared" si="12"/>
        <v>2</v>
      </c>
      <c r="X51" s="206">
        <v>0</v>
      </c>
      <c r="Y51" s="207"/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6</v>
      </c>
      <c r="AG51" s="4">
        <v>0</v>
      </c>
      <c r="AH51" s="4">
        <v>3</v>
      </c>
      <c r="AI51" s="4">
        <v>0</v>
      </c>
      <c r="AJ51" s="4">
        <v>5</v>
      </c>
      <c r="AK51" s="4">
        <v>0</v>
      </c>
      <c r="AL51" s="4">
        <v>0</v>
      </c>
      <c r="AM51" s="4">
        <v>0</v>
      </c>
      <c r="AN51" s="4">
        <v>4</v>
      </c>
      <c r="AO51" s="4">
        <v>0</v>
      </c>
      <c r="AP51" s="4">
        <v>6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208">
        <v>0</v>
      </c>
      <c r="AY51" s="209">
        <v>0</v>
      </c>
      <c r="AZ51" s="209">
        <v>0</v>
      </c>
      <c r="BA51" s="208">
        <v>0</v>
      </c>
      <c r="BB51" s="4">
        <v>0</v>
      </c>
      <c r="BC51" s="4">
        <v>0</v>
      </c>
      <c r="BD51" s="4">
        <v>0</v>
      </c>
      <c r="BE51" s="4">
        <v>6</v>
      </c>
      <c r="BF51" s="4">
        <v>4</v>
      </c>
      <c r="BG51" s="4">
        <v>6</v>
      </c>
      <c r="BH51" s="4">
        <v>0</v>
      </c>
      <c r="BI51" s="4">
        <v>4</v>
      </c>
      <c r="BJ51" s="4">
        <v>6</v>
      </c>
      <c r="BK51" s="4">
        <v>0</v>
      </c>
      <c r="BL51" s="4">
        <v>0</v>
      </c>
      <c r="BM51" s="4">
        <v>0</v>
      </c>
      <c r="BP51" s="211"/>
      <c r="BQ51" s="212"/>
    </row>
    <row r="52" spans="1:69" s="210" customFormat="1" ht="15" x14ac:dyDescent="0.25">
      <c r="A52" s="198">
        <v>39</v>
      </c>
      <c r="B52" s="199">
        <v>21</v>
      </c>
      <c r="C52" s="200">
        <v>45</v>
      </c>
      <c r="D52" s="201">
        <v>6953156278745</v>
      </c>
      <c r="E52" s="4">
        <v>734898</v>
      </c>
      <c r="F52" s="202"/>
      <c r="G52" s="4" t="s">
        <v>133</v>
      </c>
      <c r="H52" s="4" t="s">
        <v>134</v>
      </c>
      <c r="I52" s="4">
        <v>109</v>
      </c>
      <c r="J52" s="4">
        <v>49.5</v>
      </c>
      <c r="K52" s="203" t="str">
        <f t="shared" si="0"/>
        <v>-</v>
      </c>
      <c r="L52" s="204" t="str">
        <f t="shared" si="1"/>
        <v>-</v>
      </c>
      <c r="M52" s="204" t="str">
        <f t="shared" si="2"/>
        <v>-</v>
      </c>
      <c r="N52" s="204" t="str">
        <f t="shared" si="3"/>
        <v>-</v>
      </c>
      <c r="O52" s="204" t="str">
        <f t="shared" si="4"/>
        <v>-</v>
      </c>
      <c r="P52" s="204">
        <f t="shared" si="5"/>
        <v>1</v>
      </c>
      <c r="Q52" s="204" t="str">
        <f t="shared" si="6"/>
        <v>-</v>
      </c>
      <c r="R52" s="204" t="str">
        <f t="shared" si="7"/>
        <v>-</v>
      </c>
      <c r="S52" s="204">
        <f t="shared" si="8"/>
        <v>1</v>
      </c>
      <c r="T52" s="204" t="str">
        <f t="shared" si="9"/>
        <v>-</v>
      </c>
      <c r="U52" s="204" t="str">
        <f t="shared" si="10"/>
        <v>-</v>
      </c>
      <c r="V52" s="204" t="str">
        <f t="shared" si="11"/>
        <v>-</v>
      </c>
      <c r="W52" s="205">
        <f t="shared" si="12"/>
        <v>2</v>
      </c>
      <c r="X52" s="206">
        <v>0</v>
      </c>
      <c r="Y52" s="207"/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6</v>
      </c>
      <c r="AG52" s="4">
        <v>0</v>
      </c>
      <c r="AH52" s="4">
        <v>4</v>
      </c>
      <c r="AI52" s="4">
        <v>0</v>
      </c>
      <c r="AJ52" s="4">
        <v>5</v>
      </c>
      <c r="AK52" s="4">
        <v>0</v>
      </c>
      <c r="AL52" s="4">
        <v>0</v>
      </c>
      <c r="AM52" s="4">
        <v>0</v>
      </c>
      <c r="AN52" s="4">
        <v>4</v>
      </c>
      <c r="AO52" s="4">
        <v>0</v>
      </c>
      <c r="AP52" s="4">
        <v>5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208">
        <v>0</v>
      </c>
      <c r="AY52" s="209">
        <v>0</v>
      </c>
      <c r="AZ52" s="209">
        <v>0</v>
      </c>
      <c r="BA52" s="208">
        <v>0</v>
      </c>
      <c r="BB52" s="4">
        <v>0</v>
      </c>
      <c r="BC52" s="4">
        <v>0</v>
      </c>
      <c r="BD52" s="4">
        <v>0</v>
      </c>
      <c r="BE52" s="4">
        <v>6</v>
      </c>
      <c r="BF52" s="4">
        <v>4</v>
      </c>
      <c r="BG52" s="4">
        <v>6</v>
      </c>
      <c r="BH52" s="4">
        <v>0</v>
      </c>
      <c r="BI52" s="4">
        <v>4</v>
      </c>
      <c r="BJ52" s="4">
        <v>6</v>
      </c>
      <c r="BK52" s="4">
        <v>0</v>
      </c>
      <c r="BL52" s="4">
        <v>0</v>
      </c>
      <c r="BM52" s="4">
        <v>0</v>
      </c>
      <c r="BP52" s="211"/>
      <c r="BQ52" s="212"/>
    </row>
    <row r="53" spans="1:69" s="210" customFormat="1" ht="15" x14ac:dyDescent="0.25">
      <c r="A53" s="198">
        <v>40</v>
      </c>
      <c r="B53" s="199">
        <v>22</v>
      </c>
      <c r="C53" s="200">
        <v>46</v>
      </c>
      <c r="D53" s="201">
        <v>6953156273030</v>
      </c>
      <c r="E53" s="4">
        <v>734899</v>
      </c>
      <c r="F53" s="202"/>
      <c r="G53" s="4" t="s">
        <v>135</v>
      </c>
      <c r="H53" s="4" t="s">
        <v>136</v>
      </c>
      <c r="I53" s="4">
        <v>109</v>
      </c>
      <c r="J53" s="4">
        <v>49.5</v>
      </c>
      <c r="K53" s="203">
        <f t="shared" si="0"/>
        <v>1</v>
      </c>
      <c r="L53" s="204" t="str">
        <f t="shared" si="1"/>
        <v>-</v>
      </c>
      <c r="M53" s="204">
        <f t="shared" si="2"/>
        <v>3</v>
      </c>
      <c r="N53" s="204">
        <f t="shared" si="3"/>
        <v>2</v>
      </c>
      <c r="O53" s="204">
        <f t="shared" si="4"/>
        <v>2</v>
      </c>
      <c r="P53" s="204">
        <f t="shared" si="5"/>
        <v>5</v>
      </c>
      <c r="Q53" s="204" t="str">
        <f t="shared" si="6"/>
        <v>-</v>
      </c>
      <c r="R53" s="204">
        <f t="shared" si="7"/>
        <v>3</v>
      </c>
      <c r="S53" s="204" t="str">
        <f t="shared" si="8"/>
        <v>-</v>
      </c>
      <c r="T53" s="204" t="str">
        <f t="shared" si="9"/>
        <v>-</v>
      </c>
      <c r="U53" s="204" t="str">
        <f t="shared" si="10"/>
        <v>-</v>
      </c>
      <c r="V53" s="204" t="str">
        <f t="shared" si="11"/>
        <v>-</v>
      </c>
      <c r="W53" s="205">
        <f t="shared" si="12"/>
        <v>16</v>
      </c>
      <c r="X53" s="206">
        <v>0</v>
      </c>
      <c r="Y53" s="207"/>
      <c r="Z53" s="4">
        <v>3</v>
      </c>
      <c r="AA53" s="4">
        <v>0</v>
      </c>
      <c r="AB53" s="4">
        <v>2</v>
      </c>
      <c r="AC53" s="4">
        <v>0</v>
      </c>
      <c r="AD53" s="4">
        <v>1</v>
      </c>
      <c r="AE53" s="4">
        <v>0</v>
      </c>
      <c r="AF53" s="4">
        <v>4</v>
      </c>
      <c r="AG53" s="4">
        <v>0</v>
      </c>
      <c r="AH53" s="4">
        <v>2</v>
      </c>
      <c r="AI53" s="4">
        <v>0</v>
      </c>
      <c r="AJ53" s="4">
        <v>1</v>
      </c>
      <c r="AK53" s="4">
        <v>1</v>
      </c>
      <c r="AL53" s="4">
        <v>2</v>
      </c>
      <c r="AM53" s="4">
        <v>0</v>
      </c>
      <c r="AN53" s="4">
        <v>1</v>
      </c>
      <c r="AO53" s="4">
        <v>0</v>
      </c>
      <c r="AP53" s="4">
        <v>6</v>
      </c>
      <c r="AQ53" s="4">
        <v>0</v>
      </c>
      <c r="AR53" s="4">
        <v>1</v>
      </c>
      <c r="AS53" s="4">
        <v>0</v>
      </c>
      <c r="AT53" s="4">
        <v>1</v>
      </c>
      <c r="AU53" s="4">
        <v>0</v>
      </c>
      <c r="AV53" s="4">
        <v>1</v>
      </c>
      <c r="AW53" s="4">
        <v>0</v>
      </c>
      <c r="AX53" s="208">
        <v>0</v>
      </c>
      <c r="AY53" s="209">
        <v>0</v>
      </c>
      <c r="AZ53" s="209">
        <v>0</v>
      </c>
      <c r="BA53" s="208">
        <v>0</v>
      </c>
      <c r="BB53" s="4">
        <v>4</v>
      </c>
      <c r="BC53" s="4">
        <v>2</v>
      </c>
      <c r="BD53" s="4">
        <v>4</v>
      </c>
      <c r="BE53" s="4">
        <v>6</v>
      </c>
      <c r="BF53" s="4">
        <v>4</v>
      </c>
      <c r="BG53" s="4">
        <v>6</v>
      </c>
      <c r="BH53" s="4">
        <v>2</v>
      </c>
      <c r="BI53" s="4">
        <v>4</v>
      </c>
      <c r="BJ53" s="4">
        <v>6</v>
      </c>
      <c r="BK53" s="4">
        <v>1</v>
      </c>
      <c r="BL53" s="4">
        <v>1</v>
      </c>
      <c r="BM53" s="4">
        <v>1</v>
      </c>
      <c r="BP53" s="211"/>
      <c r="BQ53" s="212"/>
    </row>
    <row r="54" spans="1:69" s="210" customFormat="1" ht="15" x14ac:dyDescent="0.25">
      <c r="A54" s="198">
        <v>33</v>
      </c>
      <c r="B54" s="199">
        <v>15</v>
      </c>
      <c r="C54" s="200">
        <v>47</v>
      </c>
      <c r="D54" s="201">
        <v>6953156278523</v>
      </c>
      <c r="E54" s="4">
        <v>734900</v>
      </c>
      <c r="F54" s="202"/>
      <c r="G54" s="4" t="s">
        <v>137</v>
      </c>
      <c r="H54" s="4" t="s">
        <v>138</v>
      </c>
      <c r="I54" s="4">
        <v>79</v>
      </c>
      <c r="J54" s="4">
        <v>39.5</v>
      </c>
      <c r="K54" s="203" t="str">
        <f t="shared" si="0"/>
        <v>-</v>
      </c>
      <c r="L54" s="204" t="str">
        <f t="shared" si="1"/>
        <v>-</v>
      </c>
      <c r="M54" s="204" t="str">
        <f t="shared" si="2"/>
        <v>-</v>
      </c>
      <c r="N54" s="204" t="str">
        <f t="shared" si="3"/>
        <v>-</v>
      </c>
      <c r="O54" s="204" t="str">
        <f t="shared" si="4"/>
        <v>-</v>
      </c>
      <c r="P54" s="204" t="str">
        <f t="shared" si="5"/>
        <v>-</v>
      </c>
      <c r="Q54" s="204" t="str">
        <f t="shared" si="6"/>
        <v>-</v>
      </c>
      <c r="R54" s="204" t="str">
        <f t="shared" si="7"/>
        <v>-</v>
      </c>
      <c r="S54" s="204" t="str">
        <f t="shared" si="8"/>
        <v>-</v>
      </c>
      <c r="T54" s="204" t="str">
        <f t="shared" si="9"/>
        <v>-</v>
      </c>
      <c r="U54" s="204" t="str">
        <f t="shared" si="10"/>
        <v>-</v>
      </c>
      <c r="V54" s="204" t="str">
        <f t="shared" si="11"/>
        <v>-</v>
      </c>
      <c r="W54" s="205">
        <f t="shared" si="12"/>
        <v>0</v>
      </c>
      <c r="X54" s="206">
        <v>0</v>
      </c>
      <c r="Y54" s="207"/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208">
        <v>0</v>
      </c>
      <c r="AY54" s="209">
        <v>0</v>
      </c>
      <c r="AZ54" s="209">
        <v>0</v>
      </c>
      <c r="BA54" s="208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P54" s="211"/>
      <c r="BQ54" s="212"/>
    </row>
    <row r="55" spans="1:69" s="210" customFormat="1" ht="15" x14ac:dyDescent="0.25">
      <c r="A55" s="198">
        <v>31</v>
      </c>
      <c r="B55" s="199">
        <v>13</v>
      </c>
      <c r="C55" s="200">
        <v>48</v>
      </c>
      <c r="D55" s="201">
        <v>6953156278530</v>
      </c>
      <c r="E55" s="4">
        <v>734901</v>
      </c>
      <c r="F55" s="202"/>
      <c r="G55" s="4" t="s">
        <v>139</v>
      </c>
      <c r="H55" s="4" t="s">
        <v>140</v>
      </c>
      <c r="I55" s="4">
        <v>79</v>
      </c>
      <c r="J55" s="4">
        <v>39.5</v>
      </c>
      <c r="K55" s="203" t="str">
        <f t="shared" si="0"/>
        <v>-</v>
      </c>
      <c r="L55" s="204" t="str">
        <f t="shared" si="1"/>
        <v>-</v>
      </c>
      <c r="M55" s="204" t="str">
        <f t="shared" si="2"/>
        <v>-</v>
      </c>
      <c r="N55" s="204" t="str">
        <f t="shared" si="3"/>
        <v>-</v>
      </c>
      <c r="O55" s="204" t="str">
        <f t="shared" si="4"/>
        <v>-</v>
      </c>
      <c r="P55" s="204" t="str">
        <f t="shared" si="5"/>
        <v>-</v>
      </c>
      <c r="Q55" s="204" t="str">
        <f t="shared" si="6"/>
        <v>-</v>
      </c>
      <c r="R55" s="204" t="str">
        <f t="shared" si="7"/>
        <v>-</v>
      </c>
      <c r="S55" s="204" t="str">
        <f t="shared" si="8"/>
        <v>-</v>
      </c>
      <c r="T55" s="204" t="str">
        <f t="shared" si="9"/>
        <v>-</v>
      </c>
      <c r="U55" s="204" t="str">
        <f t="shared" si="10"/>
        <v>-</v>
      </c>
      <c r="V55" s="204" t="str">
        <f t="shared" si="11"/>
        <v>-</v>
      </c>
      <c r="W55" s="205">
        <f t="shared" si="12"/>
        <v>0</v>
      </c>
      <c r="X55" s="206">
        <v>0</v>
      </c>
      <c r="Y55" s="207"/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208">
        <v>0</v>
      </c>
      <c r="AY55" s="209">
        <v>0</v>
      </c>
      <c r="AZ55" s="209">
        <v>0</v>
      </c>
      <c r="BA55" s="208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P55" s="211"/>
      <c r="BQ55" s="212"/>
    </row>
    <row r="56" spans="1:69" s="210" customFormat="1" ht="15" x14ac:dyDescent="0.25">
      <c r="A56" s="198">
        <v>34</v>
      </c>
      <c r="B56" s="199">
        <v>16</v>
      </c>
      <c r="C56" s="200">
        <v>49</v>
      </c>
      <c r="D56" s="201">
        <v>6953156267503</v>
      </c>
      <c r="E56" s="4">
        <v>734902</v>
      </c>
      <c r="F56" s="202"/>
      <c r="G56" s="4" t="s">
        <v>141</v>
      </c>
      <c r="H56" s="4" t="s">
        <v>142</v>
      </c>
      <c r="I56" s="4">
        <v>219</v>
      </c>
      <c r="J56" s="4">
        <v>104.5</v>
      </c>
      <c r="K56" s="203" t="str">
        <f t="shared" si="0"/>
        <v>-</v>
      </c>
      <c r="L56" s="204" t="str">
        <f t="shared" si="1"/>
        <v>-</v>
      </c>
      <c r="M56" s="204">
        <f t="shared" si="2"/>
        <v>1</v>
      </c>
      <c r="N56" s="204">
        <f t="shared" si="3"/>
        <v>2</v>
      </c>
      <c r="O56" s="204" t="str">
        <f t="shared" si="4"/>
        <v>-</v>
      </c>
      <c r="P56" s="204">
        <f t="shared" si="5"/>
        <v>2</v>
      </c>
      <c r="Q56" s="204" t="str">
        <f t="shared" si="6"/>
        <v>-</v>
      </c>
      <c r="R56" s="204">
        <f t="shared" si="7"/>
        <v>1</v>
      </c>
      <c r="S56" s="204" t="str">
        <f t="shared" si="8"/>
        <v>-</v>
      </c>
      <c r="T56" s="204" t="str">
        <f t="shared" si="9"/>
        <v>-</v>
      </c>
      <c r="U56" s="204" t="str">
        <f t="shared" si="10"/>
        <v>-</v>
      </c>
      <c r="V56" s="204" t="str">
        <f t="shared" si="11"/>
        <v>-</v>
      </c>
      <c r="W56" s="205">
        <f t="shared" si="12"/>
        <v>6</v>
      </c>
      <c r="X56" s="206">
        <v>1</v>
      </c>
      <c r="Y56" s="207"/>
      <c r="Z56" s="4">
        <v>4</v>
      </c>
      <c r="AA56" s="4">
        <v>0</v>
      </c>
      <c r="AB56" s="4">
        <v>2</v>
      </c>
      <c r="AC56" s="4">
        <v>0</v>
      </c>
      <c r="AD56" s="4">
        <v>3</v>
      </c>
      <c r="AE56" s="4">
        <v>0</v>
      </c>
      <c r="AF56" s="4">
        <v>4</v>
      </c>
      <c r="AG56" s="4">
        <v>2</v>
      </c>
      <c r="AH56" s="4">
        <v>4</v>
      </c>
      <c r="AI56" s="4">
        <v>0</v>
      </c>
      <c r="AJ56" s="4">
        <v>4</v>
      </c>
      <c r="AK56" s="4">
        <v>2</v>
      </c>
      <c r="AL56" s="4">
        <v>2</v>
      </c>
      <c r="AM56" s="4">
        <v>0</v>
      </c>
      <c r="AN56" s="4">
        <v>3</v>
      </c>
      <c r="AO56" s="4">
        <v>0</v>
      </c>
      <c r="AP56" s="4">
        <v>6</v>
      </c>
      <c r="AQ56" s="4">
        <v>0</v>
      </c>
      <c r="AR56" s="4">
        <v>1</v>
      </c>
      <c r="AS56" s="4">
        <v>0</v>
      </c>
      <c r="AT56" s="4">
        <v>1</v>
      </c>
      <c r="AU56" s="4">
        <v>0</v>
      </c>
      <c r="AV56" s="4">
        <v>1</v>
      </c>
      <c r="AW56" s="4">
        <v>0</v>
      </c>
      <c r="AX56" s="208">
        <v>0</v>
      </c>
      <c r="AY56" s="209">
        <v>0</v>
      </c>
      <c r="AZ56" s="209">
        <v>0</v>
      </c>
      <c r="BA56" s="208">
        <v>0</v>
      </c>
      <c r="BB56" s="4">
        <v>4</v>
      </c>
      <c r="BC56" s="4">
        <v>2</v>
      </c>
      <c r="BD56" s="4">
        <v>4</v>
      </c>
      <c r="BE56" s="4">
        <v>6</v>
      </c>
      <c r="BF56" s="4">
        <v>4</v>
      </c>
      <c r="BG56" s="4">
        <v>6</v>
      </c>
      <c r="BH56" s="4">
        <v>2</v>
      </c>
      <c r="BI56" s="4">
        <v>4</v>
      </c>
      <c r="BJ56" s="4">
        <v>6</v>
      </c>
      <c r="BK56" s="4">
        <v>1</v>
      </c>
      <c r="BL56" s="4">
        <v>1</v>
      </c>
      <c r="BM56" s="4">
        <v>1</v>
      </c>
      <c r="BP56" s="211"/>
      <c r="BQ56" s="212"/>
    </row>
    <row r="57" spans="1:69" s="210" customFormat="1" ht="15" x14ac:dyDescent="0.25">
      <c r="A57" s="198">
        <v>35</v>
      </c>
      <c r="B57" s="199">
        <v>17</v>
      </c>
      <c r="C57" s="200">
        <v>50</v>
      </c>
      <c r="D57" s="201">
        <v>6953156276420</v>
      </c>
      <c r="E57" s="4">
        <v>734903</v>
      </c>
      <c r="F57" s="202"/>
      <c r="G57" s="4" t="s">
        <v>143</v>
      </c>
      <c r="H57" s="4" t="s">
        <v>144</v>
      </c>
      <c r="I57" s="4">
        <v>359</v>
      </c>
      <c r="J57" s="4">
        <v>169.5</v>
      </c>
      <c r="K57" s="203">
        <f t="shared" si="0"/>
        <v>1</v>
      </c>
      <c r="L57" s="204" t="str">
        <f t="shared" si="1"/>
        <v>-</v>
      </c>
      <c r="M57" s="204">
        <f t="shared" si="2"/>
        <v>2</v>
      </c>
      <c r="N57" s="204">
        <f t="shared" si="3"/>
        <v>1</v>
      </c>
      <c r="O57" s="204" t="str">
        <f t="shared" si="4"/>
        <v>-</v>
      </c>
      <c r="P57" s="204" t="str">
        <f t="shared" si="5"/>
        <v>-</v>
      </c>
      <c r="Q57" s="204" t="str">
        <f t="shared" si="6"/>
        <v>-</v>
      </c>
      <c r="R57" s="204">
        <f t="shared" si="7"/>
        <v>1</v>
      </c>
      <c r="S57" s="204">
        <f t="shared" si="8"/>
        <v>1</v>
      </c>
      <c r="T57" s="204" t="str">
        <f t="shared" si="9"/>
        <v>-</v>
      </c>
      <c r="U57" s="204" t="str">
        <f t="shared" si="10"/>
        <v>-</v>
      </c>
      <c r="V57" s="204" t="str">
        <f t="shared" si="11"/>
        <v>-</v>
      </c>
      <c r="W57" s="205">
        <f t="shared" si="12"/>
        <v>6</v>
      </c>
      <c r="X57" s="206">
        <v>1</v>
      </c>
      <c r="Y57" s="207"/>
      <c r="Z57" s="4">
        <v>3</v>
      </c>
      <c r="AA57" s="4">
        <v>0</v>
      </c>
      <c r="AB57" s="4">
        <v>4</v>
      </c>
      <c r="AC57" s="4">
        <v>0</v>
      </c>
      <c r="AD57" s="4">
        <v>2</v>
      </c>
      <c r="AE57" s="4">
        <v>0</v>
      </c>
      <c r="AF57" s="4">
        <v>5</v>
      </c>
      <c r="AG57" s="4">
        <v>0</v>
      </c>
      <c r="AH57" s="4">
        <v>4</v>
      </c>
      <c r="AI57" s="4">
        <v>0</v>
      </c>
      <c r="AJ57" s="4">
        <v>6</v>
      </c>
      <c r="AK57" s="4">
        <v>0</v>
      </c>
      <c r="AL57" s="4">
        <v>2</v>
      </c>
      <c r="AM57" s="4">
        <v>0</v>
      </c>
      <c r="AN57" s="4">
        <v>3</v>
      </c>
      <c r="AO57" s="4">
        <v>0</v>
      </c>
      <c r="AP57" s="4">
        <v>5</v>
      </c>
      <c r="AQ57" s="4">
        <v>0</v>
      </c>
      <c r="AR57" s="4">
        <v>1</v>
      </c>
      <c r="AS57" s="4">
        <v>0</v>
      </c>
      <c r="AT57" s="4">
        <v>1</v>
      </c>
      <c r="AU57" s="4">
        <v>0</v>
      </c>
      <c r="AV57" s="4">
        <v>1</v>
      </c>
      <c r="AW57" s="4">
        <v>0</v>
      </c>
      <c r="AX57" s="208">
        <v>0</v>
      </c>
      <c r="AY57" s="209">
        <v>0</v>
      </c>
      <c r="AZ57" s="209">
        <v>0</v>
      </c>
      <c r="BA57" s="208">
        <v>0</v>
      </c>
      <c r="BB57" s="4">
        <v>4</v>
      </c>
      <c r="BC57" s="4">
        <v>2</v>
      </c>
      <c r="BD57" s="4">
        <v>4</v>
      </c>
      <c r="BE57" s="4">
        <v>6</v>
      </c>
      <c r="BF57" s="4">
        <v>4</v>
      </c>
      <c r="BG57" s="4">
        <v>6</v>
      </c>
      <c r="BH57" s="4">
        <v>2</v>
      </c>
      <c r="BI57" s="4">
        <v>4</v>
      </c>
      <c r="BJ57" s="4">
        <v>6</v>
      </c>
      <c r="BK57" s="4">
        <v>1</v>
      </c>
      <c r="BL57" s="4">
        <v>1</v>
      </c>
      <c r="BM57" s="4">
        <v>1</v>
      </c>
      <c r="BP57" s="211"/>
      <c r="BQ57" s="212"/>
    </row>
    <row r="58" spans="1:69" s="210" customFormat="1" ht="15" x14ac:dyDescent="0.25">
      <c r="A58" s="198">
        <v>36</v>
      </c>
      <c r="B58" s="199">
        <v>18</v>
      </c>
      <c r="C58" s="200">
        <v>51</v>
      </c>
      <c r="D58" s="201">
        <v>6953156278622</v>
      </c>
      <c r="E58" s="4">
        <v>734904</v>
      </c>
      <c r="F58" s="202"/>
      <c r="G58" s="4" t="s">
        <v>145</v>
      </c>
      <c r="H58" s="4" t="s">
        <v>146</v>
      </c>
      <c r="I58" s="4">
        <v>129</v>
      </c>
      <c r="J58" s="4">
        <v>59.5</v>
      </c>
      <c r="K58" s="203">
        <f t="shared" si="0"/>
        <v>3</v>
      </c>
      <c r="L58" s="204">
        <f t="shared" si="1"/>
        <v>1</v>
      </c>
      <c r="M58" s="204">
        <f t="shared" si="2"/>
        <v>1</v>
      </c>
      <c r="N58" s="204" t="str">
        <f t="shared" si="3"/>
        <v>-</v>
      </c>
      <c r="O58" s="204">
        <f t="shared" si="4"/>
        <v>2</v>
      </c>
      <c r="P58" s="204">
        <f t="shared" si="5"/>
        <v>4</v>
      </c>
      <c r="Q58" s="204" t="str">
        <f t="shared" si="6"/>
        <v>-</v>
      </c>
      <c r="R58" s="204">
        <f t="shared" si="7"/>
        <v>3</v>
      </c>
      <c r="S58" s="204">
        <f t="shared" si="8"/>
        <v>2</v>
      </c>
      <c r="T58" s="204" t="str">
        <f t="shared" si="9"/>
        <v>-</v>
      </c>
      <c r="U58" s="204" t="str">
        <f t="shared" si="10"/>
        <v>-</v>
      </c>
      <c r="V58" s="204" t="str">
        <f t="shared" si="11"/>
        <v>-</v>
      </c>
      <c r="W58" s="205">
        <f t="shared" si="12"/>
        <v>16</v>
      </c>
      <c r="X58" s="206">
        <v>2</v>
      </c>
      <c r="Y58" s="207"/>
      <c r="Z58" s="4">
        <v>1</v>
      </c>
      <c r="AA58" s="4">
        <v>0</v>
      </c>
      <c r="AB58" s="4">
        <v>1</v>
      </c>
      <c r="AC58" s="4">
        <v>0</v>
      </c>
      <c r="AD58" s="4">
        <v>3</v>
      </c>
      <c r="AE58" s="4">
        <v>0</v>
      </c>
      <c r="AF58" s="4">
        <v>10</v>
      </c>
      <c r="AG58" s="4">
        <v>0</v>
      </c>
      <c r="AH58" s="4">
        <v>2</v>
      </c>
      <c r="AI58" s="4">
        <v>0</v>
      </c>
      <c r="AJ58" s="4">
        <v>2</v>
      </c>
      <c r="AK58" s="4">
        <v>3</v>
      </c>
      <c r="AL58" s="4">
        <v>2</v>
      </c>
      <c r="AM58" s="4">
        <v>1</v>
      </c>
      <c r="AN58" s="4">
        <v>1</v>
      </c>
      <c r="AO58" s="4">
        <v>0</v>
      </c>
      <c r="AP58" s="4">
        <v>4</v>
      </c>
      <c r="AQ58" s="4">
        <v>0</v>
      </c>
      <c r="AR58" s="4">
        <v>1</v>
      </c>
      <c r="AS58" s="4">
        <v>0</v>
      </c>
      <c r="AT58" s="4">
        <v>1</v>
      </c>
      <c r="AU58" s="4">
        <v>0</v>
      </c>
      <c r="AV58" s="4">
        <v>1</v>
      </c>
      <c r="AW58" s="4">
        <v>0</v>
      </c>
      <c r="AX58" s="208">
        <v>0</v>
      </c>
      <c r="AY58" s="209">
        <v>0</v>
      </c>
      <c r="AZ58" s="209">
        <v>0</v>
      </c>
      <c r="BA58" s="208">
        <v>0</v>
      </c>
      <c r="BB58" s="4">
        <v>4</v>
      </c>
      <c r="BC58" s="4">
        <v>2</v>
      </c>
      <c r="BD58" s="4">
        <v>4</v>
      </c>
      <c r="BE58" s="4">
        <v>6</v>
      </c>
      <c r="BF58" s="4">
        <v>4</v>
      </c>
      <c r="BG58" s="4">
        <v>6</v>
      </c>
      <c r="BH58" s="4">
        <v>2</v>
      </c>
      <c r="BI58" s="4">
        <v>4</v>
      </c>
      <c r="BJ58" s="4">
        <v>6</v>
      </c>
      <c r="BK58" s="4">
        <v>1</v>
      </c>
      <c r="BL58" s="4">
        <v>1</v>
      </c>
      <c r="BM58" s="4">
        <v>1</v>
      </c>
      <c r="BP58" s="211"/>
      <c r="BQ58" s="212"/>
    </row>
    <row r="59" spans="1:69" s="210" customFormat="1" ht="15" x14ac:dyDescent="0.25">
      <c r="A59" s="198">
        <v>37</v>
      </c>
      <c r="B59" s="199">
        <v>19</v>
      </c>
      <c r="C59" s="200">
        <v>52</v>
      </c>
      <c r="D59" s="201">
        <v>6953156278639</v>
      </c>
      <c r="E59" s="4">
        <v>734905</v>
      </c>
      <c r="F59" s="202"/>
      <c r="G59" s="4" t="s">
        <v>147</v>
      </c>
      <c r="H59" s="4" t="s">
        <v>148</v>
      </c>
      <c r="I59" s="4">
        <v>239</v>
      </c>
      <c r="J59" s="4">
        <v>114.5</v>
      </c>
      <c r="K59" s="203" t="str">
        <f t="shared" si="0"/>
        <v>-</v>
      </c>
      <c r="L59" s="204">
        <f t="shared" si="1"/>
        <v>1</v>
      </c>
      <c r="M59" s="204" t="str">
        <f t="shared" si="2"/>
        <v>-</v>
      </c>
      <c r="N59" s="204" t="str">
        <f t="shared" si="3"/>
        <v>-</v>
      </c>
      <c r="O59" s="204" t="str">
        <f t="shared" si="4"/>
        <v>-</v>
      </c>
      <c r="P59" s="204" t="str">
        <f t="shared" si="5"/>
        <v>-</v>
      </c>
      <c r="Q59" s="204" t="str">
        <f t="shared" si="6"/>
        <v>-</v>
      </c>
      <c r="R59" s="204" t="str">
        <f t="shared" si="7"/>
        <v>-</v>
      </c>
      <c r="S59" s="204">
        <f t="shared" si="8"/>
        <v>1</v>
      </c>
      <c r="T59" s="204" t="str">
        <f t="shared" si="9"/>
        <v>-</v>
      </c>
      <c r="U59" s="204" t="str">
        <f t="shared" si="10"/>
        <v>-</v>
      </c>
      <c r="V59" s="204" t="str">
        <f t="shared" si="11"/>
        <v>-</v>
      </c>
      <c r="W59" s="205">
        <f t="shared" si="12"/>
        <v>2</v>
      </c>
      <c r="X59" s="206">
        <v>0</v>
      </c>
      <c r="Y59" s="207"/>
      <c r="Z59" s="4">
        <v>4</v>
      </c>
      <c r="AA59" s="4">
        <v>0</v>
      </c>
      <c r="AB59" s="4">
        <v>1</v>
      </c>
      <c r="AC59" s="4">
        <v>1</v>
      </c>
      <c r="AD59" s="4">
        <v>4</v>
      </c>
      <c r="AE59" s="4">
        <v>0</v>
      </c>
      <c r="AF59" s="4">
        <v>6</v>
      </c>
      <c r="AG59" s="4">
        <v>0</v>
      </c>
      <c r="AH59" s="4">
        <v>4</v>
      </c>
      <c r="AI59" s="4">
        <v>0</v>
      </c>
      <c r="AJ59" s="4">
        <v>6</v>
      </c>
      <c r="AK59" s="4">
        <v>0</v>
      </c>
      <c r="AL59" s="4">
        <v>2</v>
      </c>
      <c r="AM59" s="4">
        <v>0</v>
      </c>
      <c r="AN59" s="4">
        <v>4</v>
      </c>
      <c r="AO59" s="4">
        <v>0</v>
      </c>
      <c r="AP59" s="4">
        <v>5</v>
      </c>
      <c r="AQ59" s="4">
        <v>0</v>
      </c>
      <c r="AR59" s="4">
        <v>1</v>
      </c>
      <c r="AS59" s="4">
        <v>0</v>
      </c>
      <c r="AT59" s="4">
        <v>1</v>
      </c>
      <c r="AU59" s="4">
        <v>0</v>
      </c>
      <c r="AV59" s="4">
        <v>1</v>
      </c>
      <c r="AW59" s="4">
        <v>0</v>
      </c>
      <c r="AX59" s="208">
        <v>0</v>
      </c>
      <c r="AY59" s="209">
        <v>0</v>
      </c>
      <c r="AZ59" s="209">
        <v>0</v>
      </c>
      <c r="BA59" s="208">
        <v>0</v>
      </c>
      <c r="BB59" s="4">
        <v>4</v>
      </c>
      <c r="BC59" s="4">
        <v>2</v>
      </c>
      <c r="BD59" s="4">
        <v>4</v>
      </c>
      <c r="BE59" s="4">
        <v>6</v>
      </c>
      <c r="BF59" s="4">
        <v>4</v>
      </c>
      <c r="BG59" s="4">
        <v>6</v>
      </c>
      <c r="BH59" s="4">
        <v>2</v>
      </c>
      <c r="BI59" s="4">
        <v>4</v>
      </c>
      <c r="BJ59" s="4">
        <v>6</v>
      </c>
      <c r="BK59" s="4">
        <v>1</v>
      </c>
      <c r="BL59" s="4">
        <v>1</v>
      </c>
      <c r="BM59" s="4">
        <v>1</v>
      </c>
      <c r="BP59" s="211"/>
      <c r="BQ59" s="212"/>
    </row>
    <row r="60" spans="1:69" s="210" customFormat="1" ht="15" x14ac:dyDescent="0.25">
      <c r="A60" s="198">
        <v>38</v>
      </c>
      <c r="B60" s="199">
        <v>20</v>
      </c>
      <c r="C60" s="200">
        <v>53</v>
      </c>
      <c r="D60" s="201">
        <v>6953156265608</v>
      </c>
      <c r="E60" s="4">
        <v>734906</v>
      </c>
      <c r="F60" s="202"/>
      <c r="G60" s="4" t="s">
        <v>149</v>
      </c>
      <c r="H60" s="4" t="s">
        <v>150</v>
      </c>
      <c r="I60" s="4">
        <v>109</v>
      </c>
      <c r="J60" s="4">
        <v>49.5</v>
      </c>
      <c r="K60" s="203" t="str">
        <f t="shared" si="0"/>
        <v>-</v>
      </c>
      <c r="L60" s="204">
        <f t="shared" si="1"/>
        <v>1</v>
      </c>
      <c r="M60" s="204" t="str">
        <f t="shared" si="2"/>
        <v>-</v>
      </c>
      <c r="N60" s="204" t="str">
        <f t="shared" si="3"/>
        <v>-</v>
      </c>
      <c r="O60" s="204" t="str">
        <f t="shared" si="4"/>
        <v>-</v>
      </c>
      <c r="P60" s="204" t="str">
        <f t="shared" si="5"/>
        <v>-</v>
      </c>
      <c r="Q60" s="204" t="str">
        <f t="shared" si="6"/>
        <v>-</v>
      </c>
      <c r="R60" s="204" t="str">
        <f t="shared" si="7"/>
        <v>-</v>
      </c>
      <c r="S60" s="204" t="str">
        <f t="shared" si="8"/>
        <v>-</v>
      </c>
      <c r="T60" s="204" t="str">
        <f t="shared" si="9"/>
        <v>-</v>
      </c>
      <c r="U60" s="204" t="str">
        <f t="shared" si="10"/>
        <v>-</v>
      </c>
      <c r="V60" s="204" t="str">
        <f t="shared" si="11"/>
        <v>-</v>
      </c>
      <c r="W60" s="205">
        <f t="shared" si="12"/>
        <v>1</v>
      </c>
      <c r="X60" s="206">
        <v>0</v>
      </c>
      <c r="Y60" s="207"/>
      <c r="Z60" s="4">
        <v>10</v>
      </c>
      <c r="AA60" s="4">
        <v>0</v>
      </c>
      <c r="AB60" s="4">
        <v>5</v>
      </c>
      <c r="AC60" s="4">
        <v>0</v>
      </c>
      <c r="AD60" s="4">
        <v>10</v>
      </c>
      <c r="AE60" s="4">
        <v>0</v>
      </c>
      <c r="AF60" s="4">
        <v>15</v>
      </c>
      <c r="AG60" s="4">
        <v>0</v>
      </c>
      <c r="AH60" s="4">
        <v>10</v>
      </c>
      <c r="AI60" s="4">
        <v>0</v>
      </c>
      <c r="AJ60" s="4">
        <v>15</v>
      </c>
      <c r="AK60" s="4">
        <v>0</v>
      </c>
      <c r="AL60" s="4">
        <v>6</v>
      </c>
      <c r="AM60" s="4">
        <v>0</v>
      </c>
      <c r="AN60" s="4">
        <v>10</v>
      </c>
      <c r="AO60" s="4">
        <v>0</v>
      </c>
      <c r="AP60" s="4">
        <v>15</v>
      </c>
      <c r="AQ60" s="4">
        <v>0</v>
      </c>
      <c r="AR60" s="4">
        <v>6</v>
      </c>
      <c r="AS60" s="4">
        <v>0</v>
      </c>
      <c r="AT60" s="4">
        <v>6</v>
      </c>
      <c r="AU60" s="4">
        <v>0</v>
      </c>
      <c r="AV60" s="4">
        <v>6</v>
      </c>
      <c r="AW60" s="4">
        <v>0</v>
      </c>
      <c r="AX60" s="208">
        <v>0</v>
      </c>
      <c r="AY60" s="209">
        <v>0</v>
      </c>
      <c r="AZ60" s="209">
        <v>0</v>
      </c>
      <c r="BA60" s="208">
        <v>0</v>
      </c>
      <c r="BB60" s="4">
        <v>10</v>
      </c>
      <c r="BC60" s="4">
        <v>6</v>
      </c>
      <c r="BD60" s="4">
        <v>10</v>
      </c>
      <c r="BE60" s="4">
        <v>15</v>
      </c>
      <c r="BF60" s="4">
        <v>10</v>
      </c>
      <c r="BG60" s="4">
        <v>15</v>
      </c>
      <c r="BH60" s="4">
        <v>6</v>
      </c>
      <c r="BI60" s="4">
        <v>10</v>
      </c>
      <c r="BJ60" s="4">
        <v>15</v>
      </c>
      <c r="BK60" s="4">
        <v>6</v>
      </c>
      <c r="BL60" s="4">
        <v>6</v>
      </c>
      <c r="BM60" s="4">
        <v>6</v>
      </c>
      <c r="BP60" s="211"/>
      <c r="BQ60" s="212"/>
    </row>
    <row r="61" spans="1:69" s="210" customFormat="1" ht="15" x14ac:dyDescent="0.25">
      <c r="A61" s="198">
        <v>39</v>
      </c>
      <c r="B61" s="199">
        <v>21</v>
      </c>
      <c r="C61" s="200">
        <v>54</v>
      </c>
      <c r="D61" s="201">
        <v>6953156255814</v>
      </c>
      <c r="E61" s="4">
        <v>734907</v>
      </c>
      <c r="F61" s="202"/>
      <c r="G61" s="4" t="s">
        <v>151</v>
      </c>
      <c r="H61" s="4" t="s">
        <v>152</v>
      </c>
      <c r="I61" s="4">
        <v>49</v>
      </c>
      <c r="J61" s="4">
        <v>24.5</v>
      </c>
      <c r="K61" s="203" t="str">
        <f t="shared" si="0"/>
        <v>-</v>
      </c>
      <c r="L61" s="204" t="str">
        <f t="shared" si="1"/>
        <v>-</v>
      </c>
      <c r="M61" s="204" t="str">
        <f t="shared" si="2"/>
        <v>-</v>
      </c>
      <c r="N61" s="204">
        <f t="shared" si="3"/>
        <v>5</v>
      </c>
      <c r="O61" s="204">
        <f t="shared" si="4"/>
        <v>3</v>
      </c>
      <c r="P61" s="204">
        <f t="shared" si="5"/>
        <v>3</v>
      </c>
      <c r="Q61" s="204" t="str">
        <f t="shared" si="6"/>
        <v>-</v>
      </c>
      <c r="R61" s="204">
        <f t="shared" si="7"/>
        <v>2</v>
      </c>
      <c r="S61" s="204">
        <f t="shared" si="8"/>
        <v>6</v>
      </c>
      <c r="T61" s="204" t="str">
        <f t="shared" si="9"/>
        <v>-</v>
      </c>
      <c r="U61" s="204" t="str">
        <f t="shared" si="10"/>
        <v>-</v>
      </c>
      <c r="V61" s="204" t="str">
        <f t="shared" si="11"/>
        <v>-</v>
      </c>
      <c r="W61" s="205">
        <f t="shared" si="12"/>
        <v>19</v>
      </c>
      <c r="X61" s="206">
        <v>8</v>
      </c>
      <c r="Y61" s="207"/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1</v>
      </c>
      <c r="AG61" s="4">
        <v>2</v>
      </c>
      <c r="AH61" s="4">
        <v>1</v>
      </c>
      <c r="AI61" s="4">
        <v>0</v>
      </c>
      <c r="AJ61" s="4">
        <v>3</v>
      </c>
      <c r="AK61" s="4">
        <v>0</v>
      </c>
      <c r="AL61" s="4">
        <v>0</v>
      </c>
      <c r="AM61" s="4">
        <v>0</v>
      </c>
      <c r="AN61" s="4">
        <v>2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208">
        <v>0</v>
      </c>
      <c r="AY61" s="209">
        <v>0</v>
      </c>
      <c r="AZ61" s="209">
        <v>0</v>
      </c>
      <c r="BA61" s="208">
        <v>0</v>
      </c>
      <c r="BB61" s="4">
        <v>0</v>
      </c>
      <c r="BC61" s="4">
        <v>0</v>
      </c>
      <c r="BD61" s="4">
        <v>0</v>
      </c>
      <c r="BE61" s="4">
        <v>6</v>
      </c>
      <c r="BF61" s="4">
        <v>4</v>
      </c>
      <c r="BG61" s="4">
        <v>6</v>
      </c>
      <c r="BH61" s="4">
        <v>0</v>
      </c>
      <c r="BI61" s="4">
        <v>4</v>
      </c>
      <c r="BJ61" s="4">
        <v>6</v>
      </c>
      <c r="BK61" s="4">
        <v>0</v>
      </c>
      <c r="BL61" s="4">
        <v>0</v>
      </c>
      <c r="BM61" s="4">
        <v>0</v>
      </c>
      <c r="BP61" s="211"/>
      <c r="BQ61" s="212"/>
    </row>
    <row r="62" spans="1:69" s="210" customFormat="1" ht="15" x14ac:dyDescent="0.25">
      <c r="A62" s="198">
        <v>40</v>
      </c>
      <c r="B62" s="199">
        <v>22</v>
      </c>
      <c r="C62" s="200">
        <v>55</v>
      </c>
      <c r="D62" s="201">
        <v>6953156253025</v>
      </c>
      <c r="E62" s="4">
        <v>734909</v>
      </c>
      <c r="F62" s="202"/>
      <c r="G62" s="4" t="s">
        <v>153</v>
      </c>
      <c r="H62" s="4" t="s">
        <v>154</v>
      </c>
      <c r="I62" s="4">
        <v>49</v>
      </c>
      <c r="J62" s="4">
        <v>24.5</v>
      </c>
      <c r="K62" s="203">
        <f t="shared" si="0"/>
        <v>2</v>
      </c>
      <c r="L62" s="204" t="str">
        <f t="shared" si="1"/>
        <v>-</v>
      </c>
      <c r="M62" s="204">
        <f t="shared" si="2"/>
        <v>2</v>
      </c>
      <c r="N62" s="204">
        <f t="shared" si="3"/>
        <v>2</v>
      </c>
      <c r="O62" s="204">
        <f t="shared" si="4"/>
        <v>2</v>
      </c>
      <c r="P62" s="204" t="str">
        <f t="shared" si="5"/>
        <v>-</v>
      </c>
      <c r="Q62" s="204" t="str">
        <f t="shared" si="6"/>
        <v>-</v>
      </c>
      <c r="R62" s="204">
        <f t="shared" si="7"/>
        <v>2</v>
      </c>
      <c r="S62" s="204">
        <f t="shared" si="8"/>
        <v>2</v>
      </c>
      <c r="T62" s="204">
        <f t="shared" si="9"/>
        <v>1</v>
      </c>
      <c r="U62" s="204" t="str">
        <f t="shared" si="10"/>
        <v>-</v>
      </c>
      <c r="V62" s="204" t="str">
        <f t="shared" si="11"/>
        <v>-</v>
      </c>
      <c r="W62" s="205">
        <f t="shared" si="12"/>
        <v>13</v>
      </c>
      <c r="X62" s="206">
        <v>2</v>
      </c>
      <c r="Y62" s="207"/>
      <c r="Z62" s="4">
        <v>2</v>
      </c>
      <c r="AA62" s="4">
        <v>1</v>
      </c>
      <c r="AB62" s="4">
        <v>4</v>
      </c>
      <c r="AC62" s="4">
        <v>0</v>
      </c>
      <c r="AD62" s="4">
        <v>2</v>
      </c>
      <c r="AE62" s="4">
        <v>0</v>
      </c>
      <c r="AF62" s="4">
        <v>4</v>
      </c>
      <c r="AG62" s="4">
        <v>2</v>
      </c>
      <c r="AH62" s="4">
        <v>2</v>
      </c>
      <c r="AI62" s="4">
        <v>1</v>
      </c>
      <c r="AJ62" s="4">
        <v>7</v>
      </c>
      <c r="AK62" s="4">
        <v>0</v>
      </c>
      <c r="AL62" s="4">
        <v>2</v>
      </c>
      <c r="AM62" s="4">
        <v>0</v>
      </c>
      <c r="AN62" s="4">
        <v>2</v>
      </c>
      <c r="AO62" s="4">
        <v>0</v>
      </c>
      <c r="AP62" s="4">
        <v>4</v>
      </c>
      <c r="AQ62" s="4">
        <v>1</v>
      </c>
      <c r="AR62" s="4">
        <v>0</v>
      </c>
      <c r="AS62" s="4">
        <v>1</v>
      </c>
      <c r="AT62" s="4">
        <v>2</v>
      </c>
      <c r="AU62" s="4">
        <v>0</v>
      </c>
      <c r="AV62" s="4">
        <v>1</v>
      </c>
      <c r="AW62" s="4">
        <v>0</v>
      </c>
      <c r="AX62" s="208">
        <v>0</v>
      </c>
      <c r="AY62" s="209">
        <v>0</v>
      </c>
      <c r="AZ62" s="209">
        <v>0</v>
      </c>
      <c r="BA62" s="208">
        <v>0</v>
      </c>
      <c r="BB62" s="4">
        <v>4</v>
      </c>
      <c r="BC62" s="4">
        <v>2</v>
      </c>
      <c r="BD62" s="4">
        <v>4</v>
      </c>
      <c r="BE62" s="4">
        <v>6</v>
      </c>
      <c r="BF62" s="4">
        <v>4</v>
      </c>
      <c r="BG62" s="4">
        <v>6</v>
      </c>
      <c r="BH62" s="4">
        <v>2</v>
      </c>
      <c r="BI62" s="4">
        <v>4</v>
      </c>
      <c r="BJ62" s="4">
        <v>6</v>
      </c>
      <c r="BK62" s="4">
        <v>1</v>
      </c>
      <c r="BL62" s="4">
        <v>1</v>
      </c>
      <c r="BM62" s="4">
        <v>1</v>
      </c>
      <c r="BP62" s="211"/>
      <c r="BQ62" s="212"/>
    </row>
    <row r="63" spans="1:69" s="210" customFormat="1" ht="15" x14ac:dyDescent="0.25">
      <c r="A63" s="198">
        <v>33</v>
      </c>
      <c r="B63" s="199">
        <v>15</v>
      </c>
      <c r="C63" s="200">
        <v>56</v>
      </c>
      <c r="D63" s="201">
        <v>6953156253049</v>
      </c>
      <c r="E63" s="4">
        <v>734910</v>
      </c>
      <c r="F63" s="202"/>
      <c r="G63" s="4" t="s">
        <v>155</v>
      </c>
      <c r="H63" s="4" t="s">
        <v>156</v>
      </c>
      <c r="I63" s="4">
        <v>49</v>
      </c>
      <c r="J63" s="4">
        <v>24.5</v>
      </c>
      <c r="K63" s="203" t="str">
        <f t="shared" si="0"/>
        <v>-</v>
      </c>
      <c r="L63" s="204" t="str">
        <f t="shared" si="1"/>
        <v>-</v>
      </c>
      <c r="M63" s="204" t="str">
        <f t="shared" si="2"/>
        <v>-</v>
      </c>
      <c r="N63" s="204" t="str">
        <f t="shared" si="3"/>
        <v>-</v>
      </c>
      <c r="O63" s="204" t="str">
        <f t="shared" si="4"/>
        <v>-</v>
      </c>
      <c r="P63" s="204" t="str">
        <f t="shared" si="5"/>
        <v>-</v>
      </c>
      <c r="Q63" s="204" t="str">
        <f t="shared" si="6"/>
        <v>-</v>
      </c>
      <c r="R63" s="204">
        <f t="shared" si="7"/>
        <v>1</v>
      </c>
      <c r="S63" s="204">
        <f t="shared" si="8"/>
        <v>1</v>
      </c>
      <c r="T63" s="204" t="str">
        <f t="shared" si="9"/>
        <v>-</v>
      </c>
      <c r="U63" s="204" t="str">
        <f t="shared" si="10"/>
        <v>-</v>
      </c>
      <c r="V63" s="204" t="str">
        <f t="shared" si="11"/>
        <v>-</v>
      </c>
      <c r="W63" s="205">
        <f t="shared" si="12"/>
        <v>2</v>
      </c>
      <c r="X63" s="206">
        <v>0</v>
      </c>
      <c r="Y63" s="207"/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6</v>
      </c>
      <c r="AG63" s="4">
        <v>0</v>
      </c>
      <c r="AH63" s="4">
        <v>4</v>
      </c>
      <c r="AI63" s="4">
        <v>0</v>
      </c>
      <c r="AJ63" s="4">
        <v>6</v>
      </c>
      <c r="AK63" s="4">
        <v>0</v>
      </c>
      <c r="AL63" s="4">
        <v>0</v>
      </c>
      <c r="AM63" s="4">
        <v>0</v>
      </c>
      <c r="AN63" s="4">
        <v>3</v>
      </c>
      <c r="AO63" s="4">
        <v>0</v>
      </c>
      <c r="AP63" s="4">
        <v>5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208">
        <v>0</v>
      </c>
      <c r="AY63" s="209">
        <v>0</v>
      </c>
      <c r="AZ63" s="209">
        <v>0</v>
      </c>
      <c r="BA63" s="208">
        <v>0</v>
      </c>
      <c r="BB63" s="4">
        <v>0</v>
      </c>
      <c r="BC63" s="4">
        <v>0</v>
      </c>
      <c r="BD63" s="4">
        <v>0</v>
      </c>
      <c r="BE63" s="4">
        <v>6</v>
      </c>
      <c r="BF63" s="4">
        <v>4</v>
      </c>
      <c r="BG63" s="4">
        <v>6</v>
      </c>
      <c r="BH63" s="4">
        <v>0</v>
      </c>
      <c r="BI63" s="4">
        <v>4</v>
      </c>
      <c r="BJ63" s="4">
        <v>6</v>
      </c>
      <c r="BK63" s="4">
        <v>0</v>
      </c>
      <c r="BL63" s="4">
        <v>0</v>
      </c>
      <c r="BM63" s="4">
        <v>0</v>
      </c>
      <c r="BP63" s="211"/>
      <c r="BQ63" s="212"/>
    </row>
    <row r="64" spans="1:69" s="210" customFormat="1" ht="15" x14ac:dyDescent="0.25">
      <c r="A64" s="198">
        <v>31</v>
      </c>
      <c r="B64" s="199">
        <v>13</v>
      </c>
      <c r="C64" s="200">
        <v>57</v>
      </c>
      <c r="D64" s="201">
        <v>6953156253032</v>
      </c>
      <c r="E64" s="4">
        <v>734911</v>
      </c>
      <c r="F64" s="202"/>
      <c r="G64" s="4" t="s">
        <v>157</v>
      </c>
      <c r="H64" s="4" t="s">
        <v>158</v>
      </c>
      <c r="I64" s="4">
        <v>49</v>
      </c>
      <c r="J64" s="4">
        <v>24.5</v>
      </c>
      <c r="K64" s="203">
        <f t="shared" si="0"/>
        <v>2</v>
      </c>
      <c r="L64" s="204" t="str">
        <f t="shared" si="1"/>
        <v>-</v>
      </c>
      <c r="M64" s="204">
        <f t="shared" si="2"/>
        <v>3</v>
      </c>
      <c r="N64" s="204">
        <f t="shared" si="3"/>
        <v>3</v>
      </c>
      <c r="O64" s="204" t="str">
        <f t="shared" si="4"/>
        <v>-</v>
      </c>
      <c r="P64" s="204" t="str">
        <f t="shared" si="5"/>
        <v>-</v>
      </c>
      <c r="Q64" s="204" t="str">
        <f t="shared" si="6"/>
        <v>-</v>
      </c>
      <c r="R64" s="204">
        <f t="shared" si="7"/>
        <v>1</v>
      </c>
      <c r="S64" s="204">
        <f t="shared" si="8"/>
        <v>3</v>
      </c>
      <c r="T64" s="204">
        <f t="shared" si="9"/>
        <v>1</v>
      </c>
      <c r="U64" s="204" t="str">
        <f t="shared" si="10"/>
        <v>-</v>
      </c>
      <c r="V64" s="204" t="str">
        <f t="shared" si="11"/>
        <v>-</v>
      </c>
      <c r="W64" s="205">
        <f t="shared" si="12"/>
        <v>13</v>
      </c>
      <c r="X64" s="206">
        <v>0</v>
      </c>
      <c r="Y64" s="207"/>
      <c r="Z64" s="4">
        <v>2</v>
      </c>
      <c r="AA64" s="4">
        <v>0</v>
      </c>
      <c r="AB64" s="4">
        <v>2</v>
      </c>
      <c r="AC64" s="4">
        <v>0</v>
      </c>
      <c r="AD64" s="4">
        <v>1</v>
      </c>
      <c r="AE64" s="4">
        <v>0</v>
      </c>
      <c r="AF64" s="4">
        <v>3</v>
      </c>
      <c r="AG64" s="4">
        <v>2</v>
      </c>
      <c r="AH64" s="4">
        <v>4</v>
      </c>
      <c r="AI64" s="4">
        <v>0</v>
      </c>
      <c r="AJ64" s="4">
        <v>9</v>
      </c>
      <c r="AK64" s="4">
        <v>1</v>
      </c>
      <c r="AL64" s="4">
        <v>5</v>
      </c>
      <c r="AM64" s="4">
        <v>0</v>
      </c>
      <c r="AN64" s="4">
        <v>3</v>
      </c>
      <c r="AO64" s="4">
        <v>0</v>
      </c>
      <c r="AP64" s="4">
        <v>3</v>
      </c>
      <c r="AQ64" s="4">
        <v>0</v>
      </c>
      <c r="AR64" s="4">
        <v>0</v>
      </c>
      <c r="AS64" s="4">
        <v>1</v>
      </c>
      <c r="AT64" s="4">
        <v>1</v>
      </c>
      <c r="AU64" s="4">
        <v>0</v>
      </c>
      <c r="AV64" s="4">
        <v>1</v>
      </c>
      <c r="AW64" s="4">
        <v>0</v>
      </c>
      <c r="AX64" s="208">
        <v>0</v>
      </c>
      <c r="AY64" s="209">
        <v>0</v>
      </c>
      <c r="AZ64" s="209">
        <v>0</v>
      </c>
      <c r="BA64" s="208">
        <v>0</v>
      </c>
      <c r="BB64" s="4">
        <v>4</v>
      </c>
      <c r="BC64" s="4">
        <v>2</v>
      </c>
      <c r="BD64" s="4">
        <v>4</v>
      </c>
      <c r="BE64" s="4">
        <v>6</v>
      </c>
      <c r="BF64" s="4">
        <v>4</v>
      </c>
      <c r="BG64" s="4">
        <v>6</v>
      </c>
      <c r="BH64" s="4">
        <v>2</v>
      </c>
      <c r="BI64" s="4">
        <v>4</v>
      </c>
      <c r="BJ64" s="4">
        <v>6</v>
      </c>
      <c r="BK64" s="4">
        <v>1</v>
      </c>
      <c r="BL64" s="4">
        <v>1</v>
      </c>
      <c r="BM64" s="4">
        <v>1</v>
      </c>
      <c r="BP64" s="211"/>
      <c r="BQ64" s="212"/>
    </row>
    <row r="65" spans="1:69" s="210" customFormat="1" ht="15" x14ac:dyDescent="0.25">
      <c r="A65" s="198">
        <v>34</v>
      </c>
      <c r="B65" s="199">
        <v>16</v>
      </c>
      <c r="C65" s="200">
        <v>58</v>
      </c>
      <c r="D65" s="201">
        <v>6953156259362</v>
      </c>
      <c r="E65" s="4">
        <v>734912</v>
      </c>
      <c r="F65" s="202"/>
      <c r="G65" s="4" t="s">
        <v>159</v>
      </c>
      <c r="H65" s="4" t="s">
        <v>160</v>
      </c>
      <c r="I65" s="4">
        <v>49</v>
      </c>
      <c r="J65" s="4">
        <v>24.5</v>
      </c>
      <c r="K65" s="203" t="str">
        <f t="shared" si="0"/>
        <v>-</v>
      </c>
      <c r="L65" s="204" t="str">
        <f t="shared" si="1"/>
        <v>-</v>
      </c>
      <c r="M65" s="204" t="str">
        <f t="shared" si="2"/>
        <v>-</v>
      </c>
      <c r="N65" s="204" t="str">
        <f t="shared" si="3"/>
        <v>-</v>
      </c>
      <c r="O65" s="204" t="str">
        <f t="shared" si="4"/>
        <v>-</v>
      </c>
      <c r="P65" s="204">
        <f t="shared" si="5"/>
        <v>1</v>
      </c>
      <c r="Q65" s="204" t="str">
        <f t="shared" si="6"/>
        <v>-</v>
      </c>
      <c r="R65" s="204" t="str">
        <f t="shared" si="7"/>
        <v>-</v>
      </c>
      <c r="S65" s="204">
        <f t="shared" si="8"/>
        <v>1</v>
      </c>
      <c r="T65" s="204" t="str">
        <f t="shared" si="9"/>
        <v>-</v>
      </c>
      <c r="U65" s="204" t="str">
        <f t="shared" si="10"/>
        <v>-</v>
      </c>
      <c r="V65" s="204" t="str">
        <f t="shared" si="11"/>
        <v>-</v>
      </c>
      <c r="W65" s="205">
        <f t="shared" si="12"/>
        <v>2</v>
      </c>
      <c r="X65" s="206">
        <v>1</v>
      </c>
      <c r="Y65" s="207"/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7</v>
      </c>
      <c r="AG65" s="4">
        <v>1</v>
      </c>
      <c r="AH65" s="4">
        <v>4</v>
      </c>
      <c r="AI65" s="4">
        <v>0</v>
      </c>
      <c r="AJ65" s="4">
        <v>5</v>
      </c>
      <c r="AK65" s="4">
        <v>0</v>
      </c>
      <c r="AL65" s="4">
        <v>0</v>
      </c>
      <c r="AM65" s="4">
        <v>0</v>
      </c>
      <c r="AN65" s="4">
        <v>4</v>
      </c>
      <c r="AO65" s="4">
        <v>0</v>
      </c>
      <c r="AP65" s="4">
        <v>5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208">
        <v>0</v>
      </c>
      <c r="AY65" s="209">
        <v>0</v>
      </c>
      <c r="AZ65" s="209">
        <v>0</v>
      </c>
      <c r="BA65" s="208">
        <v>0</v>
      </c>
      <c r="BB65" s="4">
        <v>0</v>
      </c>
      <c r="BC65" s="4">
        <v>0</v>
      </c>
      <c r="BD65" s="4">
        <v>0</v>
      </c>
      <c r="BE65" s="4">
        <v>6</v>
      </c>
      <c r="BF65" s="4">
        <v>4</v>
      </c>
      <c r="BG65" s="4">
        <v>6</v>
      </c>
      <c r="BH65" s="4">
        <v>0</v>
      </c>
      <c r="BI65" s="4">
        <v>4</v>
      </c>
      <c r="BJ65" s="4">
        <v>6</v>
      </c>
      <c r="BK65" s="4">
        <v>0</v>
      </c>
      <c r="BL65" s="4">
        <v>0</v>
      </c>
      <c r="BM65" s="4">
        <v>0</v>
      </c>
      <c r="BP65" s="211"/>
      <c r="BQ65" s="212"/>
    </row>
    <row r="66" spans="1:69" s="210" customFormat="1" ht="15" x14ac:dyDescent="0.25">
      <c r="A66" s="198">
        <v>35</v>
      </c>
      <c r="B66" s="199">
        <v>17</v>
      </c>
      <c r="C66" s="200">
        <v>59</v>
      </c>
      <c r="D66" s="201">
        <v>6953156253056</v>
      </c>
      <c r="E66" s="4">
        <v>734913</v>
      </c>
      <c r="F66" s="202"/>
      <c r="G66" s="4" t="s">
        <v>161</v>
      </c>
      <c r="H66" s="4" t="s">
        <v>156</v>
      </c>
      <c r="I66" s="4">
        <v>49</v>
      </c>
      <c r="J66" s="4">
        <v>24.5</v>
      </c>
      <c r="K66" s="203" t="str">
        <f t="shared" si="0"/>
        <v>-</v>
      </c>
      <c r="L66" s="204" t="str">
        <f t="shared" si="1"/>
        <v>-</v>
      </c>
      <c r="M66" s="204" t="str">
        <f t="shared" si="2"/>
        <v>-</v>
      </c>
      <c r="N66" s="204">
        <f t="shared" si="3"/>
        <v>1</v>
      </c>
      <c r="O66" s="204" t="str">
        <f t="shared" si="4"/>
        <v>-</v>
      </c>
      <c r="P66" s="204" t="str">
        <f t="shared" si="5"/>
        <v>-</v>
      </c>
      <c r="Q66" s="204" t="str">
        <f t="shared" si="6"/>
        <v>-</v>
      </c>
      <c r="R66" s="204" t="str">
        <f t="shared" si="7"/>
        <v>-</v>
      </c>
      <c r="S66" s="204">
        <f t="shared" si="8"/>
        <v>1</v>
      </c>
      <c r="T66" s="204" t="str">
        <f t="shared" si="9"/>
        <v>-</v>
      </c>
      <c r="U66" s="204" t="str">
        <f t="shared" si="10"/>
        <v>-</v>
      </c>
      <c r="V66" s="204" t="str">
        <f t="shared" si="11"/>
        <v>-</v>
      </c>
      <c r="W66" s="205">
        <f t="shared" si="12"/>
        <v>2</v>
      </c>
      <c r="X66" s="206">
        <v>0</v>
      </c>
      <c r="Y66" s="207"/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5</v>
      </c>
      <c r="AG66" s="4">
        <v>1</v>
      </c>
      <c r="AH66" s="4">
        <v>4</v>
      </c>
      <c r="AI66" s="4">
        <v>0</v>
      </c>
      <c r="AJ66" s="4">
        <v>6</v>
      </c>
      <c r="AK66" s="4">
        <v>0</v>
      </c>
      <c r="AL66" s="4">
        <v>0</v>
      </c>
      <c r="AM66" s="4">
        <v>0</v>
      </c>
      <c r="AN66" s="4">
        <v>4</v>
      </c>
      <c r="AO66" s="4">
        <v>0</v>
      </c>
      <c r="AP66" s="4">
        <v>5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208">
        <v>0</v>
      </c>
      <c r="AY66" s="209">
        <v>0</v>
      </c>
      <c r="AZ66" s="209">
        <v>0</v>
      </c>
      <c r="BA66" s="208">
        <v>0</v>
      </c>
      <c r="BB66" s="4">
        <v>0</v>
      </c>
      <c r="BC66" s="4">
        <v>0</v>
      </c>
      <c r="BD66" s="4">
        <v>0</v>
      </c>
      <c r="BE66" s="4">
        <v>6</v>
      </c>
      <c r="BF66" s="4">
        <v>4</v>
      </c>
      <c r="BG66" s="4">
        <v>6</v>
      </c>
      <c r="BH66" s="4">
        <v>0</v>
      </c>
      <c r="BI66" s="4">
        <v>4</v>
      </c>
      <c r="BJ66" s="4">
        <v>6</v>
      </c>
      <c r="BK66" s="4">
        <v>0</v>
      </c>
      <c r="BL66" s="4">
        <v>0</v>
      </c>
      <c r="BM66" s="4">
        <v>0</v>
      </c>
      <c r="BP66" s="211"/>
      <c r="BQ66" s="212"/>
    </row>
    <row r="67" spans="1:69" s="210" customFormat="1" ht="15" x14ac:dyDescent="0.25">
      <c r="A67" s="198">
        <v>36</v>
      </c>
      <c r="B67" s="199">
        <v>18</v>
      </c>
      <c r="C67" s="200">
        <v>60</v>
      </c>
      <c r="D67" s="201">
        <v>6953156280526</v>
      </c>
      <c r="E67" s="4">
        <v>734914</v>
      </c>
      <c r="F67" s="202"/>
      <c r="G67" s="4" t="s">
        <v>162</v>
      </c>
      <c r="H67" s="4" t="s">
        <v>163</v>
      </c>
      <c r="I67" s="4">
        <v>49</v>
      </c>
      <c r="J67" s="4">
        <v>24.5</v>
      </c>
      <c r="K67" s="203">
        <f t="shared" si="0"/>
        <v>1</v>
      </c>
      <c r="L67" s="204" t="str">
        <f t="shared" si="1"/>
        <v>-</v>
      </c>
      <c r="M67" s="204">
        <f t="shared" si="2"/>
        <v>2</v>
      </c>
      <c r="N67" s="204" t="str">
        <f t="shared" si="3"/>
        <v>-</v>
      </c>
      <c r="O67" s="204">
        <f t="shared" si="4"/>
        <v>1</v>
      </c>
      <c r="P67" s="204" t="str">
        <f t="shared" si="5"/>
        <v>-</v>
      </c>
      <c r="Q67" s="204" t="str">
        <f t="shared" si="6"/>
        <v>-</v>
      </c>
      <c r="R67" s="204" t="str">
        <f t="shared" si="7"/>
        <v>-</v>
      </c>
      <c r="S67" s="204">
        <f t="shared" si="8"/>
        <v>3</v>
      </c>
      <c r="T67" s="204" t="str">
        <f t="shared" si="9"/>
        <v>-</v>
      </c>
      <c r="U67" s="204" t="str">
        <f t="shared" si="10"/>
        <v>-</v>
      </c>
      <c r="V67" s="204" t="str">
        <f t="shared" si="11"/>
        <v>-</v>
      </c>
      <c r="W67" s="205">
        <f t="shared" si="12"/>
        <v>7</v>
      </c>
      <c r="X67" s="206">
        <v>3</v>
      </c>
      <c r="Y67" s="207"/>
      <c r="Z67" s="4">
        <v>3</v>
      </c>
      <c r="AA67" s="4">
        <v>0</v>
      </c>
      <c r="AB67" s="4">
        <v>2</v>
      </c>
      <c r="AC67" s="4">
        <v>0</v>
      </c>
      <c r="AD67" s="4">
        <v>2</v>
      </c>
      <c r="AE67" s="4">
        <v>0</v>
      </c>
      <c r="AF67" s="4">
        <v>6</v>
      </c>
      <c r="AG67" s="4">
        <v>0</v>
      </c>
      <c r="AH67" s="4">
        <v>3</v>
      </c>
      <c r="AI67" s="4">
        <v>0</v>
      </c>
      <c r="AJ67" s="4">
        <v>6</v>
      </c>
      <c r="AK67" s="4">
        <v>0</v>
      </c>
      <c r="AL67" s="4">
        <v>2</v>
      </c>
      <c r="AM67" s="4">
        <v>0</v>
      </c>
      <c r="AN67" s="4">
        <v>4</v>
      </c>
      <c r="AO67" s="4">
        <v>0</v>
      </c>
      <c r="AP67" s="4">
        <v>3</v>
      </c>
      <c r="AQ67" s="4">
        <v>0</v>
      </c>
      <c r="AR67" s="4">
        <v>1</v>
      </c>
      <c r="AS67" s="4">
        <v>0</v>
      </c>
      <c r="AT67" s="4">
        <v>1</v>
      </c>
      <c r="AU67" s="4">
        <v>0</v>
      </c>
      <c r="AV67" s="4">
        <v>1</v>
      </c>
      <c r="AW67" s="4">
        <v>0</v>
      </c>
      <c r="AX67" s="208">
        <v>0</v>
      </c>
      <c r="AY67" s="209">
        <v>0</v>
      </c>
      <c r="AZ67" s="209">
        <v>0</v>
      </c>
      <c r="BA67" s="208">
        <v>0</v>
      </c>
      <c r="BB67" s="4">
        <v>4</v>
      </c>
      <c r="BC67" s="4">
        <v>2</v>
      </c>
      <c r="BD67" s="4">
        <v>4</v>
      </c>
      <c r="BE67" s="4">
        <v>6</v>
      </c>
      <c r="BF67" s="4">
        <v>4</v>
      </c>
      <c r="BG67" s="4">
        <v>6</v>
      </c>
      <c r="BH67" s="4">
        <v>2</v>
      </c>
      <c r="BI67" s="4">
        <v>4</v>
      </c>
      <c r="BJ67" s="4">
        <v>6</v>
      </c>
      <c r="BK67" s="4">
        <v>1</v>
      </c>
      <c r="BL67" s="4">
        <v>1</v>
      </c>
      <c r="BM67" s="4">
        <v>1</v>
      </c>
      <c r="BP67" s="211"/>
      <c r="BQ67" s="212"/>
    </row>
    <row r="68" spans="1:69" s="210" customFormat="1" ht="15" x14ac:dyDescent="0.25">
      <c r="A68" s="198">
        <v>23</v>
      </c>
      <c r="B68" s="199">
        <v>27</v>
      </c>
      <c r="C68" s="200">
        <v>61</v>
      </c>
      <c r="D68" s="201">
        <v>6953156280533</v>
      </c>
      <c r="E68" s="4">
        <v>734915</v>
      </c>
      <c r="F68" s="202"/>
      <c r="G68" s="4" t="s">
        <v>164</v>
      </c>
      <c r="H68" s="4" t="s">
        <v>165</v>
      </c>
      <c r="I68" s="4">
        <v>49</v>
      </c>
      <c r="J68" s="4">
        <v>24.5</v>
      </c>
      <c r="K68" s="203" t="str">
        <f t="shared" si="0"/>
        <v>-</v>
      </c>
      <c r="L68" s="204" t="str">
        <f t="shared" si="1"/>
        <v>-</v>
      </c>
      <c r="M68" s="204" t="str">
        <f t="shared" si="2"/>
        <v>-</v>
      </c>
      <c r="N68" s="204" t="str">
        <f t="shared" si="3"/>
        <v>-</v>
      </c>
      <c r="O68" s="204" t="str">
        <f t="shared" si="4"/>
        <v>-</v>
      </c>
      <c r="P68" s="204" t="str">
        <f t="shared" si="5"/>
        <v>-</v>
      </c>
      <c r="Q68" s="204" t="str">
        <f t="shared" si="6"/>
        <v>-</v>
      </c>
      <c r="R68" s="204" t="str">
        <f t="shared" si="7"/>
        <v>-</v>
      </c>
      <c r="S68" s="204">
        <f t="shared" si="8"/>
        <v>2</v>
      </c>
      <c r="T68" s="204" t="str">
        <f t="shared" si="9"/>
        <v>-</v>
      </c>
      <c r="U68" s="204" t="str">
        <f t="shared" si="10"/>
        <v>-</v>
      </c>
      <c r="V68" s="204" t="str">
        <f t="shared" si="11"/>
        <v>-</v>
      </c>
      <c r="W68" s="205">
        <f t="shared" si="12"/>
        <v>2</v>
      </c>
      <c r="X68" s="206">
        <v>0</v>
      </c>
      <c r="Y68" s="207"/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6</v>
      </c>
      <c r="AG68" s="4">
        <v>0</v>
      </c>
      <c r="AH68" s="4">
        <v>4</v>
      </c>
      <c r="AI68" s="4">
        <v>0</v>
      </c>
      <c r="AJ68" s="4">
        <v>6</v>
      </c>
      <c r="AK68" s="4">
        <v>0</v>
      </c>
      <c r="AL68" s="4">
        <v>0</v>
      </c>
      <c r="AM68" s="4">
        <v>0</v>
      </c>
      <c r="AN68" s="4">
        <v>4</v>
      </c>
      <c r="AO68" s="4">
        <v>0</v>
      </c>
      <c r="AP68" s="4">
        <v>4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208">
        <v>0</v>
      </c>
      <c r="AY68" s="209">
        <v>0</v>
      </c>
      <c r="AZ68" s="209">
        <v>0</v>
      </c>
      <c r="BA68" s="208">
        <v>0</v>
      </c>
      <c r="BB68" s="4">
        <v>0</v>
      </c>
      <c r="BC68" s="4">
        <v>0</v>
      </c>
      <c r="BD68" s="4">
        <v>0</v>
      </c>
      <c r="BE68" s="4">
        <v>6</v>
      </c>
      <c r="BF68" s="4">
        <v>4</v>
      </c>
      <c r="BG68" s="4">
        <v>6</v>
      </c>
      <c r="BH68" s="4">
        <v>0</v>
      </c>
      <c r="BI68" s="4">
        <v>4</v>
      </c>
      <c r="BJ68" s="4">
        <v>6</v>
      </c>
      <c r="BK68" s="4">
        <v>0</v>
      </c>
      <c r="BL68" s="4">
        <v>0</v>
      </c>
      <c r="BM68" s="4">
        <v>0</v>
      </c>
      <c r="BP68" s="211"/>
      <c r="BQ68" s="212"/>
    </row>
    <row r="69" spans="1:69" s="210" customFormat="1" ht="15" x14ac:dyDescent="0.25">
      <c r="A69" s="198">
        <v>24</v>
      </c>
      <c r="B69" s="199">
        <v>28</v>
      </c>
      <c r="C69" s="200">
        <v>62</v>
      </c>
      <c r="D69" s="201">
        <v>6953156259850</v>
      </c>
      <c r="E69" s="4">
        <v>734916</v>
      </c>
      <c r="F69" s="202"/>
      <c r="G69" s="4" t="s">
        <v>166</v>
      </c>
      <c r="H69" s="4" t="s">
        <v>167</v>
      </c>
      <c r="I69" s="4">
        <v>59</v>
      </c>
      <c r="J69" s="4">
        <v>29.5</v>
      </c>
      <c r="K69" s="203" t="str">
        <f t="shared" si="0"/>
        <v>-</v>
      </c>
      <c r="L69" s="204" t="str">
        <f t="shared" si="1"/>
        <v>-</v>
      </c>
      <c r="M69" s="204" t="str">
        <f t="shared" si="2"/>
        <v>-</v>
      </c>
      <c r="N69" s="204" t="str">
        <f t="shared" si="3"/>
        <v>-</v>
      </c>
      <c r="O69" s="204" t="str">
        <f t="shared" si="4"/>
        <v>-</v>
      </c>
      <c r="P69" s="204">
        <f t="shared" si="5"/>
        <v>1</v>
      </c>
      <c r="Q69" s="204">
        <f t="shared" si="6"/>
        <v>1</v>
      </c>
      <c r="R69" s="204" t="str">
        <f t="shared" si="7"/>
        <v>-</v>
      </c>
      <c r="S69" s="204">
        <f t="shared" si="8"/>
        <v>2</v>
      </c>
      <c r="T69" s="204">
        <f t="shared" si="9"/>
        <v>1</v>
      </c>
      <c r="U69" s="204" t="str">
        <f t="shared" si="10"/>
        <v>-</v>
      </c>
      <c r="V69" s="204" t="str">
        <f t="shared" si="11"/>
        <v>-</v>
      </c>
      <c r="W69" s="205">
        <f t="shared" si="12"/>
        <v>5</v>
      </c>
      <c r="X69" s="206">
        <v>0</v>
      </c>
      <c r="Y69" s="207"/>
      <c r="Z69" s="4">
        <v>4</v>
      </c>
      <c r="AA69" s="4">
        <v>0</v>
      </c>
      <c r="AB69" s="4">
        <v>2</v>
      </c>
      <c r="AC69" s="4">
        <v>0</v>
      </c>
      <c r="AD69" s="4">
        <v>4</v>
      </c>
      <c r="AE69" s="4">
        <v>0</v>
      </c>
      <c r="AF69" s="4">
        <v>6</v>
      </c>
      <c r="AG69" s="4">
        <v>0</v>
      </c>
      <c r="AH69" s="4">
        <v>4</v>
      </c>
      <c r="AI69" s="4">
        <v>0</v>
      </c>
      <c r="AJ69" s="4">
        <v>5</v>
      </c>
      <c r="AK69" s="4">
        <v>0</v>
      </c>
      <c r="AL69" s="4">
        <v>1</v>
      </c>
      <c r="AM69" s="4">
        <v>1</v>
      </c>
      <c r="AN69" s="4">
        <v>4</v>
      </c>
      <c r="AO69" s="4">
        <v>0</v>
      </c>
      <c r="AP69" s="4">
        <v>4</v>
      </c>
      <c r="AQ69" s="4">
        <v>0</v>
      </c>
      <c r="AR69" s="4">
        <v>0</v>
      </c>
      <c r="AS69" s="4">
        <v>0</v>
      </c>
      <c r="AT69" s="4">
        <v>1</v>
      </c>
      <c r="AU69" s="4">
        <v>0</v>
      </c>
      <c r="AV69" s="4">
        <v>1</v>
      </c>
      <c r="AW69" s="4">
        <v>0</v>
      </c>
      <c r="AX69" s="208">
        <v>0</v>
      </c>
      <c r="AY69" s="209">
        <v>0</v>
      </c>
      <c r="AZ69" s="209">
        <v>0</v>
      </c>
      <c r="BA69" s="208">
        <v>0</v>
      </c>
      <c r="BB69" s="4">
        <v>4</v>
      </c>
      <c r="BC69" s="4">
        <v>2</v>
      </c>
      <c r="BD69" s="4">
        <v>4</v>
      </c>
      <c r="BE69" s="4">
        <v>6</v>
      </c>
      <c r="BF69" s="4">
        <v>4</v>
      </c>
      <c r="BG69" s="4">
        <v>6</v>
      </c>
      <c r="BH69" s="4">
        <v>2</v>
      </c>
      <c r="BI69" s="4">
        <v>4</v>
      </c>
      <c r="BJ69" s="4">
        <v>6</v>
      </c>
      <c r="BK69" s="4">
        <v>1</v>
      </c>
      <c r="BL69" s="4">
        <v>1</v>
      </c>
      <c r="BM69" s="4">
        <v>1</v>
      </c>
      <c r="BP69" s="211"/>
      <c r="BQ69" s="212"/>
    </row>
    <row r="70" spans="1:69" s="210" customFormat="1" ht="15" x14ac:dyDescent="0.25">
      <c r="A70" s="198">
        <v>25</v>
      </c>
      <c r="B70" s="199">
        <v>29</v>
      </c>
      <c r="C70" s="200">
        <v>63</v>
      </c>
      <c r="D70" s="201">
        <v>6953156259867</v>
      </c>
      <c r="E70" s="4">
        <v>734917</v>
      </c>
      <c r="F70" s="202"/>
      <c r="G70" s="4" t="s">
        <v>168</v>
      </c>
      <c r="H70" s="4" t="s">
        <v>169</v>
      </c>
      <c r="I70" s="4">
        <v>59</v>
      </c>
      <c r="J70" s="4">
        <v>29.5</v>
      </c>
      <c r="K70" s="203" t="str">
        <f t="shared" si="0"/>
        <v>-</v>
      </c>
      <c r="L70" s="204" t="str">
        <f t="shared" si="1"/>
        <v>-</v>
      </c>
      <c r="M70" s="204">
        <f t="shared" si="2"/>
        <v>1</v>
      </c>
      <c r="N70" s="204" t="str">
        <f t="shared" si="3"/>
        <v>-</v>
      </c>
      <c r="O70" s="204" t="str">
        <f t="shared" si="4"/>
        <v>-</v>
      </c>
      <c r="P70" s="204" t="str">
        <f t="shared" si="5"/>
        <v>-</v>
      </c>
      <c r="Q70" s="204" t="str">
        <f t="shared" si="6"/>
        <v>-</v>
      </c>
      <c r="R70" s="204" t="str">
        <f t="shared" si="7"/>
        <v>-</v>
      </c>
      <c r="S70" s="204" t="str">
        <f t="shared" si="8"/>
        <v>-</v>
      </c>
      <c r="T70" s="204">
        <f t="shared" si="9"/>
        <v>1</v>
      </c>
      <c r="U70" s="204" t="str">
        <f t="shared" si="10"/>
        <v>-</v>
      </c>
      <c r="V70" s="204">
        <f t="shared" si="11"/>
        <v>1</v>
      </c>
      <c r="W70" s="205">
        <f t="shared" si="12"/>
        <v>3</v>
      </c>
      <c r="X70" s="206">
        <v>0</v>
      </c>
      <c r="Y70" s="207"/>
      <c r="Z70" s="4">
        <v>4</v>
      </c>
      <c r="AA70" s="4">
        <v>0</v>
      </c>
      <c r="AB70" s="4">
        <v>2</v>
      </c>
      <c r="AC70" s="4">
        <v>0</v>
      </c>
      <c r="AD70" s="4">
        <v>3</v>
      </c>
      <c r="AE70" s="4">
        <v>0</v>
      </c>
      <c r="AF70" s="4">
        <v>9</v>
      </c>
      <c r="AG70" s="4">
        <v>0</v>
      </c>
      <c r="AH70" s="4">
        <v>4</v>
      </c>
      <c r="AI70" s="4">
        <v>0</v>
      </c>
      <c r="AJ70" s="4">
        <v>6</v>
      </c>
      <c r="AK70" s="4">
        <v>0</v>
      </c>
      <c r="AL70" s="4">
        <v>3</v>
      </c>
      <c r="AM70" s="4">
        <v>0</v>
      </c>
      <c r="AN70" s="4">
        <v>4</v>
      </c>
      <c r="AO70" s="4">
        <v>0</v>
      </c>
      <c r="AP70" s="4">
        <v>6</v>
      </c>
      <c r="AQ70" s="4">
        <v>0</v>
      </c>
      <c r="AR70" s="4">
        <v>0</v>
      </c>
      <c r="AS70" s="4">
        <v>0</v>
      </c>
      <c r="AT70" s="4">
        <v>1</v>
      </c>
      <c r="AU70" s="4">
        <v>0</v>
      </c>
      <c r="AV70" s="4">
        <v>0</v>
      </c>
      <c r="AW70" s="4">
        <v>0</v>
      </c>
      <c r="AX70" s="208">
        <v>0</v>
      </c>
      <c r="AY70" s="209">
        <v>0</v>
      </c>
      <c r="AZ70" s="209">
        <v>0</v>
      </c>
      <c r="BA70" s="208">
        <v>0</v>
      </c>
      <c r="BB70" s="4">
        <v>4</v>
      </c>
      <c r="BC70" s="4">
        <v>2</v>
      </c>
      <c r="BD70" s="4">
        <v>4</v>
      </c>
      <c r="BE70" s="4">
        <v>6</v>
      </c>
      <c r="BF70" s="4">
        <v>4</v>
      </c>
      <c r="BG70" s="4">
        <v>6</v>
      </c>
      <c r="BH70" s="4">
        <v>2</v>
      </c>
      <c r="BI70" s="4">
        <v>4</v>
      </c>
      <c r="BJ70" s="4">
        <v>6</v>
      </c>
      <c r="BK70" s="4">
        <v>1</v>
      </c>
      <c r="BL70" s="4">
        <v>1</v>
      </c>
      <c r="BM70" s="4">
        <v>1</v>
      </c>
      <c r="BP70" s="211"/>
      <c r="BQ70" s="212"/>
    </row>
    <row r="71" spans="1:69" s="210" customFormat="1" ht="15" x14ac:dyDescent="0.25">
      <c r="A71" s="198">
        <v>26</v>
      </c>
      <c r="B71" s="199">
        <v>30</v>
      </c>
      <c r="C71" s="200">
        <v>64</v>
      </c>
      <c r="D71" s="201">
        <v>6953156276468</v>
      </c>
      <c r="E71" s="4">
        <v>734918</v>
      </c>
      <c r="F71" s="202"/>
      <c r="G71" s="4" t="s">
        <v>170</v>
      </c>
      <c r="H71" s="4" t="s">
        <v>171</v>
      </c>
      <c r="I71" s="4">
        <v>99</v>
      </c>
      <c r="J71" s="4">
        <v>44.5</v>
      </c>
      <c r="K71" s="203" t="str">
        <f t="shared" si="0"/>
        <v>-</v>
      </c>
      <c r="L71" s="204" t="str">
        <f t="shared" si="1"/>
        <v>-</v>
      </c>
      <c r="M71" s="204" t="str">
        <f t="shared" si="2"/>
        <v>-</v>
      </c>
      <c r="N71" s="204" t="str">
        <f t="shared" si="3"/>
        <v>-</v>
      </c>
      <c r="O71" s="204" t="str">
        <f t="shared" si="4"/>
        <v>-</v>
      </c>
      <c r="P71" s="204" t="str">
        <f t="shared" si="5"/>
        <v>-</v>
      </c>
      <c r="Q71" s="204" t="str">
        <f t="shared" si="6"/>
        <v>-</v>
      </c>
      <c r="R71" s="204" t="str">
        <f t="shared" si="7"/>
        <v>-</v>
      </c>
      <c r="S71" s="204" t="str">
        <f t="shared" si="8"/>
        <v>-</v>
      </c>
      <c r="T71" s="204">
        <f t="shared" si="9"/>
        <v>1</v>
      </c>
      <c r="U71" s="204" t="str">
        <f t="shared" si="10"/>
        <v>-</v>
      </c>
      <c r="V71" s="204" t="str">
        <f t="shared" si="11"/>
        <v>-</v>
      </c>
      <c r="W71" s="205">
        <f t="shared" si="12"/>
        <v>1</v>
      </c>
      <c r="X71" s="206">
        <v>1</v>
      </c>
      <c r="Y71" s="207"/>
      <c r="Z71" s="4">
        <v>4</v>
      </c>
      <c r="AA71" s="4">
        <v>0</v>
      </c>
      <c r="AB71" s="4">
        <v>2</v>
      </c>
      <c r="AC71" s="4">
        <v>0</v>
      </c>
      <c r="AD71" s="4">
        <v>4</v>
      </c>
      <c r="AE71" s="4">
        <v>0</v>
      </c>
      <c r="AF71" s="4">
        <v>8</v>
      </c>
      <c r="AG71" s="4">
        <v>0</v>
      </c>
      <c r="AH71" s="4">
        <v>4</v>
      </c>
      <c r="AI71" s="4">
        <v>0</v>
      </c>
      <c r="AJ71" s="4">
        <v>6</v>
      </c>
      <c r="AK71" s="4">
        <v>0</v>
      </c>
      <c r="AL71" s="4">
        <v>2</v>
      </c>
      <c r="AM71" s="4">
        <v>0</v>
      </c>
      <c r="AN71" s="4">
        <v>4</v>
      </c>
      <c r="AO71" s="4">
        <v>0</v>
      </c>
      <c r="AP71" s="4">
        <v>6</v>
      </c>
      <c r="AQ71" s="4">
        <v>0</v>
      </c>
      <c r="AR71" s="4">
        <v>0</v>
      </c>
      <c r="AS71" s="4">
        <v>1</v>
      </c>
      <c r="AT71" s="4">
        <v>1</v>
      </c>
      <c r="AU71" s="4">
        <v>0</v>
      </c>
      <c r="AV71" s="4">
        <v>1</v>
      </c>
      <c r="AW71" s="4">
        <v>0</v>
      </c>
      <c r="AX71" s="208">
        <v>0</v>
      </c>
      <c r="AY71" s="209">
        <v>0</v>
      </c>
      <c r="AZ71" s="209">
        <v>0</v>
      </c>
      <c r="BA71" s="208">
        <v>0</v>
      </c>
      <c r="BB71" s="4">
        <v>4</v>
      </c>
      <c r="BC71" s="4">
        <v>2</v>
      </c>
      <c r="BD71" s="4">
        <v>4</v>
      </c>
      <c r="BE71" s="4">
        <v>6</v>
      </c>
      <c r="BF71" s="4">
        <v>4</v>
      </c>
      <c r="BG71" s="4">
        <v>6</v>
      </c>
      <c r="BH71" s="4">
        <v>2</v>
      </c>
      <c r="BI71" s="4">
        <v>4</v>
      </c>
      <c r="BJ71" s="4">
        <v>6</v>
      </c>
      <c r="BK71" s="4">
        <v>1</v>
      </c>
      <c r="BL71" s="4">
        <v>1</v>
      </c>
      <c r="BM71" s="4">
        <v>1</v>
      </c>
      <c r="BP71" s="211"/>
      <c r="BQ71" s="212"/>
    </row>
    <row r="72" spans="1:69" s="210" customFormat="1" ht="15" x14ac:dyDescent="0.25">
      <c r="A72" s="198">
        <v>27</v>
      </c>
      <c r="B72" s="199">
        <v>31</v>
      </c>
      <c r="C72" s="200">
        <v>65</v>
      </c>
      <c r="D72" s="201">
        <v>6953156273085</v>
      </c>
      <c r="E72" s="4">
        <v>734920</v>
      </c>
      <c r="F72" s="202"/>
      <c r="G72" s="4" t="s">
        <v>172</v>
      </c>
      <c r="H72" s="4" t="s">
        <v>173</v>
      </c>
      <c r="I72" s="4">
        <v>69</v>
      </c>
      <c r="J72" s="4">
        <v>34.5</v>
      </c>
      <c r="K72" s="203" t="str">
        <f t="shared" si="0"/>
        <v>-</v>
      </c>
      <c r="L72" s="204" t="str">
        <f t="shared" si="1"/>
        <v>-</v>
      </c>
      <c r="M72" s="204" t="str">
        <f t="shared" si="2"/>
        <v>-</v>
      </c>
      <c r="N72" s="204">
        <f t="shared" si="3"/>
        <v>2</v>
      </c>
      <c r="O72" s="204">
        <f t="shared" si="4"/>
        <v>2</v>
      </c>
      <c r="P72" s="204">
        <f t="shared" si="5"/>
        <v>2</v>
      </c>
      <c r="Q72" s="204" t="str">
        <f t="shared" si="6"/>
        <v>-</v>
      </c>
      <c r="R72" s="204" t="str">
        <f t="shared" si="7"/>
        <v>-</v>
      </c>
      <c r="S72" s="204">
        <f t="shared" si="8"/>
        <v>3</v>
      </c>
      <c r="T72" s="204" t="str">
        <f t="shared" si="9"/>
        <v>-</v>
      </c>
      <c r="U72" s="204" t="str">
        <f t="shared" si="10"/>
        <v>-</v>
      </c>
      <c r="V72" s="204" t="str">
        <f t="shared" si="11"/>
        <v>-</v>
      </c>
      <c r="W72" s="205">
        <f t="shared" si="12"/>
        <v>9</v>
      </c>
      <c r="X72" s="206">
        <v>2</v>
      </c>
      <c r="Y72" s="207"/>
      <c r="Z72" s="4">
        <v>2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4</v>
      </c>
      <c r="AG72" s="4">
        <v>0</v>
      </c>
      <c r="AH72" s="4">
        <v>2</v>
      </c>
      <c r="AI72" s="4">
        <v>0</v>
      </c>
      <c r="AJ72" s="4">
        <v>4</v>
      </c>
      <c r="AK72" s="4">
        <v>1</v>
      </c>
      <c r="AL72" s="4">
        <v>0</v>
      </c>
      <c r="AM72" s="4">
        <v>0</v>
      </c>
      <c r="AN72" s="4">
        <v>4</v>
      </c>
      <c r="AO72" s="4">
        <v>0</v>
      </c>
      <c r="AP72" s="4">
        <v>3</v>
      </c>
      <c r="AQ72" s="4">
        <v>3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208">
        <v>0</v>
      </c>
      <c r="AY72" s="209">
        <v>0</v>
      </c>
      <c r="AZ72" s="209">
        <v>0</v>
      </c>
      <c r="BA72" s="208">
        <v>0</v>
      </c>
      <c r="BB72" s="4">
        <v>0</v>
      </c>
      <c r="BC72" s="4">
        <v>0</v>
      </c>
      <c r="BD72" s="4">
        <v>0</v>
      </c>
      <c r="BE72" s="4">
        <v>6</v>
      </c>
      <c r="BF72" s="4">
        <v>4</v>
      </c>
      <c r="BG72" s="4">
        <v>6</v>
      </c>
      <c r="BH72" s="4">
        <v>0</v>
      </c>
      <c r="BI72" s="4">
        <v>4</v>
      </c>
      <c r="BJ72" s="4">
        <v>6</v>
      </c>
      <c r="BK72" s="4">
        <v>0</v>
      </c>
      <c r="BL72" s="4">
        <v>0</v>
      </c>
      <c r="BM72" s="4">
        <v>0</v>
      </c>
      <c r="BP72" s="211"/>
      <c r="BQ72" s="212"/>
    </row>
    <row r="73" spans="1:69" s="210" customFormat="1" ht="15" x14ac:dyDescent="0.25">
      <c r="A73" s="198">
        <v>28</v>
      </c>
      <c r="B73" s="199">
        <v>32</v>
      </c>
      <c r="C73" s="200">
        <v>66</v>
      </c>
      <c r="D73" s="201">
        <v>6953156273092</v>
      </c>
      <c r="E73" s="4">
        <v>734921</v>
      </c>
      <c r="F73" s="202"/>
      <c r="G73" s="4" t="s">
        <v>174</v>
      </c>
      <c r="H73" s="4" t="s">
        <v>175</v>
      </c>
      <c r="I73" s="4">
        <v>69</v>
      </c>
      <c r="J73" s="4">
        <v>34.5</v>
      </c>
      <c r="K73" s="203" t="str">
        <f t="shared" ref="K73:K121" si="13">IF(BB73-Z73&lt;1,"-",BB73-Z73)</f>
        <v>-</v>
      </c>
      <c r="L73" s="204" t="str">
        <f t="shared" ref="L73:L121" si="14">IF(BC73-AB73&lt;1,"-",BC73-AB73)</f>
        <v>-</v>
      </c>
      <c r="M73" s="204" t="str">
        <f t="shared" ref="M73:M121" si="15">IF(BD73-AD73&lt;1,"-",BD73-AD73)</f>
        <v>-</v>
      </c>
      <c r="N73" s="204" t="str">
        <f t="shared" ref="N73:N137" si="16">IF(BE73-AF73&lt;1,"-",BE73-AF73)</f>
        <v>-</v>
      </c>
      <c r="O73" s="204">
        <f t="shared" ref="O73:O121" si="17">IF(BF73-AH73&lt;1,"-",BF73-AH73)</f>
        <v>2</v>
      </c>
      <c r="P73" s="204">
        <f t="shared" ref="P73:P121" si="18">IF(BG73-AJ73&lt;1,"-",BG73-AJ73)</f>
        <v>2</v>
      </c>
      <c r="Q73" s="204" t="str">
        <f t="shared" ref="Q73:Q121" si="19">IF(BH73-AL73&lt;1,"-",BH73-AL73)</f>
        <v>-</v>
      </c>
      <c r="R73" s="204" t="str">
        <f t="shared" ref="R73:R121" si="20">IF(BI73-AN73&lt;1,"-",BI73-AN73)</f>
        <v>-</v>
      </c>
      <c r="S73" s="204">
        <f t="shared" ref="S73:S121" si="21">IF(BJ73-AP73&lt;1,"-",BJ73-AP73)</f>
        <v>5</v>
      </c>
      <c r="T73" s="204" t="str">
        <f t="shared" ref="T73:T121" si="22">IF(BK73-AR73&lt;1,"-",BK73-AR73)</f>
        <v>-</v>
      </c>
      <c r="U73" s="204" t="str">
        <f t="shared" ref="U73:U121" si="23">IF(BL73-AT73&lt;1,"-",BL73-AT73)</f>
        <v>-</v>
      </c>
      <c r="V73" s="204" t="str">
        <f t="shared" ref="V73:V121" si="24">IF(BM73-AV73&lt;1,"-",BM73-AV73)</f>
        <v>-</v>
      </c>
      <c r="W73" s="205">
        <f t="shared" ref="W73:W121" si="25">SUM(K73:V73)</f>
        <v>9</v>
      </c>
      <c r="X73" s="206">
        <v>2</v>
      </c>
      <c r="Y73" s="207"/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6</v>
      </c>
      <c r="AG73" s="4">
        <v>0</v>
      </c>
      <c r="AH73" s="4">
        <v>2</v>
      </c>
      <c r="AI73" s="4">
        <v>0</v>
      </c>
      <c r="AJ73" s="4">
        <v>4</v>
      </c>
      <c r="AK73" s="4">
        <v>0</v>
      </c>
      <c r="AL73" s="4">
        <v>0</v>
      </c>
      <c r="AM73" s="4">
        <v>0</v>
      </c>
      <c r="AN73" s="4">
        <v>4</v>
      </c>
      <c r="AO73" s="4">
        <v>0</v>
      </c>
      <c r="AP73" s="4">
        <v>1</v>
      </c>
      <c r="AQ73" s="4">
        <v>2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208">
        <v>0</v>
      </c>
      <c r="AY73" s="209">
        <v>0</v>
      </c>
      <c r="AZ73" s="209">
        <v>0</v>
      </c>
      <c r="BA73" s="208">
        <v>0</v>
      </c>
      <c r="BB73" s="4">
        <v>0</v>
      </c>
      <c r="BC73" s="4">
        <v>0</v>
      </c>
      <c r="BD73" s="4">
        <v>0</v>
      </c>
      <c r="BE73" s="4">
        <v>6</v>
      </c>
      <c r="BF73" s="4">
        <v>4</v>
      </c>
      <c r="BG73" s="4">
        <v>6</v>
      </c>
      <c r="BH73" s="4">
        <v>0</v>
      </c>
      <c r="BI73" s="4">
        <v>4</v>
      </c>
      <c r="BJ73" s="4">
        <v>6</v>
      </c>
      <c r="BK73" s="4">
        <v>0</v>
      </c>
      <c r="BL73" s="4">
        <v>0</v>
      </c>
      <c r="BM73" s="4">
        <v>0</v>
      </c>
      <c r="BP73" s="211"/>
      <c r="BQ73" s="212"/>
    </row>
    <row r="74" spans="1:69" s="210" customFormat="1" ht="15" x14ac:dyDescent="0.25">
      <c r="A74" s="198">
        <v>29</v>
      </c>
      <c r="B74" s="199">
        <v>33</v>
      </c>
      <c r="C74" s="200">
        <v>67</v>
      </c>
      <c r="D74" s="201">
        <v>6953156273108</v>
      </c>
      <c r="E74" s="4">
        <v>734922</v>
      </c>
      <c r="F74" s="202"/>
      <c r="G74" s="4" t="s">
        <v>176</v>
      </c>
      <c r="H74" s="4" t="s">
        <v>177</v>
      </c>
      <c r="I74" s="4">
        <v>69</v>
      </c>
      <c r="J74" s="4">
        <v>34.5</v>
      </c>
      <c r="K74" s="203" t="str">
        <f t="shared" si="13"/>
        <v>-</v>
      </c>
      <c r="L74" s="204" t="str">
        <f t="shared" si="14"/>
        <v>-</v>
      </c>
      <c r="M74" s="204" t="str">
        <f t="shared" si="15"/>
        <v>-</v>
      </c>
      <c r="N74" s="204">
        <f t="shared" si="16"/>
        <v>3</v>
      </c>
      <c r="O74" s="204">
        <f t="shared" si="17"/>
        <v>1</v>
      </c>
      <c r="P74" s="204">
        <f t="shared" si="18"/>
        <v>2</v>
      </c>
      <c r="Q74" s="204" t="str">
        <f t="shared" si="19"/>
        <v>-</v>
      </c>
      <c r="R74" s="204">
        <f t="shared" si="20"/>
        <v>3</v>
      </c>
      <c r="S74" s="204">
        <f t="shared" si="21"/>
        <v>1</v>
      </c>
      <c r="T74" s="204" t="str">
        <f t="shared" si="22"/>
        <v>-</v>
      </c>
      <c r="U74" s="204" t="str">
        <f t="shared" si="23"/>
        <v>-</v>
      </c>
      <c r="V74" s="204" t="str">
        <f t="shared" si="24"/>
        <v>-</v>
      </c>
      <c r="W74" s="205">
        <f t="shared" si="25"/>
        <v>10</v>
      </c>
      <c r="X74" s="206">
        <v>3</v>
      </c>
      <c r="Y74" s="207"/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3</v>
      </c>
      <c r="AG74" s="4">
        <v>1</v>
      </c>
      <c r="AH74" s="4">
        <v>3</v>
      </c>
      <c r="AI74" s="4">
        <v>0</v>
      </c>
      <c r="AJ74" s="4">
        <v>4</v>
      </c>
      <c r="AK74" s="4">
        <v>1</v>
      </c>
      <c r="AL74" s="4">
        <v>0</v>
      </c>
      <c r="AM74" s="4">
        <v>0</v>
      </c>
      <c r="AN74" s="4">
        <v>1</v>
      </c>
      <c r="AO74" s="4">
        <v>1</v>
      </c>
      <c r="AP74" s="4">
        <v>5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208">
        <v>0</v>
      </c>
      <c r="AY74" s="209">
        <v>0</v>
      </c>
      <c r="AZ74" s="209">
        <v>0</v>
      </c>
      <c r="BA74" s="208">
        <v>0</v>
      </c>
      <c r="BB74" s="4">
        <v>0</v>
      </c>
      <c r="BC74" s="4">
        <v>0</v>
      </c>
      <c r="BD74" s="4">
        <v>0</v>
      </c>
      <c r="BE74" s="4">
        <v>6</v>
      </c>
      <c r="BF74" s="4">
        <v>4</v>
      </c>
      <c r="BG74" s="4">
        <v>6</v>
      </c>
      <c r="BH74" s="4">
        <v>0</v>
      </c>
      <c r="BI74" s="4">
        <v>4</v>
      </c>
      <c r="BJ74" s="4">
        <v>6</v>
      </c>
      <c r="BK74" s="4">
        <v>0</v>
      </c>
      <c r="BL74" s="4">
        <v>0</v>
      </c>
      <c r="BM74" s="4">
        <v>0</v>
      </c>
      <c r="BP74" s="211"/>
      <c r="BQ74" s="212"/>
    </row>
    <row r="75" spans="1:69" s="210" customFormat="1" ht="15" x14ac:dyDescent="0.25">
      <c r="A75" s="198">
        <v>30</v>
      </c>
      <c r="B75" s="199">
        <v>34</v>
      </c>
      <c r="C75" s="200">
        <v>68</v>
      </c>
      <c r="D75" s="201">
        <v>6953156260573</v>
      </c>
      <c r="E75" s="4">
        <v>734923</v>
      </c>
      <c r="F75" s="202"/>
      <c r="G75" s="4" t="s">
        <v>178</v>
      </c>
      <c r="H75" s="4" t="s">
        <v>179</v>
      </c>
      <c r="I75" s="4">
        <v>59</v>
      </c>
      <c r="J75" s="4">
        <v>29.5</v>
      </c>
      <c r="K75" s="203" t="str">
        <f t="shared" si="13"/>
        <v>-</v>
      </c>
      <c r="L75" s="204" t="str">
        <f t="shared" si="14"/>
        <v>-</v>
      </c>
      <c r="M75" s="204" t="str">
        <f t="shared" si="15"/>
        <v>-</v>
      </c>
      <c r="N75" s="204" t="str">
        <f t="shared" si="16"/>
        <v>-</v>
      </c>
      <c r="O75" s="204" t="str">
        <f t="shared" si="17"/>
        <v>-</v>
      </c>
      <c r="P75" s="204" t="str">
        <f t="shared" si="18"/>
        <v>-</v>
      </c>
      <c r="Q75" s="204" t="str">
        <f t="shared" si="19"/>
        <v>-</v>
      </c>
      <c r="R75" s="204" t="str">
        <f t="shared" si="20"/>
        <v>-</v>
      </c>
      <c r="S75" s="204" t="str">
        <f t="shared" si="21"/>
        <v>-</v>
      </c>
      <c r="T75" s="204" t="str">
        <f t="shared" si="22"/>
        <v>-</v>
      </c>
      <c r="U75" s="204" t="str">
        <f t="shared" si="23"/>
        <v>-</v>
      </c>
      <c r="V75" s="204" t="str">
        <f t="shared" si="24"/>
        <v>-</v>
      </c>
      <c r="W75" s="205">
        <f t="shared" si="25"/>
        <v>0</v>
      </c>
      <c r="X75" s="206">
        <v>0</v>
      </c>
      <c r="Y75" s="207"/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208">
        <v>0</v>
      </c>
      <c r="AY75" s="209">
        <v>0</v>
      </c>
      <c r="AZ75" s="209">
        <v>0</v>
      </c>
      <c r="BA75" s="208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P75" s="211"/>
      <c r="BQ75" s="212"/>
    </row>
    <row r="76" spans="1:69" s="210" customFormat="1" ht="15" x14ac:dyDescent="0.25">
      <c r="A76" s="198">
        <v>32</v>
      </c>
      <c r="B76" s="199">
        <v>14</v>
      </c>
      <c r="C76" s="200">
        <v>69</v>
      </c>
      <c r="D76" s="201">
        <v>6953156260580</v>
      </c>
      <c r="E76" s="4">
        <v>734924</v>
      </c>
      <c r="F76" s="202"/>
      <c r="G76" s="4" t="s">
        <v>180</v>
      </c>
      <c r="H76" s="4" t="s">
        <v>181</v>
      </c>
      <c r="I76" s="4">
        <v>59</v>
      </c>
      <c r="J76" s="4">
        <v>29.5</v>
      </c>
      <c r="K76" s="203" t="str">
        <f t="shared" si="13"/>
        <v>-</v>
      </c>
      <c r="L76" s="204" t="str">
        <f t="shared" si="14"/>
        <v>-</v>
      </c>
      <c r="M76" s="204" t="str">
        <f t="shared" si="15"/>
        <v>-</v>
      </c>
      <c r="N76" s="204" t="str">
        <f t="shared" si="16"/>
        <v>-</v>
      </c>
      <c r="O76" s="204" t="str">
        <f t="shared" si="17"/>
        <v>-</v>
      </c>
      <c r="P76" s="204" t="str">
        <f t="shared" si="18"/>
        <v>-</v>
      </c>
      <c r="Q76" s="204" t="str">
        <f t="shared" si="19"/>
        <v>-</v>
      </c>
      <c r="R76" s="204" t="str">
        <f t="shared" si="20"/>
        <v>-</v>
      </c>
      <c r="S76" s="204" t="str">
        <f t="shared" si="21"/>
        <v>-</v>
      </c>
      <c r="T76" s="204" t="str">
        <f t="shared" si="22"/>
        <v>-</v>
      </c>
      <c r="U76" s="204" t="str">
        <f t="shared" si="23"/>
        <v>-</v>
      </c>
      <c r="V76" s="204" t="str">
        <f t="shared" si="24"/>
        <v>-</v>
      </c>
      <c r="W76" s="205">
        <f t="shared" si="25"/>
        <v>0</v>
      </c>
      <c r="X76" s="206">
        <v>0</v>
      </c>
      <c r="Y76" s="207"/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208">
        <v>0</v>
      </c>
      <c r="AY76" s="209">
        <v>0</v>
      </c>
      <c r="AZ76" s="209">
        <v>0</v>
      </c>
      <c r="BA76" s="208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P76" s="211"/>
      <c r="BQ76" s="212"/>
    </row>
    <row r="77" spans="1:69" s="210" customFormat="1" ht="15" x14ac:dyDescent="0.25">
      <c r="A77" s="198">
        <v>33</v>
      </c>
      <c r="B77" s="199">
        <v>15</v>
      </c>
      <c r="C77" s="200">
        <v>70</v>
      </c>
      <c r="D77" s="201">
        <v>6953156260597</v>
      </c>
      <c r="E77" s="4">
        <v>734925</v>
      </c>
      <c r="F77" s="202"/>
      <c r="G77" s="4" t="s">
        <v>182</v>
      </c>
      <c r="H77" s="4" t="s">
        <v>183</v>
      </c>
      <c r="I77" s="4">
        <v>59</v>
      </c>
      <c r="J77" s="4">
        <v>29.5</v>
      </c>
      <c r="K77" s="203" t="str">
        <f t="shared" si="13"/>
        <v>-</v>
      </c>
      <c r="L77" s="204" t="str">
        <f t="shared" si="14"/>
        <v>-</v>
      </c>
      <c r="M77" s="204" t="str">
        <f t="shared" si="15"/>
        <v>-</v>
      </c>
      <c r="N77" s="204" t="str">
        <f t="shared" si="16"/>
        <v>-</v>
      </c>
      <c r="O77" s="204" t="str">
        <f t="shared" si="17"/>
        <v>-</v>
      </c>
      <c r="P77" s="204" t="str">
        <f t="shared" si="18"/>
        <v>-</v>
      </c>
      <c r="Q77" s="204" t="str">
        <f t="shared" si="19"/>
        <v>-</v>
      </c>
      <c r="R77" s="204" t="str">
        <f t="shared" si="20"/>
        <v>-</v>
      </c>
      <c r="S77" s="204" t="str">
        <f t="shared" si="21"/>
        <v>-</v>
      </c>
      <c r="T77" s="204" t="str">
        <f t="shared" si="22"/>
        <v>-</v>
      </c>
      <c r="U77" s="204" t="str">
        <f t="shared" si="23"/>
        <v>-</v>
      </c>
      <c r="V77" s="204" t="str">
        <f t="shared" si="24"/>
        <v>-</v>
      </c>
      <c r="W77" s="205">
        <f t="shared" si="25"/>
        <v>0</v>
      </c>
      <c r="X77" s="206">
        <v>0</v>
      </c>
      <c r="Y77" s="207"/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208">
        <v>0</v>
      </c>
      <c r="AY77" s="209">
        <v>0</v>
      </c>
      <c r="AZ77" s="209">
        <v>0</v>
      </c>
      <c r="BA77" s="208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P77" s="211"/>
      <c r="BQ77" s="212"/>
    </row>
    <row r="78" spans="1:69" s="210" customFormat="1" ht="15" x14ac:dyDescent="0.25">
      <c r="A78" s="198">
        <v>31</v>
      </c>
      <c r="B78" s="199">
        <v>13</v>
      </c>
      <c r="C78" s="200">
        <v>71</v>
      </c>
      <c r="D78" s="201">
        <v>6953156260603</v>
      </c>
      <c r="E78" s="4">
        <v>734926</v>
      </c>
      <c r="F78" s="202"/>
      <c r="G78" s="4" t="s">
        <v>184</v>
      </c>
      <c r="H78" s="4" t="s">
        <v>185</v>
      </c>
      <c r="I78" s="4">
        <v>49</v>
      </c>
      <c r="J78" s="4">
        <v>24.5</v>
      </c>
      <c r="K78" s="203" t="str">
        <f t="shared" si="13"/>
        <v>-</v>
      </c>
      <c r="L78" s="204" t="str">
        <f t="shared" si="14"/>
        <v>-</v>
      </c>
      <c r="M78" s="204" t="str">
        <f t="shared" si="15"/>
        <v>-</v>
      </c>
      <c r="N78" s="204" t="str">
        <f t="shared" si="16"/>
        <v>-</v>
      </c>
      <c r="O78" s="204" t="str">
        <f t="shared" si="17"/>
        <v>-</v>
      </c>
      <c r="P78" s="204" t="str">
        <f t="shared" si="18"/>
        <v>-</v>
      </c>
      <c r="Q78" s="204" t="str">
        <f t="shared" si="19"/>
        <v>-</v>
      </c>
      <c r="R78" s="204" t="str">
        <f t="shared" si="20"/>
        <v>-</v>
      </c>
      <c r="S78" s="204" t="str">
        <f t="shared" si="21"/>
        <v>-</v>
      </c>
      <c r="T78" s="204" t="str">
        <f t="shared" si="22"/>
        <v>-</v>
      </c>
      <c r="U78" s="204" t="str">
        <f t="shared" si="23"/>
        <v>-</v>
      </c>
      <c r="V78" s="204" t="str">
        <f t="shared" si="24"/>
        <v>-</v>
      </c>
      <c r="W78" s="205">
        <f t="shared" si="25"/>
        <v>0</v>
      </c>
      <c r="X78" s="206">
        <v>0</v>
      </c>
      <c r="Y78" s="207"/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208">
        <v>0</v>
      </c>
      <c r="AY78" s="209">
        <v>0</v>
      </c>
      <c r="AZ78" s="209">
        <v>0</v>
      </c>
      <c r="BA78" s="208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P78" s="211"/>
      <c r="BQ78" s="212"/>
    </row>
    <row r="79" spans="1:69" s="210" customFormat="1" ht="15" x14ac:dyDescent="0.25">
      <c r="A79" s="198">
        <v>34</v>
      </c>
      <c r="B79" s="199">
        <v>16</v>
      </c>
      <c r="C79" s="200">
        <v>72</v>
      </c>
      <c r="D79" s="201">
        <v>6953156253063</v>
      </c>
      <c r="E79" s="4">
        <v>734927</v>
      </c>
      <c r="F79" s="202"/>
      <c r="G79" s="4" t="s">
        <v>186</v>
      </c>
      <c r="H79" s="4" t="s">
        <v>187</v>
      </c>
      <c r="I79" s="4">
        <v>49</v>
      </c>
      <c r="J79" s="4">
        <v>24.5</v>
      </c>
      <c r="K79" s="203">
        <f t="shared" si="13"/>
        <v>3</v>
      </c>
      <c r="L79" s="204" t="str">
        <f t="shared" si="14"/>
        <v>-</v>
      </c>
      <c r="M79" s="204">
        <f t="shared" si="15"/>
        <v>2</v>
      </c>
      <c r="N79" s="204" t="str">
        <f t="shared" si="16"/>
        <v>-</v>
      </c>
      <c r="O79" s="204" t="str">
        <f t="shared" si="17"/>
        <v>-</v>
      </c>
      <c r="P79" s="204" t="str">
        <f t="shared" si="18"/>
        <v>-</v>
      </c>
      <c r="Q79" s="204" t="str">
        <f t="shared" si="19"/>
        <v>-</v>
      </c>
      <c r="R79" s="204">
        <f t="shared" si="20"/>
        <v>1</v>
      </c>
      <c r="S79" s="204">
        <f t="shared" si="21"/>
        <v>4</v>
      </c>
      <c r="T79" s="204" t="str">
        <f t="shared" si="22"/>
        <v>-</v>
      </c>
      <c r="U79" s="204" t="str">
        <f t="shared" si="23"/>
        <v>-</v>
      </c>
      <c r="V79" s="204" t="str">
        <f t="shared" si="24"/>
        <v>-</v>
      </c>
      <c r="W79" s="205">
        <f t="shared" si="25"/>
        <v>10</v>
      </c>
      <c r="X79" s="206">
        <v>5</v>
      </c>
      <c r="Y79" s="207"/>
      <c r="Z79" s="4">
        <v>1</v>
      </c>
      <c r="AA79" s="4">
        <v>1</v>
      </c>
      <c r="AB79" s="4">
        <v>2</v>
      </c>
      <c r="AC79" s="4">
        <v>0</v>
      </c>
      <c r="AD79" s="4">
        <v>2</v>
      </c>
      <c r="AE79" s="4">
        <v>0</v>
      </c>
      <c r="AF79" s="4">
        <v>7</v>
      </c>
      <c r="AG79" s="4">
        <v>0</v>
      </c>
      <c r="AH79" s="4">
        <v>6</v>
      </c>
      <c r="AI79" s="4">
        <v>0</v>
      </c>
      <c r="AJ79" s="4">
        <v>6</v>
      </c>
      <c r="AK79" s="4">
        <v>1</v>
      </c>
      <c r="AL79" s="4">
        <v>3</v>
      </c>
      <c r="AM79" s="4">
        <v>0</v>
      </c>
      <c r="AN79" s="4">
        <v>3</v>
      </c>
      <c r="AO79" s="4">
        <v>0</v>
      </c>
      <c r="AP79" s="4">
        <v>2</v>
      </c>
      <c r="AQ79" s="4">
        <v>0</v>
      </c>
      <c r="AR79" s="4">
        <v>1</v>
      </c>
      <c r="AS79" s="4">
        <v>0</v>
      </c>
      <c r="AT79" s="4">
        <v>1</v>
      </c>
      <c r="AU79" s="4">
        <v>0</v>
      </c>
      <c r="AV79" s="4">
        <v>1</v>
      </c>
      <c r="AW79" s="4">
        <v>0</v>
      </c>
      <c r="AX79" s="208">
        <v>0</v>
      </c>
      <c r="AY79" s="209">
        <v>0</v>
      </c>
      <c r="AZ79" s="209">
        <v>0</v>
      </c>
      <c r="BA79" s="208">
        <v>0</v>
      </c>
      <c r="BB79" s="4">
        <v>4</v>
      </c>
      <c r="BC79" s="4">
        <v>2</v>
      </c>
      <c r="BD79" s="4">
        <v>4</v>
      </c>
      <c r="BE79" s="4">
        <v>6</v>
      </c>
      <c r="BF79" s="4">
        <v>4</v>
      </c>
      <c r="BG79" s="4">
        <v>6</v>
      </c>
      <c r="BH79" s="4">
        <v>2</v>
      </c>
      <c r="BI79" s="4">
        <v>4</v>
      </c>
      <c r="BJ79" s="4">
        <v>6</v>
      </c>
      <c r="BK79" s="4">
        <v>1</v>
      </c>
      <c r="BL79" s="4">
        <v>1</v>
      </c>
      <c r="BM79" s="4">
        <v>1</v>
      </c>
      <c r="BP79" s="211"/>
      <c r="BQ79" s="212"/>
    </row>
    <row r="80" spans="1:69" s="210" customFormat="1" ht="15" x14ac:dyDescent="0.25">
      <c r="A80" s="198">
        <v>35</v>
      </c>
      <c r="B80" s="199">
        <v>17</v>
      </c>
      <c r="C80" s="200">
        <v>73</v>
      </c>
      <c r="D80" s="201">
        <v>6953156253070</v>
      </c>
      <c r="E80" s="4">
        <v>734928</v>
      </c>
      <c r="F80" s="202"/>
      <c r="G80" s="4" t="s">
        <v>188</v>
      </c>
      <c r="H80" s="4" t="s">
        <v>189</v>
      </c>
      <c r="I80" s="4">
        <v>49</v>
      </c>
      <c r="J80" s="4">
        <v>24</v>
      </c>
      <c r="K80" s="203" t="str">
        <f t="shared" si="13"/>
        <v>-</v>
      </c>
      <c r="L80" s="204" t="str">
        <f t="shared" si="14"/>
        <v>-</v>
      </c>
      <c r="M80" s="204" t="str">
        <f t="shared" si="15"/>
        <v>-</v>
      </c>
      <c r="N80" s="204" t="str">
        <f t="shared" si="16"/>
        <v>-</v>
      </c>
      <c r="O80" s="204" t="str">
        <f t="shared" si="17"/>
        <v>-</v>
      </c>
      <c r="P80" s="204">
        <f t="shared" si="18"/>
        <v>2</v>
      </c>
      <c r="Q80" s="204" t="str">
        <f t="shared" si="19"/>
        <v>-</v>
      </c>
      <c r="R80" s="204" t="str">
        <f t="shared" si="20"/>
        <v>-</v>
      </c>
      <c r="S80" s="204">
        <f t="shared" si="21"/>
        <v>2</v>
      </c>
      <c r="T80" s="204" t="str">
        <f t="shared" si="22"/>
        <v>-</v>
      </c>
      <c r="U80" s="204" t="str">
        <f t="shared" si="23"/>
        <v>-</v>
      </c>
      <c r="V80" s="204" t="str">
        <f t="shared" si="24"/>
        <v>-</v>
      </c>
      <c r="W80" s="205">
        <f t="shared" si="25"/>
        <v>4</v>
      </c>
      <c r="X80" s="206">
        <v>1</v>
      </c>
      <c r="Y80" s="207"/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9</v>
      </c>
      <c r="AG80" s="4">
        <v>0</v>
      </c>
      <c r="AH80" s="4">
        <v>4</v>
      </c>
      <c r="AI80" s="4">
        <v>0</v>
      </c>
      <c r="AJ80" s="4">
        <v>4</v>
      </c>
      <c r="AK80" s="4">
        <v>0</v>
      </c>
      <c r="AL80" s="4">
        <v>0</v>
      </c>
      <c r="AM80" s="4">
        <v>0</v>
      </c>
      <c r="AN80" s="4">
        <v>4</v>
      </c>
      <c r="AO80" s="4">
        <v>0</v>
      </c>
      <c r="AP80" s="4">
        <v>4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208">
        <v>0</v>
      </c>
      <c r="AY80" s="209">
        <v>0</v>
      </c>
      <c r="AZ80" s="209">
        <v>0</v>
      </c>
      <c r="BA80" s="208">
        <v>0</v>
      </c>
      <c r="BB80" s="4">
        <v>0</v>
      </c>
      <c r="BC80" s="4">
        <v>0</v>
      </c>
      <c r="BD80" s="4">
        <v>0</v>
      </c>
      <c r="BE80" s="4">
        <v>6</v>
      </c>
      <c r="BF80" s="4">
        <v>4</v>
      </c>
      <c r="BG80" s="4">
        <v>6</v>
      </c>
      <c r="BH80" s="4">
        <v>0</v>
      </c>
      <c r="BI80" s="4">
        <v>4</v>
      </c>
      <c r="BJ80" s="4">
        <v>6</v>
      </c>
      <c r="BK80" s="4">
        <v>0</v>
      </c>
      <c r="BL80" s="4">
        <v>0</v>
      </c>
      <c r="BM80" s="4">
        <v>0</v>
      </c>
      <c r="BP80" s="211"/>
      <c r="BQ80" s="212"/>
    </row>
    <row r="81" spans="1:69" s="210" customFormat="1" ht="15" x14ac:dyDescent="0.25">
      <c r="A81" s="198">
        <v>36</v>
      </c>
      <c r="B81" s="199">
        <v>18</v>
      </c>
      <c r="C81" s="200">
        <v>74</v>
      </c>
      <c r="D81" s="201">
        <v>6953156259379</v>
      </c>
      <c r="E81" s="4">
        <v>734929</v>
      </c>
      <c r="F81" s="202"/>
      <c r="G81" s="4" t="s">
        <v>190</v>
      </c>
      <c r="H81" s="4" t="s">
        <v>191</v>
      </c>
      <c r="I81" s="4">
        <v>49</v>
      </c>
      <c r="J81" s="4">
        <v>24.5</v>
      </c>
      <c r="K81" s="203" t="str">
        <f t="shared" si="13"/>
        <v>-</v>
      </c>
      <c r="L81" s="204" t="str">
        <f t="shared" si="14"/>
        <v>-</v>
      </c>
      <c r="M81" s="204" t="str">
        <f t="shared" si="15"/>
        <v>-</v>
      </c>
      <c r="N81" s="204">
        <f t="shared" si="16"/>
        <v>1</v>
      </c>
      <c r="O81" s="204" t="str">
        <f t="shared" si="17"/>
        <v>-</v>
      </c>
      <c r="P81" s="204">
        <f t="shared" si="18"/>
        <v>1</v>
      </c>
      <c r="Q81" s="204" t="str">
        <f t="shared" si="19"/>
        <v>-</v>
      </c>
      <c r="R81" s="204" t="str">
        <f t="shared" si="20"/>
        <v>-</v>
      </c>
      <c r="S81" s="204">
        <f t="shared" si="21"/>
        <v>1</v>
      </c>
      <c r="T81" s="204" t="str">
        <f t="shared" si="22"/>
        <v>-</v>
      </c>
      <c r="U81" s="204" t="str">
        <f t="shared" si="23"/>
        <v>-</v>
      </c>
      <c r="V81" s="204" t="str">
        <f t="shared" si="24"/>
        <v>-</v>
      </c>
      <c r="W81" s="205">
        <f t="shared" si="25"/>
        <v>3</v>
      </c>
      <c r="X81" s="206">
        <v>0</v>
      </c>
      <c r="Y81" s="207"/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5</v>
      </c>
      <c r="AG81" s="4">
        <v>0</v>
      </c>
      <c r="AH81" s="4">
        <v>4</v>
      </c>
      <c r="AI81" s="4">
        <v>0</v>
      </c>
      <c r="AJ81" s="4">
        <v>5</v>
      </c>
      <c r="AK81" s="4">
        <v>0</v>
      </c>
      <c r="AL81" s="4">
        <v>0</v>
      </c>
      <c r="AM81" s="4">
        <v>0</v>
      </c>
      <c r="AN81" s="4">
        <v>4</v>
      </c>
      <c r="AO81" s="4">
        <v>0</v>
      </c>
      <c r="AP81" s="4">
        <v>5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208">
        <v>0</v>
      </c>
      <c r="AY81" s="209">
        <v>0</v>
      </c>
      <c r="AZ81" s="209">
        <v>0</v>
      </c>
      <c r="BA81" s="208">
        <v>0</v>
      </c>
      <c r="BB81" s="4">
        <v>0</v>
      </c>
      <c r="BC81" s="4">
        <v>0</v>
      </c>
      <c r="BD81" s="4">
        <v>0</v>
      </c>
      <c r="BE81" s="4">
        <v>6</v>
      </c>
      <c r="BF81" s="4">
        <v>4</v>
      </c>
      <c r="BG81" s="4">
        <v>6</v>
      </c>
      <c r="BH81" s="4">
        <v>0</v>
      </c>
      <c r="BI81" s="4">
        <v>4</v>
      </c>
      <c r="BJ81" s="4">
        <v>6</v>
      </c>
      <c r="BK81" s="4">
        <v>0</v>
      </c>
      <c r="BL81" s="4">
        <v>0</v>
      </c>
      <c r="BM81" s="4">
        <v>0</v>
      </c>
      <c r="BP81" s="211"/>
      <c r="BQ81" s="212"/>
    </row>
    <row r="82" spans="1:69" s="210" customFormat="1" ht="15" x14ac:dyDescent="0.25">
      <c r="A82" s="198">
        <v>37</v>
      </c>
      <c r="B82" s="199">
        <v>19</v>
      </c>
      <c r="C82" s="200">
        <v>75</v>
      </c>
      <c r="D82" s="201">
        <v>6953156253094</v>
      </c>
      <c r="E82" s="4">
        <v>734930</v>
      </c>
      <c r="F82" s="202"/>
      <c r="G82" s="4" t="s">
        <v>192</v>
      </c>
      <c r="H82" s="4" t="s">
        <v>193</v>
      </c>
      <c r="I82" s="4">
        <v>49</v>
      </c>
      <c r="J82" s="4">
        <v>24.5</v>
      </c>
      <c r="K82" s="203" t="str">
        <f t="shared" si="13"/>
        <v>-</v>
      </c>
      <c r="L82" s="204" t="str">
        <f t="shared" si="14"/>
        <v>-</v>
      </c>
      <c r="M82" s="204" t="str">
        <f t="shared" si="15"/>
        <v>-</v>
      </c>
      <c r="N82" s="204">
        <f t="shared" si="16"/>
        <v>2</v>
      </c>
      <c r="O82" s="204" t="str">
        <f t="shared" si="17"/>
        <v>-</v>
      </c>
      <c r="P82" s="204" t="str">
        <f t="shared" si="18"/>
        <v>-</v>
      </c>
      <c r="Q82" s="204" t="str">
        <f t="shared" si="19"/>
        <v>-</v>
      </c>
      <c r="R82" s="204">
        <f t="shared" si="20"/>
        <v>1</v>
      </c>
      <c r="S82" s="204">
        <f t="shared" si="21"/>
        <v>3</v>
      </c>
      <c r="T82" s="204" t="str">
        <f t="shared" si="22"/>
        <v>-</v>
      </c>
      <c r="U82" s="204" t="str">
        <f t="shared" si="23"/>
        <v>-</v>
      </c>
      <c r="V82" s="204" t="str">
        <f t="shared" si="24"/>
        <v>-</v>
      </c>
      <c r="W82" s="205">
        <f t="shared" si="25"/>
        <v>6</v>
      </c>
      <c r="X82" s="206">
        <v>3</v>
      </c>
      <c r="Y82" s="207"/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4</v>
      </c>
      <c r="AG82" s="4">
        <v>0</v>
      </c>
      <c r="AH82" s="4">
        <v>4</v>
      </c>
      <c r="AI82" s="4">
        <v>0</v>
      </c>
      <c r="AJ82" s="4">
        <v>6</v>
      </c>
      <c r="AK82" s="4">
        <v>0</v>
      </c>
      <c r="AL82" s="4">
        <v>0</v>
      </c>
      <c r="AM82" s="4">
        <v>0</v>
      </c>
      <c r="AN82" s="4">
        <v>3</v>
      </c>
      <c r="AO82" s="4">
        <v>0</v>
      </c>
      <c r="AP82" s="4">
        <v>3</v>
      </c>
      <c r="AQ82" s="4">
        <v>1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208">
        <v>0</v>
      </c>
      <c r="AY82" s="209">
        <v>0</v>
      </c>
      <c r="AZ82" s="209">
        <v>0</v>
      </c>
      <c r="BA82" s="208">
        <v>0</v>
      </c>
      <c r="BB82" s="4">
        <v>0</v>
      </c>
      <c r="BC82" s="4">
        <v>0</v>
      </c>
      <c r="BD82" s="4">
        <v>0</v>
      </c>
      <c r="BE82" s="4">
        <v>6</v>
      </c>
      <c r="BF82" s="4">
        <v>4</v>
      </c>
      <c r="BG82" s="4">
        <v>6</v>
      </c>
      <c r="BH82" s="4">
        <v>0</v>
      </c>
      <c r="BI82" s="4">
        <v>4</v>
      </c>
      <c r="BJ82" s="4">
        <v>6</v>
      </c>
      <c r="BK82" s="4">
        <v>0</v>
      </c>
      <c r="BL82" s="4">
        <v>0</v>
      </c>
      <c r="BM82" s="4">
        <v>0</v>
      </c>
      <c r="BP82" s="211"/>
      <c r="BQ82" s="212"/>
    </row>
    <row r="83" spans="1:69" s="210" customFormat="1" ht="15" x14ac:dyDescent="0.25">
      <c r="A83" s="198">
        <v>38</v>
      </c>
      <c r="B83" s="199">
        <v>20</v>
      </c>
      <c r="C83" s="200">
        <v>76</v>
      </c>
      <c r="D83" s="201">
        <v>6953156282001</v>
      </c>
      <c r="E83" s="4">
        <v>734931</v>
      </c>
      <c r="F83" s="202"/>
      <c r="G83" s="4" t="s">
        <v>194</v>
      </c>
      <c r="H83" s="4" t="s">
        <v>195</v>
      </c>
      <c r="I83" s="4">
        <v>49</v>
      </c>
      <c r="J83" s="4">
        <v>24.5</v>
      </c>
      <c r="K83" s="203" t="str">
        <f t="shared" si="13"/>
        <v>-</v>
      </c>
      <c r="L83" s="204" t="str">
        <f t="shared" si="14"/>
        <v>-</v>
      </c>
      <c r="M83" s="204" t="str">
        <f t="shared" si="15"/>
        <v>-</v>
      </c>
      <c r="N83" s="204" t="str">
        <f t="shared" si="16"/>
        <v>-</v>
      </c>
      <c r="O83" s="204" t="str">
        <f t="shared" si="17"/>
        <v>-</v>
      </c>
      <c r="P83" s="204" t="str">
        <f t="shared" si="18"/>
        <v>-</v>
      </c>
      <c r="Q83" s="204" t="str">
        <f t="shared" si="19"/>
        <v>-</v>
      </c>
      <c r="R83" s="204" t="str">
        <f t="shared" si="20"/>
        <v>-</v>
      </c>
      <c r="S83" s="204" t="str">
        <f t="shared" si="21"/>
        <v>-</v>
      </c>
      <c r="T83" s="204" t="str">
        <f t="shared" si="22"/>
        <v>-</v>
      </c>
      <c r="U83" s="204" t="str">
        <f t="shared" si="23"/>
        <v>-</v>
      </c>
      <c r="V83" s="204" t="str">
        <f t="shared" si="24"/>
        <v>-</v>
      </c>
      <c r="W83" s="205">
        <f t="shared" si="25"/>
        <v>0</v>
      </c>
      <c r="X83" s="206">
        <v>0</v>
      </c>
      <c r="Y83" s="207"/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208">
        <v>0</v>
      </c>
      <c r="AY83" s="209">
        <v>0</v>
      </c>
      <c r="AZ83" s="209">
        <v>0</v>
      </c>
      <c r="BA83" s="208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P83" s="211"/>
      <c r="BQ83" s="212"/>
    </row>
    <row r="84" spans="1:69" s="210" customFormat="1" ht="15" x14ac:dyDescent="0.25">
      <c r="A84" s="198">
        <v>39</v>
      </c>
      <c r="B84" s="199">
        <v>21</v>
      </c>
      <c r="C84" s="200">
        <v>77</v>
      </c>
      <c r="D84" s="201">
        <v>6953156282018</v>
      </c>
      <c r="E84" s="4">
        <v>734933</v>
      </c>
      <c r="F84" s="202"/>
      <c r="G84" s="4" t="s">
        <v>196</v>
      </c>
      <c r="H84" s="4" t="s">
        <v>197</v>
      </c>
      <c r="I84" s="4">
        <v>49</v>
      </c>
      <c r="J84" s="4">
        <v>24.5</v>
      </c>
      <c r="K84" s="203" t="str">
        <f t="shared" si="13"/>
        <v>-</v>
      </c>
      <c r="L84" s="204" t="str">
        <f t="shared" si="14"/>
        <v>-</v>
      </c>
      <c r="M84" s="204" t="str">
        <f t="shared" si="15"/>
        <v>-</v>
      </c>
      <c r="N84" s="204" t="str">
        <f t="shared" si="16"/>
        <v>-</v>
      </c>
      <c r="O84" s="204" t="str">
        <f t="shared" si="17"/>
        <v>-</v>
      </c>
      <c r="P84" s="204" t="str">
        <f t="shared" si="18"/>
        <v>-</v>
      </c>
      <c r="Q84" s="204" t="str">
        <f t="shared" si="19"/>
        <v>-</v>
      </c>
      <c r="R84" s="204" t="str">
        <f t="shared" si="20"/>
        <v>-</v>
      </c>
      <c r="S84" s="204" t="str">
        <f t="shared" si="21"/>
        <v>-</v>
      </c>
      <c r="T84" s="204" t="str">
        <f t="shared" si="22"/>
        <v>-</v>
      </c>
      <c r="U84" s="204" t="str">
        <f t="shared" si="23"/>
        <v>-</v>
      </c>
      <c r="V84" s="204" t="str">
        <f t="shared" si="24"/>
        <v>-</v>
      </c>
      <c r="W84" s="205">
        <f t="shared" si="25"/>
        <v>0</v>
      </c>
      <c r="X84" s="206">
        <v>0</v>
      </c>
      <c r="Y84" s="207"/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208">
        <v>0</v>
      </c>
      <c r="AY84" s="209">
        <v>0</v>
      </c>
      <c r="AZ84" s="209">
        <v>0</v>
      </c>
      <c r="BA84" s="208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P84" s="211"/>
      <c r="BQ84" s="212"/>
    </row>
    <row r="85" spans="1:69" s="210" customFormat="1" ht="15" x14ac:dyDescent="0.25">
      <c r="A85" s="198">
        <v>40</v>
      </c>
      <c r="B85" s="199">
        <v>22</v>
      </c>
      <c r="C85" s="200">
        <v>78</v>
      </c>
      <c r="D85" s="201">
        <v>6953156282025</v>
      </c>
      <c r="E85" s="4">
        <v>734934</v>
      </c>
      <c r="F85" s="202"/>
      <c r="G85" s="4" t="s">
        <v>198</v>
      </c>
      <c r="H85" s="4" t="s">
        <v>199</v>
      </c>
      <c r="I85" s="4">
        <v>49</v>
      </c>
      <c r="J85" s="4">
        <v>24.5</v>
      </c>
      <c r="K85" s="203" t="str">
        <f t="shared" si="13"/>
        <v>-</v>
      </c>
      <c r="L85" s="204" t="str">
        <f t="shared" si="14"/>
        <v>-</v>
      </c>
      <c r="M85" s="204" t="str">
        <f t="shared" si="15"/>
        <v>-</v>
      </c>
      <c r="N85" s="204" t="str">
        <f t="shared" si="16"/>
        <v>-</v>
      </c>
      <c r="O85" s="204" t="str">
        <f t="shared" si="17"/>
        <v>-</v>
      </c>
      <c r="P85" s="204" t="str">
        <f t="shared" si="18"/>
        <v>-</v>
      </c>
      <c r="Q85" s="204" t="str">
        <f t="shared" si="19"/>
        <v>-</v>
      </c>
      <c r="R85" s="204" t="str">
        <f t="shared" si="20"/>
        <v>-</v>
      </c>
      <c r="S85" s="204" t="str">
        <f t="shared" si="21"/>
        <v>-</v>
      </c>
      <c r="T85" s="204" t="str">
        <f t="shared" si="22"/>
        <v>-</v>
      </c>
      <c r="U85" s="204" t="str">
        <f t="shared" si="23"/>
        <v>-</v>
      </c>
      <c r="V85" s="204" t="str">
        <f t="shared" si="24"/>
        <v>-</v>
      </c>
      <c r="W85" s="205">
        <f t="shared" si="25"/>
        <v>0</v>
      </c>
      <c r="X85" s="206">
        <v>0</v>
      </c>
      <c r="Y85" s="207"/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208">
        <v>0</v>
      </c>
      <c r="AY85" s="209">
        <v>0</v>
      </c>
      <c r="AZ85" s="209">
        <v>0</v>
      </c>
      <c r="BA85" s="208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P85" s="211"/>
      <c r="BQ85" s="212"/>
    </row>
    <row r="86" spans="1:69" s="210" customFormat="1" ht="15" x14ac:dyDescent="0.25">
      <c r="A86" s="198">
        <v>33</v>
      </c>
      <c r="B86" s="199">
        <v>15</v>
      </c>
      <c r="C86" s="200">
        <v>79</v>
      </c>
      <c r="D86" s="201">
        <v>6953156280977</v>
      </c>
      <c r="E86" s="4">
        <v>734935</v>
      </c>
      <c r="F86" s="202"/>
      <c r="G86" s="4" t="s">
        <v>200</v>
      </c>
      <c r="H86" s="4" t="s">
        <v>201</v>
      </c>
      <c r="I86" s="4">
        <v>59</v>
      </c>
      <c r="J86" s="4">
        <v>29.5</v>
      </c>
      <c r="K86" s="203" t="str">
        <f t="shared" si="13"/>
        <v>-</v>
      </c>
      <c r="L86" s="204" t="str">
        <f t="shared" si="14"/>
        <v>-</v>
      </c>
      <c r="M86" s="204" t="str">
        <f t="shared" si="15"/>
        <v>-</v>
      </c>
      <c r="N86" s="204" t="str">
        <f t="shared" si="16"/>
        <v>-</v>
      </c>
      <c r="O86" s="204" t="str">
        <f t="shared" si="17"/>
        <v>-</v>
      </c>
      <c r="P86" s="204" t="str">
        <f t="shared" si="18"/>
        <v>-</v>
      </c>
      <c r="Q86" s="204" t="str">
        <f t="shared" si="19"/>
        <v>-</v>
      </c>
      <c r="R86" s="204" t="str">
        <f t="shared" si="20"/>
        <v>-</v>
      </c>
      <c r="S86" s="204" t="str">
        <f t="shared" si="21"/>
        <v>-</v>
      </c>
      <c r="T86" s="204" t="str">
        <f t="shared" si="22"/>
        <v>-</v>
      </c>
      <c r="U86" s="204" t="str">
        <f t="shared" si="23"/>
        <v>-</v>
      </c>
      <c r="V86" s="204" t="str">
        <f t="shared" si="24"/>
        <v>-</v>
      </c>
      <c r="W86" s="205">
        <f t="shared" si="25"/>
        <v>0</v>
      </c>
      <c r="X86" s="206">
        <v>0</v>
      </c>
      <c r="Y86" s="207"/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208">
        <v>0</v>
      </c>
      <c r="AY86" s="209">
        <v>0</v>
      </c>
      <c r="AZ86" s="209">
        <v>0</v>
      </c>
      <c r="BA86" s="208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P86" s="211"/>
      <c r="BQ86" s="212"/>
    </row>
    <row r="87" spans="1:69" s="210" customFormat="1" ht="15" x14ac:dyDescent="0.25">
      <c r="A87" s="198">
        <v>31</v>
      </c>
      <c r="B87" s="199">
        <v>13</v>
      </c>
      <c r="C87" s="200">
        <v>80</v>
      </c>
      <c r="D87" s="201">
        <v>6953156280984</v>
      </c>
      <c r="E87" s="4">
        <v>734936</v>
      </c>
      <c r="F87" s="202"/>
      <c r="G87" s="4" t="s">
        <v>202</v>
      </c>
      <c r="H87" s="4" t="s">
        <v>203</v>
      </c>
      <c r="I87" s="4">
        <v>59</v>
      </c>
      <c r="J87" s="4">
        <v>29.5</v>
      </c>
      <c r="K87" s="203" t="str">
        <f t="shared" si="13"/>
        <v>-</v>
      </c>
      <c r="L87" s="204" t="str">
        <f t="shared" si="14"/>
        <v>-</v>
      </c>
      <c r="M87" s="204" t="str">
        <f t="shared" si="15"/>
        <v>-</v>
      </c>
      <c r="N87" s="204" t="str">
        <f t="shared" si="16"/>
        <v>-</v>
      </c>
      <c r="O87" s="204" t="str">
        <f t="shared" si="17"/>
        <v>-</v>
      </c>
      <c r="P87" s="204" t="str">
        <f t="shared" si="18"/>
        <v>-</v>
      </c>
      <c r="Q87" s="204" t="str">
        <f t="shared" si="19"/>
        <v>-</v>
      </c>
      <c r="R87" s="204" t="str">
        <f t="shared" si="20"/>
        <v>-</v>
      </c>
      <c r="S87" s="204" t="str">
        <f t="shared" si="21"/>
        <v>-</v>
      </c>
      <c r="T87" s="204" t="str">
        <f t="shared" si="22"/>
        <v>-</v>
      </c>
      <c r="U87" s="204" t="str">
        <f t="shared" si="23"/>
        <v>-</v>
      </c>
      <c r="V87" s="204" t="str">
        <f t="shared" si="24"/>
        <v>-</v>
      </c>
      <c r="W87" s="205">
        <f t="shared" si="25"/>
        <v>0</v>
      </c>
      <c r="X87" s="206">
        <v>0</v>
      </c>
      <c r="Y87" s="207"/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208">
        <v>0</v>
      </c>
      <c r="AY87" s="209">
        <v>0</v>
      </c>
      <c r="AZ87" s="209">
        <v>0</v>
      </c>
      <c r="BA87" s="208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P87" s="211"/>
      <c r="BQ87" s="212"/>
    </row>
    <row r="88" spans="1:69" s="210" customFormat="1" ht="15" x14ac:dyDescent="0.25">
      <c r="A88" s="198">
        <v>34</v>
      </c>
      <c r="B88" s="199">
        <v>16</v>
      </c>
      <c r="C88" s="200">
        <v>81</v>
      </c>
      <c r="D88" s="201">
        <v>6953156282315</v>
      </c>
      <c r="E88" s="4">
        <v>734937</v>
      </c>
      <c r="F88" s="202"/>
      <c r="G88" s="4" t="s">
        <v>204</v>
      </c>
      <c r="H88" s="4" t="s">
        <v>205</v>
      </c>
      <c r="I88" s="4">
        <v>149</v>
      </c>
      <c r="J88" s="4">
        <v>69.5</v>
      </c>
      <c r="K88" s="203">
        <f t="shared" si="13"/>
        <v>1</v>
      </c>
      <c r="L88" s="204" t="str">
        <f t="shared" si="14"/>
        <v>-</v>
      </c>
      <c r="M88" s="204" t="str">
        <f t="shared" si="15"/>
        <v>-</v>
      </c>
      <c r="N88" s="204">
        <f t="shared" si="16"/>
        <v>1</v>
      </c>
      <c r="O88" s="204" t="str">
        <f t="shared" si="17"/>
        <v>-</v>
      </c>
      <c r="P88" s="204" t="str">
        <f t="shared" si="18"/>
        <v>-</v>
      </c>
      <c r="Q88" s="204" t="str">
        <f t="shared" si="19"/>
        <v>-</v>
      </c>
      <c r="R88" s="204" t="str">
        <f t="shared" si="20"/>
        <v>-</v>
      </c>
      <c r="S88" s="204" t="str">
        <f t="shared" si="21"/>
        <v>-</v>
      </c>
      <c r="T88" s="204" t="str">
        <f t="shared" si="22"/>
        <v>-</v>
      </c>
      <c r="U88" s="204" t="str">
        <f t="shared" si="23"/>
        <v>-</v>
      </c>
      <c r="V88" s="204" t="str">
        <f t="shared" si="24"/>
        <v>-</v>
      </c>
      <c r="W88" s="205">
        <f t="shared" si="25"/>
        <v>2</v>
      </c>
      <c r="X88" s="206">
        <v>0</v>
      </c>
      <c r="Y88" s="207"/>
      <c r="Z88" s="4">
        <v>2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3</v>
      </c>
      <c r="AG88" s="4">
        <v>0</v>
      </c>
      <c r="AH88" s="4">
        <v>3</v>
      </c>
      <c r="AI88" s="4">
        <v>0</v>
      </c>
      <c r="AJ88" s="4">
        <v>4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3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208">
        <v>0</v>
      </c>
      <c r="AY88" s="209">
        <v>0</v>
      </c>
      <c r="AZ88" s="209">
        <v>0</v>
      </c>
      <c r="BA88" s="208">
        <v>0</v>
      </c>
      <c r="BB88" s="4">
        <v>3</v>
      </c>
      <c r="BC88" s="4">
        <v>0</v>
      </c>
      <c r="BD88" s="4">
        <v>0</v>
      </c>
      <c r="BE88" s="4">
        <v>4</v>
      </c>
      <c r="BF88" s="4">
        <v>3</v>
      </c>
      <c r="BG88" s="4">
        <v>4</v>
      </c>
      <c r="BH88" s="4">
        <v>0</v>
      </c>
      <c r="BI88" s="4">
        <v>0</v>
      </c>
      <c r="BJ88" s="4">
        <v>3</v>
      </c>
      <c r="BK88" s="4">
        <v>0</v>
      </c>
      <c r="BL88" s="4">
        <v>0</v>
      </c>
      <c r="BM88" s="4">
        <v>0</v>
      </c>
      <c r="BP88" s="211"/>
      <c r="BQ88" s="212"/>
    </row>
    <row r="89" spans="1:69" s="210" customFormat="1" ht="15" x14ac:dyDescent="0.25">
      <c r="A89" s="198">
        <v>35</v>
      </c>
      <c r="B89" s="199">
        <v>17</v>
      </c>
      <c r="C89" s="200">
        <v>82</v>
      </c>
      <c r="D89" s="201">
        <v>6953156282322</v>
      </c>
      <c r="E89" s="4">
        <v>734938</v>
      </c>
      <c r="F89" s="202"/>
      <c r="G89" s="4" t="s">
        <v>206</v>
      </c>
      <c r="H89" s="4" t="s">
        <v>207</v>
      </c>
      <c r="I89" s="4">
        <v>149</v>
      </c>
      <c r="J89" s="4">
        <v>69.5</v>
      </c>
      <c r="K89" s="203" t="str">
        <f t="shared" si="13"/>
        <v>-</v>
      </c>
      <c r="L89" s="204" t="str">
        <f t="shared" si="14"/>
        <v>-</v>
      </c>
      <c r="M89" s="204" t="str">
        <f t="shared" si="15"/>
        <v>-</v>
      </c>
      <c r="N89" s="204" t="str">
        <f t="shared" si="16"/>
        <v>-</v>
      </c>
      <c r="O89" s="204" t="str">
        <f t="shared" si="17"/>
        <v>-</v>
      </c>
      <c r="P89" s="204" t="str">
        <f t="shared" si="18"/>
        <v>-</v>
      </c>
      <c r="Q89" s="204" t="str">
        <f t="shared" si="19"/>
        <v>-</v>
      </c>
      <c r="R89" s="204" t="str">
        <f t="shared" si="20"/>
        <v>-</v>
      </c>
      <c r="S89" s="204" t="str">
        <f t="shared" si="21"/>
        <v>-</v>
      </c>
      <c r="T89" s="204" t="str">
        <f t="shared" si="22"/>
        <v>-</v>
      </c>
      <c r="U89" s="204" t="str">
        <f t="shared" si="23"/>
        <v>-</v>
      </c>
      <c r="V89" s="204" t="str">
        <f t="shared" si="24"/>
        <v>-</v>
      </c>
      <c r="W89" s="205">
        <f t="shared" si="25"/>
        <v>0</v>
      </c>
      <c r="X89" s="206">
        <v>0</v>
      </c>
      <c r="Y89" s="207"/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4</v>
      </c>
      <c r="AG89" s="4">
        <v>0</v>
      </c>
      <c r="AH89" s="4">
        <v>3</v>
      </c>
      <c r="AI89" s="4">
        <v>0</v>
      </c>
      <c r="AJ89" s="4">
        <v>4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3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208">
        <v>0</v>
      </c>
      <c r="AY89" s="209">
        <v>0</v>
      </c>
      <c r="AZ89" s="209">
        <v>0</v>
      </c>
      <c r="BA89" s="208">
        <v>0</v>
      </c>
      <c r="BB89" s="4">
        <v>3</v>
      </c>
      <c r="BC89" s="4">
        <v>0</v>
      </c>
      <c r="BD89" s="4">
        <v>0</v>
      </c>
      <c r="BE89" s="4">
        <v>4</v>
      </c>
      <c r="BF89" s="4">
        <v>3</v>
      </c>
      <c r="BG89" s="4">
        <v>4</v>
      </c>
      <c r="BH89" s="4">
        <v>0</v>
      </c>
      <c r="BI89" s="4">
        <v>0</v>
      </c>
      <c r="BJ89" s="4">
        <v>3</v>
      </c>
      <c r="BK89" s="4">
        <v>0</v>
      </c>
      <c r="BL89" s="4">
        <v>0</v>
      </c>
      <c r="BM89" s="4">
        <v>0</v>
      </c>
      <c r="BP89" s="211"/>
      <c r="BQ89" s="212"/>
    </row>
    <row r="90" spans="1:69" s="210" customFormat="1" ht="15" x14ac:dyDescent="0.25">
      <c r="A90" s="198">
        <v>36</v>
      </c>
      <c r="B90" s="199">
        <v>18</v>
      </c>
      <c r="C90" s="200">
        <v>83</v>
      </c>
      <c r="D90" s="201">
        <v>6953156278790</v>
      </c>
      <c r="E90" s="4">
        <v>734939</v>
      </c>
      <c r="F90" s="202"/>
      <c r="G90" s="4" t="s">
        <v>208</v>
      </c>
      <c r="H90" s="4" t="s">
        <v>209</v>
      </c>
      <c r="I90" s="4">
        <v>229</v>
      </c>
      <c r="J90" s="4">
        <v>109.5</v>
      </c>
      <c r="K90" s="203" t="str">
        <f t="shared" si="13"/>
        <v>-</v>
      </c>
      <c r="L90" s="204" t="str">
        <f t="shared" si="14"/>
        <v>-</v>
      </c>
      <c r="M90" s="204" t="str">
        <f t="shared" si="15"/>
        <v>-</v>
      </c>
      <c r="N90" s="204" t="str">
        <f t="shared" si="16"/>
        <v>-</v>
      </c>
      <c r="O90" s="204" t="str">
        <f t="shared" si="17"/>
        <v>-</v>
      </c>
      <c r="P90" s="204" t="str">
        <f t="shared" si="18"/>
        <v>-</v>
      </c>
      <c r="Q90" s="204" t="str">
        <f t="shared" si="19"/>
        <v>-</v>
      </c>
      <c r="R90" s="204" t="str">
        <f t="shared" si="20"/>
        <v>-</v>
      </c>
      <c r="S90" s="204" t="str">
        <f t="shared" si="21"/>
        <v>-</v>
      </c>
      <c r="T90" s="204" t="str">
        <f t="shared" si="22"/>
        <v>-</v>
      </c>
      <c r="U90" s="204" t="str">
        <f t="shared" si="23"/>
        <v>-</v>
      </c>
      <c r="V90" s="204" t="str">
        <f t="shared" si="24"/>
        <v>-</v>
      </c>
      <c r="W90" s="205">
        <f t="shared" si="25"/>
        <v>0</v>
      </c>
      <c r="X90" s="206">
        <v>0</v>
      </c>
      <c r="Y90" s="207"/>
      <c r="Z90" s="4">
        <v>4</v>
      </c>
      <c r="AA90" s="4">
        <v>0</v>
      </c>
      <c r="AB90" s="4">
        <v>2</v>
      </c>
      <c r="AC90" s="4">
        <v>0</v>
      </c>
      <c r="AD90" s="4">
        <v>4</v>
      </c>
      <c r="AE90" s="4">
        <v>0</v>
      </c>
      <c r="AF90" s="4">
        <v>6</v>
      </c>
      <c r="AG90" s="4">
        <v>0</v>
      </c>
      <c r="AH90" s="4">
        <v>4</v>
      </c>
      <c r="AI90" s="4">
        <v>0</v>
      </c>
      <c r="AJ90" s="4">
        <v>6</v>
      </c>
      <c r="AK90" s="4">
        <v>0</v>
      </c>
      <c r="AL90" s="4">
        <v>2</v>
      </c>
      <c r="AM90" s="4">
        <v>0</v>
      </c>
      <c r="AN90" s="4">
        <v>4</v>
      </c>
      <c r="AO90" s="4">
        <v>0</v>
      </c>
      <c r="AP90" s="4">
        <v>6</v>
      </c>
      <c r="AQ90" s="4">
        <v>0</v>
      </c>
      <c r="AR90" s="4">
        <v>1</v>
      </c>
      <c r="AS90" s="4">
        <v>0</v>
      </c>
      <c r="AT90" s="4">
        <v>1</v>
      </c>
      <c r="AU90" s="4">
        <v>0</v>
      </c>
      <c r="AV90" s="4">
        <v>1</v>
      </c>
      <c r="AW90" s="4">
        <v>0</v>
      </c>
      <c r="AX90" s="208">
        <v>0</v>
      </c>
      <c r="AY90" s="209">
        <v>0</v>
      </c>
      <c r="AZ90" s="209">
        <v>0</v>
      </c>
      <c r="BA90" s="208">
        <v>0</v>
      </c>
      <c r="BB90" s="4">
        <v>4</v>
      </c>
      <c r="BC90" s="4">
        <v>2</v>
      </c>
      <c r="BD90" s="4">
        <v>4</v>
      </c>
      <c r="BE90" s="4">
        <v>6</v>
      </c>
      <c r="BF90" s="4">
        <v>4</v>
      </c>
      <c r="BG90" s="4">
        <v>6</v>
      </c>
      <c r="BH90" s="4">
        <v>2</v>
      </c>
      <c r="BI90" s="4">
        <v>4</v>
      </c>
      <c r="BJ90" s="4">
        <v>6</v>
      </c>
      <c r="BK90" s="4">
        <v>1</v>
      </c>
      <c r="BL90" s="4">
        <v>1</v>
      </c>
      <c r="BM90" s="4">
        <v>1</v>
      </c>
      <c r="BP90" s="211"/>
      <c r="BQ90" s="212"/>
    </row>
    <row r="91" spans="1:69" s="210" customFormat="1" ht="15" x14ac:dyDescent="0.25">
      <c r="A91" s="198">
        <v>37</v>
      </c>
      <c r="B91" s="199">
        <v>19</v>
      </c>
      <c r="C91" s="200">
        <v>84</v>
      </c>
      <c r="D91" s="201">
        <v>6953156281707</v>
      </c>
      <c r="E91" s="4">
        <v>734940</v>
      </c>
      <c r="F91" s="202"/>
      <c r="G91" s="4" t="s">
        <v>210</v>
      </c>
      <c r="H91" s="4" t="s">
        <v>211</v>
      </c>
      <c r="I91" s="4">
        <v>99</v>
      </c>
      <c r="J91" s="4">
        <v>44.5</v>
      </c>
      <c r="K91" s="203" t="str">
        <f t="shared" si="13"/>
        <v>-</v>
      </c>
      <c r="L91" s="204" t="str">
        <f t="shared" si="14"/>
        <v>-</v>
      </c>
      <c r="M91" s="204" t="str">
        <f t="shared" si="15"/>
        <v>-</v>
      </c>
      <c r="N91" s="204" t="str">
        <f t="shared" si="16"/>
        <v>-</v>
      </c>
      <c r="O91" s="204">
        <f t="shared" si="17"/>
        <v>1</v>
      </c>
      <c r="P91" s="204" t="str">
        <f t="shared" si="18"/>
        <v>-</v>
      </c>
      <c r="Q91" s="204" t="str">
        <f t="shared" si="19"/>
        <v>-</v>
      </c>
      <c r="R91" s="204" t="str">
        <f t="shared" si="20"/>
        <v>-</v>
      </c>
      <c r="S91" s="204" t="str">
        <f t="shared" si="21"/>
        <v>-</v>
      </c>
      <c r="T91" s="204" t="str">
        <f t="shared" si="22"/>
        <v>-</v>
      </c>
      <c r="U91" s="204" t="str">
        <f t="shared" si="23"/>
        <v>-</v>
      </c>
      <c r="V91" s="204" t="str">
        <f t="shared" si="24"/>
        <v>-</v>
      </c>
      <c r="W91" s="205">
        <f t="shared" si="25"/>
        <v>1</v>
      </c>
      <c r="X91" s="206">
        <v>0</v>
      </c>
      <c r="Y91" s="207"/>
      <c r="Z91" s="4">
        <v>3</v>
      </c>
      <c r="AA91" s="4">
        <v>0</v>
      </c>
      <c r="AB91" s="4">
        <v>2</v>
      </c>
      <c r="AC91" s="4">
        <v>0</v>
      </c>
      <c r="AD91" s="4">
        <v>2</v>
      </c>
      <c r="AE91" s="4">
        <v>0</v>
      </c>
      <c r="AF91" s="4">
        <v>4</v>
      </c>
      <c r="AG91" s="4">
        <v>0</v>
      </c>
      <c r="AH91" s="4">
        <v>2</v>
      </c>
      <c r="AI91" s="4">
        <v>0</v>
      </c>
      <c r="AJ91" s="4">
        <v>4</v>
      </c>
      <c r="AK91" s="4">
        <v>0</v>
      </c>
      <c r="AL91" s="4">
        <v>2</v>
      </c>
      <c r="AM91" s="4">
        <v>0</v>
      </c>
      <c r="AN91" s="4">
        <v>2</v>
      </c>
      <c r="AO91" s="4">
        <v>0</v>
      </c>
      <c r="AP91" s="4">
        <v>3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208">
        <v>1</v>
      </c>
      <c r="AY91" s="209">
        <v>0</v>
      </c>
      <c r="AZ91" s="209">
        <v>0</v>
      </c>
      <c r="BA91" s="208">
        <v>0</v>
      </c>
      <c r="BB91" s="4">
        <v>3</v>
      </c>
      <c r="BC91" s="4">
        <v>2</v>
      </c>
      <c r="BD91" s="4">
        <v>2</v>
      </c>
      <c r="BE91" s="4">
        <v>4</v>
      </c>
      <c r="BF91" s="4">
        <v>3</v>
      </c>
      <c r="BG91" s="4">
        <v>4</v>
      </c>
      <c r="BH91" s="4">
        <v>2</v>
      </c>
      <c r="BI91" s="4">
        <v>2</v>
      </c>
      <c r="BJ91" s="4">
        <v>3</v>
      </c>
      <c r="BK91" s="4">
        <v>0</v>
      </c>
      <c r="BL91" s="4">
        <v>0</v>
      </c>
      <c r="BM91" s="4">
        <v>0</v>
      </c>
      <c r="BP91" s="211"/>
      <c r="BQ91" s="212"/>
    </row>
    <row r="92" spans="1:69" s="210" customFormat="1" ht="15" x14ac:dyDescent="0.25">
      <c r="A92" s="198">
        <v>38</v>
      </c>
      <c r="B92" s="199">
        <v>20</v>
      </c>
      <c r="C92" s="200">
        <v>85</v>
      </c>
      <c r="D92" s="201">
        <v>6953156281691</v>
      </c>
      <c r="E92" s="4">
        <v>734941</v>
      </c>
      <c r="F92" s="202"/>
      <c r="G92" s="4" t="s">
        <v>212</v>
      </c>
      <c r="H92" s="4" t="s">
        <v>213</v>
      </c>
      <c r="I92" s="4">
        <v>89</v>
      </c>
      <c r="J92" s="4">
        <v>44.5</v>
      </c>
      <c r="K92" s="203">
        <f t="shared" si="13"/>
        <v>3</v>
      </c>
      <c r="L92" s="204" t="str">
        <f t="shared" si="14"/>
        <v>-</v>
      </c>
      <c r="M92" s="204" t="str">
        <f t="shared" si="15"/>
        <v>-</v>
      </c>
      <c r="N92" s="204" t="str">
        <f t="shared" si="16"/>
        <v>-</v>
      </c>
      <c r="O92" s="204" t="str">
        <f t="shared" si="17"/>
        <v>-</v>
      </c>
      <c r="P92" s="204" t="str">
        <f t="shared" si="18"/>
        <v>-</v>
      </c>
      <c r="Q92" s="204" t="str">
        <f t="shared" si="19"/>
        <v>-</v>
      </c>
      <c r="R92" s="204" t="str">
        <f t="shared" si="20"/>
        <v>-</v>
      </c>
      <c r="S92" s="204" t="str">
        <f t="shared" si="21"/>
        <v>-</v>
      </c>
      <c r="T92" s="204" t="str">
        <f t="shared" si="22"/>
        <v>-</v>
      </c>
      <c r="U92" s="204" t="str">
        <f t="shared" si="23"/>
        <v>-</v>
      </c>
      <c r="V92" s="204" t="str">
        <f t="shared" si="24"/>
        <v>-</v>
      </c>
      <c r="W92" s="205">
        <f t="shared" si="25"/>
        <v>3</v>
      </c>
      <c r="X92" s="206">
        <v>0</v>
      </c>
      <c r="Y92" s="207"/>
      <c r="Z92" s="4">
        <v>0</v>
      </c>
      <c r="AA92" s="4">
        <v>0</v>
      </c>
      <c r="AB92" s="4">
        <v>2</v>
      </c>
      <c r="AC92" s="4">
        <v>0</v>
      </c>
      <c r="AD92" s="4">
        <v>2</v>
      </c>
      <c r="AE92" s="4">
        <v>0</v>
      </c>
      <c r="AF92" s="4">
        <v>4</v>
      </c>
      <c r="AG92" s="4">
        <v>0</v>
      </c>
      <c r="AH92" s="4">
        <v>3</v>
      </c>
      <c r="AI92" s="4">
        <v>0</v>
      </c>
      <c r="AJ92" s="4">
        <v>4</v>
      </c>
      <c r="AK92" s="4">
        <v>0</v>
      </c>
      <c r="AL92" s="4">
        <v>2</v>
      </c>
      <c r="AM92" s="4">
        <v>0</v>
      </c>
      <c r="AN92" s="4">
        <v>2</v>
      </c>
      <c r="AO92" s="4">
        <v>0</v>
      </c>
      <c r="AP92" s="4">
        <v>6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208">
        <v>2</v>
      </c>
      <c r="AY92" s="209">
        <v>0</v>
      </c>
      <c r="AZ92" s="209">
        <v>0</v>
      </c>
      <c r="BA92" s="208">
        <v>0</v>
      </c>
      <c r="BB92" s="4">
        <v>3</v>
      </c>
      <c r="BC92" s="4">
        <v>2</v>
      </c>
      <c r="BD92" s="4">
        <v>2</v>
      </c>
      <c r="BE92" s="4">
        <v>4</v>
      </c>
      <c r="BF92" s="4">
        <v>3</v>
      </c>
      <c r="BG92" s="4">
        <v>4</v>
      </c>
      <c r="BH92" s="4">
        <v>2</v>
      </c>
      <c r="BI92" s="4">
        <v>2</v>
      </c>
      <c r="BJ92" s="4">
        <v>3</v>
      </c>
      <c r="BK92" s="4">
        <v>0</v>
      </c>
      <c r="BL92" s="4">
        <v>0</v>
      </c>
      <c r="BM92" s="4">
        <v>0</v>
      </c>
      <c r="BP92" s="211"/>
      <c r="BQ92" s="212"/>
    </row>
    <row r="93" spans="1:69" s="210" customFormat="1" ht="15" x14ac:dyDescent="0.25">
      <c r="A93" s="198">
        <v>39</v>
      </c>
      <c r="B93" s="199">
        <v>21</v>
      </c>
      <c r="C93" s="200">
        <v>86</v>
      </c>
      <c r="D93" s="201">
        <v>6953156281370</v>
      </c>
      <c r="E93" s="4">
        <v>734942</v>
      </c>
      <c r="F93" s="202"/>
      <c r="G93" s="4" t="s">
        <v>214</v>
      </c>
      <c r="H93" s="4" t="s">
        <v>215</v>
      </c>
      <c r="I93" s="4">
        <v>49</v>
      </c>
      <c r="J93" s="4">
        <v>24.5</v>
      </c>
      <c r="K93" s="203" t="str">
        <f t="shared" si="13"/>
        <v>-</v>
      </c>
      <c r="L93" s="204" t="str">
        <f t="shared" si="14"/>
        <v>-</v>
      </c>
      <c r="M93" s="204" t="str">
        <f t="shared" si="15"/>
        <v>-</v>
      </c>
      <c r="N93" s="204" t="str">
        <f t="shared" si="16"/>
        <v>-</v>
      </c>
      <c r="O93" s="204" t="str">
        <f t="shared" si="17"/>
        <v>-</v>
      </c>
      <c r="P93" s="204" t="str">
        <f t="shared" si="18"/>
        <v>-</v>
      </c>
      <c r="Q93" s="204" t="str">
        <f t="shared" si="19"/>
        <v>-</v>
      </c>
      <c r="R93" s="204" t="str">
        <f t="shared" si="20"/>
        <v>-</v>
      </c>
      <c r="S93" s="204" t="str">
        <f t="shared" si="21"/>
        <v>-</v>
      </c>
      <c r="T93" s="204" t="str">
        <f t="shared" si="22"/>
        <v>-</v>
      </c>
      <c r="U93" s="204" t="str">
        <f t="shared" si="23"/>
        <v>-</v>
      </c>
      <c r="V93" s="204" t="str">
        <f t="shared" si="24"/>
        <v>-</v>
      </c>
      <c r="W93" s="205">
        <f t="shared" si="25"/>
        <v>0</v>
      </c>
      <c r="X93" s="206">
        <v>0</v>
      </c>
      <c r="Y93" s="207"/>
      <c r="Z93" s="4">
        <v>3</v>
      </c>
      <c r="AA93" s="4">
        <v>1</v>
      </c>
      <c r="AB93" s="4">
        <v>3</v>
      </c>
      <c r="AC93" s="4">
        <v>0</v>
      </c>
      <c r="AD93" s="4">
        <v>4</v>
      </c>
      <c r="AE93" s="4">
        <v>0</v>
      </c>
      <c r="AF93" s="4">
        <v>5</v>
      </c>
      <c r="AG93" s="4">
        <v>1</v>
      </c>
      <c r="AH93" s="4">
        <v>4</v>
      </c>
      <c r="AI93" s="4">
        <v>0</v>
      </c>
      <c r="AJ93" s="4">
        <v>5</v>
      </c>
      <c r="AK93" s="4">
        <v>2</v>
      </c>
      <c r="AL93" s="4">
        <v>3</v>
      </c>
      <c r="AM93" s="4">
        <v>0</v>
      </c>
      <c r="AN93" s="4">
        <v>4</v>
      </c>
      <c r="AO93" s="4">
        <v>0</v>
      </c>
      <c r="AP93" s="4">
        <v>3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208">
        <v>0</v>
      </c>
      <c r="AY93" s="209">
        <v>0</v>
      </c>
      <c r="AZ93" s="209">
        <v>0</v>
      </c>
      <c r="BA93" s="208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P93" s="211"/>
      <c r="BQ93" s="212"/>
    </row>
    <row r="94" spans="1:69" s="210" customFormat="1" ht="15" x14ac:dyDescent="0.25">
      <c r="A94" s="198">
        <v>40</v>
      </c>
      <c r="B94" s="199">
        <v>22</v>
      </c>
      <c r="C94" s="200">
        <v>87</v>
      </c>
      <c r="D94" s="201">
        <v>6953156281363</v>
      </c>
      <c r="E94" s="4">
        <v>734943</v>
      </c>
      <c r="F94" s="202"/>
      <c r="G94" s="4" t="s">
        <v>216</v>
      </c>
      <c r="H94" s="4" t="s">
        <v>217</v>
      </c>
      <c r="I94" s="4">
        <v>49</v>
      </c>
      <c r="J94" s="4">
        <v>24.5</v>
      </c>
      <c r="K94" s="203" t="str">
        <f t="shared" si="13"/>
        <v>-</v>
      </c>
      <c r="L94" s="204" t="str">
        <f t="shared" si="14"/>
        <v>-</v>
      </c>
      <c r="M94" s="204" t="str">
        <f t="shared" si="15"/>
        <v>-</v>
      </c>
      <c r="N94" s="204" t="str">
        <f t="shared" si="16"/>
        <v>-</v>
      </c>
      <c r="O94" s="204" t="str">
        <f t="shared" si="17"/>
        <v>-</v>
      </c>
      <c r="P94" s="204" t="str">
        <f t="shared" si="18"/>
        <v>-</v>
      </c>
      <c r="Q94" s="204" t="str">
        <f t="shared" si="19"/>
        <v>-</v>
      </c>
      <c r="R94" s="204" t="str">
        <f t="shared" si="20"/>
        <v>-</v>
      </c>
      <c r="S94" s="204" t="str">
        <f t="shared" si="21"/>
        <v>-</v>
      </c>
      <c r="T94" s="204" t="str">
        <f t="shared" si="22"/>
        <v>-</v>
      </c>
      <c r="U94" s="204" t="str">
        <f t="shared" si="23"/>
        <v>-</v>
      </c>
      <c r="V94" s="204" t="str">
        <f t="shared" si="24"/>
        <v>-</v>
      </c>
      <c r="W94" s="205">
        <f t="shared" si="25"/>
        <v>0</v>
      </c>
      <c r="X94" s="206">
        <v>0</v>
      </c>
      <c r="Y94" s="207"/>
      <c r="Z94" s="4">
        <v>3</v>
      </c>
      <c r="AA94" s="4">
        <v>1</v>
      </c>
      <c r="AB94" s="4">
        <v>2</v>
      </c>
      <c r="AC94" s="4">
        <v>0</v>
      </c>
      <c r="AD94" s="4">
        <v>4</v>
      </c>
      <c r="AE94" s="4">
        <v>0</v>
      </c>
      <c r="AF94" s="4">
        <v>13</v>
      </c>
      <c r="AG94" s="4">
        <v>2</v>
      </c>
      <c r="AH94" s="4">
        <v>4</v>
      </c>
      <c r="AI94" s="4">
        <v>0</v>
      </c>
      <c r="AJ94" s="4">
        <v>3</v>
      </c>
      <c r="AK94" s="4">
        <v>2</v>
      </c>
      <c r="AL94" s="4">
        <v>2</v>
      </c>
      <c r="AM94" s="4">
        <v>0</v>
      </c>
      <c r="AN94" s="4">
        <v>3</v>
      </c>
      <c r="AO94" s="4">
        <v>1</v>
      </c>
      <c r="AP94" s="4">
        <v>2</v>
      </c>
      <c r="AQ94" s="4">
        <v>1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208">
        <v>0</v>
      </c>
      <c r="AY94" s="209">
        <v>0</v>
      </c>
      <c r="AZ94" s="209">
        <v>0</v>
      </c>
      <c r="BA94" s="208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P94" s="211"/>
      <c r="BQ94" s="212"/>
    </row>
    <row r="95" spans="1:69" s="210" customFormat="1" ht="15" x14ac:dyDescent="0.25">
      <c r="A95" s="198">
        <v>33</v>
      </c>
      <c r="B95" s="199">
        <v>15</v>
      </c>
      <c r="C95" s="200">
        <v>88</v>
      </c>
      <c r="D95" s="201">
        <v>6953156281387</v>
      </c>
      <c r="E95" s="4">
        <v>734944</v>
      </c>
      <c r="F95" s="202"/>
      <c r="G95" s="4" t="s">
        <v>218</v>
      </c>
      <c r="H95" s="4" t="s">
        <v>219</v>
      </c>
      <c r="I95" s="4">
        <v>49</v>
      </c>
      <c r="J95" s="4">
        <v>24.5</v>
      </c>
      <c r="K95" s="203" t="str">
        <f t="shared" si="13"/>
        <v>-</v>
      </c>
      <c r="L95" s="204" t="str">
        <f t="shared" si="14"/>
        <v>-</v>
      </c>
      <c r="M95" s="204" t="str">
        <f t="shared" si="15"/>
        <v>-</v>
      </c>
      <c r="N95" s="204" t="str">
        <f t="shared" si="16"/>
        <v>-</v>
      </c>
      <c r="O95" s="204" t="str">
        <f t="shared" si="17"/>
        <v>-</v>
      </c>
      <c r="P95" s="204" t="str">
        <f t="shared" si="18"/>
        <v>-</v>
      </c>
      <c r="Q95" s="204" t="str">
        <f t="shared" si="19"/>
        <v>-</v>
      </c>
      <c r="R95" s="204" t="str">
        <f t="shared" si="20"/>
        <v>-</v>
      </c>
      <c r="S95" s="204" t="str">
        <f t="shared" si="21"/>
        <v>-</v>
      </c>
      <c r="T95" s="204" t="str">
        <f t="shared" si="22"/>
        <v>-</v>
      </c>
      <c r="U95" s="204" t="str">
        <f t="shared" si="23"/>
        <v>-</v>
      </c>
      <c r="V95" s="204" t="str">
        <f t="shared" si="24"/>
        <v>-</v>
      </c>
      <c r="W95" s="205">
        <f t="shared" si="25"/>
        <v>0</v>
      </c>
      <c r="X95" s="206">
        <v>0</v>
      </c>
      <c r="Y95" s="207"/>
      <c r="Z95" s="4">
        <v>2</v>
      </c>
      <c r="AA95" s="4">
        <v>0</v>
      </c>
      <c r="AB95" s="4">
        <v>2</v>
      </c>
      <c r="AC95" s="4">
        <v>0</v>
      </c>
      <c r="AD95" s="4">
        <v>3</v>
      </c>
      <c r="AE95" s="4">
        <v>0</v>
      </c>
      <c r="AF95" s="4">
        <v>16</v>
      </c>
      <c r="AG95" s="4">
        <v>0</v>
      </c>
      <c r="AH95" s="4">
        <v>3</v>
      </c>
      <c r="AI95" s="4">
        <v>0</v>
      </c>
      <c r="AJ95" s="4">
        <v>2</v>
      </c>
      <c r="AK95" s="4">
        <v>2</v>
      </c>
      <c r="AL95" s="4">
        <v>1</v>
      </c>
      <c r="AM95" s="4">
        <v>1</v>
      </c>
      <c r="AN95" s="4">
        <v>3</v>
      </c>
      <c r="AO95" s="4">
        <v>0</v>
      </c>
      <c r="AP95" s="4">
        <v>3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208">
        <v>0</v>
      </c>
      <c r="AY95" s="209">
        <v>0</v>
      </c>
      <c r="AZ95" s="209">
        <v>0</v>
      </c>
      <c r="BA95" s="208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P95" s="211"/>
      <c r="BQ95" s="212"/>
    </row>
    <row r="96" spans="1:69" s="210" customFormat="1" ht="15" x14ac:dyDescent="0.25">
      <c r="A96" s="198">
        <v>31</v>
      </c>
      <c r="B96" s="199">
        <v>13</v>
      </c>
      <c r="C96" s="200">
        <v>89</v>
      </c>
      <c r="D96" s="201">
        <v>6953156280250</v>
      </c>
      <c r="E96" s="4">
        <v>734945</v>
      </c>
      <c r="F96" s="202"/>
      <c r="G96" s="4" t="s">
        <v>220</v>
      </c>
      <c r="H96" s="4" t="s">
        <v>221</v>
      </c>
      <c r="I96" s="4">
        <v>79</v>
      </c>
      <c r="J96" s="4">
        <v>39.5</v>
      </c>
      <c r="K96" s="203" t="str">
        <f t="shared" si="13"/>
        <v>-</v>
      </c>
      <c r="L96" s="204" t="str">
        <f t="shared" si="14"/>
        <v>-</v>
      </c>
      <c r="M96" s="204" t="str">
        <f t="shared" si="15"/>
        <v>-</v>
      </c>
      <c r="N96" s="204" t="str">
        <f t="shared" si="16"/>
        <v>-</v>
      </c>
      <c r="O96" s="204" t="str">
        <f t="shared" si="17"/>
        <v>-</v>
      </c>
      <c r="P96" s="204" t="str">
        <f t="shared" si="18"/>
        <v>-</v>
      </c>
      <c r="Q96" s="204" t="str">
        <f t="shared" si="19"/>
        <v>-</v>
      </c>
      <c r="R96" s="204" t="str">
        <f t="shared" si="20"/>
        <v>-</v>
      </c>
      <c r="S96" s="204" t="str">
        <f t="shared" si="21"/>
        <v>-</v>
      </c>
      <c r="T96" s="204" t="str">
        <f t="shared" si="22"/>
        <v>-</v>
      </c>
      <c r="U96" s="204" t="str">
        <f t="shared" si="23"/>
        <v>-</v>
      </c>
      <c r="V96" s="204" t="str">
        <f t="shared" si="24"/>
        <v>-</v>
      </c>
      <c r="W96" s="205">
        <f t="shared" si="25"/>
        <v>0</v>
      </c>
      <c r="X96" s="206">
        <v>0</v>
      </c>
      <c r="Y96" s="207"/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208">
        <v>0</v>
      </c>
      <c r="AY96" s="209">
        <v>0</v>
      </c>
      <c r="AZ96" s="209">
        <v>0</v>
      </c>
      <c r="BA96" s="208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P96" s="211"/>
      <c r="BQ96" s="212"/>
    </row>
    <row r="97" spans="1:69" s="210" customFormat="1" ht="15" x14ac:dyDescent="0.25">
      <c r="A97" s="198">
        <v>34</v>
      </c>
      <c r="B97" s="199">
        <v>16</v>
      </c>
      <c r="C97" s="200">
        <v>90</v>
      </c>
      <c r="D97" s="201">
        <v>6953156280267</v>
      </c>
      <c r="E97" s="4">
        <v>734947</v>
      </c>
      <c r="F97" s="202"/>
      <c r="G97" s="4" t="s">
        <v>222</v>
      </c>
      <c r="H97" s="4" t="s">
        <v>223</v>
      </c>
      <c r="I97" s="4">
        <v>79</v>
      </c>
      <c r="J97" s="4">
        <v>39.5</v>
      </c>
      <c r="K97" s="203" t="str">
        <f t="shared" si="13"/>
        <v>-</v>
      </c>
      <c r="L97" s="204" t="str">
        <f t="shared" si="14"/>
        <v>-</v>
      </c>
      <c r="M97" s="204" t="str">
        <f t="shared" si="15"/>
        <v>-</v>
      </c>
      <c r="N97" s="204" t="str">
        <f t="shared" si="16"/>
        <v>-</v>
      </c>
      <c r="O97" s="204" t="str">
        <f t="shared" si="17"/>
        <v>-</v>
      </c>
      <c r="P97" s="204" t="str">
        <f t="shared" si="18"/>
        <v>-</v>
      </c>
      <c r="Q97" s="204" t="str">
        <f t="shared" si="19"/>
        <v>-</v>
      </c>
      <c r="R97" s="204" t="str">
        <f t="shared" si="20"/>
        <v>-</v>
      </c>
      <c r="S97" s="204" t="str">
        <f t="shared" si="21"/>
        <v>-</v>
      </c>
      <c r="T97" s="204" t="str">
        <f t="shared" si="22"/>
        <v>-</v>
      </c>
      <c r="U97" s="204" t="str">
        <f t="shared" si="23"/>
        <v>-</v>
      </c>
      <c r="V97" s="204" t="str">
        <f t="shared" si="24"/>
        <v>-</v>
      </c>
      <c r="W97" s="205">
        <f t="shared" si="25"/>
        <v>0</v>
      </c>
      <c r="X97" s="206">
        <v>0</v>
      </c>
      <c r="Y97" s="207"/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208">
        <v>0</v>
      </c>
      <c r="AY97" s="209">
        <v>0</v>
      </c>
      <c r="AZ97" s="209">
        <v>0</v>
      </c>
      <c r="BA97" s="208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P97" s="211"/>
      <c r="BQ97" s="212"/>
    </row>
    <row r="98" spans="1:69" s="210" customFormat="1" ht="15" x14ac:dyDescent="0.25">
      <c r="A98" s="198">
        <v>35</v>
      </c>
      <c r="B98" s="199">
        <v>17</v>
      </c>
      <c r="C98" s="200">
        <v>91</v>
      </c>
      <c r="D98" s="201">
        <v>6953156276673</v>
      </c>
      <c r="E98" s="4">
        <v>734948</v>
      </c>
      <c r="F98" s="202"/>
      <c r="G98" s="4" t="s">
        <v>224</v>
      </c>
      <c r="H98" s="4" t="s">
        <v>225</v>
      </c>
      <c r="I98" s="4">
        <v>109</v>
      </c>
      <c r="J98" s="4">
        <v>49.5</v>
      </c>
      <c r="K98" s="203" t="str">
        <f t="shared" si="13"/>
        <v>-</v>
      </c>
      <c r="L98" s="204" t="str">
        <f t="shared" si="14"/>
        <v>-</v>
      </c>
      <c r="M98" s="204" t="str">
        <f t="shared" si="15"/>
        <v>-</v>
      </c>
      <c r="N98" s="204" t="str">
        <f t="shared" si="16"/>
        <v>-</v>
      </c>
      <c r="O98" s="204" t="str">
        <f t="shared" si="17"/>
        <v>-</v>
      </c>
      <c r="P98" s="204" t="str">
        <f t="shared" si="18"/>
        <v>-</v>
      </c>
      <c r="Q98" s="204" t="str">
        <f t="shared" si="19"/>
        <v>-</v>
      </c>
      <c r="R98" s="204" t="str">
        <f t="shared" si="20"/>
        <v>-</v>
      </c>
      <c r="S98" s="204" t="str">
        <f t="shared" si="21"/>
        <v>-</v>
      </c>
      <c r="T98" s="204" t="str">
        <f t="shared" si="22"/>
        <v>-</v>
      </c>
      <c r="U98" s="204" t="str">
        <f t="shared" si="23"/>
        <v>-</v>
      </c>
      <c r="V98" s="204" t="str">
        <f t="shared" si="24"/>
        <v>-</v>
      </c>
      <c r="W98" s="205">
        <f t="shared" si="25"/>
        <v>0</v>
      </c>
      <c r="X98" s="206">
        <v>0</v>
      </c>
      <c r="Y98" s="207"/>
      <c r="Z98" s="4">
        <v>3</v>
      </c>
      <c r="AA98" s="4">
        <v>0</v>
      </c>
      <c r="AB98" s="4">
        <v>0</v>
      </c>
      <c r="AC98" s="4">
        <v>0</v>
      </c>
      <c r="AD98" s="4">
        <v>2</v>
      </c>
      <c r="AE98" s="4">
        <v>0</v>
      </c>
      <c r="AF98" s="4">
        <v>6</v>
      </c>
      <c r="AG98" s="4">
        <v>0</v>
      </c>
      <c r="AH98" s="4">
        <v>4</v>
      </c>
      <c r="AI98" s="4">
        <v>0</v>
      </c>
      <c r="AJ98" s="4">
        <v>6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4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208">
        <v>0</v>
      </c>
      <c r="AY98" s="209">
        <v>0</v>
      </c>
      <c r="AZ98" s="209">
        <v>0</v>
      </c>
      <c r="BA98" s="208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P98" s="211"/>
      <c r="BQ98" s="212"/>
    </row>
    <row r="99" spans="1:69" s="210" customFormat="1" ht="15" x14ac:dyDescent="0.25">
      <c r="A99" s="198">
        <v>36</v>
      </c>
      <c r="B99" s="199">
        <v>18</v>
      </c>
      <c r="C99" s="200">
        <v>92</v>
      </c>
      <c r="D99" s="201">
        <v>6953156282032</v>
      </c>
      <c r="E99" s="4">
        <v>734966</v>
      </c>
      <c r="F99" s="202"/>
      <c r="G99" s="4" t="s">
        <v>226</v>
      </c>
      <c r="H99" s="4" t="s">
        <v>227</v>
      </c>
      <c r="I99" s="4">
        <v>49</v>
      </c>
      <c r="J99" s="4">
        <v>24.5</v>
      </c>
      <c r="K99" s="203" t="str">
        <f t="shared" si="13"/>
        <v>-</v>
      </c>
      <c r="L99" s="204" t="str">
        <f t="shared" si="14"/>
        <v>-</v>
      </c>
      <c r="M99" s="204" t="str">
        <f t="shared" si="15"/>
        <v>-</v>
      </c>
      <c r="N99" s="204" t="str">
        <f t="shared" si="16"/>
        <v>-</v>
      </c>
      <c r="O99" s="204" t="str">
        <f t="shared" si="17"/>
        <v>-</v>
      </c>
      <c r="P99" s="204" t="str">
        <f t="shared" si="18"/>
        <v>-</v>
      </c>
      <c r="Q99" s="204" t="str">
        <f t="shared" si="19"/>
        <v>-</v>
      </c>
      <c r="R99" s="204" t="str">
        <f t="shared" si="20"/>
        <v>-</v>
      </c>
      <c r="S99" s="204" t="str">
        <f t="shared" si="21"/>
        <v>-</v>
      </c>
      <c r="T99" s="204" t="str">
        <f t="shared" si="22"/>
        <v>-</v>
      </c>
      <c r="U99" s="204" t="str">
        <f t="shared" si="23"/>
        <v>-</v>
      </c>
      <c r="V99" s="204" t="str">
        <f t="shared" si="24"/>
        <v>-</v>
      </c>
      <c r="W99" s="205">
        <f t="shared" si="25"/>
        <v>0</v>
      </c>
      <c r="X99" s="206">
        <v>0</v>
      </c>
      <c r="Y99" s="207"/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208">
        <v>0</v>
      </c>
      <c r="AY99" s="209">
        <v>0</v>
      </c>
      <c r="AZ99" s="209">
        <v>0</v>
      </c>
      <c r="BA99" s="208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P99" s="211"/>
      <c r="BQ99" s="212"/>
    </row>
    <row r="100" spans="1:69" s="210" customFormat="1" ht="15" x14ac:dyDescent="0.25">
      <c r="A100" s="198">
        <v>37</v>
      </c>
      <c r="B100" s="199">
        <v>19</v>
      </c>
      <c r="C100" s="200">
        <v>93</v>
      </c>
      <c r="D100" s="201">
        <v>6953156282049</v>
      </c>
      <c r="E100" s="4">
        <v>734968</v>
      </c>
      <c r="F100" s="202"/>
      <c r="G100" s="4" t="s">
        <v>228</v>
      </c>
      <c r="H100" s="4" t="s">
        <v>229</v>
      </c>
      <c r="I100" s="4">
        <v>49</v>
      </c>
      <c r="J100" s="4">
        <v>24.5</v>
      </c>
      <c r="K100" s="203" t="str">
        <f t="shared" si="13"/>
        <v>-</v>
      </c>
      <c r="L100" s="204" t="str">
        <f t="shared" si="14"/>
        <v>-</v>
      </c>
      <c r="M100" s="204" t="str">
        <f t="shared" si="15"/>
        <v>-</v>
      </c>
      <c r="N100" s="204" t="str">
        <f t="shared" si="16"/>
        <v>-</v>
      </c>
      <c r="O100" s="204" t="str">
        <f t="shared" si="17"/>
        <v>-</v>
      </c>
      <c r="P100" s="204" t="str">
        <f t="shared" si="18"/>
        <v>-</v>
      </c>
      <c r="Q100" s="204" t="str">
        <f t="shared" si="19"/>
        <v>-</v>
      </c>
      <c r="R100" s="204" t="str">
        <f t="shared" si="20"/>
        <v>-</v>
      </c>
      <c r="S100" s="204" t="str">
        <f t="shared" si="21"/>
        <v>-</v>
      </c>
      <c r="T100" s="204" t="str">
        <f t="shared" si="22"/>
        <v>-</v>
      </c>
      <c r="U100" s="204" t="str">
        <f t="shared" si="23"/>
        <v>-</v>
      </c>
      <c r="V100" s="204" t="str">
        <f t="shared" si="24"/>
        <v>-</v>
      </c>
      <c r="W100" s="205">
        <f t="shared" si="25"/>
        <v>0</v>
      </c>
      <c r="X100" s="206">
        <v>0</v>
      </c>
      <c r="Y100" s="207"/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208">
        <v>0</v>
      </c>
      <c r="AY100" s="209">
        <v>0</v>
      </c>
      <c r="AZ100" s="209">
        <v>0</v>
      </c>
      <c r="BA100" s="208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P100" s="211"/>
      <c r="BQ100" s="212"/>
    </row>
    <row r="101" spans="1:69" s="210" customFormat="1" ht="15" x14ac:dyDescent="0.25">
      <c r="A101" s="198">
        <v>38</v>
      </c>
      <c r="B101" s="199">
        <v>20</v>
      </c>
      <c r="C101" s="200">
        <v>94</v>
      </c>
      <c r="D101" s="201">
        <v>6953156282056</v>
      </c>
      <c r="E101" s="4">
        <v>734970</v>
      </c>
      <c r="F101" s="202"/>
      <c r="G101" s="4" t="s">
        <v>230</v>
      </c>
      <c r="H101" s="4" t="s">
        <v>231</v>
      </c>
      <c r="I101" s="4">
        <v>49</v>
      </c>
      <c r="J101" s="4">
        <v>24.5</v>
      </c>
      <c r="K101" s="203" t="str">
        <f t="shared" si="13"/>
        <v>-</v>
      </c>
      <c r="L101" s="204" t="str">
        <f t="shared" si="14"/>
        <v>-</v>
      </c>
      <c r="M101" s="204" t="str">
        <f t="shared" si="15"/>
        <v>-</v>
      </c>
      <c r="N101" s="204" t="str">
        <f t="shared" si="16"/>
        <v>-</v>
      </c>
      <c r="O101" s="204" t="str">
        <f t="shared" si="17"/>
        <v>-</v>
      </c>
      <c r="P101" s="204" t="str">
        <f t="shared" si="18"/>
        <v>-</v>
      </c>
      <c r="Q101" s="204" t="str">
        <f t="shared" si="19"/>
        <v>-</v>
      </c>
      <c r="R101" s="204" t="str">
        <f t="shared" si="20"/>
        <v>-</v>
      </c>
      <c r="S101" s="204" t="str">
        <f t="shared" si="21"/>
        <v>-</v>
      </c>
      <c r="T101" s="204" t="str">
        <f t="shared" si="22"/>
        <v>-</v>
      </c>
      <c r="U101" s="204" t="str">
        <f t="shared" si="23"/>
        <v>-</v>
      </c>
      <c r="V101" s="204" t="str">
        <f t="shared" si="24"/>
        <v>-</v>
      </c>
      <c r="W101" s="205">
        <f t="shared" si="25"/>
        <v>0</v>
      </c>
      <c r="X101" s="206">
        <v>0</v>
      </c>
      <c r="Y101" s="207"/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208">
        <v>0</v>
      </c>
      <c r="AY101" s="209">
        <v>0</v>
      </c>
      <c r="AZ101" s="209">
        <v>0</v>
      </c>
      <c r="BA101" s="208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P101" s="211"/>
      <c r="BQ101" s="212"/>
    </row>
    <row r="102" spans="1:69" s="210" customFormat="1" ht="15" x14ac:dyDescent="0.25">
      <c r="A102" s="198">
        <v>39</v>
      </c>
      <c r="B102" s="199">
        <v>21</v>
      </c>
      <c r="C102" s="200">
        <v>95</v>
      </c>
      <c r="D102" s="201">
        <v>6953156282063</v>
      </c>
      <c r="E102" s="4">
        <v>734971</v>
      </c>
      <c r="F102" s="202"/>
      <c r="G102" s="4" t="s">
        <v>232</v>
      </c>
      <c r="H102" s="4" t="s">
        <v>233</v>
      </c>
      <c r="I102" s="4">
        <v>49</v>
      </c>
      <c r="J102" s="4">
        <v>24.5</v>
      </c>
      <c r="K102" s="203" t="str">
        <f t="shared" si="13"/>
        <v>-</v>
      </c>
      <c r="L102" s="204" t="str">
        <f t="shared" si="14"/>
        <v>-</v>
      </c>
      <c r="M102" s="204" t="str">
        <f t="shared" si="15"/>
        <v>-</v>
      </c>
      <c r="N102" s="204" t="str">
        <f t="shared" si="16"/>
        <v>-</v>
      </c>
      <c r="O102" s="204" t="str">
        <f t="shared" si="17"/>
        <v>-</v>
      </c>
      <c r="P102" s="204" t="str">
        <f t="shared" si="18"/>
        <v>-</v>
      </c>
      <c r="Q102" s="204" t="str">
        <f t="shared" si="19"/>
        <v>-</v>
      </c>
      <c r="R102" s="204" t="str">
        <f t="shared" si="20"/>
        <v>-</v>
      </c>
      <c r="S102" s="204" t="str">
        <f t="shared" si="21"/>
        <v>-</v>
      </c>
      <c r="T102" s="204" t="str">
        <f t="shared" si="22"/>
        <v>-</v>
      </c>
      <c r="U102" s="204" t="str">
        <f t="shared" si="23"/>
        <v>-</v>
      </c>
      <c r="V102" s="204" t="str">
        <f t="shared" si="24"/>
        <v>-</v>
      </c>
      <c r="W102" s="205">
        <f t="shared" si="25"/>
        <v>0</v>
      </c>
      <c r="X102" s="206">
        <v>0</v>
      </c>
      <c r="Y102" s="207"/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208">
        <v>0</v>
      </c>
      <c r="AY102" s="209">
        <v>0</v>
      </c>
      <c r="AZ102" s="209">
        <v>0</v>
      </c>
      <c r="BA102" s="208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P102" s="211"/>
      <c r="BQ102" s="212"/>
    </row>
    <row r="103" spans="1:69" s="210" customFormat="1" ht="15" x14ac:dyDescent="0.25">
      <c r="A103" s="198">
        <v>40</v>
      </c>
      <c r="B103" s="199">
        <v>22</v>
      </c>
      <c r="C103" s="200">
        <v>96</v>
      </c>
      <c r="D103" s="201">
        <v>6953156282070</v>
      </c>
      <c r="E103" s="4">
        <v>734973</v>
      </c>
      <c r="F103" s="202"/>
      <c r="G103" s="4" t="s">
        <v>234</v>
      </c>
      <c r="H103" s="4" t="s">
        <v>235</v>
      </c>
      <c r="I103" s="4">
        <v>49</v>
      </c>
      <c r="J103" s="4">
        <v>24.5</v>
      </c>
      <c r="K103" s="203" t="str">
        <f t="shared" si="13"/>
        <v>-</v>
      </c>
      <c r="L103" s="204" t="str">
        <f t="shared" si="14"/>
        <v>-</v>
      </c>
      <c r="M103" s="204" t="str">
        <f t="shared" si="15"/>
        <v>-</v>
      </c>
      <c r="N103" s="204" t="str">
        <f t="shared" si="16"/>
        <v>-</v>
      </c>
      <c r="O103" s="204" t="str">
        <f t="shared" si="17"/>
        <v>-</v>
      </c>
      <c r="P103" s="204" t="str">
        <f t="shared" si="18"/>
        <v>-</v>
      </c>
      <c r="Q103" s="204" t="str">
        <f t="shared" si="19"/>
        <v>-</v>
      </c>
      <c r="R103" s="204" t="str">
        <f t="shared" si="20"/>
        <v>-</v>
      </c>
      <c r="S103" s="204" t="str">
        <f t="shared" si="21"/>
        <v>-</v>
      </c>
      <c r="T103" s="204" t="str">
        <f t="shared" si="22"/>
        <v>-</v>
      </c>
      <c r="U103" s="204" t="str">
        <f t="shared" si="23"/>
        <v>-</v>
      </c>
      <c r="V103" s="204" t="str">
        <f t="shared" si="24"/>
        <v>-</v>
      </c>
      <c r="W103" s="205">
        <f t="shared" si="25"/>
        <v>0</v>
      </c>
      <c r="X103" s="206">
        <v>0</v>
      </c>
      <c r="Y103" s="207"/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208">
        <v>0</v>
      </c>
      <c r="AY103" s="209">
        <v>0</v>
      </c>
      <c r="AZ103" s="209">
        <v>0</v>
      </c>
      <c r="BA103" s="208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P103" s="211"/>
      <c r="BQ103" s="212"/>
    </row>
    <row r="104" spans="1:69" s="210" customFormat="1" ht="15" x14ac:dyDescent="0.25">
      <c r="A104" s="198">
        <v>33</v>
      </c>
      <c r="B104" s="199">
        <v>15</v>
      </c>
      <c r="C104" s="200">
        <v>97</v>
      </c>
      <c r="D104" s="201">
        <v>6953156282087</v>
      </c>
      <c r="E104" s="4">
        <v>734975</v>
      </c>
      <c r="F104" s="202"/>
      <c r="G104" s="4" t="s">
        <v>236</v>
      </c>
      <c r="H104" s="4" t="s">
        <v>237</v>
      </c>
      <c r="I104" s="4">
        <v>49</v>
      </c>
      <c r="J104" s="4">
        <v>24.5</v>
      </c>
      <c r="K104" s="203" t="str">
        <f t="shared" si="13"/>
        <v>-</v>
      </c>
      <c r="L104" s="204" t="str">
        <f t="shared" si="14"/>
        <v>-</v>
      </c>
      <c r="M104" s="204" t="str">
        <f t="shared" si="15"/>
        <v>-</v>
      </c>
      <c r="N104" s="204" t="str">
        <f t="shared" si="16"/>
        <v>-</v>
      </c>
      <c r="O104" s="204" t="str">
        <f t="shared" si="17"/>
        <v>-</v>
      </c>
      <c r="P104" s="204" t="str">
        <f t="shared" si="18"/>
        <v>-</v>
      </c>
      <c r="Q104" s="204" t="str">
        <f t="shared" si="19"/>
        <v>-</v>
      </c>
      <c r="R104" s="204" t="str">
        <f t="shared" si="20"/>
        <v>-</v>
      </c>
      <c r="S104" s="204" t="str">
        <f t="shared" si="21"/>
        <v>-</v>
      </c>
      <c r="T104" s="204" t="str">
        <f t="shared" si="22"/>
        <v>-</v>
      </c>
      <c r="U104" s="204" t="str">
        <f t="shared" si="23"/>
        <v>-</v>
      </c>
      <c r="V104" s="204" t="str">
        <f t="shared" si="24"/>
        <v>-</v>
      </c>
      <c r="W104" s="205">
        <f t="shared" si="25"/>
        <v>0</v>
      </c>
      <c r="X104" s="206">
        <v>0</v>
      </c>
      <c r="Y104" s="207"/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208">
        <v>0</v>
      </c>
      <c r="AY104" s="209">
        <v>0</v>
      </c>
      <c r="AZ104" s="209">
        <v>0</v>
      </c>
      <c r="BA104" s="208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P104" s="211"/>
      <c r="BQ104" s="212"/>
    </row>
    <row r="105" spans="1:69" s="210" customFormat="1" ht="15" x14ac:dyDescent="0.25">
      <c r="A105" s="198">
        <v>31</v>
      </c>
      <c r="B105" s="199">
        <v>13</v>
      </c>
      <c r="C105" s="200">
        <v>98</v>
      </c>
      <c r="D105" s="201">
        <v>6953156281738</v>
      </c>
      <c r="E105" s="4">
        <v>734976</v>
      </c>
      <c r="F105" s="202"/>
      <c r="G105" s="4" t="s">
        <v>238</v>
      </c>
      <c r="H105" s="4" t="s">
        <v>239</v>
      </c>
      <c r="I105" s="4">
        <v>79</v>
      </c>
      <c r="J105" s="4">
        <v>39.5</v>
      </c>
      <c r="K105" s="203" t="str">
        <f t="shared" si="13"/>
        <v>-</v>
      </c>
      <c r="L105" s="204" t="str">
        <f t="shared" si="14"/>
        <v>-</v>
      </c>
      <c r="M105" s="204" t="str">
        <f t="shared" si="15"/>
        <v>-</v>
      </c>
      <c r="N105" s="204" t="str">
        <f t="shared" si="16"/>
        <v>-</v>
      </c>
      <c r="O105" s="204" t="str">
        <f t="shared" si="17"/>
        <v>-</v>
      </c>
      <c r="P105" s="204" t="str">
        <f t="shared" si="18"/>
        <v>-</v>
      </c>
      <c r="Q105" s="204" t="str">
        <f t="shared" si="19"/>
        <v>-</v>
      </c>
      <c r="R105" s="204" t="str">
        <f t="shared" si="20"/>
        <v>-</v>
      </c>
      <c r="S105" s="204" t="str">
        <f t="shared" si="21"/>
        <v>-</v>
      </c>
      <c r="T105" s="204" t="str">
        <f t="shared" si="22"/>
        <v>-</v>
      </c>
      <c r="U105" s="204" t="str">
        <f t="shared" si="23"/>
        <v>-</v>
      </c>
      <c r="V105" s="204" t="str">
        <f t="shared" si="24"/>
        <v>-</v>
      </c>
      <c r="W105" s="205">
        <f t="shared" si="25"/>
        <v>0</v>
      </c>
      <c r="X105" s="206">
        <v>0</v>
      </c>
      <c r="Y105" s="207"/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208">
        <v>0</v>
      </c>
      <c r="AY105" s="209">
        <v>0</v>
      </c>
      <c r="AZ105" s="209">
        <v>0</v>
      </c>
      <c r="BA105" s="208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P105" s="211"/>
      <c r="BQ105" s="212"/>
    </row>
    <row r="106" spans="1:69" s="210" customFormat="1" ht="15" x14ac:dyDescent="0.25">
      <c r="A106" s="198">
        <v>34</v>
      </c>
      <c r="B106" s="199">
        <v>16</v>
      </c>
      <c r="C106" s="200">
        <v>99</v>
      </c>
      <c r="D106" s="201">
        <v>6953156281745</v>
      </c>
      <c r="E106" s="4">
        <v>734981</v>
      </c>
      <c r="F106" s="202"/>
      <c r="G106" s="4" t="s">
        <v>240</v>
      </c>
      <c r="H106" s="4" t="s">
        <v>241</v>
      </c>
      <c r="I106" s="4">
        <v>79</v>
      </c>
      <c r="J106" s="4">
        <v>39.5</v>
      </c>
      <c r="K106" s="203" t="str">
        <f t="shared" si="13"/>
        <v>-</v>
      </c>
      <c r="L106" s="204" t="str">
        <f t="shared" si="14"/>
        <v>-</v>
      </c>
      <c r="M106" s="204" t="str">
        <f t="shared" si="15"/>
        <v>-</v>
      </c>
      <c r="N106" s="204" t="str">
        <f t="shared" si="16"/>
        <v>-</v>
      </c>
      <c r="O106" s="204" t="str">
        <f t="shared" si="17"/>
        <v>-</v>
      </c>
      <c r="P106" s="204" t="str">
        <f t="shared" si="18"/>
        <v>-</v>
      </c>
      <c r="Q106" s="204" t="str">
        <f t="shared" si="19"/>
        <v>-</v>
      </c>
      <c r="R106" s="204" t="str">
        <f t="shared" si="20"/>
        <v>-</v>
      </c>
      <c r="S106" s="204" t="str">
        <f t="shared" si="21"/>
        <v>-</v>
      </c>
      <c r="T106" s="204" t="str">
        <f t="shared" si="22"/>
        <v>-</v>
      </c>
      <c r="U106" s="204" t="str">
        <f t="shared" si="23"/>
        <v>-</v>
      </c>
      <c r="V106" s="204" t="str">
        <f t="shared" si="24"/>
        <v>-</v>
      </c>
      <c r="W106" s="205">
        <f t="shared" si="25"/>
        <v>0</v>
      </c>
      <c r="X106" s="206">
        <v>0</v>
      </c>
      <c r="Y106" s="207"/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208">
        <v>0</v>
      </c>
      <c r="AY106" s="209">
        <v>0</v>
      </c>
      <c r="AZ106" s="209">
        <v>0</v>
      </c>
      <c r="BA106" s="208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P106" s="211"/>
      <c r="BQ106" s="212"/>
    </row>
    <row r="107" spans="1:69" s="210" customFormat="1" ht="15" x14ac:dyDescent="0.25">
      <c r="A107" s="198">
        <v>35</v>
      </c>
      <c r="B107" s="199">
        <v>17</v>
      </c>
      <c r="C107" s="200">
        <v>100</v>
      </c>
      <c r="D107" s="201">
        <v>6953156253087</v>
      </c>
      <c r="E107" s="4">
        <v>735669</v>
      </c>
      <c r="F107" s="202"/>
      <c r="G107" s="4" t="s">
        <v>242</v>
      </c>
      <c r="H107" s="4" t="s">
        <v>193</v>
      </c>
      <c r="I107" s="4">
        <v>49</v>
      </c>
      <c r="J107" s="4">
        <v>24.5</v>
      </c>
      <c r="K107" s="203" t="str">
        <f t="shared" si="13"/>
        <v>-</v>
      </c>
      <c r="L107" s="204" t="str">
        <f t="shared" si="14"/>
        <v>-</v>
      </c>
      <c r="M107" s="204" t="str">
        <f t="shared" si="15"/>
        <v>-</v>
      </c>
      <c r="N107" s="204" t="str">
        <f t="shared" si="16"/>
        <v>-</v>
      </c>
      <c r="O107" s="204">
        <f t="shared" si="17"/>
        <v>1</v>
      </c>
      <c r="P107" s="204">
        <f t="shared" si="18"/>
        <v>1</v>
      </c>
      <c r="Q107" s="204" t="str">
        <f t="shared" si="19"/>
        <v>-</v>
      </c>
      <c r="R107" s="204" t="str">
        <f t="shared" si="20"/>
        <v>-</v>
      </c>
      <c r="S107" s="204">
        <f t="shared" si="21"/>
        <v>2</v>
      </c>
      <c r="T107" s="204" t="str">
        <f t="shared" si="22"/>
        <v>-</v>
      </c>
      <c r="U107" s="204" t="str">
        <f t="shared" si="23"/>
        <v>-</v>
      </c>
      <c r="V107" s="204" t="str">
        <f t="shared" si="24"/>
        <v>-</v>
      </c>
      <c r="W107" s="205">
        <f t="shared" si="25"/>
        <v>4</v>
      </c>
      <c r="X107" s="206">
        <v>0</v>
      </c>
      <c r="Y107" s="207"/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6</v>
      </c>
      <c r="AG107" s="4">
        <v>0</v>
      </c>
      <c r="AH107" s="4">
        <v>3</v>
      </c>
      <c r="AI107" s="4">
        <v>0</v>
      </c>
      <c r="AJ107" s="4">
        <v>5</v>
      </c>
      <c r="AK107" s="4">
        <v>0</v>
      </c>
      <c r="AL107" s="4">
        <v>0</v>
      </c>
      <c r="AM107" s="4">
        <v>0</v>
      </c>
      <c r="AN107" s="4">
        <v>4</v>
      </c>
      <c r="AO107" s="4">
        <v>0</v>
      </c>
      <c r="AP107" s="4">
        <v>4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208">
        <v>0</v>
      </c>
      <c r="AY107" s="209">
        <v>0</v>
      </c>
      <c r="AZ107" s="209">
        <v>0</v>
      </c>
      <c r="BA107" s="208">
        <v>0</v>
      </c>
      <c r="BB107" s="4">
        <v>0</v>
      </c>
      <c r="BC107" s="4">
        <v>0</v>
      </c>
      <c r="BD107" s="4">
        <v>0</v>
      </c>
      <c r="BE107" s="4">
        <v>6</v>
      </c>
      <c r="BF107" s="4">
        <v>4</v>
      </c>
      <c r="BG107" s="4">
        <v>6</v>
      </c>
      <c r="BH107" s="4">
        <v>0</v>
      </c>
      <c r="BI107" s="4">
        <v>4</v>
      </c>
      <c r="BJ107" s="4">
        <v>6</v>
      </c>
      <c r="BK107" s="4">
        <v>0</v>
      </c>
      <c r="BL107" s="4">
        <v>0</v>
      </c>
      <c r="BM107" s="4">
        <v>0</v>
      </c>
      <c r="BP107" s="211"/>
      <c r="BQ107" s="212"/>
    </row>
    <row r="108" spans="1:69" s="210" customFormat="1" ht="15" x14ac:dyDescent="0.25">
      <c r="A108" s="198">
        <v>36</v>
      </c>
      <c r="B108" s="199">
        <v>18</v>
      </c>
      <c r="C108" s="200">
        <v>101</v>
      </c>
      <c r="D108" s="201">
        <v>6953156277526</v>
      </c>
      <c r="E108" s="4">
        <v>735670</v>
      </c>
      <c r="F108" s="202"/>
      <c r="G108" s="4" t="s">
        <v>243</v>
      </c>
      <c r="H108" s="4" t="s">
        <v>244</v>
      </c>
      <c r="I108" s="4">
        <v>99</v>
      </c>
      <c r="J108" s="4">
        <v>44.5</v>
      </c>
      <c r="K108" s="203" t="str">
        <f t="shared" si="13"/>
        <v>-</v>
      </c>
      <c r="L108" s="204" t="str">
        <f t="shared" si="14"/>
        <v>-</v>
      </c>
      <c r="M108" s="204" t="str">
        <f t="shared" si="15"/>
        <v>-</v>
      </c>
      <c r="N108" s="204">
        <f t="shared" si="16"/>
        <v>2</v>
      </c>
      <c r="O108" s="204" t="str">
        <f t="shared" si="17"/>
        <v>-</v>
      </c>
      <c r="P108" s="204">
        <f t="shared" si="18"/>
        <v>2</v>
      </c>
      <c r="Q108" s="204" t="str">
        <f t="shared" si="19"/>
        <v>-</v>
      </c>
      <c r="R108" s="204" t="str">
        <f t="shared" si="20"/>
        <v>-</v>
      </c>
      <c r="S108" s="204">
        <f t="shared" si="21"/>
        <v>1</v>
      </c>
      <c r="T108" s="204" t="str">
        <f t="shared" si="22"/>
        <v>-</v>
      </c>
      <c r="U108" s="204" t="str">
        <f t="shared" si="23"/>
        <v>-</v>
      </c>
      <c r="V108" s="204" t="str">
        <f t="shared" si="24"/>
        <v>-</v>
      </c>
      <c r="W108" s="205">
        <f t="shared" si="25"/>
        <v>5</v>
      </c>
      <c r="X108" s="206">
        <v>2</v>
      </c>
      <c r="Y108" s="207"/>
      <c r="Z108" s="4">
        <v>10</v>
      </c>
      <c r="AA108" s="4">
        <v>0</v>
      </c>
      <c r="AB108" s="4">
        <v>6</v>
      </c>
      <c r="AC108" s="4">
        <v>0</v>
      </c>
      <c r="AD108" s="4">
        <v>10</v>
      </c>
      <c r="AE108" s="4">
        <v>0</v>
      </c>
      <c r="AF108" s="4">
        <v>13</v>
      </c>
      <c r="AG108" s="4">
        <v>0</v>
      </c>
      <c r="AH108" s="4">
        <v>10</v>
      </c>
      <c r="AI108" s="4">
        <v>0</v>
      </c>
      <c r="AJ108" s="4">
        <v>13</v>
      </c>
      <c r="AK108" s="4">
        <v>0</v>
      </c>
      <c r="AL108" s="4">
        <v>6</v>
      </c>
      <c r="AM108" s="4">
        <v>0</v>
      </c>
      <c r="AN108" s="4">
        <v>10</v>
      </c>
      <c r="AO108" s="4">
        <v>0</v>
      </c>
      <c r="AP108" s="4">
        <v>14</v>
      </c>
      <c r="AQ108" s="4">
        <v>0</v>
      </c>
      <c r="AR108" s="4">
        <v>6</v>
      </c>
      <c r="AS108" s="4">
        <v>0</v>
      </c>
      <c r="AT108" s="4">
        <v>6</v>
      </c>
      <c r="AU108" s="4">
        <v>0</v>
      </c>
      <c r="AV108" s="4">
        <v>6</v>
      </c>
      <c r="AW108" s="4">
        <v>0</v>
      </c>
      <c r="AX108" s="208">
        <v>0</v>
      </c>
      <c r="AY108" s="209">
        <v>0</v>
      </c>
      <c r="AZ108" s="209">
        <v>0</v>
      </c>
      <c r="BA108" s="208">
        <v>0</v>
      </c>
      <c r="BB108" s="4">
        <v>10</v>
      </c>
      <c r="BC108" s="4">
        <v>6</v>
      </c>
      <c r="BD108" s="4">
        <v>10</v>
      </c>
      <c r="BE108" s="4">
        <v>15</v>
      </c>
      <c r="BF108" s="4">
        <v>10</v>
      </c>
      <c r="BG108" s="4">
        <v>15</v>
      </c>
      <c r="BH108" s="4">
        <v>6</v>
      </c>
      <c r="BI108" s="4">
        <v>10</v>
      </c>
      <c r="BJ108" s="4">
        <v>15</v>
      </c>
      <c r="BK108" s="4">
        <v>6</v>
      </c>
      <c r="BL108" s="4">
        <v>6</v>
      </c>
      <c r="BM108" s="4">
        <v>6</v>
      </c>
      <c r="BP108" s="211"/>
      <c r="BQ108" s="212"/>
    </row>
    <row r="109" spans="1:69" s="210" customFormat="1" ht="15" x14ac:dyDescent="0.25">
      <c r="A109" s="198">
        <v>37</v>
      </c>
      <c r="B109" s="199">
        <v>19</v>
      </c>
      <c r="C109" s="200">
        <v>102</v>
      </c>
      <c r="D109" s="201">
        <v>6953156275522</v>
      </c>
      <c r="E109" s="4">
        <v>738068</v>
      </c>
      <c r="F109" s="202"/>
      <c r="G109" s="4" t="s">
        <v>245</v>
      </c>
      <c r="H109" s="4" t="s">
        <v>246</v>
      </c>
      <c r="I109" s="4">
        <v>129</v>
      </c>
      <c r="J109" s="4">
        <v>59.5</v>
      </c>
      <c r="K109" s="203" t="str">
        <f t="shared" si="13"/>
        <v>-</v>
      </c>
      <c r="L109" s="204" t="str">
        <f t="shared" si="14"/>
        <v>-</v>
      </c>
      <c r="M109" s="204" t="str">
        <f t="shared" si="15"/>
        <v>-</v>
      </c>
      <c r="N109" s="204" t="str">
        <f t="shared" si="16"/>
        <v>-</v>
      </c>
      <c r="O109" s="204" t="str">
        <f t="shared" si="17"/>
        <v>-</v>
      </c>
      <c r="P109" s="204" t="str">
        <f t="shared" si="18"/>
        <v>-</v>
      </c>
      <c r="Q109" s="204">
        <f t="shared" si="19"/>
        <v>1</v>
      </c>
      <c r="R109" s="204" t="str">
        <f t="shared" si="20"/>
        <v>-</v>
      </c>
      <c r="S109" s="204" t="str">
        <f t="shared" si="21"/>
        <v>-</v>
      </c>
      <c r="T109" s="204" t="str">
        <f t="shared" si="22"/>
        <v>-</v>
      </c>
      <c r="U109" s="204" t="str">
        <f t="shared" si="23"/>
        <v>-</v>
      </c>
      <c r="V109" s="204" t="str">
        <f t="shared" si="24"/>
        <v>-</v>
      </c>
      <c r="W109" s="205">
        <f t="shared" si="25"/>
        <v>1</v>
      </c>
      <c r="X109" s="206">
        <v>0</v>
      </c>
      <c r="Y109" s="207"/>
      <c r="Z109" s="4">
        <v>2</v>
      </c>
      <c r="AA109" s="4">
        <v>0</v>
      </c>
      <c r="AB109" s="4">
        <v>2</v>
      </c>
      <c r="AC109" s="4">
        <v>0</v>
      </c>
      <c r="AD109" s="4">
        <v>2</v>
      </c>
      <c r="AE109" s="4">
        <v>0</v>
      </c>
      <c r="AF109" s="4">
        <v>4</v>
      </c>
      <c r="AG109" s="4">
        <v>0</v>
      </c>
      <c r="AH109" s="4">
        <v>2</v>
      </c>
      <c r="AI109" s="4">
        <v>0</v>
      </c>
      <c r="AJ109" s="4">
        <v>4</v>
      </c>
      <c r="AK109" s="4">
        <v>0</v>
      </c>
      <c r="AL109" s="4">
        <v>1</v>
      </c>
      <c r="AM109" s="4">
        <v>0</v>
      </c>
      <c r="AN109" s="4">
        <v>2</v>
      </c>
      <c r="AO109" s="4">
        <v>0</v>
      </c>
      <c r="AP109" s="4">
        <v>3</v>
      </c>
      <c r="AQ109" s="4">
        <v>0</v>
      </c>
      <c r="AR109" s="4">
        <v>1</v>
      </c>
      <c r="AS109" s="4">
        <v>0</v>
      </c>
      <c r="AT109" s="4">
        <v>1</v>
      </c>
      <c r="AU109" s="4">
        <v>0</v>
      </c>
      <c r="AV109" s="4">
        <v>1</v>
      </c>
      <c r="AW109" s="4">
        <v>0</v>
      </c>
      <c r="AX109" s="208">
        <v>1</v>
      </c>
      <c r="AY109" s="209">
        <v>0</v>
      </c>
      <c r="AZ109" s="209">
        <v>0</v>
      </c>
      <c r="BA109" s="208">
        <v>0</v>
      </c>
      <c r="BB109" s="4">
        <v>2</v>
      </c>
      <c r="BC109" s="4">
        <v>2</v>
      </c>
      <c r="BD109" s="4">
        <v>2</v>
      </c>
      <c r="BE109" s="4">
        <v>4</v>
      </c>
      <c r="BF109" s="4">
        <v>2</v>
      </c>
      <c r="BG109" s="4">
        <v>4</v>
      </c>
      <c r="BH109" s="4">
        <v>2</v>
      </c>
      <c r="BI109" s="4">
        <v>2</v>
      </c>
      <c r="BJ109" s="4">
        <v>3</v>
      </c>
      <c r="BK109" s="4">
        <v>1</v>
      </c>
      <c r="BL109" s="4">
        <v>1</v>
      </c>
      <c r="BM109" s="4">
        <v>1</v>
      </c>
      <c r="BP109" s="211"/>
      <c r="BQ109" s="212"/>
    </row>
    <row r="110" spans="1:69" s="210" customFormat="1" ht="15" x14ac:dyDescent="0.25">
      <c r="A110" s="198">
        <v>38</v>
      </c>
      <c r="B110" s="199">
        <v>20</v>
      </c>
      <c r="C110" s="200">
        <v>103</v>
      </c>
      <c r="D110" s="201">
        <v>6953156275515</v>
      </c>
      <c r="E110" s="4">
        <v>738069</v>
      </c>
      <c r="F110" s="202"/>
      <c r="G110" s="4" t="s">
        <v>247</v>
      </c>
      <c r="H110" s="4" t="s">
        <v>248</v>
      </c>
      <c r="I110" s="4">
        <v>129</v>
      </c>
      <c r="J110" s="4">
        <v>59.5</v>
      </c>
      <c r="K110" s="203" t="str">
        <f t="shared" si="13"/>
        <v>-</v>
      </c>
      <c r="L110" s="204" t="str">
        <f t="shared" si="14"/>
        <v>-</v>
      </c>
      <c r="M110" s="204" t="str">
        <f t="shared" si="15"/>
        <v>-</v>
      </c>
      <c r="N110" s="204" t="str">
        <f t="shared" si="16"/>
        <v>-</v>
      </c>
      <c r="O110" s="204" t="str">
        <f t="shared" si="17"/>
        <v>-</v>
      </c>
      <c r="P110" s="204">
        <f t="shared" si="18"/>
        <v>1</v>
      </c>
      <c r="Q110" s="204">
        <f t="shared" si="19"/>
        <v>1</v>
      </c>
      <c r="R110" s="204" t="str">
        <f t="shared" si="20"/>
        <v>-</v>
      </c>
      <c r="S110" s="204" t="str">
        <f t="shared" si="21"/>
        <v>-</v>
      </c>
      <c r="T110" s="204" t="str">
        <f t="shared" si="22"/>
        <v>-</v>
      </c>
      <c r="U110" s="204" t="str">
        <f t="shared" si="23"/>
        <v>-</v>
      </c>
      <c r="V110" s="204" t="str">
        <f t="shared" si="24"/>
        <v>-</v>
      </c>
      <c r="W110" s="205">
        <f t="shared" si="25"/>
        <v>2</v>
      </c>
      <c r="X110" s="206">
        <v>1</v>
      </c>
      <c r="Y110" s="207"/>
      <c r="Z110" s="4">
        <v>3</v>
      </c>
      <c r="AA110" s="4">
        <v>0</v>
      </c>
      <c r="AB110" s="4">
        <v>2</v>
      </c>
      <c r="AC110" s="4">
        <v>0</v>
      </c>
      <c r="AD110" s="4">
        <v>2</v>
      </c>
      <c r="AE110" s="4">
        <v>0</v>
      </c>
      <c r="AF110" s="4">
        <v>4</v>
      </c>
      <c r="AG110" s="4">
        <v>0</v>
      </c>
      <c r="AH110" s="4">
        <v>2</v>
      </c>
      <c r="AI110" s="4">
        <v>0</v>
      </c>
      <c r="AJ110" s="4">
        <v>3</v>
      </c>
      <c r="AK110" s="4">
        <v>0</v>
      </c>
      <c r="AL110" s="4">
        <v>1</v>
      </c>
      <c r="AM110" s="4">
        <v>0</v>
      </c>
      <c r="AN110" s="4">
        <v>2</v>
      </c>
      <c r="AO110" s="4">
        <v>0</v>
      </c>
      <c r="AP110" s="4">
        <v>3</v>
      </c>
      <c r="AQ110" s="4">
        <v>0</v>
      </c>
      <c r="AR110" s="4">
        <v>1</v>
      </c>
      <c r="AS110" s="4">
        <v>0</v>
      </c>
      <c r="AT110" s="4">
        <v>1</v>
      </c>
      <c r="AU110" s="4">
        <v>0</v>
      </c>
      <c r="AV110" s="4">
        <v>1</v>
      </c>
      <c r="AW110" s="4">
        <v>0</v>
      </c>
      <c r="AX110" s="208">
        <v>1</v>
      </c>
      <c r="AY110" s="209">
        <v>0</v>
      </c>
      <c r="AZ110" s="209">
        <v>0</v>
      </c>
      <c r="BA110" s="208">
        <v>0</v>
      </c>
      <c r="BB110" s="4">
        <v>2</v>
      </c>
      <c r="BC110" s="4">
        <v>2</v>
      </c>
      <c r="BD110" s="4">
        <v>2</v>
      </c>
      <c r="BE110" s="4">
        <v>4</v>
      </c>
      <c r="BF110" s="4">
        <v>2</v>
      </c>
      <c r="BG110" s="4">
        <v>4</v>
      </c>
      <c r="BH110" s="4">
        <v>2</v>
      </c>
      <c r="BI110" s="4">
        <v>2</v>
      </c>
      <c r="BJ110" s="4">
        <v>3</v>
      </c>
      <c r="BK110" s="4">
        <v>1</v>
      </c>
      <c r="BL110" s="4">
        <v>1</v>
      </c>
      <c r="BM110" s="4">
        <v>1</v>
      </c>
      <c r="BP110" s="211"/>
      <c r="BQ110" s="212"/>
    </row>
    <row r="111" spans="1:69" s="210" customFormat="1" ht="15" x14ac:dyDescent="0.25">
      <c r="A111" s="198">
        <v>39</v>
      </c>
      <c r="B111" s="199">
        <v>21</v>
      </c>
      <c r="C111" s="200">
        <v>104</v>
      </c>
      <c r="D111" s="201">
        <v>6953156280816</v>
      </c>
      <c r="E111" s="4">
        <v>738071</v>
      </c>
      <c r="F111" s="202"/>
      <c r="G111" s="4" t="s">
        <v>249</v>
      </c>
      <c r="H111" s="4" t="s">
        <v>250</v>
      </c>
      <c r="I111" s="4">
        <v>49</v>
      </c>
      <c r="J111" s="4">
        <v>24.5</v>
      </c>
      <c r="K111" s="203" t="str">
        <f t="shared" si="13"/>
        <v>-</v>
      </c>
      <c r="L111" s="204" t="str">
        <f t="shared" si="14"/>
        <v>-</v>
      </c>
      <c r="M111" s="204" t="str">
        <f t="shared" si="15"/>
        <v>-</v>
      </c>
      <c r="N111" s="204" t="str">
        <f t="shared" si="16"/>
        <v>-</v>
      </c>
      <c r="O111" s="204">
        <f t="shared" si="17"/>
        <v>1</v>
      </c>
      <c r="P111" s="204" t="str">
        <f t="shared" si="18"/>
        <v>-</v>
      </c>
      <c r="Q111" s="204" t="str">
        <f t="shared" si="19"/>
        <v>-</v>
      </c>
      <c r="R111" s="204" t="str">
        <f t="shared" si="20"/>
        <v>-</v>
      </c>
      <c r="S111" s="204">
        <f t="shared" si="21"/>
        <v>1</v>
      </c>
      <c r="T111" s="204" t="str">
        <f t="shared" si="22"/>
        <v>-</v>
      </c>
      <c r="U111" s="204" t="str">
        <f t="shared" si="23"/>
        <v>-</v>
      </c>
      <c r="V111" s="204" t="str">
        <f t="shared" si="24"/>
        <v>-</v>
      </c>
      <c r="W111" s="205">
        <f t="shared" si="25"/>
        <v>2</v>
      </c>
      <c r="X111" s="206">
        <v>0</v>
      </c>
      <c r="Y111" s="207"/>
      <c r="Z111" s="4">
        <v>4</v>
      </c>
      <c r="AA111" s="4">
        <v>0</v>
      </c>
      <c r="AB111" s="4">
        <v>4</v>
      </c>
      <c r="AC111" s="4">
        <v>0</v>
      </c>
      <c r="AD111" s="4">
        <v>4</v>
      </c>
      <c r="AE111" s="4">
        <v>0</v>
      </c>
      <c r="AF111" s="4">
        <v>6</v>
      </c>
      <c r="AG111" s="4">
        <v>0</v>
      </c>
      <c r="AH111" s="4">
        <v>3</v>
      </c>
      <c r="AI111" s="4">
        <v>0</v>
      </c>
      <c r="AJ111" s="4">
        <v>6</v>
      </c>
      <c r="AK111" s="4">
        <v>0</v>
      </c>
      <c r="AL111" s="4">
        <v>4</v>
      </c>
      <c r="AM111" s="4">
        <v>0</v>
      </c>
      <c r="AN111" s="4">
        <v>4</v>
      </c>
      <c r="AO111" s="4">
        <v>0</v>
      </c>
      <c r="AP111" s="4">
        <v>5</v>
      </c>
      <c r="AQ111" s="4">
        <v>0</v>
      </c>
      <c r="AR111" s="4">
        <v>2</v>
      </c>
      <c r="AS111" s="4">
        <v>0</v>
      </c>
      <c r="AT111" s="4">
        <v>2</v>
      </c>
      <c r="AU111" s="4">
        <v>0</v>
      </c>
      <c r="AV111" s="4">
        <v>2</v>
      </c>
      <c r="AW111" s="4">
        <v>0</v>
      </c>
      <c r="AX111" s="208">
        <v>2</v>
      </c>
      <c r="AY111" s="209">
        <v>0</v>
      </c>
      <c r="AZ111" s="209">
        <v>0</v>
      </c>
      <c r="BA111" s="208">
        <v>0</v>
      </c>
      <c r="BB111" s="4">
        <v>4</v>
      </c>
      <c r="BC111" s="4">
        <v>4</v>
      </c>
      <c r="BD111" s="4">
        <v>4</v>
      </c>
      <c r="BE111" s="4">
        <v>6</v>
      </c>
      <c r="BF111" s="4">
        <v>4</v>
      </c>
      <c r="BG111" s="4">
        <v>6</v>
      </c>
      <c r="BH111" s="4">
        <v>4</v>
      </c>
      <c r="BI111" s="4">
        <v>4</v>
      </c>
      <c r="BJ111" s="4">
        <v>6</v>
      </c>
      <c r="BK111" s="4">
        <v>2</v>
      </c>
      <c r="BL111" s="4">
        <v>2</v>
      </c>
      <c r="BM111" s="4">
        <v>2</v>
      </c>
      <c r="BP111" s="211"/>
      <c r="BQ111" s="212"/>
    </row>
    <row r="112" spans="1:69" s="210" customFormat="1" ht="15" x14ac:dyDescent="0.25">
      <c r="A112" s="198">
        <v>40</v>
      </c>
      <c r="B112" s="199">
        <v>22</v>
      </c>
      <c r="C112" s="200">
        <v>105</v>
      </c>
      <c r="D112" s="201">
        <v>6953156280809</v>
      </c>
      <c r="E112" s="4">
        <v>738072</v>
      </c>
      <c r="F112" s="202"/>
      <c r="G112" s="4" t="s">
        <v>251</v>
      </c>
      <c r="H112" s="4" t="s">
        <v>252</v>
      </c>
      <c r="I112" s="4">
        <v>49</v>
      </c>
      <c r="J112" s="4">
        <v>24.5</v>
      </c>
      <c r="K112" s="203" t="str">
        <f t="shared" si="13"/>
        <v>-</v>
      </c>
      <c r="L112" s="204" t="str">
        <f t="shared" si="14"/>
        <v>-</v>
      </c>
      <c r="M112" s="204" t="str">
        <f t="shared" si="15"/>
        <v>-</v>
      </c>
      <c r="N112" s="204">
        <f t="shared" si="16"/>
        <v>1</v>
      </c>
      <c r="O112" s="204">
        <f t="shared" si="17"/>
        <v>2</v>
      </c>
      <c r="P112" s="204">
        <f t="shared" si="18"/>
        <v>1</v>
      </c>
      <c r="Q112" s="204" t="str">
        <f t="shared" si="19"/>
        <v>-</v>
      </c>
      <c r="R112" s="204" t="str">
        <f t="shared" si="20"/>
        <v>-</v>
      </c>
      <c r="S112" s="204" t="str">
        <f t="shared" si="21"/>
        <v>-</v>
      </c>
      <c r="T112" s="204" t="str">
        <f t="shared" si="22"/>
        <v>-</v>
      </c>
      <c r="U112" s="204" t="str">
        <f t="shared" si="23"/>
        <v>-</v>
      </c>
      <c r="V112" s="204" t="str">
        <f t="shared" si="24"/>
        <v>-</v>
      </c>
      <c r="W112" s="205">
        <f t="shared" si="25"/>
        <v>4</v>
      </c>
      <c r="X112" s="206">
        <v>1</v>
      </c>
      <c r="Y112" s="207"/>
      <c r="Z112" s="4">
        <v>4</v>
      </c>
      <c r="AA112" s="4">
        <v>0</v>
      </c>
      <c r="AB112" s="4">
        <v>4</v>
      </c>
      <c r="AC112" s="4">
        <v>0</v>
      </c>
      <c r="AD112" s="4">
        <v>4</v>
      </c>
      <c r="AE112" s="4">
        <v>0</v>
      </c>
      <c r="AF112" s="4">
        <v>5</v>
      </c>
      <c r="AG112" s="4">
        <v>0</v>
      </c>
      <c r="AH112" s="4">
        <v>2</v>
      </c>
      <c r="AI112" s="4">
        <v>0</v>
      </c>
      <c r="AJ112" s="4">
        <v>5</v>
      </c>
      <c r="AK112" s="4">
        <v>0</v>
      </c>
      <c r="AL112" s="4">
        <v>4</v>
      </c>
      <c r="AM112" s="4">
        <v>0</v>
      </c>
      <c r="AN112" s="4">
        <v>4</v>
      </c>
      <c r="AO112" s="4">
        <v>0</v>
      </c>
      <c r="AP112" s="4">
        <v>6</v>
      </c>
      <c r="AQ112" s="4">
        <v>0</v>
      </c>
      <c r="AR112" s="4">
        <v>2</v>
      </c>
      <c r="AS112" s="4">
        <v>0</v>
      </c>
      <c r="AT112" s="4">
        <v>2</v>
      </c>
      <c r="AU112" s="4">
        <v>0</v>
      </c>
      <c r="AV112" s="4">
        <v>2</v>
      </c>
      <c r="AW112" s="4">
        <v>0</v>
      </c>
      <c r="AX112" s="208">
        <v>2</v>
      </c>
      <c r="AY112" s="209">
        <v>0</v>
      </c>
      <c r="AZ112" s="209">
        <v>0</v>
      </c>
      <c r="BA112" s="208">
        <v>0</v>
      </c>
      <c r="BB112" s="4">
        <v>4</v>
      </c>
      <c r="BC112" s="4">
        <v>4</v>
      </c>
      <c r="BD112" s="4">
        <v>4</v>
      </c>
      <c r="BE112" s="4">
        <v>6</v>
      </c>
      <c r="BF112" s="4">
        <v>4</v>
      </c>
      <c r="BG112" s="4">
        <v>6</v>
      </c>
      <c r="BH112" s="4">
        <v>4</v>
      </c>
      <c r="BI112" s="4">
        <v>4</v>
      </c>
      <c r="BJ112" s="4">
        <v>6</v>
      </c>
      <c r="BK112" s="4">
        <v>2</v>
      </c>
      <c r="BL112" s="4">
        <v>2</v>
      </c>
      <c r="BM112" s="4">
        <v>2</v>
      </c>
      <c r="BP112" s="211"/>
      <c r="BQ112" s="212"/>
    </row>
    <row r="113" spans="1:69" s="210" customFormat="1" ht="15" x14ac:dyDescent="0.25">
      <c r="A113" s="198">
        <v>33</v>
      </c>
      <c r="B113" s="199">
        <v>15</v>
      </c>
      <c r="C113" s="200">
        <v>106</v>
      </c>
      <c r="D113" s="201">
        <v>6953156280793</v>
      </c>
      <c r="E113" s="4">
        <v>738073</v>
      </c>
      <c r="F113" s="202"/>
      <c r="G113" s="4" t="s">
        <v>253</v>
      </c>
      <c r="H113" s="4" t="s">
        <v>254</v>
      </c>
      <c r="I113" s="4">
        <v>49</v>
      </c>
      <c r="J113" s="4">
        <v>24.5</v>
      </c>
      <c r="K113" s="203" t="str">
        <f t="shared" si="13"/>
        <v>-</v>
      </c>
      <c r="L113" s="204" t="str">
        <f t="shared" si="14"/>
        <v>-</v>
      </c>
      <c r="M113" s="204" t="str">
        <f t="shared" si="15"/>
        <v>-</v>
      </c>
      <c r="N113" s="204" t="str">
        <f t="shared" si="16"/>
        <v>-</v>
      </c>
      <c r="O113" s="204">
        <f t="shared" si="17"/>
        <v>3</v>
      </c>
      <c r="P113" s="204">
        <f t="shared" si="18"/>
        <v>1</v>
      </c>
      <c r="Q113" s="204" t="str">
        <f t="shared" si="19"/>
        <v>-</v>
      </c>
      <c r="R113" s="204" t="str">
        <f t="shared" si="20"/>
        <v>-</v>
      </c>
      <c r="S113" s="204" t="str">
        <f t="shared" si="21"/>
        <v>-</v>
      </c>
      <c r="T113" s="204" t="str">
        <f t="shared" si="22"/>
        <v>-</v>
      </c>
      <c r="U113" s="204" t="str">
        <f t="shared" si="23"/>
        <v>-</v>
      </c>
      <c r="V113" s="204" t="str">
        <f t="shared" si="24"/>
        <v>-</v>
      </c>
      <c r="W113" s="205">
        <f t="shared" si="25"/>
        <v>4</v>
      </c>
      <c r="X113" s="206">
        <v>0</v>
      </c>
      <c r="Y113" s="207"/>
      <c r="Z113" s="4">
        <v>4</v>
      </c>
      <c r="AA113" s="4">
        <v>0</v>
      </c>
      <c r="AB113" s="4">
        <v>4</v>
      </c>
      <c r="AC113" s="4">
        <v>0</v>
      </c>
      <c r="AD113" s="4">
        <v>4</v>
      </c>
      <c r="AE113" s="4">
        <v>0</v>
      </c>
      <c r="AF113" s="4">
        <v>6</v>
      </c>
      <c r="AG113" s="4">
        <v>0</v>
      </c>
      <c r="AH113" s="4">
        <v>1</v>
      </c>
      <c r="AI113" s="4">
        <v>0</v>
      </c>
      <c r="AJ113" s="4">
        <v>5</v>
      </c>
      <c r="AK113" s="4">
        <v>0</v>
      </c>
      <c r="AL113" s="4">
        <v>4</v>
      </c>
      <c r="AM113" s="4">
        <v>0</v>
      </c>
      <c r="AN113" s="4">
        <v>4</v>
      </c>
      <c r="AO113" s="4">
        <v>0</v>
      </c>
      <c r="AP113" s="4">
        <v>6</v>
      </c>
      <c r="AQ113" s="4">
        <v>0</v>
      </c>
      <c r="AR113" s="4">
        <v>2</v>
      </c>
      <c r="AS113" s="4">
        <v>0</v>
      </c>
      <c r="AT113" s="4">
        <v>2</v>
      </c>
      <c r="AU113" s="4">
        <v>0</v>
      </c>
      <c r="AV113" s="4">
        <v>2</v>
      </c>
      <c r="AW113" s="4">
        <v>0</v>
      </c>
      <c r="AX113" s="208">
        <v>2</v>
      </c>
      <c r="AY113" s="209">
        <v>0</v>
      </c>
      <c r="AZ113" s="209">
        <v>0</v>
      </c>
      <c r="BA113" s="208">
        <v>0</v>
      </c>
      <c r="BB113" s="4">
        <v>4</v>
      </c>
      <c r="BC113" s="4">
        <v>4</v>
      </c>
      <c r="BD113" s="4">
        <v>4</v>
      </c>
      <c r="BE113" s="4">
        <v>6</v>
      </c>
      <c r="BF113" s="4">
        <v>4</v>
      </c>
      <c r="BG113" s="4">
        <v>6</v>
      </c>
      <c r="BH113" s="4">
        <v>4</v>
      </c>
      <c r="BI113" s="4">
        <v>4</v>
      </c>
      <c r="BJ113" s="4">
        <v>6</v>
      </c>
      <c r="BK113" s="4">
        <v>2</v>
      </c>
      <c r="BL113" s="4">
        <v>2</v>
      </c>
      <c r="BM113" s="4">
        <v>2</v>
      </c>
      <c r="BP113" s="211"/>
      <c r="BQ113" s="212"/>
    </row>
    <row r="114" spans="1:69" s="210" customFormat="1" ht="15" x14ac:dyDescent="0.25">
      <c r="A114" s="198">
        <v>31</v>
      </c>
      <c r="B114" s="199">
        <v>13</v>
      </c>
      <c r="C114" s="200">
        <v>107</v>
      </c>
      <c r="D114" s="201">
        <v>6953156270961</v>
      </c>
      <c r="E114" s="4">
        <v>738074</v>
      </c>
      <c r="F114" s="202"/>
      <c r="G114" s="4" t="s">
        <v>255</v>
      </c>
      <c r="H114" s="4" t="s">
        <v>256</v>
      </c>
      <c r="I114" s="4">
        <v>719</v>
      </c>
      <c r="J114" s="4">
        <v>344.5</v>
      </c>
      <c r="K114" s="203" t="str">
        <f t="shared" si="13"/>
        <v>-</v>
      </c>
      <c r="L114" s="204" t="str">
        <f t="shared" si="14"/>
        <v>-</v>
      </c>
      <c r="M114" s="204" t="str">
        <f t="shared" si="15"/>
        <v>-</v>
      </c>
      <c r="N114" s="204" t="str">
        <f t="shared" si="16"/>
        <v>-</v>
      </c>
      <c r="O114" s="204" t="str">
        <f t="shared" si="17"/>
        <v>-</v>
      </c>
      <c r="P114" s="204">
        <f t="shared" si="18"/>
        <v>1</v>
      </c>
      <c r="Q114" s="204" t="str">
        <f t="shared" si="19"/>
        <v>-</v>
      </c>
      <c r="R114" s="204" t="str">
        <f t="shared" si="20"/>
        <v>-</v>
      </c>
      <c r="S114" s="204" t="str">
        <f t="shared" si="21"/>
        <v>-</v>
      </c>
      <c r="T114" s="204" t="str">
        <f t="shared" si="22"/>
        <v>-</v>
      </c>
      <c r="U114" s="204" t="str">
        <f t="shared" si="23"/>
        <v>-</v>
      </c>
      <c r="V114" s="204" t="str">
        <f t="shared" si="24"/>
        <v>-</v>
      </c>
      <c r="W114" s="205">
        <f t="shared" si="25"/>
        <v>1</v>
      </c>
      <c r="X114" s="206">
        <v>0</v>
      </c>
      <c r="Y114" s="207"/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4</v>
      </c>
      <c r="AG114" s="4">
        <v>0</v>
      </c>
      <c r="AH114" s="4">
        <v>0</v>
      </c>
      <c r="AI114" s="4">
        <v>0</v>
      </c>
      <c r="AJ114" s="4">
        <v>1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1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208">
        <v>0</v>
      </c>
      <c r="AY114" s="209">
        <v>0</v>
      </c>
      <c r="AZ114" s="209">
        <v>0</v>
      </c>
      <c r="BA114" s="208">
        <v>0</v>
      </c>
      <c r="BB114" s="4">
        <v>0</v>
      </c>
      <c r="BC114" s="4">
        <v>0</v>
      </c>
      <c r="BD114" s="4">
        <v>0</v>
      </c>
      <c r="BE114" s="4">
        <v>2</v>
      </c>
      <c r="BF114" s="4">
        <v>0</v>
      </c>
      <c r="BG114" s="4">
        <v>2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P114" s="211"/>
      <c r="BQ114" s="212"/>
    </row>
    <row r="115" spans="1:69" s="210" customFormat="1" ht="15" x14ac:dyDescent="0.25">
      <c r="A115" s="198">
        <v>34</v>
      </c>
      <c r="B115" s="199">
        <v>16</v>
      </c>
      <c r="C115" s="200">
        <v>108</v>
      </c>
      <c r="D115" s="201">
        <v>6953156261631</v>
      </c>
      <c r="E115" s="4">
        <v>738075</v>
      </c>
      <c r="F115" s="202"/>
      <c r="G115" s="4" t="s">
        <v>257</v>
      </c>
      <c r="H115" s="4" t="s">
        <v>258</v>
      </c>
      <c r="I115" s="4">
        <v>269</v>
      </c>
      <c r="J115" s="4">
        <v>129.5</v>
      </c>
      <c r="K115" s="203" t="str">
        <f t="shared" si="13"/>
        <v>-</v>
      </c>
      <c r="L115" s="204" t="str">
        <f t="shared" si="14"/>
        <v>-</v>
      </c>
      <c r="M115" s="204" t="str">
        <f t="shared" si="15"/>
        <v>-</v>
      </c>
      <c r="N115" s="204" t="str">
        <f t="shared" si="16"/>
        <v>-</v>
      </c>
      <c r="O115" s="204" t="str">
        <f t="shared" si="17"/>
        <v>-</v>
      </c>
      <c r="P115" s="204" t="str">
        <f t="shared" si="18"/>
        <v>-</v>
      </c>
      <c r="Q115" s="204" t="str">
        <f t="shared" si="19"/>
        <v>-</v>
      </c>
      <c r="R115" s="204" t="str">
        <f t="shared" si="20"/>
        <v>-</v>
      </c>
      <c r="S115" s="204">
        <f t="shared" si="21"/>
        <v>1</v>
      </c>
      <c r="T115" s="204" t="str">
        <f t="shared" si="22"/>
        <v>-</v>
      </c>
      <c r="U115" s="204" t="str">
        <f t="shared" si="23"/>
        <v>-</v>
      </c>
      <c r="V115" s="204" t="str">
        <f t="shared" si="24"/>
        <v>-</v>
      </c>
      <c r="W115" s="205">
        <f t="shared" si="25"/>
        <v>1</v>
      </c>
      <c r="X115" s="206">
        <v>0</v>
      </c>
      <c r="Y115" s="207"/>
      <c r="Z115" s="4">
        <v>2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4</v>
      </c>
      <c r="AG115" s="4">
        <v>0</v>
      </c>
      <c r="AH115" s="4">
        <v>2</v>
      </c>
      <c r="AI115" s="4">
        <v>0</v>
      </c>
      <c r="AJ115" s="4">
        <v>4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1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208">
        <v>0</v>
      </c>
      <c r="AY115" s="209">
        <v>0</v>
      </c>
      <c r="AZ115" s="209">
        <v>0</v>
      </c>
      <c r="BA115" s="208">
        <v>0</v>
      </c>
      <c r="BB115" s="4">
        <v>2</v>
      </c>
      <c r="BC115" s="4">
        <v>0</v>
      </c>
      <c r="BD115" s="4">
        <v>0</v>
      </c>
      <c r="BE115" s="4">
        <v>4</v>
      </c>
      <c r="BF115" s="4">
        <v>2</v>
      </c>
      <c r="BG115" s="4">
        <v>4</v>
      </c>
      <c r="BH115" s="4">
        <v>0</v>
      </c>
      <c r="BI115" s="4">
        <v>0</v>
      </c>
      <c r="BJ115" s="4">
        <v>2</v>
      </c>
      <c r="BK115" s="4">
        <v>0</v>
      </c>
      <c r="BL115" s="4">
        <v>0</v>
      </c>
      <c r="BM115" s="4">
        <v>0</v>
      </c>
      <c r="BP115" s="211"/>
      <c r="BQ115" s="212"/>
    </row>
    <row r="116" spans="1:69" s="210" customFormat="1" ht="15" x14ac:dyDescent="0.25">
      <c r="A116" s="198">
        <v>35</v>
      </c>
      <c r="B116" s="199">
        <v>17</v>
      </c>
      <c r="C116" s="200">
        <v>109</v>
      </c>
      <c r="D116" s="201">
        <v>6953156258396</v>
      </c>
      <c r="E116" s="4">
        <v>738076</v>
      </c>
      <c r="F116" s="202"/>
      <c r="G116" s="4" t="s">
        <v>259</v>
      </c>
      <c r="H116" s="4" t="s">
        <v>260</v>
      </c>
      <c r="I116" s="4">
        <v>259</v>
      </c>
      <c r="J116" s="4">
        <v>124.5</v>
      </c>
      <c r="K116" s="203" t="str">
        <f t="shared" si="13"/>
        <v>-</v>
      </c>
      <c r="L116" s="204" t="str">
        <f t="shared" si="14"/>
        <v>-</v>
      </c>
      <c r="M116" s="204" t="str">
        <f t="shared" si="15"/>
        <v>-</v>
      </c>
      <c r="N116" s="204" t="str">
        <f t="shared" si="16"/>
        <v>-</v>
      </c>
      <c r="O116" s="204" t="str">
        <f t="shared" si="17"/>
        <v>-</v>
      </c>
      <c r="P116" s="204" t="str">
        <f t="shared" si="18"/>
        <v>-</v>
      </c>
      <c r="Q116" s="204" t="str">
        <f t="shared" si="19"/>
        <v>-</v>
      </c>
      <c r="R116" s="204" t="str">
        <f t="shared" si="20"/>
        <v>-</v>
      </c>
      <c r="S116" s="204" t="str">
        <f t="shared" si="21"/>
        <v>-</v>
      </c>
      <c r="T116" s="204" t="str">
        <f t="shared" si="22"/>
        <v>-</v>
      </c>
      <c r="U116" s="204" t="str">
        <f t="shared" si="23"/>
        <v>-</v>
      </c>
      <c r="V116" s="204" t="str">
        <f t="shared" si="24"/>
        <v>-</v>
      </c>
      <c r="W116" s="205">
        <f t="shared" si="25"/>
        <v>0</v>
      </c>
      <c r="X116" s="206">
        <v>0</v>
      </c>
      <c r="Y116" s="207"/>
      <c r="Z116" s="4">
        <v>2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4</v>
      </c>
      <c r="AG116" s="4">
        <v>0</v>
      </c>
      <c r="AH116" s="4">
        <v>2</v>
      </c>
      <c r="AI116" s="4">
        <v>0</v>
      </c>
      <c r="AJ116" s="4">
        <v>4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2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208">
        <v>0</v>
      </c>
      <c r="AY116" s="209">
        <v>0</v>
      </c>
      <c r="AZ116" s="209">
        <v>0</v>
      </c>
      <c r="BA116" s="208">
        <v>0</v>
      </c>
      <c r="BB116" s="4">
        <v>2</v>
      </c>
      <c r="BC116" s="4">
        <v>0</v>
      </c>
      <c r="BD116" s="4">
        <v>0</v>
      </c>
      <c r="BE116" s="4">
        <v>4</v>
      </c>
      <c r="BF116" s="4">
        <v>2</v>
      </c>
      <c r="BG116" s="4">
        <v>3</v>
      </c>
      <c r="BH116" s="4">
        <v>0</v>
      </c>
      <c r="BI116" s="4">
        <v>0</v>
      </c>
      <c r="BJ116" s="4">
        <v>2</v>
      </c>
      <c r="BK116" s="4">
        <v>0</v>
      </c>
      <c r="BL116" s="4">
        <v>0</v>
      </c>
      <c r="BM116" s="4">
        <v>0</v>
      </c>
      <c r="BP116" s="211"/>
      <c r="BQ116" s="212"/>
    </row>
    <row r="117" spans="1:69" s="210" customFormat="1" ht="15" x14ac:dyDescent="0.25">
      <c r="A117" s="198">
        <v>36</v>
      </c>
      <c r="B117" s="199">
        <v>18</v>
      </c>
      <c r="C117" s="200">
        <v>110</v>
      </c>
      <c r="D117" s="201">
        <v>6953156270954</v>
      </c>
      <c r="E117" s="4">
        <v>738077</v>
      </c>
      <c r="F117" s="202"/>
      <c r="G117" s="4" t="s">
        <v>261</v>
      </c>
      <c r="H117" s="4" t="s">
        <v>262</v>
      </c>
      <c r="I117" s="4">
        <v>189</v>
      </c>
      <c r="J117" s="4">
        <v>89.5</v>
      </c>
      <c r="K117" s="203" t="str">
        <f t="shared" si="13"/>
        <v>-</v>
      </c>
      <c r="L117" s="204" t="str">
        <f t="shared" si="14"/>
        <v>-</v>
      </c>
      <c r="M117" s="204" t="str">
        <f t="shared" si="15"/>
        <v>-</v>
      </c>
      <c r="N117" s="204">
        <f t="shared" si="16"/>
        <v>1</v>
      </c>
      <c r="O117" s="204" t="str">
        <f t="shared" si="17"/>
        <v>-</v>
      </c>
      <c r="P117" s="204" t="str">
        <f t="shared" si="18"/>
        <v>-</v>
      </c>
      <c r="Q117" s="204" t="str">
        <f t="shared" si="19"/>
        <v>-</v>
      </c>
      <c r="R117" s="204" t="str">
        <f t="shared" si="20"/>
        <v>-</v>
      </c>
      <c r="S117" s="204" t="str">
        <f t="shared" si="21"/>
        <v>-</v>
      </c>
      <c r="T117" s="204" t="str">
        <f t="shared" si="22"/>
        <v>-</v>
      </c>
      <c r="U117" s="204" t="str">
        <f t="shared" si="23"/>
        <v>-</v>
      </c>
      <c r="V117" s="204" t="str">
        <f t="shared" si="24"/>
        <v>-</v>
      </c>
      <c r="W117" s="205">
        <f t="shared" si="25"/>
        <v>1</v>
      </c>
      <c r="X117" s="206">
        <v>0</v>
      </c>
      <c r="Y117" s="207"/>
      <c r="Z117" s="4">
        <v>2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3</v>
      </c>
      <c r="AG117" s="4">
        <v>0</v>
      </c>
      <c r="AH117" s="4">
        <v>2</v>
      </c>
      <c r="AI117" s="4">
        <v>0</v>
      </c>
      <c r="AJ117" s="4">
        <v>4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2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208">
        <v>0</v>
      </c>
      <c r="AY117" s="209">
        <v>0</v>
      </c>
      <c r="AZ117" s="209">
        <v>0</v>
      </c>
      <c r="BA117" s="208">
        <v>0</v>
      </c>
      <c r="BB117" s="4">
        <v>2</v>
      </c>
      <c r="BC117" s="4">
        <v>0</v>
      </c>
      <c r="BD117" s="4">
        <v>0</v>
      </c>
      <c r="BE117" s="4">
        <v>4</v>
      </c>
      <c r="BF117" s="4">
        <v>2</v>
      </c>
      <c r="BG117" s="4">
        <v>4</v>
      </c>
      <c r="BH117" s="4">
        <v>0</v>
      </c>
      <c r="BI117" s="4">
        <v>0</v>
      </c>
      <c r="BJ117" s="4">
        <v>2</v>
      </c>
      <c r="BK117" s="4">
        <v>0</v>
      </c>
      <c r="BL117" s="4">
        <v>0</v>
      </c>
      <c r="BM117" s="4">
        <v>0</v>
      </c>
      <c r="BP117" s="211"/>
      <c r="BQ117" s="212"/>
    </row>
    <row r="118" spans="1:69" s="210" customFormat="1" ht="15" x14ac:dyDescent="0.25">
      <c r="A118" s="198">
        <v>37</v>
      </c>
      <c r="B118" s="199">
        <v>19</v>
      </c>
      <c r="C118" s="200">
        <v>111</v>
      </c>
      <c r="D118" s="201">
        <v>6953156284647</v>
      </c>
      <c r="E118" s="4">
        <v>738078</v>
      </c>
      <c r="F118" s="202"/>
      <c r="G118" s="4" t="s">
        <v>263</v>
      </c>
      <c r="H118" s="4" t="s">
        <v>264</v>
      </c>
      <c r="I118" s="4">
        <v>49</v>
      </c>
      <c r="J118" s="4">
        <v>24.5</v>
      </c>
      <c r="K118" s="203" t="str">
        <f>IF(BB118-Z118&lt;1,"-",BB118-Z118)</f>
        <v>-</v>
      </c>
      <c r="L118" s="204">
        <f t="shared" si="14"/>
        <v>2</v>
      </c>
      <c r="M118" s="204">
        <f t="shared" si="15"/>
        <v>9</v>
      </c>
      <c r="N118" s="204" t="str">
        <f t="shared" si="16"/>
        <v>-</v>
      </c>
      <c r="O118" s="204">
        <f t="shared" si="17"/>
        <v>20</v>
      </c>
      <c r="P118" s="204" t="str">
        <f t="shared" si="18"/>
        <v>-</v>
      </c>
      <c r="Q118" s="204" t="str">
        <f t="shared" si="19"/>
        <v>-</v>
      </c>
      <c r="R118" s="204">
        <f t="shared" si="20"/>
        <v>8</v>
      </c>
      <c r="S118" s="204">
        <f t="shared" si="21"/>
        <v>24</v>
      </c>
      <c r="T118" s="204">
        <f t="shared" si="22"/>
        <v>3</v>
      </c>
      <c r="U118" s="204">
        <f t="shared" si="23"/>
        <v>6</v>
      </c>
      <c r="V118" s="204">
        <f t="shared" si="24"/>
        <v>5</v>
      </c>
      <c r="W118" s="205">
        <f t="shared" si="25"/>
        <v>77</v>
      </c>
      <c r="X118" s="206">
        <v>27</v>
      </c>
      <c r="Y118" s="207"/>
      <c r="Z118" s="4">
        <v>17</v>
      </c>
      <c r="AA118" s="4">
        <v>2</v>
      </c>
      <c r="AB118" s="4">
        <v>10</v>
      </c>
      <c r="AC118" s="4">
        <v>1</v>
      </c>
      <c r="AD118" s="4">
        <v>6</v>
      </c>
      <c r="AE118" s="4">
        <v>1</v>
      </c>
      <c r="AF118" s="4">
        <v>40</v>
      </c>
      <c r="AG118" s="4">
        <v>6</v>
      </c>
      <c r="AH118" s="4">
        <v>0</v>
      </c>
      <c r="AI118" s="4">
        <v>3</v>
      </c>
      <c r="AJ118" s="4">
        <v>37</v>
      </c>
      <c r="AK118" s="4">
        <v>3</v>
      </c>
      <c r="AL118" s="4">
        <v>21</v>
      </c>
      <c r="AM118" s="4">
        <v>0</v>
      </c>
      <c r="AN118" s="4">
        <v>4</v>
      </c>
      <c r="AO118" s="4">
        <v>0</v>
      </c>
      <c r="AP118" s="4">
        <v>0</v>
      </c>
      <c r="AQ118" s="4">
        <v>6</v>
      </c>
      <c r="AR118" s="4">
        <v>3</v>
      </c>
      <c r="AS118" s="4">
        <v>0</v>
      </c>
      <c r="AT118" s="4">
        <v>0</v>
      </c>
      <c r="AU118" s="4">
        <v>4</v>
      </c>
      <c r="AV118" s="4">
        <v>1</v>
      </c>
      <c r="AW118" s="4">
        <v>1</v>
      </c>
      <c r="AX118" s="208">
        <v>6</v>
      </c>
      <c r="AY118" s="209">
        <v>0</v>
      </c>
      <c r="AZ118" s="209">
        <v>0</v>
      </c>
      <c r="BA118" s="208">
        <v>0</v>
      </c>
      <c r="BB118" s="4">
        <v>15</v>
      </c>
      <c r="BC118" s="4">
        <v>12</v>
      </c>
      <c r="BD118" s="4">
        <v>15</v>
      </c>
      <c r="BE118" s="4">
        <v>36</v>
      </c>
      <c r="BF118" s="4">
        <v>20</v>
      </c>
      <c r="BG118" s="4">
        <v>36</v>
      </c>
      <c r="BH118" s="4">
        <v>12</v>
      </c>
      <c r="BI118" s="4">
        <v>12</v>
      </c>
      <c r="BJ118" s="4">
        <v>24</v>
      </c>
      <c r="BK118" s="4">
        <v>6</v>
      </c>
      <c r="BL118" s="4">
        <v>6</v>
      </c>
      <c r="BM118" s="4">
        <v>6</v>
      </c>
      <c r="BP118" s="211"/>
      <c r="BQ118" s="212"/>
    </row>
    <row r="119" spans="1:69" s="210" customFormat="1" ht="15" x14ac:dyDescent="0.25">
      <c r="A119" s="198">
        <v>38</v>
      </c>
      <c r="B119" s="199">
        <v>20</v>
      </c>
      <c r="C119" s="200">
        <v>112</v>
      </c>
      <c r="D119" s="201">
        <v>6953156282926</v>
      </c>
      <c r="E119" s="4">
        <v>738079</v>
      </c>
      <c r="F119" s="202"/>
      <c r="G119" s="4" t="s">
        <v>265</v>
      </c>
      <c r="H119" s="4" t="s">
        <v>266</v>
      </c>
      <c r="I119" s="4">
        <v>99</v>
      </c>
      <c r="J119" s="4">
        <v>49.5</v>
      </c>
      <c r="K119" s="203" t="str">
        <f t="shared" si="13"/>
        <v>-</v>
      </c>
      <c r="L119" s="204" t="str">
        <f t="shared" si="14"/>
        <v>-</v>
      </c>
      <c r="M119" s="204" t="str">
        <f t="shared" si="15"/>
        <v>-</v>
      </c>
      <c r="N119" s="204" t="str">
        <f t="shared" si="16"/>
        <v>-</v>
      </c>
      <c r="O119" s="204" t="str">
        <f t="shared" si="17"/>
        <v>-</v>
      </c>
      <c r="P119" s="204">
        <f t="shared" si="18"/>
        <v>1</v>
      </c>
      <c r="Q119" s="204" t="str">
        <f t="shared" si="19"/>
        <v>-</v>
      </c>
      <c r="R119" s="204" t="str">
        <f t="shared" si="20"/>
        <v>-</v>
      </c>
      <c r="S119" s="204">
        <f t="shared" si="21"/>
        <v>1</v>
      </c>
      <c r="T119" s="204" t="str">
        <f t="shared" si="22"/>
        <v>-</v>
      </c>
      <c r="U119" s="204" t="str">
        <f t="shared" si="23"/>
        <v>-</v>
      </c>
      <c r="V119" s="204" t="str">
        <f t="shared" si="24"/>
        <v>-</v>
      </c>
      <c r="W119" s="205">
        <f t="shared" si="25"/>
        <v>2</v>
      </c>
      <c r="X119" s="206">
        <v>0</v>
      </c>
      <c r="Y119" s="207"/>
      <c r="Z119" s="4">
        <v>3</v>
      </c>
      <c r="AA119" s="4">
        <v>0</v>
      </c>
      <c r="AB119" s="4">
        <v>2</v>
      </c>
      <c r="AC119" s="4">
        <v>0</v>
      </c>
      <c r="AD119" s="4">
        <v>2</v>
      </c>
      <c r="AE119" s="4">
        <v>0</v>
      </c>
      <c r="AF119" s="4">
        <v>4</v>
      </c>
      <c r="AG119" s="4">
        <v>0</v>
      </c>
      <c r="AH119" s="4">
        <v>3</v>
      </c>
      <c r="AI119" s="4">
        <v>0</v>
      </c>
      <c r="AJ119" s="4">
        <v>3</v>
      </c>
      <c r="AK119" s="4">
        <v>1</v>
      </c>
      <c r="AL119" s="4">
        <v>2</v>
      </c>
      <c r="AM119" s="4">
        <v>0</v>
      </c>
      <c r="AN119" s="4">
        <v>2</v>
      </c>
      <c r="AO119" s="4">
        <v>0</v>
      </c>
      <c r="AP119" s="4">
        <v>2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208">
        <v>2</v>
      </c>
      <c r="AY119" s="209">
        <v>0</v>
      </c>
      <c r="AZ119" s="209">
        <v>0</v>
      </c>
      <c r="BA119" s="208">
        <v>0</v>
      </c>
      <c r="BB119" s="4">
        <v>3</v>
      </c>
      <c r="BC119" s="4">
        <v>2</v>
      </c>
      <c r="BD119" s="4">
        <v>2</v>
      </c>
      <c r="BE119" s="4">
        <v>4</v>
      </c>
      <c r="BF119" s="4">
        <v>3</v>
      </c>
      <c r="BG119" s="4">
        <v>4</v>
      </c>
      <c r="BH119" s="4">
        <v>2</v>
      </c>
      <c r="BI119" s="4">
        <v>2</v>
      </c>
      <c r="BJ119" s="4">
        <v>3</v>
      </c>
      <c r="BK119" s="4">
        <v>0</v>
      </c>
      <c r="BL119" s="4">
        <v>0</v>
      </c>
      <c r="BM119" s="4">
        <v>0</v>
      </c>
      <c r="BP119" s="211"/>
      <c r="BQ119" s="212"/>
    </row>
    <row r="120" spans="1:69" s="210" customFormat="1" ht="15" x14ac:dyDescent="0.25">
      <c r="A120" s="198">
        <v>39</v>
      </c>
      <c r="B120" s="199">
        <v>21</v>
      </c>
      <c r="C120" s="200">
        <v>113</v>
      </c>
      <c r="D120" s="201">
        <v>6953156282933</v>
      </c>
      <c r="E120" s="4">
        <v>738080</v>
      </c>
      <c r="F120" s="202"/>
      <c r="G120" s="4" t="s">
        <v>267</v>
      </c>
      <c r="H120" s="4" t="s">
        <v>268</v>
      </c>
      <c r="I120" s="4">
        <v>99</v>
      </c>
      <c r="J120" s="4">
        <v>49.5</v>
      </c>
      <c r="K120" s="203" t="str">
        <f t="shared" si="13"/>
        <v>-</v>
      </c>
      <c r="L120" s="204" t="str">
        <f t="shared" si="14"/>
        <v>-</v>
      </c>
      <c r="M120" s="204" t="str">
        <f t="shared" si="15"/>
        <v>-</v>
      </c>
      <c r="N120" s="204" t="str">
        <f t="shared" si="16"/>
        <v>-</v>
      </c>
      <c r="O120" s="204" t="str">
        <f t="shared" si="17"/>
        <v>-</v>
      </c>
      <c r="P120" s="204" t="str">
        <f t="shared" si="18"/>
        <v>-</v>
      </c>
      <c r="Q120" s="204" t="str">
        <f t="shared" si="19"/>
        <v>-</v>
      </c>
      <c r="R120" s="204" t="str">
        <f t="shared" si="20"/>
        <v>-</v>
      </c>
      <c r="S120" s="204" t="str">
        <f t="shared" si="21"/>
        <v>-</v>
      </c>
      <c r="T120" s="204" t="str">
        <f t="shared" si="22"/>
        <v>-</v>
      </c>
      <c r="U120" s="204" t="str">
        <f t="shared" si="23"/>
        <v>-</v>
      </c>
      <c r="V120" s="204" t="str">
        <f t="shared" si="24"/>
        <v>-</v>
      </c>
      <c r="W120" s="205">
        <f t="shared" si="25"/>
        <v>0</v>
      </c>
      <c r="X120" s="206">
        <v>1</v>
      </c>
      <c r="Y120" s="207"/>
      <c r="Z120" s="4">
        <v>3</v>
      </c>
      <c r="AA120" s="4">
        <v>0</v>
      </c>
      <c r="AB120" s="4">
        <v>2</v>
      </c>
      <c r="AC120" s="4">
        <v>0</v>
      </c>
      <c r="AD120" s="4">
        <v>2</v>
      </c>
      <c r="AE120" s="4">
        <v>0</v>
      </c>
      <c r="AF120" s="4">
        <v>4</v>
      </c>
      <c r="AG120" s="4">
        <v>0</v>
      </c>
      <c r="AH120" s="4">
        <v>3</v>
      </c>
      <c r="AI120" s="4">
        <v>0</v>
      </c>
      <c r="AJ120" s="4">
        <v>4</v>
      </c>
      <c r="AK120" s="4">
        <v>0</v>
      </c>
      <c r="AL120" s="4">
        <v>2</v>
      </c>
      <c r="AM120" s="4">
        <v>0</v>
      </c>
      <c r="AN120" s="4">
        <v>2</v>
      </c>
      <c r="AO120" s="4">
        <v>0</v>
      </c>
      <c r="AP120" s="4">
        <v>4</v>
      </c>
      <c r="AQ120" s="4">
        <v>-1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208">
        <v>2</v>
      </c>
      <c r="AY120" s="209">
        <v>0</v>
      </c>
      <c r="AZ120" s="209">
        <v>0</v>
      </c>
      <c r="BA120" s="208">
        <v>0</v>
      </c>
      <c r="BB120" s="4">
        <v>3</v>
      </c>
      <c r="BC120" s="4">
        <v>2</v>
      </c>
      <c r="BD120" s="4">
        <v>2</v>
      </c>
      <c r="BE120" s="4">
        <v>4</v>
      </c>
      <c r="BF120" s="4">
        <v>3</v>
      </c>
      <c r="BG120" s="4">
        <v>4</v>
      </c>
      <c r="BH120" s="4">
        <v>2</v>
      </c>
      <c r="BI120" s="4">
        <v>2</v>
      </c>
      <c r="BJ120" s="4">
        <v>3</v>
      </c>
      <c r="BK120" s="4">
        <v>0</v>
      </c>
      <c r="BL120" s="4">
        <v>0</v>
      </c>
      <c r="BM120" s="4">
        <v>0</v>
      </c>
      <c r="BP120" s="211"/>
      <c r="BQ120" s="212"/>
    </row>
    <row r="121" spans="1:69" s="210" customFormat="1" ht="15" x14ac:dyDescent="0.25">
      <c r="A121" s="198">
        <v>40</v>
      </c>
      <c r="B121" s="199">
        <v>22</v>
      </c>
      <c r="C121" s="200">
        <v>114</v>
      </c>
      <c r="D121" s="201">
        <v>6953156280274</v>
      </c>
      <c r="E121" s="4">
        <v>738081</v>
      </c>
      <c r="F121" s="202"/>
      <c r="G121" s="4" t="s">
        <v>269</v>
      </c>
      <c r="H121" s="4" t="s">
        <v>270</v>
      </c>
      <c r="I121" s="4">
        <v>139</v>
      </c>
      <c r="J121" s="4">
        <v>64.5</v>
      </c>
      <c r="K121" s="203" t="str">
        <f t="shared" si="13"/>
        <v>-</v>
      </c>
      <c r="L121" s="204" t="str">
        <f t="shared" si="14"/>
        <v>-</v>
      </c>
      <c r="M121" s="204" t="str">
        <f t="shared" si="15"/>
        <v>-</v>
      </c>
      <c r="N121" s="204" t="str">
        <f t="shared" si="16"/>
        <v>-</v>
      </c>
      <c r="O121" s="204" t="str">
        <f t="shared" si="17"/>
        <v>-</v>
      </c>
      <c r="P121" s="204" t="str">
        <f t="shared" si="18"/>
        <v>-</v>
      </c>
      <c r="Q121" s="204" t="str">
        <f t="shared" si="19"/>
        <v>-</v>
      </c>
      <c r="R121" s="204" t="str">
        <f t="shared" si="20"/>
        <v>-</v>
      </c>
      <c r="S121" s="204">
        <f t="shared" si="21"/>
        <v>1</v>
      </c>
      <c r="T121" s="204" t="str">
        <f t="shared" si="22"/>
        <v>-</v>
      </c>
      <c r="U121" s="204" t="str">
        <f t="shared" si="23"/>
        <v>-</v>
      </c>
      <c r="V121" s="204" t="str">
        <f t="shared" si="24"/>
        <v>-</v>
      </c>
      <c r="W121" s="205">
        <f t="shared" si="25"/>
        <v>1</v>
      </c>
      <c r="X121" s="206">
        <v>0</v>
      </c>
      <c r="Y121" s="207"/>
      <c r="Z121" s="4">
        <v>2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  <c r="AF121" s="4">
        <v>3</v>
      </c>
      <c r="AG121" s="4">
        <v>0</v>
      </c>
      <c r="AH121" s="4">
        <v>2</v>
      </c>
      <c r="AI121" s="4">
        <v>0</v>
      </c>
      <c r="AJ121" s="4">
        <v>3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1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208">
        <v>0</v>
      </c>
      <c r="AY121" s="209">
        <v>0</v>
      </c>
      <c r="AZ121" s="209">
        <v>0</v>
      </c>
      <c r="BA121" s="208">
        <v>0</v>
      </c>
      <c r="BB121" s="4">
        <v>2</v>
      </c>
      <c r="BC121" s="4">
        <v>0</v>
      </c>
      <c r="BD121" s="4">
        <v>0</v>
      </c>
      <c r="BE121" s="4">
        <v>3</v>
      </c>
      <c r="BF121" s="4">
        <v>2</v>
      </c>
      <c r="BG121" s="4">
        <v>3</v>
      </c>
      <c r="BH121" s="4">
        <v>0</v>
      </c>
      <c r="BI121" s="4">
        <v>0</v>
      </c>
      <c r="BJ121" s="4">
        <v>2</v>
      </c>
      <c r="BK121" s="4">
        <v>0</v>
      </c>
      <c r="BL121" s="4">
        <v>0</v>
      </c>
      <c r="BM121" s="4">
        <v>0</v>
      </c>
      <c r="BP121" s="211"/>
      <c r="BQ121" s="212"/>
    </row>
    <row r="122" spans="1:69" s="210" customFormat="1" ht="15" x14ac:dyDescent="0.25">
      <c r="A122" s="289"/>
      <c r="B122" s="289"/>
      <c r="C122" s="200">
        <v>115</v>
      </c>
      <c r="D122" s="201">
        <v>6953156282940</v>
      </c>
      <c r="E122" s="4">
        <v>739727</v>
      </c>
      <c r="F122" s="202" t="s">
        <v>271</v>
      </c>
      <c r="G122" s="4"/>
      <c r="H122" s="4" t="s">
        <v>272</v>
      </c>
      <c r="I122" s="4">
        <v>44.5</v>
      </c>
      <c r="J122" s="4">
        <v>99</v>
      </c>
      <c r="K122" s="203" t="str">
        <f t="shared" ref="K122:K123" si="26">IF(BB122-Z122&lt;1,"-",BB122-Z122)</f>
        <v>-</v>
      </c>
      <c r="L122" s="204" t="str">
        <f t="shared" ref="L122:L123" si="27">IF(BC122-AB122&lt;1,"-",BC122-AB122)</f>
        <v>-</v>
      </c>
      <c r="M122" s="204" t="str">
        <f t="shared" ref="M122:M123" si="28">IF(BD122-AD122&lt;1,"-",BD122-AD122)</f>
        <v>-</v>
      </c>
      <c r="N122" s="204" t="str">
        <f t="shared" ref="N122:N123" si="29">IF(BE122-AF122&lt;1,"-",BE122-AF122)</f>
        <v>-</v>
      </c>
      <c r="O122" s="204" t="str">
        <f t="shared" ref="O122:O123" si="30">IF(BF122-AH122&lt;1,"-",BF122-AH122)</f>
        <v>-</v>
      </c>
      <c r="P122" s="204" t="str">
        <f t="shared" ref="P122:P123" si="31">IF(BG122-AJ122&lt;1,"-",BG122-AJ122)</f>
        <v>-</v>
      </c>
      <c r="Q122" s="204" t="str">
        <f t="shared" ref="Q122:Q123" si="32">IF(BH122-AL122&lt;1,"-",BH122-AL122)</f>
        <v>-</v>
      </c>
      <c r="R122" s="204" t="str">
        <f t="shared" ref="R122:R123" si="33">IF(BI122-AN122&lt;1,"-",BI122-AN122)</f>
        <v>-</v>
      </c>
      <c r="S122" s="204" t="str">
        <f t="shared" ref="S122:S123" si="34">IF(BJ122-AP122&lt;1,"-",BJ122-AP122)</f>
        <v>-</v>
      </c>
      <c r="T122" s="204" t="str">
        <f t="shared" ref="T122:T123" si="35">IF(BK122-AR122&lt;1,"-",BK122-AR122)</f>
        <v>-</v>
      </c>
      <c r="U122" s="204" t="str">
        <f t="shared" ref="U122:U123" si="36">IF(BL122-AT122&lt;1,"-",BL122-AT122)</f>
        <v>-</v>
      </c>
      <c r="V122" s="204" t="str">
        <f t="shared" ref="V122:V123" si="37">IF(BM122-AV122&lt;1,"-",BM122-AV122)</f>
        <v>-</v>
      </c>
      <c r="W122" s="205">
        <f t="shared" ref="W122:W123" si="38">SUM(K122:V122)</f>
        <v>0</v>
      </c>
      <c r="X122" s="206">
        <v>1</v>
      </c>
      <c r="Y122" s="207"/>
      <c r="Z122" s="4">
        <v>6</v>
      </c>
      <c r="AA122" s="4">
        <v>0</v>
      </c>
      <c r="AB122" s="4">
        <v>4</v>
      </c>
      <c r="AC122" s="4">
        <v>0</v>
      </c>
      <c r="AD122" s="4">
        <v>6</v>
      </c>
      <c r="AE122" s="4">
        <v>0</v>
      </c>
      <c r="AF122" s="4">
        <v>17</v>
      </c>
      <c r="AG122" s="4">
        <v>4</v>
      </c>
      <c r="AH122" s="4">
        <v>6</v>
      </c>
      <c r="AI122" s="4">
        <v>0</v>
      </c>
      <c r="AJ122" s="4">
        <v>13</v>
      </c>
      <c r="AK122" s="4">
        <v>0</v>
      </c>
      <c r="AL122" s="4">
        <v>4</v>
      </c>
      <c r="AM122" s="4">
        <v>0</v>
      </c>
      <c r="AN122" s="4">
        <v>5</v>
      </c>
      <c r="AO122" s="4">
        <v>1</v>
      </c>
      <c r="AP122" s="4">
        <v>7</v>
      </c>
      <c r="AQ122" s="4">
        <v>3</v>
      </c>
      <c r="AR122" s="4">
        <v>2</v>
      </c>
      <c r="AS122" s="4">
        <v>0</v>
      </c>
      <c r="AT122" s="4">
        <v>2</v>
      </c>
      <c r="AU122" s="4">
        <v>0</v>
      </c>
      <c r="AV122" s="4">
        <v>2</v>
      </c>
      <c r="AW122" s="4">
        <v>0</v>
      </c>
      <c r="AX122" s="208">
        <v>0</v>
      </c>
      <c r="AY122" s="209">
        <v>0</v>
      </c>
      <c r="AZ122" s="209">
        <v>0</v>
      </c>
      <c r="BA122" s="208">
        <v>0</v>
      </c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P122" s="211"/>
      <c r="BQ122" s="212"/>
    </row>
    <row r="123" spans="1:69" s="210" customFormat="1" ht="15" x14ac:dyDescent="0.25">
      <c r="A123" s="289"/>
      <c r="B123" s="289"/>
      <c r="C123" s="200">
        <v>116</v>
      </c>
      <c r="D123" s="201">
        <v>6953156282957</v>
      </c>
      <c r="E123" s="4">
        <v>739728</v>
      </c>
      <c r="F123" s="202" t="s">
        <v>273</v>
      </c>
      <c r="G123" s="4"/>
      <c r="H123" s="4" t="s">
        <v>274</v>
      </c>
      <c r="I123" s="4">
        <v>44.5</v>
      </c>
      <c r="J123" s="4">
        <v>99</v>
      </c>
      <c r="K123" s="203" t="str">
        <f t="shared" si="26"/>
        <v>-</v>
      </c>
      <c r="L123" s="204" t="str">
        <f t="shared" si="27"/>
        <v>-</v>
      </c>
      <c r="M123" s="204" t="str">
        <f t="shared" si="28"/>
        <v>-</v>
      </c>
      <c r="N123" s="204" t="str">
        <f t="shared" si="29"/>
        <v>-</v>
      </c>
      <c r="O123" s="204" t="str">
        <f t="shared" si="30"/>
        <v>-</v>
      </c>
      <c r="P123" s="204" t="str">
        <f t="shared" si="31"/>
        <v>-</v>
      </c>
      <c r="Q123" s="204" t="str">
        <f t="shared" si="32"/>
        <v>-</v>
      </c>
      <c r="R123" s="204" t="str">
        <f t="shared" si="33"/>
        <v>-</v>
      </c>
      <c r="S123" s="204" t="str">
        <f t="shared" si="34"/>
        <v>-</v>
      </c>
      <c r="T123" s="204" t="str">
        <f t="shared" si="35"/>
        <v>-</v>
      </c>
      <c r="U123" s="204" t="str">
        <f t="shared" si="36"/>
        <v>-</v>
      </c>
      <c r="V123" s="204" t="str">
        <f t="shared" si="37"/>
        <v>-</v>
      </c>
      <c r="W123" s="205">
        <f t="shared" si="38"/>
        <v>0</v>
      </c>
      <c r="X123" s="206">
        <v>2</v>
      </c>
      <c r="Y123" s="207"/>
      <c r="Z123" s="4">
        <v>4</v>
      </c>
      <c r="AA123" s="4">
        <v>1</v>
      </c>
      <c r="AB123" s="4">
        <v>4</v>
      </c>
      <c r="AC123" s="4">
        <v>0</v>
      </c>
      <c r="AD123" s="4">
        <v>6</v>
      </c>
      <c r="AE123" s="4">
        <v>0</v>
      </c>
      <c r="AF123" s="4">
        <v>14</v>
      </c>
      <c r="AG123" s="4">
        <v>1</v>
      </c>
      <c r="AH123" s="4">
        <v>6</v>
      </c>
      <c r="AI123" s="4">
        <v>0</v>
      </c>
      <c r="AJ123" s="4">
        <v>13</v>
      </c>
      <c r="AK123" s="4">
        <v>0</v>
      </c>
      <c r="AL123" s="4">
        <v>4</v>
      </c>
      <c r="AM123" s="4">
        <v>0</v>
      </c>
      <c r="AN123" s="4">
        <v>6</v>
      </c>
      <c r="AO123" s="4">
        <v>0</v>
      </c>
      <c r="AP123" s="4">
        <v>8</v>
      </c>
      <c r="AQ123" s="4">
        <v>0</v>
      </c>
      <c r="AR123" s="4">
        <v>2</v>
      </c>
      <c r="AS123" s="4">
        <v>0</v>
      </c>
      <c r="AT123" s="4">
        <v>1</v>
      </c>
      <c r="AU123" s="4">
        <v>1</v>
      </c>
      <c r="AV123" s="4">
        <v>2</v>
      </c>
      <c r="AW123" s="4">
        <v>0</v>
      </c>
      <c r="AX123" s="208">
        <v>0</v>
      </c>
      <c r="AY123" s="209">
        <v>0</v>
      </c>
      <c r="AZ123" s="209">
        <v>0</v>
      </c>
      <c r="BA123" s="208">
        <v>0</v>
      </c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P123" s="211"/>
      <c r="BQ123" s="212"/>
    </row>
    <row r="124" spans="1:69" s="210" customFormat="1" ht="15" x14ac:dyDescent="0.25">
      <c r="A124" s="289"/>
      <c r="B124" s="289"/>
      <c r="C124" s="200">
        <v>117</v>
      </c>
      <c r="D124" s="201">
        <v>742244</v>
      </c>
      <c r="E124" s="4" t="s">
        <v>419</v>
      </c>
      <c r="F124" s="202" t="s">
        <v>420</v>
      </c>
      <c r="G124" s="4">
        <v>29.5</v>
      </c>
      <c r="H124" s="4">
        <v>0</v>
      </c>
      <c r="I124" s="4"/>
      <c r="J124" s="4"/>
      <c r="K124" s="203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5"/>
      <c r="X124" s="206"/>
      <c r="Y124" s="207"/>
      <c r="Z124" s="4">
        <v>4</v>
      </c>
      <c r="AA124" s="4">
        <v>0</v>
      </c>
      <c r="AB124" s="4">
        <v>2</v>
      </c>
      <c r="AC124" s="4">
        <v>0</v>
      </c>
      <c r="AD124" s="4">
        <v>4</v>
      </c>
      <c r="AE124" s="4">
        <v>0</v>
      </c>
      <c r="AF124" s="4">
        <v>6</v>
      </c>
      <c r="AG124" s="4">
        <v>0</v>
      </c>
      <c r="AH124" s="4">
        <v>4</v>
      </c>
      <c r="AI124" s="4">
        <v>0</v>
      </c>
      <c r="AJ124" s="4">
        <v>6</v>
      </c>
      <c r="AK124" s="4">
        <v>0</v>
      </c>
      <c r="AL124" s="4">
        <v>4</v>
      </c>
      <c r="AM124" s="4">
        <v>0</v>
      </c>
      <c r="AN124" s="4">
        <v>4</v>
      </c>
      <c r="AO124" s="4">
        <v>0</v>
      </c>
      <c r="AP124" s="4">
        <v>6</v>
      </c>
      <c r="AQ124" s="4">
        <v>0</v>
      </c>
      <c r="AR124" s="4">
        <v>2</v>
      </c>
      <c r="AS124" s="4">
        <v>0</v>
      </c>
      <c r="AT124" s="4">
        <v>2</v>
      </c>
      <c r="AU124" s="4">
        <v>0</v>
      </c>
      <c r="AV124" s="4">
        <v>2</v>
      </c>
      <c r="AW124" s="4">
        <v>0</v>
      </c>
      <c r="AX124" s="208"/>
      <c r="AY124" s="209"/>
      <c r="AZ124" s="209"/>
      <c r="BA124" s="208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P124" s="211"/>
      <c r="BQ124" s="212"/>
    </row>
    <row r="125" spans="1:69" s="210" customFormat="1" ht="15" x14ac:dyDescent="0.25">
      <c r="A125" s="289"/>
      <c r="B125" s="289"/>
      <c r="C125" s="200">
        <v>118</v>
      </c>
      <c r="D125" s="201">
        <v>742245</v>
      </c>
      <c r="E125" s="4" t="s">
        <v>421</v>
      </c>
      <c r="F125" s="202" t="s">
        <v>422</v>
      </c>
      <c r="G125" s="4">
        <v>29.5</v>
      </c>
      <c r="H125" s="4">
        <v>0</v>
      </c>
      <c r="I125" s="4"/>
      <c r="J125" s="4"/>
      <c r="K125" s="203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6"/>
      <c r="Y125" s="207"/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208"/>
      <c r="AY125" s="209"/>
      <c r="AZ125" s="209"/>
      <c r="BA125" s="208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P125" s="211"/>
      <c r="BQ125" s="212"/>
    </row>
    <row r="126" spans="1:69" s="210" customFormat="1" ht="15" x14ac:dyDescent="0.25">
      <c r="A126" s="289"/>
      <c r="B126" s="289"/>
      <c r="C126" s="200">
        <v>119</v>
      </c>
      <c r="D126" s="201">
        <v>742247</v>
      </c>
      <c r="E126" s="4" t="s">
        <v>423</v>
      </c>
      <c r="F126" s="202" t="s">
        <v>424</v>
      </c>
      <c r="G126" s="4">
        <v>29.5</v>
      </c>
      <c r="H126" s="4">
        <v>0</v>
      </c>
      <c r="I126" s="4"/>
      <c r="J126" s="4"/>
      <c r="K126" s="203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5"/>
      <c r="X126" s="206"/>
      <c r="Y126" s="207"/>
      <c r="Z126" s="4">
        <v>4</v>
      </c>
      <c r="AA126" s="4">
        <v>0</v>
      </c>
      <c r="AB126" s="4">
        <v>2</v>
      </c>
      <c r="AC126" s="4">
        <v>0</v>
      </c>
      <c r="AD126" s="4">
        <v>4</v>
      </c>
      <c r="AE126" s="4">
        <v>0</v>
      </c>
      <c r="AF126" s="4">
        <v>6</v>
      </c>
      <c r="AG126" s="4">
        <v>0</v>
      </c>
      <c r="AH126" s="4">
        <v>4</v>
      </c>
      <c r="AI126" s="4">
        <v>0</v>
      </c>
      <c r="AJ126" s="4">
        <v>6</v>
      </c>
      <c r="AK126" s="4">
        <v>0</v>
      </c>
      <c r="AL126" s="4">
        <v>4</v>
      </c>
      <c r="AM126" s="4">
        <v>0</v>
      </c>
      <c r="AN126" s="4">
        <v>4</v>
      </c>
      <c r="AO126" s="4">
        <v>0</v>
      </c>
      <c r="AP126" s="4">
        <v>6</v>
      </c>
      <c r="AQ126" s="4">
        <v>0</v>
      </c>
      <c r="AR126" s="4">
        <v>2</v>
      </c>
      <c r="AS126" s="4">
        <v>0</v>
      </c>
      <c r="AT126" s="4">
        <v>2</v>
      </c>
      <c r="AU126" s="4">
        <v>0</v>
      </c>
      <c r="AV126" s="4">
        <v>2</v>
      </c>
      <c r="AW126" s="4">
        <v>0</v>
      </c>
      <c r="AX126" s="208"/>
      <c r="AY126" s="209"/>
      <c r="AZ126" s="209"/>
      <c r="BA126" s="208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P126" s="211"/>
      <c r="BQ126" s="212"/>
    </row>
    <row r="127" spans="1:69" s="210" customFormat="1" ht="15" x14ac:dyDescent="0.25">
      <c r="A127" s="289"/>
      <c r="B127" s="289"/>
      <c r="C127" s="200">
        <v>120</v>
      </c>
      <c r="D127" s="201">
        <v>742248</v>
      </c>
      <c r="E127" s="4" t="s">
        <v>425</v>
      </c>
      <c r="F127" s="202" t="s">
        <v>426</v>
      </c>
      <c r="G127" s="4">
        <v>24.5</v>
      </c>
      <c r="H127" s="4">
        <v>0</v>
      </c>
      <c r="I127" s="4"/>
      <c r="J127" s="4"/>
      <c r="K127" s="203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5"/>
      <c r="X127" s="206"/>
      <c r="Y127" s="207"/>
      <c r="Z127" s="4">
        <v>8</v>
      </c>
      <c r="AA127" s="4">
        <v>0</v>
      </c>
      <c r="AB127" s="4">
        <v>6</v>
      </c>
      <c r="AC127" s="4">
        <v>0</v>
      </c>
      <c r="AD127" s="4">
        <v>7</v>
      </c>
      <c r="AE127" s="4">
        <v>1</v>
      </c>
      <c r="AF127" s="4">
        <v>15</v>
      </c>
      <c r="AG127" s="4">
        <v>0</v>
      </c>
      <c r="AH127" s="4">
        <v>10</v>
      </c>
      <c r="AI127" s="4">
        <v>0</v>
      </c>
      <c r="AJ127" s="4">
        <v>6</v>
      </c>
      <c r="AK127" s="4">
        <v>9</v>
      </c>
      <c r="AL127" s="4">
        <v>6</v>
      </c>
      <c r="AM127" s="4">
        <v>0</v>
      </c>
      <c r="AN127" s="4">
        <v>8</v>
      </c>
      <c r="AO127" s="4">
        <v>0</v>
      </c>
      <c r="AP127" s="4">
        <v>0</v>
      </c>
      <c r="AQ127" s="4">
        <v>10</v>
      </c>
      <c r="AR127" s="4">
        <v>3</v>
      </c>
      <c r="AS127" s="4">
        <v>0</v>
      </c>
      <c r="AT127" s="4">
        <v>3</v>
      </c>
      <c r="AU127" s="4">
        <v>0</v>
      </c>
      <c r="AV127" s="4">
        <v>3</v>
      </c>
      <c r="AW127" s="4">
        <v>0</v>
      </c>
      <c r="AX127" s="208"/>
      <c r="AY127" s="209"/>
      <c r="AZ127" s="209"/>
      <c r="BA127" s="208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P127" s="211"/>
      <c r="BQ127" s="212"/>
    </row>
    <row r="128" spans="1:69" s="210" customFormat="1" ht="15" x14ac:dyDescent="0.25">
      <c r="A128" s="289"/>
      <c r="B128" s="289"/>
      <c r="C128" s="200">
        <v>121</v>
      </c>
      <c r="D128" s="201">
        <v>742249</v>
      </c>
      <c r="E128" s="4" t="s">
        <v>427</v>
      </c>
      <c r="F128" s="202" t="s">
        <v>428</v>
      </c>
      <c r="G128" s="4">
        <v>44.5</v>
      </c>
      <c r="H128" s="4">
        <v>0</v>
      </c>
      <c r="I128" s="4"/>
      <c r="J128" s="4"/>
      <c r="K128" s="203"/>
      <c r="L128" s="204"/>
      <c r="M128" s="204"/>
      <c r="N128" s="204"/>
      <c r="O128" s="204"/>
      <c r="P128" s="204"/>
      <c r="Q128" s="204"/>
      <c r="R128" s="204"/>
      <c r="S128" s="204"/>
      <c r="T128" s="204"/>
      <c r="U128" s="204"/>
      <c r="V128" s="204"/>
      <c r="W128" s="205"/>
      <c r="X128" s="206"/>
      <c r="Y128" s="207"/>
      <c r="Z128" s="4">
        <v>8</v>
      </c>
      <c r="AA128" s="4">
        <v>0</v>
      </c>
      <c r="AB128" s="4">
        <v>6</v>
      </c>
      <c r="AC128" s="4">
        <v>0</v>
      </c>
      <c r="AD128" s="4">
        <v>8</v>
      </c>
      <c r="AE128" s="4">
        <v>0</v>
      </c>
      <c r="AF128" s="4">
        <v>15</v>
      </c>
      <c r="AG128" s="4">
        <v>0</v>
      </c>
      <c r="AH128" s="4">
        <v>10</v>
      </c>
      <c r="AI128" s="4">
        <v>0</v>
      </c>
      <c r="AJ128" s="4">
        <v>15</v>
      </c>
      <c r="AK128" s="4">
        <v>0</v>
      </c>
      <c r="AL128" s="4">
        <v>0</v>
      </c>
      <c r="AM128" s="4">
        <v>0</v>
      </c>
      <c r="AN128" s="4">
        <v>8</v>
      </c>
      <c r="AO128" s="4">
        <v>0</v>
      </c>
      <c r="AP128" s="4">
        <v>10</v>
      </c>
      <c r="AQ128" s="4">
        <v>0</v>
      </c>
      <c r="AR128" s="4">
        <v>3</v>
      </c>
      <c r="AS128" s="4">
        <v>0</v>
      </c>
      <c r="AT128" s="4">
        <v>3</v>
      </c>
      <c r="AU128" s="4">
        <v>0</v>
      </c>
      <c r="AV128" s="4">
        <v>3</v>
      </c>
      <c r="AW128" s="4">
        <v>0</v>
      </c>
      <c r="AX128" s="208"/>
      <c r="AY128" s="209"/>
      <c r="AZ128" s="209"/>
      <c r="BA128" s="208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P128" s="211"/>
      <c r="BQ128" s="212"/>
    </row>
    <row r="129" spans="1:120" s="210" customFormat="1" ht="15" x14ac:dyDescent="0.25">
      <c r="A129" s="289"/>
      <c r="B129" s="289"/>
      <c r="C129" s="200">
        <v>122</v>
      </c>
      <c r="D129" s="201">
        <v>742292</v>
      </c>
      <c r="E129" s="4" t="s">
        <v>429</v>
      </c>
      <c r="F129" s="202" t="s">
        <v>430</v>
      </c>
      <c r="G129" s="4">
        <v>39.5</v>
      </c>
      <c r="H129" s="4">
        <v>0</v>
      </c>
      <c r="I129" s="4"/>
      <c r="J129" s="4"/>
      <c r="K129" s="203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5"/>
      <c r="X129" s="206"/>
      <c r="Y129" s="207"/>
      <c r="Z129" s="4">
        <v>4</v>
      </c>
      <c r="AA129" s="4">
        <v>0</v>
      </c>
      <c r="AB129" s="4">
        <v>2</v>
      </c>
      <c r="AC129" s="4">
        <v>0</v>
      </c>
      <c r="AD129" s="4">
        <v>4</v>
      </c>
      <c r="AE129" s="4">
        <v>0</v>
      </c>
      <c r="AF129" s="4">
        <v>6</v>
      </c>
      <c r="AG129" s="4">
        <v>0</v>
      </c>
      <c r="AH129" s="4">
        <v>4</v>
      </c>
      <c r="AI129" s="4">
        <v>0</v>
      </c>
      <c r="AJ129" s="4">
        <v>1</v>
      </c>
      <c r="AK129" s="4">
        <v>5</v>
      </c>
      <c r="AL129" s="4">
        <v>4</v>
      </c>
      <c r="AM129" s="4">
        <v>0</v>
      </c>
      <c r="AN129" s="4">
        <v>4</v>
      </c>
      <c r="AO129" s="4">
        <v>0</v>
      </c>
      <c r="AP129" s="4">
        <v>6</v>
      </c>
      <c r="AQ129" s="4">
        <v>0</v>
      </c>
      <c r="AR129" s="4">
        <v>2</v>
      </c>
      <c r="AS129" s="4">
        <v>0</v>
      </c>
      <c r="AT129" s="4">
        <v>2</v>
      </c>
      <c r="AU129" s="4">
        <v>0</v>
      </c>
      <c r="AV129" s="4">
        <v>2</v>
      </c>
      <c r="AW129" s="4">
        <v>0</v>
      </c>
      <c r="AX129" s="208"/>
      <c r="AY129" s="209"/>
      <c r="AZ129" s="209"/>
      <c r="BA129" s="208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P129" s="211"/>
      <c r="BQ129" s="212"/>
    </row>
    <row r="130" spans="1:120" s="210" customFormat="1" ht="15" x14ac:dyDescent="0.25">
      <c r="A130" s="289"/>
      <c r="B130" s="289"/>
      <c r="C130" s="200">
        <v>123</v>
      </c>
      <c r="D130" s="201">
        <v>742293</v>
      </c>
      <c r="E130" s="4" t="s">
        <v>431</v>
      </c>
      <c r="F130" s="202" t="s">
        <v>432</v>
      </c>
      <c r="G130" s="4">
        <v>44.5</v>
      </c>
      <c r="H130" s="4">
        <v>0</v>
      </c>
      <c r="I130" s="4"/>
      <c r="J130" s="4"/>
      <c r="K130" s="203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5"/>
      <c r="X130" s="206"/>
      <c r="Y130" s="207"/>
      <c r="Z130" s="4">
        <v>4</v>
      </c>
      <c r="AA130" s="4">
        <v>0</v>
      </c>
      <c r="AB130" s="4">
        <v>2</v>
      </c>
      <c r="AC130" s="4">
        <v>0</v>
      </c>
      <c r="AD130" s="4">
        <v>4</v>
      </c>
      <c r="AE130" s="4">
        <v>0</v>
      </c>
      <c r="AF130" s="4">
        <v>6</v>
      </c>
      <c r="AG130" s="4">
        <v>0</v>
      </c>
      <c r="AH130" s="4">
        <v>4</v>
      </c>
      <c r="AI130" s="4">
        <v>0</v>
      </c>
      <c r="AJ130" s="4">
        <v>4</v>
      </c>
      <c r="AK130" s="4">
        <v>2</v>
      </c>
      <c r="AL130" s="4">
        <v>4</v>
      </c>
      <c r="AM130" s="4">
        <v>0</v>
      </c>
      <c r="AN130" s="4">
        <v>4</v>
      </c>
      <c r="AO130" s="4">
        <v>0</v>
      </c>
      <c r="AP130" s="4">
        <v>6</v>
      </c>
      <c r="AQ130" s="4">
        <v>0</v>
      </c>
      <c r="AR130" s="4">
        <v>2</v>
      </c>
      <c r="AS130" s="4">
        <v>0</v>
      </c>
      <c r="AT130" s="4">
        <v>2</v>
      </c>
      <c r="AU130" s="4">
        <v>0</v>
      </c>
      <c r="AV130" s="4">
        <v>2</v>
      </c>
      <c r="AW130" s="4">
        <v>0</v>
      </c>
      <c r="AX130" s="208"/>
      <c r="AY130" s="209"/>
      <c r="AZ130" s="209"/>
      <c r="BA130" s="208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P130" s="211"/>
      <c r="BQ130" s="212"/>
    </row>
    <row r="131" spans="1:120" s="210" customFormat="1" ht="15" x14ac:dyDescent="0.25">
      <c r="A131" s="289"/>
      <c r="B131" s="289"/>
      <c r="C131" s="200">
        <v>124</v>
      </c>
      <c r="D131" s="201">
        <v>742294</v>
      </c>
      <c r="E131" s="4" t="s">
        <v>433</v>
      </c>
      <c r="F131" s="202" t="s">
        <v>434</v>
      </c>
      <c r="G131" s="4">
        <v>74.5</v>
      </c>
      <c r="H131" s="4">
        <v>0</v>
      </c>
      <c r="I131" s="4"/>
      <c r="J131" s="4"/>
      <c r="K131" s="203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5"/>
      <c r="X131" s="206"/>
      <c r="Y131" s="207"/>
      <c r="Z131" s="4">
        <v>3</v>
      </c>
      <c r="AA131" s="4">
        <v>1</v>
      </c>
      <c r="AB131" s="4">
        <v>1</v>
      </c>
      <c r="AC131" s="4">
        <v>1</v>
      </c>
      <c r="AD131" s="4">
        <v>4</v>
      </c>
      <c r="AE131" s="4">
        <v>0</v>
      </c>
      <c r="AF131" s="4">
        <v>6</v>
      </c>
      <c r="AG131" s="4">
        <v>0</v>
      </c>
      <c r="AH131" s="4">
        <v>4</v>
      </c>
      <c r="AI131" s="4">
        <v>0</v>
      </c>
      <c r="AJ131" s="4">
        <v>1</v>
      </c>
      <c r="AK131" s="4">
        <v>5</v>
      </c>
      <c r="AL131" s="4">
        <v>4</v>
      </c>
      <c r="AM131" s="4">
        <v>0</v>
      </c>
      <c r="AN131" s="4">
        <v>4</v>
      </c>
      <c r="AO131" s="4">
        <v>0</v>
      </c>
      <c r="AP131" s="4">
        <v>5</v>
      </c>
      <c r="AQ131" s="4">
        <v>1</v>
      </c>
      <c r="AR131" s="4">
        <v>2</v>
      </c>
      <c r="AS131" s="4">
        <v>0</v>
      </c>
      <c r="AT131" s="4">
        <v>2</v>
      </c>
      <c r="AU131" s="4">
        <v>0</v>
      </c>
      <c r="AV131" s="4">
        <v>2</v>
      </c>
      <c r="AW131" s="4">
        <v>0</v>
      </c>
      <c r="AX131" s="208"/>
      <c r="AY131" s="209"/>
      <c r="AZ131" s="209"/>
      <c r="BA131" s="208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P131" s="211"/>
      <c r="BQ131" s="212"/>
    </row>
    <row r="132" spans="1:120" s="210" customFormat="1" ht="15" x14ac:dyDescent="0.25">
      <c r="A132" s="289"/>
      <c r="B132" s="289"/>
      <c r="C132" s="200">
        <v>125</v>
      </c>
      <c r="D132" s="201">
        <v>742295</v>
      </c>
      <c r="E132" s="4" t="s">
        <v>435</v>
      </c>
      <c r="F132" s="202" t="s">
        <v>436</v>
      </c>
      <c r="G132" s="4">
        <v>39.5</v>
      </c>
      <c r="H132" s="4">
        <v>0</v>
      </c>
      <c r="I132" s="4"/>
      <c r="J132" s="4"/>
      <c r="K132" s="203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5"/>
      <c r="X132" s="206"/>
      <c r="Y132" s="207"/>
      <c r="Z132" s="4">
        <v>4</v>
      </c>
      <c r="AA132" s="4">
        <v>0</v>
      </c>
      <c r="AB132" s="4">
        <v>2</v>
      </c>
      <c r="AC132" s="4">
        <v>0</v>
      </c>
      <c r="AD132" s="4">
        <v>4</v>
      </c>
      <c r="AE132" s="4">
        <v>0</v>
      </c>
      <c r="AF132" s="4">
        <v>6</v>
      </c>
      <c r="AG132" s="4">
        <v>0</v>
      </c>
      <c r="AH132" s="4">
        <v>4</v>
      </c>
      <c r="AI132" s="4">
        <v>0</v>
      </c>
      <c r="AJ132" s="4">
        <v>6</v>
      </c>
      <c r="AK132" s="4">
        <v>0</v>
      </c>
      <c r="AL132" s="4">
        <v>4</v>
      </c>
      <c r="AM132" s="4">
        <v>0</v>
      </c>
      <c r="AN132" s="4">
        <v>4</v>
      </c>
      <c r="AO132" s="4">
        <v>0</v>
      </c>
      <c r="AP132" s="4">
        <v>6</v>
      </c>
      <c r="AQ132" s="4">
        <v>0</v>
      </c>
      <c r="AR132" s="4">
        <v>2</v>
      </c>
      <c r="AS132" s="4">
        <v>0</v>
      </c>
      <c r="AT132" s="4">
        <v>2</v>
      </c>
      <c r="AU132" s="4">
        <v>0</v>
      </c>
      <c r="AV132" s="4">
        <v>2</v>
      </c>
      <c r="AW132" s="4">
        <v>0</v>
      </c>
      <c r="AX132" s="208"/>
      <c r="AY132" s="209"/>
      <c r="AZ132" s="209"/>
      <c r="BA132" s="208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P132" s="211"/>
      <c r="BQ132" s="212"/>
    </row>
    <row r="133" spans="1:120" s="210" customFormat="1" ht="15" x14ac:dyDescent="0.25">
      <c r="A133" s="289"/>
      <c r="B133" s="289"/>
      <c r="C133" s="200">
        <v>126</v>
      </c>
      <c r="D133" s="201">
        <v>742296</v>
      </c>
      <c r="E133" s="4" t="s">
        <v>437</v>
      </c>
      <c r="F133" s="202" t="s">
        <v>438</v>
      </c>
      <c r="G133" s="4">
        <v>39.5</v>
      </c>
      <c r="H133" s="4">
        <v>0</v>
      </c>
      <c r="I133" s="4"/>
      <c r="J133" s="4"/>
      <c r="K133" s="203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5"/>
      <c r="X133" s="206"/>
      <c r="Y133" s="207"/>
      <c r="Z133" s="4">
        <v>4</v>
      </c>
      <c r="AA133" s="4">
        <v>0</v>
      </c>
      <c r="AB133" s="4">
        <v>2</v>
      </c>
      <c r="AC133" s="4">
        <v>0</v>
      </c>
      <c r="AD133" s="4">
        <v>4</v>
      </c>
      <c r="AE133" s="4">
        <v>0</v>
      </c>
      <c r="AF133" s="4">
        <v>6</v>
      </c>
      <c r="AG133" s="4">
        <v>0</v>
      </c>
      <c r="AH133" s="4">
        <v>4</v>
      </c>
      <c r="AI133" s="4">
        <v>0</v>
      </c>
      <c r="AJ133" s="4">
        <v>6</v>
      </c>
      <c r="AK133" s="4">
        <v>0</v>
      </c>
      <c r="AL133" s="4">
        <v>4</v>
      </c>
      <c r="AM133" s="4">
        <v>0</v>
      </c>
      <c r="AN133" s="4">
        <v>4</v>
      </c>
      <c r="AO133" s="4">
        <v>0</v>
      </c>
      <c r="AP133" s="4">
        <v>6</v>
      </c>
      <c r="AQ133" s="4">
        <v>0</v>
      </c>
      <c r="AR133" s="4">
        <v>2</v>
      </c>
      <c r="AS133" s="4">
        <v>0</v>
      </c>
      <c r="AT133" s="4">
        <v>2</v>
      </c>
      <c r="AU133" s="4">
        <v>0</v>
      </c>
      <c r="AV133" s="4">
        <v>2</v>
      </c>
      <c r="AW133" s="4">
        <v>0</v>
      </c>
      <c r="AX133" s="208"/>
      <c r="AY133" s="209"/>
      <c r="AZ133" s="209"/>
      <c r="BA133" s="208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P133" s="211"/>
      <c r="BQ133" s="212"/>
    </row>
    <row r="134" spans="1:120" s="210" customFormat="1" ht="15" x14ac:dyDescent="0.25">
      <c r="A134" s="289"/>
      <c r="B134" s="289"/>
      <c r="C134" s="200">
        <v>127</v>
      </c>
      <c r="D134" s="201">
        <v>742297</v>
      </c>
      <c r="E134" s="4" t="s">
        <v>439</v>
      </c>
      <c r="F134" s="202" t="s">
        <v>440</v>
      </c>
      <c r="G134" s="4">
        <v>119.5</v>
      </c>
      <c r="H134" s="4">
        <v>0</v>
      </c>
      <c r="I134" s="4"/>
      <c r="J134" s="4"/>
      <c r="K134" s="203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5"/>
      <c r="X134" s="206"/>
      <c r="Y134" s="207"/>
      <c r="Z134" s="4">
        <v>4</v>
      </c>
      <c r="AA134" s="4">
        <v>0</v>
      </c>
      <c r="AB134" s="4">
        <v>2</v>
      </c>
      <c r="AC134" s="4">
        <v>0</v>
      </c>
      <c r="AD134" s="4">
        <v>2</v>
      </c>
      <c r="AE134" s="4">
        <v>0</v>
      </c>
      <c r="AF134" s="4">
        <v>2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3</v>
      </c>
      <c r="AQ134" s="4">
        <v>0</v>
      </c>
      <c r="AR134" s="4">
        <v>0</v>
      </c>
      <c r="AS134" s="4">
        <v>0</v>
      </c>
      <c r="AT134" s="4">
        <v>1</v>
      </c>
      <c r="AU134" s="4">
        <v>0</v>
      </c>
      <c r="AV134" s="4">
        <v>2</v>
      </c>
      <c r="AW134" s="4">
        <v>0</v>
      </c>
      <c r="AX134" s="208"/>
      <c r="AY134" s="209"/>
      <c r="AZ134" s="209"/>
      <c r="BA134" s="208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P134" s="211"/>
      <c r="BQ134" s="212"/>
    </row>
    <row r="135" spans="1:120" s="210" customFormat="1" ht="15" x14ac:dyDescent="0.25">
      <c r="A135" s="289"/>
      <c r="B135" s="289"/>
      <c r="C135" s="200">
        <v>128</v>
      </c>
      <c r="D135" s="201">
        <v>742298</v>
      </c>
      <c r="E135" s="4" t="s">
        <v>441</v>
      </c>
      <c r="F135" s="202" t="s">
        <v>442</v>
      </c>
      <c r="G135" s="4">
        <v>89.5</v>
      </c>
      <c r="H135" s="4">
        <v>0</v>
      </c>
      <c r="I135" s="4"/>
      <c r="J135" s="4"/>
      <c r="K135" s="203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5"/>
      <c r="X135" s="206"/>
      <c r="Y135" s="207"/>
      <c r="Z135" s="4">
        <v>4</v>
      </c>
      <c r="AA135" s="4">
        <v>0</v>
      </c>
      <c r="AB135" s="4">
        <v>0</v>
      </c>
      <c r="AC135" s="4">
        <v>0</v>
      </c>
      <c r="AD135" s="4">
        <v>4</v>
      </c>
      <c r="AE135" s="4">
        <v>0</v>
      </c>
      <c r="AF135" s="4">
        <v>6</v>
      </c>
      <c r="AG135" s="4">
        <v>0</v>
      </c>
      <c r="AH135" s="4">
        <v>4</v>
      </c>
      <c r="AI135" s="4">
        <v>0</v>
      </c>
      <c r="AJ135" s="4">
        <v>4</v>
      </c>
      <c r="AK135" s="4">
        <v>2</v>
      </c>
      <c r="AL135" s="4">
        <v>4</v>
      </c>
      <c r="AM135" s="4">
        <v>0</v>
      </c>
      <c r="AN135" s="4">
        <v>4</v>
      </c>
      <c r="AO135" s="4">
        <v>0</v>
      </c>
      <c r="AP135" s="4">
        <v>4</v>
      </c>
      <c r="AQ135" s="4">
        <v>2</v>
      </c>
      <c r="AR135" s="4">
        <v>2</v>
      </c>
      <c r="AS135" s="4">
        <v>0</v>
      </c>
      <c r="AT135" s="4">
        <v>2</v>
      </c>
      <c r="AU135" s="4">
        <v>0</v>
      </c>
      <c r="AV135" s="4">
        <v>2</v>
      </c>
      <c r="AW135" s="4">
        <v>0</v>
      </c>
      <c r="AX135" s="208"/>
      <c r="AY135" s="209"/>
      <c r="AZ135" s="209"/>
      <c r="BA135" s="208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P135" s="211"/>
      <c r="BQ135" s="212"/>
    </row>
    <row r="136" spans="1:120" s="210" customFormat="1" ht="15" x14ac:dyDescent="0.25">
      <c r="A136" s="289"/>
      <c r="B136" s="289"/>
      <c r="C136" s="200">
        <v>129</v>
      </c>
      <c r="D136" s="201">
        <v>742300</v>
      </c>
      <c r="E136" s="4" t="s">
        <v>443</v>
      </c>
      <c r="F136" s="202" t="s">
        <v>444</v>
      </c>
      <c r="G136" s="4">
        <v>29.5</v>
      </c>
      <c r="H136" s="4">
        <v>0</v>
      </c>
      <c r="I136" s="4"/>
      <c r="J136" s="4"/>
      <c r="K136" s="203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5"/>
      <c r="X136" s="206"/>
      <c r="Y136" s="207"/>
      <c r="Z136" s="4">
        <v>4</v>
      </c>
      <c r="AA136" s="4">
        <v>0</v>
      </c>
      <c r="AB136" s="4">
        <v>0</v>
      </c>
      <c r="AC136" s="4">
        <v>0</v>
      </c>
      <c r="AD136" s="4">
        <v>4</v>
      </c>
      <c r="AE136" s="4">
        <v>0</v>
      </c>
      <c r="AF136" s="4">
        <v>6</v>
      </c>
      <c r="AG136" s="4">
        <v>0</v>
      </c>
      <c r="AH136" s="4">
        <v>3</v>
      </c>
      <c r="AI136" s="4">
        <v>1</v>
      </c>
      <c r="AJ136" s="4">
        <v>6</v>
      </c>
      <c r="AK136" s="4">
        <v>0</v>
      </c>
      <c r="AL136" s="4">
        <v>4</v>
      </c>
      <c r="AM136" s="4">
        <v>0</v>
      </c>
      <c r="AN136" s="4">
        <v>4</v>
      </c>
      <c r="AO136" s="4">
        <v>0</v>
      </c>
      <c r="AP136" s="4">
        <v>3</v>
      </c>
      <c r="AQ136" s="4">
        <v>3</v>
      </c>
      <c r="AR136" s="4">
        <v>2</v>
      </c>
      <c r="AS136" s="4">
        <v>0</v>
      </c>
      <c r="AT136" s="4">
        <v>2</v>
      </c>
      <c r="AU136" s="4">
        <v>0</v>
      </c>
      <c r="AV136" s="4">
        <v>2</v>
      </c>
      <c r="AW136" s="4">
        <v>0</v>
      </c>
      <c r="AX136" s="208"/>
      <c r="AY136" s="209"/>
      <c r="AZ136" s="209"/>
      <c r="BA136" s="208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P136" s="211"/>
      <c r="BQ136" s="212"/>
    </row>
    <row r="137" spans="1:120" x14ac:dyDescent="0.2">
      <c r="B137" s="140"/>
      <c r="C137" s="213">
        <v>130</v>
      </c>
      <c r="D137" s="214">
        <v>742301</v>
      </c>
      <c r="E137" s="215" t="s">
        <v>445</v>
      </c>
      <c r="F137" s="216" t="s">
        <v>446</v>
      </c>
      <c r="G137" s="216">
        <v>94.5</v>
      </c>
      <c r="H137" s="216">
        <v>0</v>
      </c>
      <c r="I137" s="216"/>
      <c r="J137" s="217"/>
      <c r="K137" s="213"/>
      <c r="L137" s="213"/>
      <c r="M137" s="213"/>
      <c r="N137" s="213" t="str">
        <f t="shared" si="16"/>
        <v>-</v>
      </c>
      <c r="O137" s="213"/>
      <c r="P137" s="213"/>
      <c r="Q137" s="213"/>
      <c r="R137" s="213"/>
      <c r="S137" s="213"/>
      <c r="T137" s="213"/>
      <c r="U137" s="213"/>
      <c r="V137" s="213"/>
      <c r="W137" s="216"/>
      <c r="X137" s="216"/>
      <c r="Y137" s="213"/>
      <c r="Z137" s="213">
        <v>4</v>
      </c>
      <c r="AA137" s="213">
        <v>0</v>
      </c>
      <c r="AB137" s="213">
        <v>0</v>
      </c>
      <c r="AC137" s="213">
        <v>0</v>
      </c>
      <c r="AD137" s="213">
        <v>4</v>
      </c>
      <c r="AE137" s="213">
        <v>0</v>
      </c>
      <c r="AF137" s="213">
        <v>6</v>
      </c>
      <c r="AG137" s="213">
        <v>0</v>
      </c>
      <c r="AH137" s="213">
        <v>4</v>
      </c>
      <c r="AI137" s="213">
        <v>0</v>
      </c>
      <c r="AJ137" s="213">
        <v>0</v>
      </c>
      <c r="AK137" s="213">
        <v>6</v>
      </c>
      <c r="AL137" s="213">
        <v>3</v>
      </c>
      <c r="AM137" s="213">
        <v>1</v>
      </c>
      <c r="AN137" s="213">
        <v>4</v>
      </c>
      <c r="AO137" s="213">
        <v>0</v>
      </c>
      <c r="AP137" s="213">
        <v>4</v>
      </c>
      <c r="AQ137" s="213">
        <v>2</v>
      </c>
      <c r="AR137" s="213">
        <v>2</v>
      </c>
      <c r="AS137" s="213">
        <v>0</v>
      </c>
      <c r="AT137" s="213">
        <v>2</v>
      </c>
      <c r="AU137" s="213">
        <v>0</v>
      </c>
      <c r="AV137" s="213">
        <v>2</v>
      </c>
      <c r="AW137" s="213">
        <v>0</v>
      </c>
      <c r="AX137" s="213"/>
      <c r="AY137" s="213"/>
      <c r="AZ137" s="213"/>
      <c r="BA137" s="213"/>
      <c r="BB137" s="213"/>
      <c r="BC137" s="213"/>
      <c r="BD137" s="213"/>
      <c r="BE137" s="213"/>
      <c r="BF137" s="213"/>
      <c r="BG137" s="213"/>
      <c r="BH137" s="213"/>
      <c r="BI137" s="213"/>
      <c r="BJ137" s="213"/>
      <c r="BK137" s="213"/>
      <c r="BL137" s="213"/>
      <c r="BM137" s="213"/>
    </row>
    <row r="138" spans="1:120" x14ac:dyDescent="0.2">
      <c r="B138" s="218"/>
      <c r="C138" s="219"/>
      <c r="D138" s="214"/>
      <c r="E138" s="215"/>
      <c r="F138" s="216"/>
      <c r="G138" s="216"/>
      <c r="H138" s="216"/>
      <c r="I138" s="216" t="s">
        <v>386</v>
      </c>
      <c r="J138" s="217"/>
      <c r="K138" s="220">
        <f>SUM(K8:K137)</f>
        <v>39</v>
      </c>
      <c r="L138" s="220">
        <f>SUM(L8:L137)</f>
        <v>11</v>
      </c>
      <c r="M138" s="220">
        <f t="shared" ref="M138:V138" si="39">SUM(M8:M137)</f>
        <v>43</v>
      </c>
      <c r="N138" s="220">
        <f t="shared" si="39"/>
        <v>55</v>
      </c>
      <c r="O138" s="220">
        <f t="shared" si="39"/>
        <v>74</v>
      </c>
      <c r="P138" s="220">
        <f t="shared" si="39"/>
        <v>60</v>
      </c>
      <c r="Q138" s="220">
        <f t="shared" si="39"/>
        <v>8</v>
      </c>
      <c r="R138" s="220">
        <f t="shared" si="39"/>
        <v>41</v>
      </c>
      <c r="S138" s="220">
        <f t="shared" si="39"/>
        <v>113</v>
      </c>
      <c r="T138" s="220">
        <f t="shared" si="39"/>
        <v>10</v>
      </c>
      <c r="U138" s="220">
        <f t="shared" si="39"/>
        <v>13</v>
      </c>
      <c r="V138" s="220">
        <f t="shared" si="39"/>
        <v>12</v>
      </c>
      <c r="W138" s="221">
        <f>SUM(W7:W137)</f>
        <v>479</v>
      </c>
      <c r="X138" s="221">
        <f>SUM(X7:X137)</f>
        <v>187</v>
      </c>
      <c r="Y138" s="222"/>
      <c r="Z138" s="220">
        <f>SUM(Z8:Z137)</f>
        <v>285</v>
      </c>
      <c r="AA138" s="220">
        <f t="shared" ref="AA138:AW138" si="40">SUM(AA8:AA137)</f>
        <v>13</v>
      </c>
      <c r="AB138" s="220">
        <f>SUM(AB8:AB137)</f>
        <v>178</v>
      </c>
      <c r="AC138" s="220">
        <f t="shared" si="40"/>
        <v>8</v>
      </c>
      <c r="AD138" s="220">
        <f t="shared" si="40"/>
        <v>260</v>
      </c>
      <c r="AE138" s="220">
        <f t="shared" si="40"/>
        <v>2</v>
      </c>
      <c r="AF138" s="220">
        <f t="shared" si="40"/>
        <v>710</v>
      </c>
      <c r="AG138" s="220">
        <f t="shared" si="40"/>
        <v>45</v>
      </c>
      <c r="AH138" s="220">
        <f t="shared" si="40"/>
        <v>386</v>
      </c>
      <c r="AI138" s="220">
        <f t="shared" si="40"/>
        <v>6</v>
      </c>
      <c r="AJ138" s="220">
        <f t="shared" si="40"/>
        <v>636</v>
      </c>
      <c r="AK138" s="220">
        <f t="shared" si="40"/>
        <v>71</v>
      </c>
      <c r="AL138" s="220">
        <f t="shared" si="40"/>
        <v>218</v>
      </c>
      <c r="AM138" s="220">
        <f t="shared" si="40"/>
        <v>9</v>
      </c>
      <c r="AN138" s="220">
        <f t="shared" si="40"/>
        <v>360</v>
      </c>
      <c r="AO138" s="220">
        <f t="shared" si="40"/>
        <v>5</v>
      </c>
      <c r="AP138" s="220">
        <f t="shared" si="40"/>
        <v>502</v>
      </c>
      <c r="AQ138" s="220">
        <f t="shared" si="40"/>
        <v>49</v>
      </c>
      <c r="AR138" s="220">
        <f t="shared" si="40"/>
        <v>93</v>
      </c>
      <c r="AS138" s="220">
        <f t="shared" si="40"/>
        <v>4</v>
      </c>
      <c r="AT138" s="220">
        <f t="shared" si="40"/>
        <v>89</v>
      </c>
      <c r="AU138" s="220">
        <f t="shared" si="40"/>
        <v>7</v>
      </c>
      <c r="AV138" s="220">
        <f t="shared" si="40"/>
        <v>91</v>
      </c>
      <c r="AW138" s="220">
        <f t="shared" si="40"/>
        <v>2</v>
      </c>
      <c r="AX138" s="223"/>
      <c r="AY138" s="224">
        <f>SUM(AY8:AY137)</f>
        <v>0</v>
      </c>
      <c r="AZ138" s="220">
        <f>SUM(AZ8:AZ137)</f>
        <v>0</v>
      </c>
      <c r="BA138" s="223"/>
      <c r="BB138" s="220">
        <f>SUM(BB8:BB137)</f>
        <v>239</v>
      </c>
      <c r="BC138" s="220">
        <f t="shared" ref="BC138:BM138" si="41">SUM(BC8:BC137)</f>
        <v>138</v>
      </c>
      <c r="BD138" s="224">
        <f t="shared" si="41"/>
        <v>221</v>
      </c>
      <c r="BE138" s="220">
        <f t="shared" si="41"/>
        <v>571</v>
      </c>
      <c r="BF138" s="224">
        <f t="shared" si="41"/>
        <v>366</v>
      </c>
      <c r="BG138" s="220">
        <f t="shared" si="41"/>
        <v>570</v>
      </c>
      <c r="BH138" s="224">
        <f t="shared" si="41"/>
        <v>140</v>
      </c>
      <c r="BI138" s="220">
        <f t="shared" si="41"/>
        <v>324</v>
      </c>
      <c r="BJ138" s="224">
        <f t="shared" si="41"/>
        <v>518</v>
      </c>
      <c r="BK138" s="220">
        <f t="shared" si="41"/>
        <v>71</v>
      </c>
      <c r="BL138" s="224">
        <f t="shared" si="41"/>
        <v>71</v>
      </c>
      <c r="BM138" s="220">
        <f t="shared" si="41"/>
        <v>71</v>
      </c>
      <c r="BN138" s="225"/>
      <c r="BO138" s="186"/>
      <c r="BP138" s="186"/>
      <c r="BQ138" s="186"/>
      <c r="BR138" s="186"/>
      <c r="BS138" s="186"/>
      <c r="BT138" s="186"/>
      <c r="BU138" s="186"/>
      <c r="BV138" s="186"/>
      <c r="BW138" s="186"/>
      <c r="BX138" s="186"/>
      <c r="BY138" s="186"/>
      <c r="BZ138" s="186"/>
      <c r="CA138" s="186"/>
      <c r="CB138" s="186"/>
      <c r="CC138" s="186"/>
      <c r="CD138" s="186"/>
      <c r="CE138" s="186"/>
      <c r="CF138" s="186"/>
      <c r="CG138" s="186"/>
      <c r="CH138" s="186"/>
      <c r="CI138" s="186"/>
      <c r="CJ138" s="186"/>
      <c r="CK138" s="186"/>
      <c r="CL138" s="186"/>
      <c r="CM138" s="186"/>
      <c r="CN138" s="186"/>
      <c r="CO138" s="186"/>
      <c r="CP138" s="186"/>
      <c r="CQ138" s="186"/>
      <c r="CR138" s="186"/>
      <c r="CS138" s="186"/>
      <c r="CT138" s="186"/>
      <c r="CU138" s="186"/>
      <c r="CV138" s="186"/>
      <c r="CW138" s="186"/>
      <c r="CX138" s="186"/>
      <c r="CY138" s="186"/>
      <c r="CZ138" s="186"/>
      <c r="DA138" s="186"/>
      <c r="DB138" s="186"/>
      <c r="DC138" s="186"/>
      <c r="DD138" s="186"/>
      <c r="DE138" s="186"/>
      <c r="DF138" s="186"/>
      <c r="DG138" s="186"/>
      <c r="DH138" s="186"/>
      <c r="DI138" s="186"/>
      <c r="DJ138" s="186"/>
      <c r="DK138" s="186"/>
      <c r="DL138" s="186"/>
      <c r="DM138" s="186"/>
      <c r="DN138" s="186"/>
      <c r="DO138" s="186"/>
      <c r="DP138" s="186"/>
    </row>
    <row r="139" spans="1:120" ht="4.5" customHeight="1" x14ac:dyDescent="0.2">
      <c r="B139" s="218"/>
      <c r="C139" s="218"/>
      <c r="D139" s="226"/>
      <c r="F139" s="227"/>
      <c r="G139" s="227"/>
      <c r="H139" s="227"/>
      <c r="I139" s="227"/>
      <c r="J139" s="228"/>
      <c r="W139" s="227"/>
      <c r="X139" s="227"/>
      <c r="BB139" s="140"/>
      <c r="BC139" s="140"/>
      <c r="BD139" s="140"/>
      <c r="BE139" s="140"/>
      <c r="BF139" s="140"/>
      <c r="BG139" s="140"/>
      <c r="BH139" s="140"/>
      <c r="BI139" s="140"/>
      <c r="BJ139" s="140"/>
      <c r="BK139" s="140"/>
      <c r="BL139" s="140"/>
      <c r="BM139" s="140"/>
    </row>
    <row r="140" spans="1:120" hidden="1" x14ac:dyDescent="0.2">
      <c r="B140" s="218"/>
      <c r="C140" s="218"/>
      <c r="I140" s="137" t="s">
        <v>387</v>
      </c>
      <c r="J140" s="229"/>
      <c r="K140" s="230">
        <v>68</v>
      </c>
      <c r="L140" s="230">
        <v>74</v>
      </c>
      <c r="M140" s="230">
        <v>68</v>
      </c>
      <c r="N140" s="230">
        <v>320</v>
      </c>
      <c r="O140" s="230">
        <v>61</v>
      </c>
      <c r="P140" s="230">
        <v>242</v>
      </c>
      <c r="Q140" s="230">
        <v>40</v>
      </c>
      <c r="R140" s="230">
        <v>150</v>
      </c>
      <c r="S140" s="230">
        <v>119</v>
      </c>
      <c r="T140" s="230">
        <v>119</v>
      </c>
      <c r="U140" s="230">
        <v>119</v>
      </c>
      <c r="V140" s="226"/>
      <c r="W140" s="140"/>
      <c r="BB140" s="140"/>
      <c r="BC140" s="140"/>
      <c r="BD140" s="140"/>
      <c r="BE140" s="140"/>
      <c r="BF140" s="140"/>
      <c r="BG140" s="140"/>
      <c r="BH140" s="140"/>
      <c r="BI140" s="140"/>
      <c r="BJ140" s="140"/>
      <c r="BK140" s="140"/>
      <c r="BL140" s="140"/>
      <c r="BM140" s="140"/>
    </row>
    <row r="141" spans="1:120" ht="4.5" customHeight="1" x14ac:dyDescent="0.2">
      <c r="B141" s="140"/>
      <c r="C141" s="140"/>
      <c r="D141" s="226"/>
      <c r="F141" s="227"/>
      <c r="G141" s="227"/>
      <c r="H141" s="227"/>
      <c r="I141" s="227"/>
      <c r="J141" s="228"/>
      <c r="W141" s="227"/>
      <c r="X141" s="227"/>
    </row>
    <row r="142" spans="1:120" x14ac:dyDescent="0.2">
      <c r="I142" s="137"/>
    </row>
    <row r="143" spans="1:120" x14ac:dyDescent="0.2">
      <c r="I143" s="137"/>
    </row>
    <row r="145" spans="30:30" x14ac:dyDescent="0.2">
      <c r="AD145" s="135" t="s">
        <v>388</v>
      </c>
    </row>
  </sheetData>
  <autoFilter ref="A7:DV7">
    <sortState ref="A8:DO43">
      <sortCondition ref="D7"/>
    </sortState>
  </autoFilter>
  <mergeCells count="2">
    <mergeCell ref="Z1:AV1"/>
    <mergeCell ref="D2:E2"/>
  </mergeCells>
  <pageMargins left="0.7" right="0.7" top="1.05" bottom="0.75" header="0.3" footer="0.3"/>
  <pageSetup paperSize="9" orientation="landscape" r:id="rId1"/>
  <colBreaks count="3" manualBreakCount="3">
    <brk id="24" max="19" man="1"/>
    <brk id="53" max="19" man="1"/>
    <brk id="65" max="2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BASEUS_Week-Loc</vt:lpstr>
      <vt:lpstr>BASEUS_Week</vt:lpstr>
      <vt:lpstr>BASEUS VEC Week</vt:lpstr>
      <vt:lpstr>Report</vt:lpstr>
      <vt:lpstr>Graphs</vt:lpstr>
      <vt:lpstr>Weekly-VMS-November</vt:lpstr>
      <vt:lpstr>Weekly wise_VEC</vt:lpstr>
      <vt:lpstr>PERIODE 18-11 to 24-11</vt:lpstr>
      <vt:lpstr>VMS Replenishment</vt:lpstr>
      <vt:lpstr>BASEUS_Week (2)</vt:lpstr>
      <vt:lpstr>BASEUS_Week (3)</vt:lpstr>
      <vt:lpstr>'BASEUS VEC Week'!Print_Area</vt:lpstr>
      <vt:lpstr>'BASEUS_Week-Loc'!Print_Area</vt:lpstr>
      <vt:lpstr>'VMS Replenishment'!Print_Area</vt:lpstr>
      <vt:lpstr>'BASEUS VEC Week'!Print_Titles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2018-12-09T07:43:03Z</dcterms:modified>
</cp:coreProperties>
</file>